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Report-Generator\Template\"/>
    </mc:Choice>
  </mc:AlternateContent>
  <xr:revisionPtr revIDLastSave="0" documentId="13_ncr:1_{E6B41F8C-0638-4F7B-B2D3-2A526446212B}" xr6:coauthVersionLast="47" xr6:coauthVersionMax="47" xr10:uidLastSave="{00000000-0000-0000-0000-000000000000}"/>
  <bookViews>
    <workbookView xWindow="-110" yWindow="-110" windowWidth="19420" windowHeight="11500"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Effective_Configuration_Days">#N/A</definedName>
    <definedName name="Slicer_Effective_Demo_Rework_Days">#N/A</definedName>
    <definedName name="Slicer_Effective_Peer_Review_Rework_Days">#N/A</definedName>
    <definedName name="Slicer_Effective_Rework_Client_Verification_Days">#N/A</definedName>
    <definedName name="Slicer_Si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X2" i="1"/>
  <c r="Q2" i="1"/>
  <c r="K2" i="1"/>
  <c r="BD2" i="1" a="1"/>
  <c r="BI2" i="1" a="1"/>
  <c r="AZ2" i="1" a="1"/>
  <c r="BH2" i="1" a="1"/>
  <c r="BC2" i="1" a="1"/>
  <c r="BG2" i="1" a="1"/>
  <c r="BB2" i="1" a="1"/>
  <c r="BF2" i="1" a="1"/>
  <c r="BJ2" i="1" a="1"/>
  <c r="BE2" i="1" a="1"/>
  <c r="BA2" i="1" a="1"/>
  <c r="BG2" i="1" l="1"/>
  <c r="BH2" i="1"/>
  <c r="BI2" i="1"/>
  <c r="BF2" i="1"/>
  <c r="BB2" i="1"/>
  <c r="BC2" i="1"/>
  <c r="AZ2" i="1"/>
  <c r="BD2" i="1"/>
  <c r="BA2" i="1"/>
  <c r="BE2" i="1"/>
  <c r="BJ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<sst xmlns="http://schemas.openxmlformats.org/spreadsheetml/2006/main" count="333" uniqueCount="108">
  <si>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</si>
  <si>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</si>
  <si>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</si>
  <si>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</si>
  <si>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</si>
  <si>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</si>
  <si>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</si>
  <si>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</si>
  <si>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</si>
  <si>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</si>
  <si>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</si>
  <si>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</si>
  <si>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</si>
  <si>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</si>
  <si>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</si>
  <si>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</si>
  <si>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</si>
  <si>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</si>
  <si>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</si>
  <si>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</si>
  <si>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</si>
  <si>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</si>
  <si>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</si>
  <si>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</si>
  <si>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</si>
  <si>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</si>
  <si>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</si>
  <si>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</si>
  <si>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</si>
  <si>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</si>
  <si>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</si>
  <si>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</si>
  <si>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</si>
  <si>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</si>
  <si>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</si>
  <si>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</si>
  <si>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</si>
  <si>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</si>
  <si>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</si>
  <si>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</si>
  <si>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</si>
  <si>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</si>
  <si>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</si>
  <si>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</si>
  <si>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</si>
  <si>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</si>
  <si>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</si>
  <si>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</si>
  <si>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</si>
  <si>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</si>
  <si>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</si>
  <si>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</si>
  <si>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</si>
  <si>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</si>
  <si>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</si>
  <si>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</si>
  <si>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</si>
  <si>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</si>
  <si>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</si>
  <si>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</si>
  <si>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</si>
  <si>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</si>
  <si>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</si>
  <si>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</si>
  <si>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</si>
  <si>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</si>
  <si>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</si>
  <si>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</si>
  <si>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</si>
  <si>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</si>
  <si>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</si>
  <si>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</si>
  <si>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</si>
  <si>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</si>
  <si>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SAMPLE PLAN</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</si>
  <si>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</si>
  <si>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</si>
  <si>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</si>
  <si>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</si>
  <si>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</si>
  <si>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</si>
  <si>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</si>
  <si>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</si>
  <si>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</si>
  <si>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</si>
  <si>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</si>
  <si>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</si>
  <si>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</si>
  <si>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</si>
  <si>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</si>
  <si>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</si>
  <si>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</si>
  <si>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Test2</t>
  </si>
  <si>
    <t>Test3</t>
  </si>
  <si>
    <t>More than 10 days</t>
  </si>
  <si>
    <t>More than 5 days and Less than 10 days</t>
  </si>
  <si>
    <t>Less than 5 days</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</si>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</sst>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cellXfs>
  <cellStyles count="1">
    <cellStyle name="Normal" xfId="0" builtinId="0"/>
  </cellStyles>
  <dxfs count="69">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17.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2.xml"/><Relationship Id="rId20" Type="http://schemas.microsoft.com/office/2007/relationships/slicerCache" Target="slicerCaches/slicerCache16.xml"/><Relationship Id="rId29"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styles" Target="styles.xml"/><Relationship Id="rId32" Type="http://schemas.openxmlformats.org/officeDocument/2006/relationships/customXml" Target="../customXml/item5.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theme" Target="theme/theme1.xml"/><Relationship Id="rId28" Type="http://schemas.openxmlformats.org/officeDocument/2006/relationships/customXml" Target="../customXml/item1.xml"/><Relationship Id="rId10" Type="http://schemas.microsoft.com/office/2007/relationships/slicerCache" Target="slicerCaches/slicerCache6.xml"/><Relationship Id="rId19" Type="http://schemas.microsoft.com/office/2007/relationships/slicerCache" Target="slicerCaches/slicerCache15.xml"/><Relationship Id="rId31" Type="http://schemas.openxmlformats.org/officeDocument/2006/relationships/customXml" Target="../customXml/item4.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microsoft.com/office/2007/relationships/slicerCache" Target="slicerCaches/slicerCache18.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pt idx="0">
                  <c:v>2</c:v>
                </c:pt>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pt idx="0">
                  <c:v>2</c:v>
                </c:pt>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Tables'!$AI$3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Tables'!$AH$4:$AH$6</c:f>
              <c:strCache>
                <c:ptCount val="3"/>
                <c:pt idx="0">
                  <c:v>Count of TEST METHOD</c:v>
                </c:pt>
                <c:pt idx="1">
                  <c:v>Count of MICRO METHOD</c:v>
                </c:pt>
                <c:pt idx="2">
                  <c:v>Count of NMP METHOD</c:v>
                </c:pt>
              </c:strCache>
            </c:strRef>
          </c:cat>
          <c:val>
            <c:numRef>
              <c:f>'Pivot Tables'!$AI$4:$AI$6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Tables'!$AM$3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Tables'!$AL$4:$AL$7</c:f>
              <c:strCache>
                <c:ptCount val="4"/>
                <c:pt idx="0">
                  <c:v>Count of PRODUCT</c:v>
                </c:pt>
                <c:pt idx="1">
                  <c:v>Count of INSTRUMENT</c:v>
                </c:pt>
                <c:pt idx="2">
                  <c:v>Count of SAMPLE PLAN</c:v>
                </c:pt>
                <c:pt idx="3">
                  <c:v>Count of CALIBRATION</c:v>
                </c:pt>
              </c:strCache>
            </c:strRef>
          </c:cat>
          <c:val>
            <c:numRef>
              <c:f>'Pivot Tables'!$AM$4:$AM$7</c:f>
              <c:numCache>
                <c:formatCode>General</c:formatCode>
                <c:ptCount val="4"/>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Tables'!$AP$3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Tables'!$AO$4:$AO$7</c:f>
              <c:strCache>
                <c:ptCount val="4"/>
                <c:pt idx="0">
                  <c:v>Count of RAW MATERIAL</c:v>
                </c:pt>
                <c:pt idx="1">
                  <c:v>Count of DRUG SUBSTANCE</c:v>
                </c:pt>
                <c:pt idx="2">
                  <c:v>Count of IN PROCESS</c:v>
                </c:pt>
                <c:pt idx="3">
                  <c:v>Count of FINISHED PRODUCT</c:v>
                </c:pt>
              </c:strCache>
            </c:strRef>
          </c:cat>
          <c:val>
            <c:numRef>
              <c:f>'Pivot Tables'!$AP$4:$AP$7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Tables'!$AD$15:$AD$18</c:f>
              <c:strCache>
                <c:ptCount val="3"/>
                <c:pt idx="0">
                  <c:v>More than 10 days</c:v>
                </c:pt>
                <c:pt idx="1">
                  <c:v>More than 5 days and Less than 10 days</c:v>
                </c:pt>
                <c:pt idx="2">
                  <c:v>Less than 5 days</c:v>
                </c:pt>
              </c:strCache>
            </c:strRef>
          </c:cat>
          <c:val>
            <c:numRef>
              <c:f>'Pivot Tables'!$AE$15:$AE$18</c:f>
              <c:numCache>
                <c:formatCode>General</c:formatCode>
                <c:ptCount val="3"/>
                <c:pt idx="0">
                  <c:v>1</c:v>
                </c:pt>
                <c:pt idx="1">
                  <c:v>1</c:v>
                </c:pt>
                <c:pt idx="2">
                  <c:v>1</c:v>
                </c:pt>
              </c:numCache>
            </c:numRef>
          </c:val>
          <c:extLst>
            <c:ext xmlns:c16="http://schemas.microsoft.com/office/drawing/2014/chart" uri="{C3380CC4-5D6E-409C-BE32-E72D297353CC}">
              <c16:uniqueId val="{00000000-2E76-491F-99C9-B3E841A53BB2}"/>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9089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Tables'!$AG$15:$AG$18</c:f>
              <c:strCache>
                <c:ptCount val="3"/>
                <c:pt idx="0">
                  <c:v>Less than 5 days</c:v>
                </c:pt>
                <c:pt idx="1">
                  <c:v>More than 10 days</c:v>
                </c:pt>
                <c:pt idx="2">
                  <c:v>More than 5 days and Less than 10 days</c:v>
                </c:pt>
              </c:strCache>
            </c:strRef>
          </c:cat>
          <c:val>
            <c:numRef>
              <c:f>'Pivot Tables'!$AH$15:$AH$18</c:f>
              <c:numCache>
                <c:formatCode>General</c:formatCode>
                <c:ptCount val="3"/>
                <c:pt idx="0">
                  <c:v>1</c:v>
                </c:pt>
                <c:pt idx="1">
                  <c:v>1</c:v>
                </c:pt>
                <c:pt idx="2">
                  <c:v>1</c:v>
                </c:pt>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058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Tables'!$AJ$15:$AJ$18</c:f>
              <c:strCache>
                <c:ptCount val="3"/>
                <c:pt idx="0">
                  <c:v>Less than 5 days</c:v>
                </c:pt>
                <c:pt idx="1">
                  <c:v>More than 10 days</c:v>
                </c:pt>
                <c:pt idx="2">
                  <c:v>More than 5 days and Less than 10 days</c:v>
                </c:pt>
              </c:strCache>
            </c:strRef>
          </c:cat>
          <c:val>
            <c:numRef>
              <c:f>'Pivot Tables'!$AK$15:$AK$18</c:f>
              <c:numCache>
                <c:formatCode>General</c:formatCode>
                <c:ptCount val="3"/>
                <c:pt idx="0">
                  <c:v>1</c:v>
                </c:pt>
                <c:pt idx="1">
                  <c:v>1</c:v>
                </c:pt>
                <c:pt idx="2">
                  <c:v>1</c:v>
                </c:pt>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1220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Tables'!$AM$15:$AM$18</c:f>
              <c:strCache>
                <c:ptCount val="3"/>
                <c:pt idx="0">
                  <c:v>Less than 5 days</c:v>
                </c:pt>
                <c:pt idx="1">
                  <c:v>More than 10 days</c:v>
                </c:pt>
                <c:pt idx="2">
                  <c:v>More than 5 days and Less than 10 days</c:v>
                </c:pt>
              </c:strCache>
            </c:strRef>
          </c:cat>
          <c:val>
            <c:numRef>
              <c:f>'Pivot Tables'!$AN$15:$AN$18</c:f>
              <c:numCache>
                <c:formatCode>General</c:formatCode>
                <c:ptCount val="3"/>
                <c:pt idx="0">
                  <c:v>1</c:v>
                </c:pt>
                <c:pt idx="1">
                  <c:v>1</c:v>
                </c:pt>
                <c:pt idx="2">
                  <c:v>1</c:v>
                </c:pt>
              </c:numCache>
            </c:numRef>
          </c:val>
          <c:extLst>
            <c:ext xmlns:c16="http://schemas.microsoft.com/office/drawing/2014/chart" uri="{C3380CC4-5D6E-409C-BE32-E72D297353CC}">
              <c16:uniqueId val="{00000000-71C0-4F43-AF5A-55624CF52398}"/>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1218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Tables'!$AP$15:$AP$18</c:f>
              <c:strCache>
                <c:ptCount val="3"/>
                <c:pt idx="0">
                  <c:v>Less than 5 days</c:v>
                </c:pt>
                <c:pt idx="1">
                  <c:v>More than 10 days</c:v>
                </c:pt>
                <c:pt idx="2">
                  <c:v>More than 5 days and Less than 10 days</c:v>
                </c:pt>
              </c:strCache>
            </c:strRef>
          </c:cat>
          <c:val>
            <c:numRef>
              <c:f>'Pivot Tables'!$AQ$15:$AQ$18</c:f>
              <c:numCache>
                <c:formatCode>General</c:formatCode>
                <c:ptCount val="3"/>
                <c:pt idx="0">
                  <c:v>1</c:v>
                </c:pt>
                <c:pt idx="1">
                  <c:v>1</c:v>
                </c:pt>
                <c:pt idx="2">
                  <c:v>1</c:v>
                </c:pt>
              </c:numCache>
            </c:numRef>
          </c:val>
          <c:extLst>
            <c:ext xmlns:c16="http://schemas.microsoft.com/office/drawing/2014/chart" uri="{C3380CC4-5D6E-409C-BE32-E72D297353CC}">
              <c16:uniqueId val="{00000000-3120-42AD-AE1D-38EE4B7746E2}"/>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18966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Tables'!$AS$15:$AS$18</c:f>
              <c:strCache>
                <c:ptCount val="3"/>
                <c:pt idx="0">
                  <c:v>Less than 5 days</c:v>
                </c:pt>
                <c:pt idx="1">
                  <c:v>More than 10 days</c:v>
                </c:pt>
                <c:pt idx="2">
                  <c:v>More than 5 days and Less than 10 days</c:v>
                </c:pt>
              </c:strCache>
            </c:strRef>
          </c:cat>
          <c:val>
            <c:numRef>
              <c:f>'Pivot Tables'!$AT$15:$AT$18</c:f>
              <c:numCache>
                <c:formatCode>General</c:formatCode>
                <c:ptCount val="3"/>
                <c:pt idx="0">
                  <c:v>1</c:v>
                </c:pt>
                <c:pt idx="1">
                  <c:v>1</c:v>
                </c:pt>
                <c:pt idx="2">
                  <c:v>1</c:v>
                </c:pt>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43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Tables'!$AV$15:$AV$18</c:f>
              <c:strCache>
                <c:ptCount val="3"/>
                <c:pt idx="0">
                  <c:v>Less than 5 days</c:v>
                </c:pt>
                <c:pt idx="1">
                  <c:v>More than 10 days</c:v>
                </c:pt>
                <c:pt idx="2">
                  <c:v>More than 5 days and Less than 10 days</c:v>
                </c:pt>
              </c:strCache>
            </c:strRef>
          </c:cat>
          <c:val>
            <c:numRef>
              <c:f>'Pivot Tables'!$AW$15:$AW$18</c:f>
              <c:numCache>
                <c:formatCode>General</c:formatCode>
                <c:ptCount val="3"/>
                <c:pt idx="0">
                  <c:v>1</c:v>
                </c:pt>
                <c:pt idx="1">
                  <c:v>1</c:v>
                </c:pt>
                <c:pt idx="2">
                  <c:v>1</c:v>
                </c:pt>
              </c:numCache>
            </c:numRef>
          </c:val>
          <c:extLst>
            <c:ext xmlns:c16="http://schemas.microsoft.com/office/drawing/2014/chart" uri="{C3380CC4-5D6E-409C-BE32-E72D297353CC}">
              <c16:uniqueId val="{00000000-0AD7-44D0-B9A0-3A74BA9B51B3}"/>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057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Tables'!$AY$15:$AY$18</c:f>
              <c:strCache>
                <c:ptCount val="3"/>
                <c:pt idx="0">
                  <c:v>Less than 5 days</c:v>
                </c:pt>
                <c:pt idx="1">
                  <c:v>More than 10 days</c:v>
                </c:pt>
                <c:pt idx="2">
                  <c:v>More than 5 days and Less than 10 days</c:v>
                </c:pt>
              </c:strCache>
            </c:strRef>
          </c:cat>
          <c:val>
            <c:numRef>
              <c:f>'Pivot Tables'!$AZ$15:$AZ$18</c:f>
              <c:numCache>
                <c:formatCode>General</c:formatCode>
                <c:ptCount val="3"/>
                <c:pt idx="0">
                  <c:v>1</c:v>
                </c:pt>
                <c:pt idx="1">
                  <c:v>1</c:v>
                </c:pt>
                <c:pt idx="2">
                  <c:v>1</c:v>
                </c:pt>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919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Tables'!$BB$15:$BB$18</c:f>
              <c:strCache>
                <c:ptCount val="3"/>
                <c:pt idx="0">
                  <c:v>Less than 5 days</c:v>
                </c:pt>
                <c:pt idx="1">
                  <c:v>More than 10 days</c:v>
                </c:pt>
                <c:pt idx="2">
                  <c:v>More than 5 days and Less than 10 days</c:v>
                </c:pt>
              </c:strCache>
            </c:strRef>
          </c:cat>
          <c:val>
            <c:numRef>
              <c:f>'Pivot Tables'!$BC$15:$BC$18</c:f>
              <c:numCache>
                <c:formatCode>General</c:formatCode>
                <c:ptCount val="3"/>
                <c:pt idx="0">
                  <c:v>1</c:v>
                </c:pt>
                <c:pt idx="1">
                  <c:v>1</c:v>
                </c:pt>
                <c:pt idx="2">
                  <c:v>1</c:v>
                </c:pt>
              </c:numCache>
            </c:numRef>
          </c:val>
          <c:extLst>
            <c:ext xmlns:c16="http://schemas.microsoft.com/office/drawing/2014/chart" uri="{C3380CC4-5D6E-409C-BE32-E72D297353CC}">
              <c16:uniqueId val="{00000000-DD02-4008-8907-E2B2368D2C5D}"/>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05200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Tables'!$BE$15:$BE$18</c:f>
              <c:strCache>
                <c:ptCount val="3"/>
                <c:pt idx="0">
                  <c:v>Less than 5 days</c:v>
                </c:pt>
                <c:pt idx="1">
                  <c:v>More than 10 days</c:v>
                </c:pt>
                <c:pt idx="2">
                  <c:v>More than 5 days and Less than 10 days</c:v>
                </c:pt>
              </c:strCache>
            </c:strRef>
          </c:cat>
          <c:val>
            <c:numRef>
              <c:f>'Pivot Tables'!$BF$15:$BF$18</c:f>
              <c:numCache>
                <c:formatCode>General</c:formatCode>
                <c:ptCount val="3"/>
                <c:pt idx="0">
                  <c:v>1</c:v>
                </c:pt>
                <c:pt idx="1">
                  <c:v>1</c:v>
                </c:pt>
                <c:pt idx="2">
                  <c:v>1</c:v>
                </c:pt>
              </c:numCache>
            </c:numRef>
          </c:val>
          <c:extLst>
            <c:ext xmlns:c16="http://schemas.microsoft.com/office/drawing/2014/chart" uri="{C3380CC4-5D6E-409C-BE32-E72D297353CC}">
              <c16:uniqueId val="{00000000-7DA7-4ECC-8A8D-41E4F772199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101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Tables'!$BH$15:$BH$18</c:f>
              <c:strCache>
                <c:ptCount val="3"/>
                <c:pt idx="0">
                  <c:v>Less than 5 days</c:v>
                </c:pt>
                <c:pt idx="1">
                  <c:v>More than 10 days</c:v>
                </c:pt>
                <c:pt idx="2">
                  <c:v>More than 5 days and Less than 10 days</c:v>
                </c:pt>
              </c:strCache>
            </c:strRef>
          </c:cat>
          <c:val>
            <c:numRef>
              <c:f>'Pivot Tables'!$BI$15:$BI$18</c:f>
              <c:numCache>
                <c:formatCode>General</c:formatCode>
                <c:ptCount val="3"/>
                <c:pt idx="0">
                  <c:v>1</c:v>
                </c:pt>
                <c:pt idx="1">
                  <c:v>1</c:v>
                </c:pt>
                <c:pt idx="2">
                  <c:v>1</c:v>
                </c:pt>
              </c:numCache>
            </c:numRef>
          </c:val>
          <c:extLst>
            <c:ext xmlns:c16="http://schemas.microsoft.com/office/drawing/2014/chart" uri="{C3380CC4-5D6E-409C-BE32-E72D297353CC}">
              <c16:uniqueId val="{00000000-D8F4-4CC7-8BDD-A8B7FF581488}"/>
            </c:ext>
          </c:extLst>
        </c:ser>
        <c:dLbls>
          <c:dLblPos val="inEnd"/>
          <c:showLegendKey val="0"/>
          <c:showVal val="1"/>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5193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545352</xdr:colOff>
      <xdr:row>26</xdr:row>
      <xdr:rowOff>9525</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125639</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501918</xdr:colOff>
      <xdr:row>120</xdr:row>
      <xdr:rowOff>143352</xdr:rowOff>
    </xdr:from>
    <xdr:to>
      <xdr:col>6</xdr:col>
      <xdr:colOff>19402</xdr:colOff>
      <xdr:row>133</xdr:row>
      <xdr:rowOff>96848</xdr:rowOff>
    </xdr:to>
    <mc:AlternateContent xmlns:mc="http://schemas.openxmlformats.org/markup-compatibility/2006" xmlns:a14="http://schemas.microsoft.com/office/drawing/2010/main">
      <mc:Choice Requires="a14">
        <xdr:graphicFrame macro="">
          <xdr:nvGraphicFramePr>
            <xdr:cNvPr id="24" name="Effective Configuration Days">
              <a:extLst>
                <a:ext uri="{FF2B5EF4-FFF2-40B4-BE49-F238E27FC236}">
                  <a16:creationId xmlns:a16="http://schemas.microsoft.com/office/drawing/2014/main" id="{98A65946-ABD3-4219-9255-1D063222E050}"/>
                </a:ext>
              </a:extLst>
            </xdr:cNvPr>
            <xdr:cNvGraphicFramePr/>
          </xdr:nvGraphicFramePr>
          <xdr:xfrm>
            <a:off x="0" y="0"/>
            <a:ext cx="0" cy="0"/>
          </xdr:xfrm>
          <a:graphic>
            <a:graphicData uri="http://schemas.microsoft.com/office/drawing/2010/slicer">
              <sle:slicer xmlns:sle="http://schemas.microsoft.com/office/drawing/2010/slicer" name="Effective Configuration Days"/>
            </a:graphicData>
          </a:graphic>
        </xdr:graphicFrame>
      </mc:Choice>
      <mc:Fallback xmlns="">
        <xdr:sp macro="" textlink="">
          <xdr:nvSpPr>
            <xdr:cNvPr id="0" name=""/>
            <xdr:cNvSpPr>
              <a:spLocks noTextEdit="1"/>
            </xdr:cNvSpPr>
          </xdr:nvSpPr>
          <xdr:spPr>
            <a:xfrm>
              <a:off x="505093" y="23000177"/>
              <a:ext cx="3400509" cy="2433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482629</xdr:colOff>
      <xdr:row>134</xdr:row>
      <xdr:rowOff>27871</xdr:rowOff>
    </xdr:from>
    <xdr:to>
      <xdr:col>6</xdr:col>
      <xdr:colOff>986</xdr:colOff>
      <xdr:row>146</xdr:row>
      <xdr:rowOff>163784</xdr:rowOff>
    </xdr:to>
    <mc:AlternateContent xmlns:mc="http://schemas.openxmlformats.org/markup-compatibility/2006" xmlns:a14="http://schemas.microsoft.com/office/drawing/2010/main">
      <mc:Choice Requires="a14">
        <xdr:graphicFrame macro="">
          <xdr:nvGraphicFramePr>
            <xdr:cNvPr id="26" name="Effective Peer Review Rework Days">
              <a:extLst>
                <a:ext uri="{FF2B5EF4-FFF2-40B4-BE49-F238E27FC236}">
                  <a16:creationId xmlns:a16="http://schemas.microsoft.com/office/drawing/2014/main" id="{D7089494-F55E-4032-8DED-973F61C66DC0}"/>
                </a:ext>
              </a:extLst>
            </xdr:cNvPr>
            <xdr:cNvGraphicFramePr/>
          </xdr:nvGraphicFramePr>
          <xdr:xfrm>
            <a:off x="0" y="0"/>
            <a:ext cx="0" cy="0"/>
          </xdr:xfrm>
          <a:graphic>
            <a:graphicData uri="http://schemas.microsoft.com/office/drawing/2010/slicer">
              <sle:slicer xmlns:sle="http://schemas.microsoft.com/office/drawing/2010/slicer" name="Effective Peer Review Rework Days"/>
            </a:graphicData>
          </a:graphic>
        </xdr:graphicFrame>
      </mc:Choice>
      <mc:Fallback xmlns="">
        <xdr:sp macro="" textlink="">
          <xdr:nvSpPr>
            <xdr:cNvPr id="0" name=""/>
            <xdr:cNvSpPr>
              <a:spLocks noTextEdit="1"/>
            </xdr:cNvSpPr>
          </xdr:nvSpPr>
          <xdr:spPr>
            <a:xfrm>
              <a:off x="485804" y="25558046"/>
              <a:ext cx="3401382" cy="24155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121527</xdr:colOff>
      <xdr:row>134</xdr:row>
      <xdr:rowOff>48947</xdr:rowOff>
    </xdr:from>
    <xdr:to>
      <xdr:col>11</xdr:col>
      <xdr:colOff>293061</xdr:colOff>
      <xdr:row>147</xdr:row>
      <xdr:rowOff>948</xdr:rowOff>
    </xdr:to>
    <mc:AlternateContent xmlns:mc="http://schemas.openxmlformats.org/markup-compatibility/2006" xmlns:a14="http://schemas.microsoft.com/office/drawing/2010/main">
      <mc:Choice Requires="a14">
        <xdr:graphicFrame macro="">
          <xdr:nvGraphicFramePr>
            <xdr:cNvPr id="28" name="Effective Rework Client Verification Days">
              <a:extLst>
                <a:ext uri="{FF2B5EF4-FFF2-40B4-BE49-F238E27FC236}">
                  <a16:creationId xmlns:a16="http://schemas.microsoft.com/office/drawing/2014/main" id="{E1D1BB73-A078-48EB-8CCE-6C6B316B7224}"/>
                </a:ext>
              </a:extLst>
            </xdr:cNvPr>
            <xdr:cNvGraphicFramePr/>
          </xdr:nvGraphicFramePr>
          <xdr:xfrm>
            <a:off x="0" y="0"/>
            <a:ext cx="0" cy="0"/>
          </xdr:xfrm>
          <a:graphic>
            <a:graphicData uri="http://schemas.microsoft.com/office/drawing/2010/slicer">
              <sle:slicer xmlns:sle="http://schemas.microsoft.com/office/drawing/2010/slicer" name="Effective Rework Client Verification Days"/>
            </a:graphicData>
          </a:graphic>
        </xdr:graphicFrame>
      </mc:Choice>
      <mc:Fallback xmlns="">
        <xdr:sp macro="" textlink="">
          <xdr:nvSpPr>
            <xdr:cNvPr id="0" name=""/>
            <xdr:cNvSpPr>
              <a:spLocks noTextEdit="1"/>
            </xdr:cNvSpPr>
          </xdr:nvSpPr>
          <xdr:spPr>
            <a:xfrm>
              <a:off x="4010902" y="25572772"/>
              <a:ext cx="3410034" cy="2431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115793</xdr:colOff>
      <xdr:row>120</xdr:row>
      <xdr:rowOff>140219</xdr:rowOff>
    </xdr:from>
    <xdr:to>
      <xdr:col>11</xdr:col>
      <xdr:colOff>284731</xdr:colOff>
      <xdr:row>133</xdr:row>
      <xdr:rowOff>104920</xdr:rowOff>
    </xdr:to>
    <mc:AlternateContent xmlns:mc="http://schemas.openxmlformats.org/markup-compatibility/2006" xmlns:a14="http://schemas.microsoft.com/office/drawing/2010/main">
      <mc:Choice Requires="a14">
        <xdr:graphicFrame macro="">
          <xdr:nvGraphicFramePr>
            <xdr:cNvPr id="29" name="Effective Demo Rework Days">
              <a:extLst>
                <a:ext uri="{FF2B5EF4-FFF2-40B4-BE49-F238E27FC236}">
                  <a16:creationId xmlns:a16="http://schemas.microsoft.com/office/drawing/2014/main" id="{E555EF38-91DF-41D1-B4AE-23E62069A876}"/>
                </a:ext>
              </a:extLst>
            </xdr:cNvPr>
            <xdr:cNvGraphicFramePr/>
          </xdr:nvGraphicFramePr>
          <xdr:xfrm>
            <a:off x="0" y="0"/>
            <a:ext cx="0" cy="0"/>
          </xdr:xfrm>
          <a:graphic>
            <a:graphicData uri="http://schemas.microsoft.com/office/drawing/2010/slicer">
              <sle:slicer xmlns:sle="http://schemas.microsoft.com/office/drawing/2010/slicer" name="Effective Demo Rework Days"/>
            </a:graphicData>
          </a:graphic>
        </xdr:graphicFrame>
      </mc:Choice>
      <mc:Fallback xmlns="">
        <xdr:sp macro="" textlink="">
          <xdr:nvSpPr>
            <xdr:cNvPr id="0" name=""/>
            <xdr:cNvSpPr>
              <a:spLocks noTextEdit="1"/>
            </xdr:cNvSpPr>
          </xdr:nvSpPr>
          <xdr:spPr>
            <a:xfrm>
              <a:off x="4001993" y="23003394"/>
              <a:ext cx="3407438" cy="2434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240575</xdr:colOff>
      <xdr:row>5</xdr:row>
      <xdr:rowOff>134248</xdr:rowOff>
    </xdr:from>
    <xdr:to>
      <xdr:col>15</xdr:col>
      <xdr:colOff>2124135</xdr:colOff>
      <xdr:row>27</xdr:row>
      <xdr:rowOff>174525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238173</xdr:colOff>
      <xdr:row>28</xdr:row>
      <xdr:rowOff>135574</xdr:rowOff>
    </xdr:from>
    <xdr:to>
      <xdr:col>23</xdr:col>
      <xdr:colOff>2339975</xdr:colOff>
      <xdr:row>69</xdr:row>
      <xdr:rowOff>103587</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142496</xdr:colOff>
      <xdr:row>0</xdr:row>
      <xdr:rowOff>163232</xdr:rowOff>
    </xdr:from>
    <xdr:to>
      <xdr:col>12</xdr:col>
      <xdr:colOff>225623</xdr:colOff>
      <xdr:row>97</xdr:row>
      <xdr:rowOff>19050</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42496" y="163232"/>
          <a:ext cx="7741227" cy="17410393"/>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xdr:from>
      <xdr:col>0</xdr:col>
      <xdr:colOff>561979</xdr:colOff>
      <xdr:row>116</xdr:row>
      <xdr:rowOff>82629</xdr:rowOff>
    </xdr:from>
    <xdr:to>
      <xdr:col>11</xdr:col>
      <xdr:colOff>202033</xdr:colOff>
      <xdr:row>119</xdr:row>
      <xdr:rowOff>102053</xdr:rowOff>
    </xdr:to>
    <xdr:sp macro="" textlink="">
      <xdr:nvSpPr>
        <xdr:cNvPr id="15" name="Rectangle: Rounded Corners 14">
          <a:extLst>
            <a:ext uri="{FF2B5EF4-FFF2-40B4-BE49-F238E27FC236}">
              <a16:creationId xmlns:a16="http://schemas.microsoft.com/office/drawing/2014/main" id="{69BEA4D8-E772-4FE0-8A82-8651244767FB}"/>
            </a:ext>
          </a:extLst>
        </xdr:cNvPr>
        <xdr:cNvSpPr/>
      </xdr:nvSpPr>
      <xdr:spPr>
        <a:xfrm>
          <a:off x="561979" y="22180629"/>
          <a:ext cx="6764754" cy="59092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Filtering options by configuration time and verification process</a:t>
          </a:r>
        </a:p>
      </xdr:txBody>
    </xdr:sp>
    <xdr:clientData/>
  </xdr:twoCellAnchor>
  <xdr:twoCellAnchor editAs="oneCell">
    <xdr:from>
      <xdr:col>1</xdr:col>
      <xdr:colOff>185752</xdr:colOff>
      <xdr:row>32</xdr:row>
      <xdr:rowOff>9658</xdr:rowOff>
    </xdr:from>
    <xdr:to>
      <xdr:col>5</xdr:col>
      <xdr:colOff>255815</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xdr:from>
      <xdr:col>14</xdr:col>
      <xdr:colOff>1313330</xdr:colOff>
      <xdr:row>1</xdr:row>
      <xdr:rowOff>9338</xdr:rowOff>
    </xdr:from>
    <xdr:to>
      <xdr:col>21</xdr:col>
      <xdr:colOff>678229</xdr:colOff>
      <xdr:row>4</xdr:row>
      <xdr:rowOff>46318</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13429130" y="199838"/>
          <a:ext cx="18872099" cy="608480"/>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19</xdr:col>
      <xdr:colOff>1817257</xdr:colOff>
      <xdr:row>5</xdr:row>
      <xdr:rowOff>145694</xdr:rowOff>
    </xdr:from>
    <xdr:to>
      <xdr:col>21</xdr:col>
      <xdr:colOff>2026236</xdr:colOff>
      <xdr:row>28</xdr:row>
      <xdr:rowOff>2728</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15</xdr:col>
      <xdr:colOff>2153680</xdr:colOff>
      <xdr:row>5</xdr:row>
      <xdr:rowOff>135496</xdr:rowOff>
    </xdr:from>
    <xdr:to>
      <xdr:col>17</xdr:col>
      <xdr:colOff>940419</xdr:colOff>
      <xdr:row>28</xdr:row>
      <xdr:rowOff>11580</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17</xdr:col>
      <xdr:colOff>1041393</xdr:colOff>
      <xdr:row>5</xdr:row>
      <xdr:rowOff>141974</xdr:rowOff>
    </xdr:from>
    <xdr:to>
      <xdr:col>19</xdr:col>
      <xdr:colOff>1783292</xdr:colOff>
      <xdr:row>28</xdr:row>
      <xdr:rowOff>2183</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21</xdr:col>
      <xdr:colOff>2104040</xdr:colOff>
      <xdr:row>5</xdr:row>
      <xdr:rowOff>139805</xdr:rowOff>
    </xdr:from>
    <xdr:to>
      <xdr:col>23</xdr:col>
      <xdr:colOff>2324091</xdr:colOff>
      <xdr:row>28</xdr:row>
      <xdr:rowOff>9539</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315758</xdr:colOff>
      <xdr:row>48</xdr:row>
      <xdr:rowOff>26329</xdr:rowOff>
    </xdr:from>
    <xdr:to>
      <xdr:col>6</xdr:col>
      <xdr:colOff>131897</xdr:colOff>
      <xdr:row>55</xdr:row>
      <xdr:rowOff>125582</xdr:rowOff>
    </xdr:to>
    <mc:AlternateContent xmlns:mc="http://schemas.openxmlformats.org/markup-compatibility/2006" xmlns:a14="http://schemas.microsoft.com/office/drawing/2010/main">
      <mc:Choice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mlns="">
        <xdr:sp macro="" textlink="">
          <xdr:nvSpPr>
            <xdr:cNvPr id="0" name=""/>
            <xdr:cNvSpPr>
              <a:spLocks noTextEdit="1"/>
            </xdr:cNvSpPr>
          </xdr:nvSpPr>
          <xdr:spPr>
            <a:xfrm>
              <a:off x="312583" y="9173504"/>
              <a:ext cx="3705514"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37</xdr:col>
      <xdr:colOff>27777</xdr:colOff>
      <xdr:row>80</xdr:row>
      <xdr:rowOff>139973</xdr:rowOff>
    </xdr:from>
    <xdr:to>
      <xdr:col>44</xdr:col>
      <xdr:colOff>102483</xdr:colOff>
      <xdr:row>95</xdr:row>
      <xdr:rowOff>88053</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37</xdr:col>
      <xdr:colOff>153520</xdr:colOff>
      <xdr:row>96</xdr:row>
      <xdr:rowOff>29322</xdr:rowOff>
    </xdr:from>
    <xdr:to>
      <xdr:col>44</xdr:col>
      <xdr:colOff>50426</xdr:colOff>
      <xdr:row>110</xdr:row>
      <xdr:rowOff>161551</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306247</xdr:colOff>
      <xdr:row>56</xdr:row>
      <xdr:rowOff>30177</xdr:rowOff>
    </xdr:from>
    <xdr:to>
      <xdr:col>6</xdr:col>
      <xdr:colOff>125561</xdr:colOff>
      <xdr:row>63</xdr:row>
      <xdr:rowOff>126255</xdr:rowOff>
    </xdr:to>
    <mc:AlternateContent xmlns:mc="http://schemas.openxmlformats.org/markup-compatibility/2006" xmlns:a14="http://schemas.microsoft.com/office/drawing/2010/main">
      <mc:Choice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mlns="">
        <xdr:sp macro="" textlink="">
          <xdr:nvSpPr>
            <xdr:cNvPr id="0" name=""/>
            <xdr:cNvSpPr>
              <a:spLocks noTextEdit="1"/>
            </xdr:cNvSpPr>
          </xdr:nvSpPr>
          <xdr:spPr>
            <a:xfrm>
              <a:off x="306247" y="10695002"/>
              <a:ext cx="3702339"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37</xdr:col>
      <xdr:colOff>36606</xdr:colOff>
      <xdr:row>111</xdr:row>
      <xdr:rowOff>87033</xdr:rowOff>
    </xdr:from>
    <xdr:to>
      <xdr:col>44</xdr:col>
      <xdr:colOff>104962</xdr:colOff>
      <xdr:row>126</xdr:row>
      <xdr:rowOff>18677</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37</xdr:col>
      <xdr:colOff>49679</xdr:colOff>
      <xdr:row>126</xdr:row>
      <xdr:rowOff>135219</xdr:rowOff>
    </xdr:from>
    <xdr:to>
      <xdr:col>44</xdr:col>
      <xdr:colOff>124385</xdr:colOff>
      <xdr:row>141</xdr:row>
      <xdr:rowOff>76948</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44</xdr:col>
      <xdr:colOff>240622</xdr:colOff>
      <xdr:row>80</xdr:row>
      <xdr:rowOff>142996</xdr:rowOff>
    </xdr:from>
    <xdr:to>
      <xdr:col>51</xdr:col>
      <xdr:colOff>315328</xdr:colOff>
      <xdr:row>95</xdr:row>
      <xdr:rowOff>84726</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44</xdr:col>
      <xdr:colOff>218141</xdr:colOff>
      <xdr:row>96</xdr:row>
      <xdr:rowOff>126627</xdr:rowOff>
    </xdr:from>
    <xdr:to>
      <xdr:col>51</xdr:col>
      <xdr:colOff>292847</xdr:colOff>
      <xdr:row>111</xdr:row>
      <xdr:rowOff>68356</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44</xdr:col>
      <xdr:colOff>274545</xdr:colOff>
      <xdr:row>111</xdr:row>
      <xdr:rowOff>169210</xdr:rowOff>
    </xdr:from>
    <xdr:to>
      <xdr:col>51</xdr:col>
      <xdr:colOff>349250</xdr:colOff>
      <xdr:row>126</xdr:row>
      <xdr:rowOff>126254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44</xdr:col>
      <xdr:colOff>287991</xdr:colOff>
      <xdr:row>127</xdr:row>
      <xdr:rowOff>41088</xdr:rowOff>
    </xdr:from>
    <xdr:to>
      <xdr:col>51</xdr:col>
      <xdr:colOff>362697</xdr:colOff>
      <xdr:row>141</xdr:row>
      <xdr:rowOff>169582</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51</xdr:col>
      <xdr:colOff>469866</xdr:colOff>
      <xdr:row>80</xdr:row>
      <xdr:rowOff>150059</xdr:rowOff>
    </xdr:from>
    <xdr:to>
      <xdr:col>58</xdr:col>
      <xdr:colOff>544572</xdr:colOff>
      <xdr:row>95</xdr:row>
      <xdr:rowOff>107103</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51</xdr:col>
      <xdr:colOff>438523</xdr:colOff>
      <xdr:row>96</xdr:row>
      <xdr:rowOff>115422</xdr:rowOff>
    </xdr:from>
    <xdr:to>
      <xdr:col>58</xdr:col>
      <xdr:colOff>505759</xdr:colOff>
      <xdr:row>111</xdr:row>
      <xdr:rowOff>57151</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51</xdr:col>
      <xdr:colOff>469153</xdr:colOff>
      <xdr:row>112</xdr:row>
      <xdr:rowOff>45945</xdr:rowOff>
    </xdr:from>
    <xdr:to>
      <xdr:col>58</xdr:col>
      <xdr:colOff>543859</xdr:colOff>
      <xdr:row>126</xdr:row>
      <xdr:rowOff>159124</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289301</xdr:colOff>
      <xdr:row>64</xdr:row>
      <xdr:rowOff>33382</xdr:rowOff>
    </xdr:from>
    <xdr:to>
      <xdr:col>6</xdr:col>
      <xdr:colOff>126686</xdr:colOff>
      <xdr:row>71</xdr:row>
      <xdr:rowOff>123110</xdr:rowOff>
    </xdr:to>
    <mc:AlternateContent xmlns:mc="http://schemas.openxmlformats.org/markup-compatibility/2006" xmlns:a14="http://schemas.microsoft.com/office/drawing/2010/main">
      <mc:Choice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mlns="">
        <xdr:sp macro="" textlink="">
          <xdr:nvSpPr>
            <xdr:cNvPr id="0" name=""/>
            <xdr:cNvSpPr>
              <a:spLocks noTextEdit="1"/>
            </xdr:cNvSpPr>
          </xdr:nvSpPr>
          <xdr:spPr>
            <a:xfrm>
              <a:off x="292476" y="12222207"/>
              <a:ext cx="3717235"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290105</xdr:colOff>
      <xdr:row>72</xdr:row>
      <xdr:rowOff>19727</xdr:rowOff>
    </xdr:from>
    <xdr:to>
      <xdr:col>6</xdr:col>
      <xdr:colOff>124315</xdr:colOff>
      <xdr:row>79</xdr:row>
      <xdr:rowOff>115805</xdr:rowOff>
    </xdr:to>
    <mc:AlternateContent xmlns:mc="http://schemas.openxmlformats.org/markup-compatibility/2006" xmlns:a14="http://schemas.microsoft.com/office/drawing/2010/main">
      <mc:Choice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mlns="">
        <xdr:sp macro="" textlink="">
          <xdr:nvSpPr>
            <xdr:cNvPr id="0" name=""/>
            <xdr:cNvSpPr>
              <a:spLocks noTextEdit="1"/>
            </xdr:cNvSpPr>
          </xdr:nvSpPr>
          <xdr:spPr>
            <a:xfrm>
              <a:off x="293280" y="13735727"/>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290470</xdr:colOff>
      <xdr:row>80</xdr:row>
      <xdr:rowOff>8144</xdr:rowOff>
    </xdr:from>
    <xdr:to>
      <xdr:col>6</xdr:col>
      <xdr:colOff>124680</xdr:colOff>
      <xdr:row>87</xdr:row>
      <xdr:rowOff>104222</xdr:rowOff>
    </xdr:to>
    <mc:AlternateContent xmlns:mc="http://schemas.openxmlformats.org/markup-compatibility/2006" xmlns:a14="http://schemas.microsoft.com/office/drawing/2010/main">
      <mc:Choice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mlns="">
        <xdr:sp macro="" textlink="">
          <xdr:nvSpPr>
            <xdr:cNvPr id="0" name=""/>
            <xdr:cNvSpPr>
              <a:spLocks noTextEdit="1"/>
            </xdr:cNvSpPr>
          </xdr:nvSpPr>
          <xdr:spPr>
            <a:xfrm>
              <a:off x="293645" y="15251319"/>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301287</xdr:colOff>
      <xdr:row>87</xdr:row>
      <xdr:rowOff>165500</xdr:rowOff>
    </xdr:from>
    <xdr:to>
      <xdr:col>6</xdr:col>
      <xdr:colOff>132322</xdr:colOff>
      <xdr:row>95</xdr:row>
      <xdr:rowOff>79361</xdr:rowOff>
    </xdr:to>
    <mc:AlternateContent xmlns:mc="http://schemas.openxmlformats.org/markup-compatibility/2006" xmlns:a14="http://schemas.microsoft.com/office/drawing/2010/main">
      <mc:Choice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mlns="">
        <xdr:sp macro="" textlink="">
          <xdr:nvSpPr>
            <xdr:cNvPr id="0" name=""/>
            <xdr:cNvSpPr>
              <a:spLocks noTextEdit="1"/>
            </xdr:cNvSpPr>
          </xdr:nvSpPr>
          <xdr:spPr>
            <a:xfrm>
              <a:off x="298112" y="16735825"/>
              <a:ext cx="3720410" cy="144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178904</xdr:colOff>
      <xdr:row>48</xdr:row>
      <xdr:rowOff>32452</xdr:rowOff>
    </xdr:from>
    <xdr:to>
      <xdr:col>12</xdr:col>
      <xdr:colOff>6764</xdr:colOff>
      <xdr:row>55</xdr:row>
      <xdr:rowOff>125355</xdr:rowOff>
    </xdr:to>
    <mc:AlternateContent xmlns:mc="http://schemas.openxmlformats.org/markup-compatibility/2006" xmlns:a14="http://schemas.microsoft.com/office/drawing/2010/main">
      <mc:Choice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mlns="">
        <xdr:sp macro="" textlink="">
          <xdr:nvSpPr>
            <xdr:cNvPr id="0" name=""/>
            <xdr:cNvSpPr>
              <a:spLocks noTextEdit="1"/>
            </xdr:cNvSpPr>
          </xdr:nvSpPr>
          <xdr:spPr>
            <a:xfrm>
              <a:off x="4068279" y="9173277"/>
              <a:ext cx="3714060"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187501</xdr:colOff>
      <xdr:row>56</xdr:row>
      <xdr:rowOff>32513</xdr:rowOff>
    </xdr:from>
    <xdr:to>
      <xdr:col>12</xdr:col>
      <xdr:colOff>18536</xdr:colOff>
      <xdr:row>63</xdr:row>
      <xdr:rowOff>131766</xdr:rowOff>
    </xdr:to>
    <mc:AlternateContent xmlns:mc="http://schemas.openxmlformats.org/markup-compatibility/2006" xmlns:a14="http://schemas.microsoft.com/office/drawing/2010/main">
      <mc:Choice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mlns="">
        <xdr:sp macro="" textlink="">
          <xdr:nvSpPr>
            <xdr:cNvPr id="0" name=""/>
            <xdr:cNvSpPr>
              <a:spLocks noTextEdit="1"/>
            </xdr:cNvSpPr>
          </xdr:nvSpPr>
          <xdr:spPr>
            <a:xfrm>
              <a:off x="4073701" y="10697338"/>
              <a:ext cx="3717235"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190826</xdr:colOff>
      <xdr:row>64</xdr:row>
      <xdr:rowOff>41311</xdr:rowOff>
    </xdr:from>
    <xdr:to>
      <xdr:col>12</xdr:col>
      <xdr:colOff>21861</xdr:colOff>
      <xdr:row>71</xdr:row>
      <xdr:rowOff>140564</xdr:rowOff>
    </xdr:to>
    <mc:AlternateContent xmlns:mc="http://schemas.openxmlformats.org/markup-compatibility/2006" xmlns:a14="http://schemas.microsoft.com/office/drawing/2010/main">
      <mc:Choice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mlns="">
        <xdr:sp macro="" textlink="">
          <xdr:nvSpPr>
            <xdr:cNvPr id="0" name=""/>
            <xdr:cNvSpPr>
              <a:spLocks noTextEdit="1"/>
            </xdr:cNvSpPr>
          </xdr:nvSpPr>
          <xdr:spPr>
            <a:xfrm>
              <a:off x="4077026" y="12236486"/>
              <a:ext cx="3717235" cy="1432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196362</xdr:colOff>
      <xdr:row>72</xdr:row>
      <xdr:rowOff>18358</xdr:rowOff>
    </xdr:from>
    <xdr:to>
      <xdr:col>12</xdr:col>
      <xdr:colOff>40097</xdr:colOff>
      <xdr:row>79</xdr:row>
      <xdr:rowOff>123961</xdr:rowOff>
    </xdr:to>
    <mc:AlternateContent xmlns:mc="http://schemas.openxmlformats.org/markup-compatibility/2006" xmlns:a14="http://schemas.microsoft.com/office/drawing/2010/main">
      <mc:Choice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mlns="">
        <xdr:sp macro="" textlink="">
          <xdr:nvSpPr>
            <xdr:cNvPr id="0" name=""/>
            <xdr:cNvSpPr>
              <a:spLocks noTextEdit="1"/>
            </xdr:cNvSpPr>
          </xdr:nvSpPr>
          <xdr:spPr>
            <a:xfrm>
              <a:off x="4085737" y="13734358"/>
              <a:ext cx="3726760"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202999</xdr:colOff>
      <xdr:row>80</xdr:row>
      <xdr:rowOff>18710</xdr:rowOff>
    </xdr:from>
    <xdr:to>
      <xdr:col>12</xdr:col>
      <xdr:colOff>30859</xdr:colOff>
      <xdr:row>87</xdr:row>
      <xdr:rowOff>114788</xdr:rowOff>
    </xdr:to>
    <mc:AlternateContent xmlns:mc="http://schemas.openxmlformats.org/markup-compatibility/2006" xmlns:a14="http://schemas.microsoft.com/office/drawing/2010/main">
      <mc:Choice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mlns="">
        <xdr:sp macro="" textlink="">
          <xdr:nvSpPr>
            <xdr:cNvPr id="0" name=""/>
            <xdr:cNvSpPr>
              <a:spLocks noTextEdit="1"/>
            </xdr:cNvSpPr>
          </xdr:nvSpPr>
          <xdr:spPr>
            <a:xfrm>
              <a:off x="4086024" y="15258710"/>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0.821994907405" createdVersion="8" refreshedVersion="8" minRefreshableVersion="3" recordCount="3"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Blank="1" count="880">
        <s v="Test1"/>
        <s v="Test2"/>
        <s v="Test3"/>
        <m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Blank="1" count="4">
        <m/>
        <s v="Concord" u="1"/>
        <s v="Limerick" u="1"/>
        <s v="PR5" u="1"/>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SemiMixedTypes="0" containsString="0" containsNumber="1" containsInteger="1" minValue="5" maxValue="11"/>
    </cacheField>
    <cacheField name="04.Blocked" numFmtId="0">
      <sharedItems containsSemiMixedTypes="0" containsString="0" containsNumber="1" containsInteger="1" minValue="5" maxValue="11"/>
    </cacheField>
    <cacheField name="Effective Configuration Days" numFmtId="0">
      <sharedItems containsSemiMixedTypes="0" containsString="0" containsNumber="1" containsInteger="1" minValue="-1212" maxValue="261" count="52">
        <n v="0"/>
        <n v="4" u="1"/>
        <n v="1" u="1"/>
        <n v="15" u="1"/>
        <n v="3" u="1"/>
        <n v="14" u="1"/>
        <n v="18" u="1"/>
        <n v="10" u="1"/>
        <n v="2" u="1"/>
        <n v="44" u="1"/>
        <n v="-1212" u="1"/>
        <n v="36" u="1"/>
        <n v="61" u="1"/>
        <n v="59" u="1"/>
        <n v="58" u="1"/>
        <n v="68" u="1"/>
        <n v="90" u="1"/>
        <n v="7" u="1"/>
        <n v="6" u="1"/>
        <n v="8" u="1"/>
        <n v="13" u="1"/>
        <n v="67" u="1"/>
        <n v="261" u="1"/>
        <n v="91" u="1"/>
        <n v="5" u="1"/>
        <n v="11" u="1"/>
        <n v="-14" u="1"/>
        <n v="-25" u="1"/>
        <n v="16" u="1"/>
        <n v="21" u="1"/>
        <n v="53" u="1"/>
        <n v="19" u="1"/>
        <n v="25" u="1"/>
        <n v="29" u="1"/>
        <n v="17" u="1"/>
        <n v="24" u="1"/>
        <n v="12" u="1"/>
        <n v="26" u="1"/>
        <n v="27" u="1"/>
        <n v="39" u="1"/>
        <n v="31" u="1"/>
        <n v="55" u="1"/>
        <n v="45" u="1"/>
        <n v="56" u="1"/>
        <n v="72" u="1"/>
        <n v="48" u="1"/>
        <n v="23" u="1"/>
        <n v="9" u="1"/>
        <n v="32" u="1"/>
        <n v="75" u="1"/>
        <n v="46" u="1"/>
        <n v="20" u="1"/>
      </sharedItems>
    </cacheField>
    <cacheField name="05.Configuration Complete" numFmtId="0">
      <sharedItems containsSemiMixedTypes="0" containsString="0" containsNumber="1" containsInteger="1" minValue="5" maxValue="11"/>
    </cacheField>
    <cacheField name="Number of Peer Reviews" numFmtId="0">
      <sharedItems containsNonDate="0" containsString="0" containsBlank="1"/>
    </cacheField>
    <cacheField name="06.Peer Review In Progress" numFmtId="0">
      <sharedItems containsSemiMixedTypes="0" containsString="0" containsNumber="1" containsInteger="1" minValue="5" maxValue="11"/>
    </cacheField>
    <cacheField name="07.Peer Review - Rework Req." numFmtId="0">
      <sharedItems containsSemiMixedTypes="0" containsString="0" containsNumber="1" containsInteger="1" minValue="5" maxValue="11"/>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66" count="9">
        <n v="5"/>
        <n v="7"/>
        <n v="11"/>
        <n v="0" u="1"/>
        <n v="1" u="1"/>
        <n v="66" u="1"/>
        <n v="8" u="1"/>
        <n v="2" u="1"/>
        <n v="17" u="1"/>
      </sharedItems>
    </cacheField>
    <cacheField name="Number of Ready for Demo" numFmtId="0">
      <sharedItems containsNonDate="0" containsString="0" containsBlank="1"/>
    </cacheField>
    <cacheField name="08.Ready For Demo" numFmtId="0">
      <sharedItems containsSemiMixedTypes="0" containsString="0" containsNumber="1" containsInteger="1" minValue="5" maxValue="11"/>
    </cacheField>
    <cacheField name="Number of Demos" numFmtId="0">
      <sharedItems containsNonDate="0" containsString="0" containsBlank="1"/>
    </cacheField>
    <cacheField name="09.Demo In Progress" numFmtId="0">
      <sharedItems containsSemiMixedTypes="0" containsString="0" containsNumber="1" containsInteger="1" minValue="5" maxValue="11"/>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66" count="13">
        <n v="0"/>
        <n v="2" u="1"/>
        <n v="1" u="1"/>
        <n v="3" u="1"/>
        <n v="66" u="1"/>
        <n v="5" u="1"/>
        <n v="6" u="1"/>
        <n v="29" u="1"/>
        <n v="8" u="1"/>
        <n v="4" u="1"/>
        <n v="19" u="1"/>
        <n v="18" u="1"/>
        <n v="10" u="1"/>
      </sharedItems>
    </cacheField>
    <cacheField name="Number of Ready for Client Verification" numFmtId="0">
      <sharedItems containsNonDate="0" containsString="0" containsBlank="1"/>
    </cacheField>
    <cacheField name="12.Ready For Client Verification" numFmtId="0">
      <sharedItems containsSemiMixedTypes="0" containsString="0" containsNumber="1" containsInteger="1" minValue="5" maxValue="11"/>
    </cacheField>
    <cacheField name="Number of Client Verification" numFmtId="0">
      <sharedItems containsNonDate="0" containsString="0" containsBlank="1"/>
    </cacheField>
    <cacheField name="13.Verification In Progress" numFmtId="0">
      <sharedItems containsSemiMixedTypes="0" containsString="0" containsNumber="1" containsInteger="1" minValue="5" maxValue="11"/>
    </cacheField>
    <cacheField name="11.Client Rework In Progress" numFmtId="0">
      <sharedItems containsSemiMixedTypes="0" containsString="0" containsNumber="1" containsInteger="1" minValue="5" maxValue="11"/>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17" maxValue="23" count="22">
        <n v="5"/>
        <n v="7"/>
        <n v="11"/>
        <n v="0" u="1"/>
        <n v="1" u="1"/>
        <n v="3" u="1"/>
        <n v="17" u="1"/>
        <n v="8" u="1"/>
        <n v="18" u="1"/>
        <n v="23" u="1"/>
        <n v="16" u="1"/>
        <n v="6" u="1"/>
        <n v="4" u="1"/>
        <n v="13" u="1"/>
        <n v="14" u="1"/>
        <n v="9" u="1"/>
        <n v="-4" u="1"/>
        <n v="2" u="1"/>
        <n v="19" u="1"/>
        <n v="-17" u="1"/>
        <n v="-6" u="1"/>
        <n v="-2" u="1"/>
      </sharedItems>
    </cacheField>
    <cacheField name="14.Verification Complete" numFmtId="0">
      <sharedItems containsSemiMixedTypes="0" containsString="0" containsNumber="1" containsInteger="1" minValue="5" maxValue="11"/>
    </cacheField>
    <cacheField name="Verification Complete Date" numFmtId="14">
      <sharedItems containsNonDate="0" containsString="0" containsBlank="1"/>
    </cacheField>
    <cacheField name="Ready To Migrate Date" numFmtId="14">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4">
        <s v="Less than 5 days"/>
        <s v="More than 5 days and Less than 10 days"/>
        <s v="More than 10 days"/>
        <s v="" u="1"/>
      </sharedItems>
    </cacheField>
    <cacheField name="04.Blocked Time" numFmtId="0">
      <sharedItems count="3">
        <s v="Less than 5 days"/>
        <s v="More than 5 days and Less than 10 days"/>
        <s v="More than 10 days"/>
      </sharedItems>
    </cacheField>
    <cacheField name="05.Configuration Complete Time" numFmtId="0">
      <sharedItems count="3">
        <s v="Less than 5 days"/>
        <s v="More than 5 days and Less than 10 days"/>
        <s v="More than 10 days"/>
      </sharedItems>
    </cacheField>
    <cacheField name="06.Peer Review In Progress Time" numFmtId="0">
      <sharedItems count="3">
        <s v="Less than 5 days"/>
        <s v="More than 5 days and Less than 10 days"/>
        <s v="More than 10 days"/>
      </sharedItems>
    </cacheField>
    <cacheField name="07.Peer Review - Rework Req. Time" numFmtId="0">
      <sharedItems count="3">
        <s v="Less than 5 days"/>
        <s v="More than 5 days and Less than 10 days"/>
        <s v="More than 10 days"/>
      </sharedItems>
    </cacheField>
    <cacheField name="08.Ready For Demo Time" numFmtId="0">
      <sharedItems count="3">
        <s v="Less than 5 days"/>
        <s v="More than 5 days and Less than 10 days"/>
        <s v="More than 10 days"/>
      </sharedItems>
    </cacheField>
    <cacheField name="09.Demo In Progress Time" numFmtId="0">
      <sharedItems count="3">
        <s v="Less than 5 days"/>
        <s v="More than 5 days and Less than 10 days"/>
        <s v="More than 10 days"/>
      </sharedItems>
    </cacheField>
    <cacheField name="11.Client Rework In Progress Time" numFmtId="0">
      <sharedItems count="3">
        <s v="Less than 5 days"/>
        <s v="More than 5 days and Less than 10 days"/>
        <s v="More than 10 days"/>
      </sharedItems>
    </cacheField>
    <cacheField name="12.Ready For Client Verification Time" numFmtId="0">
      <sharedItems count="3">
        <s v="Less than 5 days"/>
        <s v="More than 5 days and Less than 10 days"/>
        <s v="More than 10 days"/>
      </sharedItems>
    </cacheField>
    <cacheField name="13.Verification In Progress Time" numFmtId="0">
      <sharedItems count="3">
        <s v="Less than 5 days"/>
        <s v="More than 5 days and Less than 10 days"/>
        <s v="More than 10 days"/>
      </sharedItems>
    </cacheField>
    <cacheField name="14.Verification Complete Time" numFmtId="0">
      <sharedItems count="3">
        <s v="Less than 5 days"/>
        <s v="More than 5 days and Less than 10 days"/>
        <s v="More than 10 days"/>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m/>
    <x v="0"/>
    <x v="0"/>
    <m/>
    <m/>
    <m/>
    <x v="0"/>
    <x v="0"/>
    <n v="5"/>
    <n v="5"/>
    <x v="0"/>
    <n v="5"/>
    <m/>
    <n v="5"/>
    <n v="5"/>
    <m/>
    <x v="0"/>
    <m/>
    <n v="5"/>
    <m/>
    <n v="5"/>
    <m/>
    <m/>
    <x v="0"/>
    <m/>
    <n v="5"/>
    <m/>
    <n v="5"/>
    <n v="5"/>
    <m/>
    <x v="0"/>
    <n v="5"/>
    <m/>
    <m/>
    <m/>
    <m/>
    <m/>
    <m/>
    <m/>
    <m/>
    <m/>
    <m/>
    <m/>
    <m/>
    <m/>
    <m/>
    <m/>
    <m/>
    <m/>
    <m/>
    <m/>
    <x v="0"/>
    <x v="0"/>
    <x v="0"/>
    <x v="0"/>
    <x v="0"/>
    <x v="0"/>
    <x v="0"/>
    <x v="0"/>
    <x v="0"/>
    <x v="0"/>
    <x v="0"/>
  </r>
  <r>
    <m/>
    <x v="1"/>
    <x v="0"/>
    <m/>
    <m/>
    <m/>
    <x v="0"/>
    <x v="0"/>
    <n v="7"/>
    <n v="7"/>
    <x v="0"/>
    <n v="7"/>
    <m/>
    <n v="7"/>
    <n v="7"/>
    <m/>
    <x v="1"/>
    <m/>
    <n v="7"/>
    <m/>
    <n v="7"/>
    <m/>
    <m/>
    <x v="0"/>
    <m/>
    <n v="7"/>
    <m/>
    <n v="7"/>
    <n v="7"/>
    <m/>
    <x v="1"/>
    <n v="7"/>
    <m/>
    <m/>
    <m/>
    <m/>
    <m/>
    <m/>
    <m/>
    <m/>
    <m/>
    <m/>
    <m/>
    <m/>
    <m/>
    <m/>
    <m/>
    <m/>
    <m/>
    <m/>
    <m/>
    <x v="1"/>
    <x v="1"/>
    <x v="1"/>
    <x v="1"/>
    <x v="1"/>
    <x v="1"/>
    <x v="1"/>
    <x v="1"/>
    <x v="1"/>
    <x v="1"/>
    <x v="1"/>
  </r>
  <r>
    <m/>
    <x v="2"/>
    <x v="0"/>
    <m/>
    <m/>
    <m/>
    <x v="0"/>
    <x v="0"/>
    <n v="11"/>
    <n v="11"/>
    <x v="0"/>
    <n v="11"/>
    <m/>
    <n v="11"/>
    <n v="11"/>
    <m/>
    <x v="2"/>
    <m/>
    <n v="11"/>
    <m/>
    <n v="11"/>
    <m/>
    <m/>
    <x v="0"/>
    <m/>
    <n v="11"/>
    <m/>
    <n v="11"/>
    <n v="11"/>
    <m/>
    <x v="2"/>
    <n v="11"/>
    <m/>
    <m/>
    <m/>
    <m/>
    <m/>
    <m/>
    <m/>
    <m/>
    <m/>
    <m/>
    <m/>
    <m/>
    <m/>
    <m/>
    <m/>
    <m/>
    <m/>
    <m/>
    <m/>
    <x v="2"/>
    <x v="2"/>
    <x v="2"/>
    <x v="2"/>
    <x v="2"/>
    <x v="2"/>
    <x v="2"/>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04:R107" firstHeaderRow="0" firstDataRow="1" firstDataCol="1" rowPageCount="1" colPageCount="1"/>
  <pivotFields count="62">
    <pivotField showAll="0"/>
    <pivotField axis="axisRow" showAll="0">
      <items count="881">
        <item m="1" x="830"/>
        <item m="1" x="425"/>
        <item m="1" x="438"/>
        <item m="1" x="476"/>
        <item m="1" x="475"/>
        <item m="1" x="465"/>
        <item m="1" x="464"/>
        <item m="1" x="461"/>
        <item m="1" x="460"/>
        <item m="1" x="424"/>
        <item m="1" x="673"/>
        <item m="1" x="668"/>
        <item m="1" x="833"/>
        <item m="1" x="664"/>
        <item m="1" x="661"/>
        <item m="1" x="659"/>
        <item m="1" x="657"/>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624"/>
        <item m="1" x="623"/>
        <item m="1" x="622"/>
        <item m="1" x="621"/>
        <item m="1" x="459"/>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591"/>
        <item m="1" x="590"/>
        <item m="1" x="589"/>
        <item m="1" x="588"/>
        <item m="1" x="803"/>
        <item m="1" x="808"/>
        <item m="1" x="327"/>
        <item m="1" x="338"/>
        <item m="1" x="820"/>
        <item m="1" x="806"/>
        <item m="1" x="809"/>
        <item m="1" x="355"/>
        <item m="1" x="306"/>
        <item m="1" x="292"/>
        <item m="1" x="323"/>
        <item m="1" x="322"/>
        <item m="1" x="321"/>
        <item m="1" x="320"/>
        <item m="1" x="319"/>
        <item m="1" x="318"/>
        <item m="1" x="311"/>
        <item m="1" x="312"/>
        <item m="1" x="317"/>
        <item m="1" x="316"/>
        <item m="1" x="313"/>
        <item m="1" x="315"/>
        <item m="1" x="314"/>
        <item m="1" x="873"/>
        <item m="1" x="807"/>
        <item m="1" x="329"/>
        <item m="1" x="457"/>
        <item m="1" x="456"/>
        <item m="1" x="455"/>
        <item m="1" x="454"/>
        <item m="1" x="876"/>
        <item m="1" x="453"/>
        <item m="1" x="200"/>
        <item m="1" x="452"/>
        <item m="1" x="451"/>
        <item m="1" x="450"/>
        <item m="1" x="449"/>
        <item m="1" x="458"/>
        <item m="1" x="462"/>
        <item m="1" x="201"/>
        <item m="1" x="463"/>
        <item m="1" x="466"/>
        <item m="1" x="467"/>
        <item m="1" x="468"/>
        <item m="1" x="469"/>
        <item m="1" x="470"/>
        <item m="1" x="199"/>
        <item m="1" x="672"/>
        <item m="1" x="671"/>
        <item m="1" x="670"/>
        <item m="1" x="669"/>
        <item m="1" x="471"/>
        <item m="1" x="667"/>
        <item m="1" x="196"/>
        <item m="1" x="666"/>
        <item m="1" x="472"/>
        <item m="1" x="831"/>
        <item m="1" x="663"/>
        <item m="1" x="473"/>
        <item m="1" x="662"/>
        <item m="1" x="660"/>
        <item m="1" x="658"/>
        <item m="1" x="337"/>
        <item m="1" x="417"/>
        <item m="1" x="291"/>
        <item m="1" x="290"/>
        <item m="1" x="805"/>
        <item m="1" x="375"/>
        <item m="1" x="370"/>
        <item m="1" x="381"/>
        <item m="1" x="289"/>
        <item m="1" x="288"/>
        <item m="1" x="495"/>
        <item m="1" x="514"/>
        <item m="1" x="852"/>
        <item m="1" x="165"/>
        <item m="1" x="847"/>
        <item m="1" x="856"/>
        <item m="1" x="857"/>
        <item m="1" x="848"/>
        <item m="1" x="166"/>
        <item m="1" x="168"/>
        <item m="1" x="855"/>
        <item m="1" x="169"/>
        <item m="1" x="167"/>
        <item m="1" x="149"/>
        <item m="1" x="148"/>
        <item m="1" x="144"/>
        <item m="1" x="161"/>
        <item m="1" x="146"/>
        <item m="1" x="157"/>
        <item m="1" x="150"/>
        <item m="1" x="153"/>
        <item m="1" x="155"/>
        <item m="1" x="145"/>
        <item m="1" x="147"/>
        <item m="1" x="152"/>
        <item m="1" x="151"/>
        <item m="1" x="158"/>
        <item m="1" x="163"/>
        <item m="1" x="164"/>
        <item m="1" x="162"/>
        <item m="1" x="160"/>
        <item m="1" x="154"/>
        <item m="1" x="156"/>
        <item m="1" x="159"/>
        <item m="1" x="422"/>
        <item m="1" x="442"/>
        <item m="1" x="421"/>
        <item m="1" x="408"/>
        <item m="1" x="129"/>
        <item m="1" x="521"/>
        <item m="1" x="484"/>
        <item m="1" x="832"/>
        <item m="1" x="390"/>
        <item m="1" x="368"/>
        <item m="1" x="351"/>
        <item m="1" x="286"/>
        <item m="1" x="817"/>
        <item m="1" x="349"/>
        <item m="1" x="293"/>
        <item m="1" x="128"/>
        <item m="1" x="344"/>
        <item m="1" x="353"/>
        <item m="1" x="348"/>
        <item m="1" x="397"/>
        <item m="1" x="347"/>
        <item m="1" x="328"/>
        <item m="1" x="433"/>
        <item m="1" x="826"/>
        <item m="1" x="378"/>
        <item m="1" x="367"/>
        <item m="1" x="307"/>
        <item m="1" x="309"/>
        <item m="1" x="285"/>
        <item m="1" x="197"/>
        <item m="1" x="656"/>
        <item m="1" x="655"/>
        <item m="1" x="474"/>
        <item m="1" x="325"/>
        <item m="1" x="407"/>
        <item m="1" x="182"/>
        <item m="1" x="376"/>
        <item m="1" x="864"/>
        <item m="1" x="871"/>
        <item m="1" x="326"/>
        <item m="1" x="303"/>
        <item m="1" x="860"/>
        <item m="1" x="859"/>
        <item m="1" x="173"/>
        <item m="1" x="858"/>
        <item m="1" x="272"/>
        <item m="1" x="284"/>
        <item m="1" x="283"/>
        <item m="1" x="861"/>
        <item m="1" x="863"/>
        <item m="1" x="140"/>
        <item m="1" x="396"/>
        <item m="1" x="804"/>
        <item m="1" x="395"/>
        <item m="1" x="299"/>
        <item m="1" x="300"/>
        <item m="1" x="297"/>
        <item m="1" x="258"/>
        <item m="1" x="257"/>
        <item m="1" x="259"/>
        <item m="1" x="256"/>
        <item m="1" x="262"/>
        <item m="1" x="263"/>
        <item m="1" x="211"/>
        <item m="1" x="210"/>
        <item m="1" x="260"/>
        <item m="1" x="879"/>
        <item m="1" x="265"/>
        <item m="1" x="264"/>
        <item m="1" x="209"/>
        <item m="1" x="208"/>
        <item m="1" x="261"/>
        <item m="1" x="296"/>
        <item m="1" x="878"/>
        <item m="1" x="877"/>
        <item m="1" x="295"/>
        <item m="1" x="294"/>
        <item m="1" x="298"/>
        <item m="1" x="282"/>
        <item m="1" x="127"/>
        <item m="1" x="431"/>
        <item m="1" x="126"/>
        <item m="1" x="266"/>
        <item m="1" x="310"/>
        <item m="1" x="324"/>
        <item m="1" x="404"/>
        <item m="1" x="366"/>
        <item m="1" x="365"/>
        <item m="1" x="364"/>
        <item m="1" x="271"/>
        <item m="1" x="345"/>
        <item m="1" x="854"/>
        <item m="1" x="141"/>
        <item m="1" x="343"/>
        <item m="1" x="394"/>
        <item m="1" x="287"/>
        <item m="1" x="870"/>
        <item m="1" x="255"/>
        <item m="1" x="372"/>
        <item m="1" x="371"/>
        <item m="1" x="418"/>
        <item m="1" x="382"/>
        <item m="1" x="341"/>
        <item m="1" x="354"/>
        <item m="1" x="352"/>
        <item m="1" x="342"/>
        <item m="1" x="448"/>
        <item m="1" x="281"/>
        <item m="1" x="356"/>
        <item m="1" x="875"/>
        <item m="1" x="874"/>
        <item m="1" x="828"/>
        <item m="1" x="498"/>
        <item m="1" x="509"/>
        <item m="1" x="346"/>
        <item m="1" x="340"/>
        <item m="1" x="339"/>
        <item m="1" x="136"/>
        <item m="1" x="280"/>
        <item m="1" x="379"/>
        <item m="1" x="436"/>
        <item m="1" x="411"/>
        <item m="1" x="829"/>
        <item m="1" x="406"/>
        <item m="1" x="402"/>
        <item m="1" x="822"/>
        <item m="1" x="412"/>
        <item m="1" x="821"/>
        <item m="1" x="399"/>
        <item m="1" x="398"/>
        <item m="1" x="238"/>
        <item m="1" x="237"/>
        <item m="1" x="236"/>
        <item m="1" x="235"/>
        <item m="1" x="234"/>
        <item m="1" x="233"/>
        <item m="1" x="232"/>
        <item m="1" x="242"/>
        <item m="1" x="252"/>
        <item m="1" x="243"/>
        <item m="1" x="241"/>
        <item m="1" x="249"/>
        <item m="1" x="239"/>
        <item m="1" x="254"/>
        <item m="1" x="240"/>
        <item m="1" x="251"/>
        <item m="1" x="250"/>
        <item m="1" x="253"/>
        <item m="1" x="247"/>
        <item m="1" x="245"/>
        <item m="1" x="244"/>
        <item m="1" x="246"/>
        <item m="1" x="248"/>
        <item m="1" x="401"/>
        <item m="1" x="336"/>
        <item m="1" x="377"/>
        <item m="1" x="369"/>
        <item m="1" x="380"/>
        <item m="1" x="357"/>
        <item m="1" x="374"/>
        <item m="1" x="279"/>
        <item m="1" x="278"/>
        <item m="1" x="400"/>
        <item m="1" x="175"/>
        <item m="1" x="174"/>
        <item m="1" x="816"/>
        <item m="1" x="818"/>
        <item m="1" x="849"/>
        <item m="1" x="851"/>
        <item m="1" x="11"/>
        <item m="1" x="130"/>
        <item m="1" x="132"/>
        <item m="1" x="850"/>
        <item m="1" x="415"/>
        <item m="1" x="445"/>
        <item m="1" x="441"/>
        <item m="1" x="437"/>
        <item m="1" x="439"/>
        <item m="1" x="414"/>
        <item m="1" x="823"/>
        <item m="1" x="302"/>
        <item m="1" x="403"/>
        <item m="1" x="819"/>
        <item m="1" x="389"/>
        <item m="1" x="388"/>
        <item m="1" x="387"/>
        <item m="1" x="330"/>
        <item m="1" x="853"/>
        <item m="1" x="350"/>
        <item m="1" x="447"/>
        <item m="1" x="413"/>
        <item m="1" x="335"/>
        <item m="1" x="846"/>
        <item m="1" x="843"/>
        <item m="1" x="139"/>
        <item m="1" x="837"/>
        <item m="1" x="120"/>
        <item m="1" x="842"/>
        <item m="1" x="841"/>
        <item m="1" x="836"/>
        <item m="1" x="119"/>
        <item m="1" x="840"/>
        <item m="1" x="138"/>
        <item m="1" x="839"/>
        <item m="1" x="118"/>
        <item m="1" x="835"/>
        <item m="1" x="838"/>
        <item m="1" x="834"/>
        <item m="1" x="117"/>
        <item m="1" x="866"/>
        <item m="1" x="503"/>
        <item m="1" x="530"/>
        <item m="1" x="504"/>
        <item m="1" x="491"/>
        <item m="1" x="499"/>
        <item m="1" x="493"/>
        <item m="1" x="523"/>
        <item m="1" x="525"/>
        <item m="1" x="533"/>
        <item m="1" x="529"/>
        <item m="1" x="501"/>
        <item m="1" x="560"/>
        <item m="1" x="490"/>
        <item m="1" x="531"/>
        <item m="1" x="204"/>
        <item m="1" x="207"/>
        <item m="1" x="515"/>
        <item m="1" x="522"/>
        <item m="1" x="511"/>
        <item m="1" x="526"/>
        <item m="1" x="537"/>
        <item m="1" x="506"/>
        <item m="1" x="532"/>
        <item m="1" x="536"/>
        <item m="1" x="546"/>
        <item m="1" x="528"/>
        <item m="1" x="206"/>
        <item m="1" x="487"/>
        <item m="1" x="477"/>
        <item m="1" x="535"/>
        <item m="1" x="479"/>
        <item m="1" x="512"/>
        <item m="1" x="480"/>
        <item m="1" x="538"/>
        <item m="1" x="496"/>
        <item m="1" x="502"/>
        <item m="1" x="494"/>
        <item m="1" x="517"/>
        <item m="1" x="507"/>
        <item m="1" x="540"/>
        <item m="1" x="524"/>
        <item m="1" x="519"/>
        <item m="1" x="482"/>
        <item m="1" x="489"/>
        <item m="1" x="205"/>
        <item m="1" x="505"/>
        <item m="1" x="541"/>
        <item m="1" x="483"/>
        <item m="1" x="542"/>
        <item m="1" x="518"/>
        <item m="1" x="547"/>
        <item m="1" x="508"/>
        <item m="1" x="539"/>
        <item m="1" x="516"/>
        <item m="1" x="534"/>
        <item m="1" x="497"/>
        <item m="1" x="513"/>
        <item m="1" x="544"/>
        <item m="1" x="585"/>
        <item m="1" x="478"/>
        <item m="1" x="510"/>
        <item m="1" x="486"/>
        <item m="1" x="520"/>
        <item m="1" x="578"/>
        <item m="1" x="488"/>
        <item m="1" x="577"/>
        <item m="1" x="500"/>
        <item m="1" x="581"/>
        <item m="1" x="545"/>
        <item m="1" x="580"/>
        <item m="1" x="492"/>
        <item m="1" x="543"/>
        <item m="1" x="527"/>
        <item m="1" x="564"/>
        <item m="1" x="551"/>
        <item m="1" x="568"/>
        <item m="1" x="552"/>
        <item m="1" x="573"/>
        <item m="1" x="553"/>
        <item m="1" x="574"/>
        <item m="1" x="559"/>
        <item m="1" x="567"/>
        <item m="1" x="571"/>
        <item m="1" x="550"/>
        <item m="1" x="579"/>
        <item m="1" x="570"/>
        <item m="1" x="548"/>
        <item m="1" x="556"/>
        <item m="1" x="554"/>
        <item m="1" x="569"/>
        <item m="1" x="584"/>
        <item m="1" x="587"/>
        <item m="1" x="586"/>
        <item m="1" x="566"/>
        <item m="1" x="557"/>
        <item m="1" x="583"/>
        <item m="1" x="576"/>
        <item m="1" x="575"/>
        <item m="1" x="561"/>
        <item m="1" x="562"/>
        <item m="1" x="582"/>
        <item m="1" x="549"/>
        <item m="1" x="565"/>
        <item m="1" x="555"/>
        <item m="1" x="563"/>
        <item m="1" x="558"/>
        <item m="1" x="572"/>
        <item m="1" x="363"/>
        <item m="1" x="814"/>
        <item m="1" x="812"/>
        <item m="1" x="333"/>
        <item m="1" x="432"/>
        <item m="1" x="334"/>
        <item m="1" x="277"/>
        <item m="1" x="276"/>
        <item m="1" x="194"/>
        <item m="1" x="198"/>
        <item m="1" x="195"/>
        <item m="1" x="362"/>
        <item m="1" x="845"/>
        <item m="1" x="384"/>
        <item m="1" x="332"/>
        <item m="1" x="844"/>
        <item m="1" x="485"/>
        <item m="1" x="481"/>
        <item m="1" x="811"/>
        <item m="1" x="393"/>
        <item m="1" x="865"/>
        <item m="1" x="867"/>
        <item m="1" x="218"/>
        <item m="1" x="217"/>
        <item m="1" x="216"/>
        <item m="1" x="215"/>
        <item m="1" x="214"/>
        <item m="1" x="213"/>
        <item m="1" x="212"/>
        <item m="1" x="331"/>
        <item m="1" x="815"/>
        <item m="1" x="434"/>
        <item m="1" x="446"/>
        <item m="1" x="444"/>
        <item m="1" x="430"/>
        <item m="1" x="428"/>
        <item m="1" x="420"/>
        <item m="1" x="410"/>
        <item m="1" x="813"/>
        <item m="1" x="426"/>
        <item m="1" x="423"/>
        <item m="1" x="827"/>
        <item m="1" x="440"/>
        <item m="1" x="443"/>
        <item m="1" x="429"/>
        <item m="1" x="419"/>
        <item m="1" x="409"/>
        <item m="1" x="386"/>
        <item m="1" x="427"/>
        <item m="1" x="824"/>
        <item m="1" x="385"/>
        <item m="1" x="373"/>
        <item m="1" x="275"/>
        <item m="1" x="810"/>
        <item m="1" x="869"/>
        <item m="1" x="868"/>
        <item m="1" x="872"/>
        <item m="1" x="274"/>
        <item m="1" x="308"/>
        <item m="1" x="273"/>
        <item m="1" x="862"/>
        <item m="1" x="305"/>
        <item m="1" x="391"/>
        <item m="1" x="361"/>
        <item m="1" x="360"/>
        <item m="1" x="269"/>
        <item m="1" x="222"/>
        <item m="1" x="230"/>
        <item m="1" x="221"/>
        <item m="1" x="219"/>
        <item m="1" x="224"/>
        <item m="1" x="270"/>
        <item m="1" x="268"/>
        <item m="1" x="220"/>
        <item m="1" x="231"/>
        <item m="1" x="267"/>
        <item m="1" x="223"/>
        <item m="1" x="226"/>
        <item m="1" x="228"/>
        <item m="1" x="225"/>
        <item m="1" x="227"/>
        <item m="1" x="229"/>
        <item m="1" x="383"/>
        <item m="1" x="358"/>
        <item m="1" x="405"/>
        <item m="1" x="416"/>
        <item m="1" x="359"/>
        <item m="1" x="825"/>
        <item m="1" x="176"/>
        <item m="1" x="3"/>
        <item m="1" x="4"/>
        <item m="1" x="5"/>
        <item m="1" x="6"/>
        <item m="1" x="7"/>
        <item m="1" x="8"/>
        <item m="1" x="9"/>
        <item m="1" x="10"/>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21"/>
        <item m="1" x="122"/>
        <item m="1" x="123"/>
        <item m="1" x="124"/>
        <item m="1" x="125"/>
        <item m="1" x="131"/>
        <item m="1" x="133"/>
        <item m="1" x="134"/>
        <item m="1" x="135"/>
        <item m="1" x="137"/>
        <item m="1" x="142"/>
        <item m="1" x="143"/>
        <item m="1" x="170"/>
        <item m="1" x="171"/>
        <item m="1" x="172"/>
        <item m="1" x="177"/>
        <item m="1" x="178"/>
        <item m="1" x="179"/>
        <item m="1" x="180"/>
        <item m="1" x="181"/>
        <item m="1" x="183"/>
        <item m="1" x="184"/>
        <item m="1" x="185"/>
        <item m="1" x="186"/>
        <item m="1" x="187"/>
        <item m="1" x="188"/>
        <item m="1" x="189"/>
        <item m="1" x="190"/>
        <item m="1" x="191"/>
        <item m="1" x="192"/>
        <item m="1" x="193"/>
        <item m="1" x="202"/>
        <item m="1" x="203"/>
        <item m="1" x="301"/>
        <item m="1" x="304"/>
        <item m="1" x="392"/>
        <item m="1" x="435"/>
        <item m="1" x="665"/>
        <item m="1" x="674"/>
        <item m="1" x="675"/>
        <item m="1" x="676"/>
        <item m="1" x="677"/>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x="0"/>
        <item x="1"/>
        <item x="2"/>
        <item t="default"/>
      </items>
    </pivotField>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dataField="1"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dataField="1" showAll="0">
      <items count="10">
        <item m="1" x="3"/>
        <item m="1" x="4"/>
        <item m="1" x="7"/>
        <item h="1" x="0"/>
        <item x="1"/>
        <item m="1" x="6"/>
        <item x="2"/>
        <item m="1" x="8"/>
        <item m="1" x="5"/>
        <item t="default"/>
      </items>
    </pivotField>
    <pivotField showAll="0"/>
    <pivotField showAll="0"/>
    <pivotField showAll="0"/>
    <pivotField showAll="0"/>
    <pivotField showAll="0"/>
    <pivotField showAll="0"/>
    <pivotField dataField="1"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dataField="1"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v="878"/>
    </i>
    <i>
      <x v="879"/>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L3:AM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i="1">
      <x v="1"/>
    </i>
    <i i="2">
      <x v="2"/>
    </i>
    <i i="3">
      <x v="3"/>
    </i>
  </rowItems>
  <colItems count="1">
    <i/>
  </colItems>
  <pageFields count="1">
    <pageField fld="6" hier="-1"/>
  </pageFields>
  <dataFields count="4">
    <dataField name="Count of PRODUCT" fld="35" subtotal="count" baseField="0" baseItem="0"/>
    <dataField name="Count of INSTRUMENT" fld="36" subtotal="count" baseField="0" baseItem="0"/>
    <dataField name="Count of SAMPLE PLAN" fld="38" subtotal="count" baseField="0" baseItem="0"/>
    <dataField name="Count of CALIBRATION" fld="39" subtotal="count" baseField="0" baseItem="0"/>
  </dataField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9">
      <pivotArea type="data" outline="0" fieldPosition="0">
        <references count="1">
          <reference field="4294967294" count="1" selected="0">
            <x v="2"/>
          </reference>
        </references>
      </pivotArea>
    </chartFormat>
    <chartFormat chart="6"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H14:BI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s>
  <rowFields count="1">
    <field x="61"/>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s>
  <rowFields count="1">
    <field x="52"/>
  </rowFields>
  <rowItems count="4">
    <i>
      <x/>
    </i>
    <i>
      <x v="1"/>
    </i>
    <i>
      <x v="2"/>
    </i>
    <i t="grand">
      <x/>
    </i>
  </rowItems>
  <colItems count="1">
    <i/>
  </colItems>
  <pageFields count="1">
    <pageField fld="6" hier="-1"/>
  </pageFields>
  <dataFields count="1">
    <dataField name="Count of Task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5">
        <item m="1" x="1"/>
        <item m="1" x="2"/>
        <item m="1" x="3"/>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
    <i>
      <x v="3"/>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2"/>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4">
    <i>
      <x v="1"/>
    </i>
    <i>
      <x v="2"/>
    </i>
    <i>
      <x v="3"/>
    </i>
    <i t="grand">
      <x/>
    </i>
  </rowItems>
  <colItems count="1">
    <i/>
  </colItems>
  <pageFields count="1">
    <pageField fld="6" hier="-1"/>
  </pageFields>
  <dataFields count="1">
    <dataField name="Count of Task Name" fld="1"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O3:AP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v="1"/>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s>
  <rowFields count="1">
    <field x="54"/>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s>
  <rowFields count="1">
    <field x="57"/>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34"/>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s>
  <rowFields count="1">
    <field x="55"/>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s>
  <rowFields count="1">
    <field x="53"/>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H3:AI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s>
  <rowFields count="1">
    <field x="59"/>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s>
  <rowFields count="1">
    <field x="58"/>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s>
  <rowFields count="1">
    <field x="60"/>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S14:AT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s>
  <rowFields count="1">
    <field x="56"/>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ective_Configuration_Days" xr10:uid="{74A17BC7-46F3-4463-B6B5-82306ED74FA1}" sourceName="Effective Configuration Days">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52">
        <i x="0" s="1"/>
        <i x="10" s="1" nd="1"/>
        <i x="27" s="1" nd="1"/>
        <i x="26" s="1" nd="1"/>
        <i x="2" s="1" nd="1"/>
        <i x="8" s="1" nd="1"/>
        <i x="4" s="1" nd="1"/>
        <i x="1" s="1" nd="1"/>
        <i x="24" s="1" nd="1"/>
        <i x="18" s="1" nd="1"/>
        <i x="17" s="1" nd="1"/>
        <i x="19" s="1" nd="1"/>
        <i x="47" s="1" nd="1"/>
        <i x="7" s="1" nd="1"/>
        <i x="25" s="1" nd="1"/>
        <i x="36" s="1" nd="1"/>
        <i x="20" s="1" nd="1"/>
        <i x="5" s="1" nd="1"/>
        <i x="3" s="1" nd="1"/>
        <i x="28" s="1" nd="1"/>
        <i x="34" s="1" nd="1"/>
        <i x="6" s="1" nd="1"/>
        <i x="31" s="1" nd="1"/>
        <i x="51" s="1" nd="1"/>
        <i x="29" s="1" nd="1"/>
        <i x="46" s="1" nd="1"/>
        <i x="35" s="1" nd="1"/>
        <i x="32" s="1" nd="1"/>
        <i x="37" s="1" nd="1"/>
        <i x="38" s="1" nd="1"/>
        <i x="33" s="1" nd="1"/>
        <i x="40" s="1" nd="1"/>
        <i x="48" s="1" nd="1"/>
        <i x="11" s="1" nd="1"/>
        <i x="39" s="1" nd="1"/>
        <i x="9" s="1" nd="1"/>
        <i x="42" s="1" nd="1"/>
        <i x="50" s="1" nd="1"/>
        <i x="45" s="1" nd="1"/>
        <i x="30" s="1" nd="1"/>
        <i x="41" s="1" nd="1"/>
        <i x="43" s="1" nd="1"/>
        <i x="14" s="1" nd="1"/>
        <i x="13" s="1" nd="1"/>
        <i x="12" s="1" nd="1"/>
        <i x="21" s="1" nd="1"/>
        <i x="15" s="1" nd="1"/>
        <i x="44" s="1" nd="1"/>
        <i x="49" s="1" nd="1"/>
        <i x="16" s="1" nd="1"/>
        <i x="23" s="1" nd="1"/>
        <i x="2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ective_Peer_Review_Rework_Days" xr10:uid="{E4D8CAA8-E9A7-4D0F-89DD-91F727B100CD}" sourceName="Effective Peer Review Rework Days">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9">
        <i x="0"/>
        <i x="1" s="1"/>
        <i x="2" s="1"/>
        <i x="3" s="1" nd="1"/>
        <i x="4" s="1" nd="1"/>
        <i x="7" s="1" nd="1"/>
        <i x="6" s="1" nd="1"/>
        <i x="8"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ective_Rework_Client_Verification_Days" xr10:uid="{CB2DA20B-77C5-41FA-982B-8D0673B44943}" sourceName="Effective Rework Client Verification Days">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22">
        <i x="1" s="1"/>
        <i x="2" s="1"/>
        <i x="19" s="1" nd="1"/>
        <i x="20" s="1" nd="1"/>
        <i x="16" s="1" nd="1"/>
        <i x="21" s="1" nd="1"/>
        <i x="3" s="1" nd="1"/>
        <i x="4" s="1" nd="1"/>
        <i x="17" s="1" nd="1"/>
        <i x="5" s="1" nd="1"/>
        <i x="12" s="1" nd="1"/>
        <i x="0" s="1" nd="1"/>
        <i x="11" s="1" nd="1"/>
        <i x="7" s="1" nd="1"/>
        <i x="15" s="1" nd="1"/>
        <i x="13" s="1" nd="1"/>
        <i x="14" s="1" nd="1"/>
        <i x="10" s="1" nd="1"/>
        <i x="6" s="1" nd="1"/>
        <i x="8" s="1" nd="1"/>
        <i x="18" s="1" nd="1"/>
        <i x="9"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ffective_Demo_Rework_Days" xr10:uid="{61FE0915-BF31-4A43-A1D9-0885CE2B4DCA}" sourceName="Effective Demo Rework Days">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3">
        <i x="0" s="1"/>
        <i x="2" s="1" nd="1"/>
        <i x="1" s="1" nd="1"/>
        <i x="3" s="1" nd="1"/>
        <i x="9" s="1" nd="1"/>
        <i x="5" s="1" nd="1"/>
        <i x="6" s="1" nd="1"/>
        <i x="8" s="1" nd="1"/>
        <i x="12" s="1" nd="1"/>
        <i x="11" s="1" nd="1"/>
        <i x="10" s="1" nd="1"/>
        <i x="7" s="1" nd="1"/>
        <i x="4"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s>
  <data>
    <tabular pivotCacheId="1722682719">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s>
  <data>
    <tabular pivotCacheId="1722682719">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s>
  <data>
    <tabular pivotCacheId="1722682719">
      <items count="3">
        <i x="0" s="1"/>
        <i x="2"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s>
  <data>
    <tabular pivotCacheId="1722682719">
      <items count="3">
        <i x="0" s="1"/>
        <i x="2"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s>
  <data>
    <tabular pivotCacheId="1722682719">
      <items count="3">
        <i x="0" s="1"/>
        <i x="2"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s>
  <data>
    <tabular pivotCacheId="1722682719">
      <items count="3">
        <i x="0" s="1"/>
        <i x="2"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s>
  <data>
    <tabular pivotCacheId="1722682719">
      <items count="3">
        <i x="0" s="1"/>
        <i x="2" s="1"/>
        <i x="1"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s>
  <data>
    <tabular pivotCacheId="1722682719">
      <items count="3">
        <i x="0" s="1"/>
        <i x="2" s="1"/>
        <i x="1"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s>
  <data>
    <tabular pivotCacheId="1722682719">
      <items count="3">
        <i x="0" s="1"/>
        <i x="2" s="1"/>
        <i x="1"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s>
  <data>
    <tabular pivotCacheId="1722682719">
      <items count="3">
        <i x="0" s="1"/>
        <i x="2" s="1"/>
        <i x="1" s="1"/>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s>
  <data>
    <tabular pivotCacheId="17226827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Effective Configuration Days" xr10:uid="{3809C476-FCEB-43B8-8BA7-2EBF4B2C256E}" cache="Slicer_Effective_Configuration_Days" caption="Effective Configuration Days" style="SlicerStyleDark1" rowHeight="251883"/>
  <slicer name="Effective Peer Review Rework Days" xr10:uid="{058A264D-F13A-4F24-88A4-573B0B5735BB}" cache="Slicer_Effective_Peer_Review_Rework_Days" caption="Effective Peer Review Rework Days" style="SlicerStyleDark1" rowHeight="251883"/>
  <slicer name="Effective Rework Client Verification Days" xr10:uid="{DD561CAA-1602-4661-8A1F-FF96D04A1A69}" cache="Slicer_Effective_Rework_Client_Verification_Days" caption="Effective Rework Client Verification Days" style="SlicerStyleDark1" rowHeight="251883"/>
  <slicer name="Effective Demo Rework Days" xr10:uid="{C376E532-1573-4928-A57E-DCB70173A446}" cache="Slicer_Effective_Demo_Rework_Days" caption="Effective Demo Rework Days" startItem="6" style="SlicerStyleDark1" rowHeight="251883"/>
  <slicer name="03.Configuration In Progress Time" xr10:uid="{584110C4-C1FB-4739-A57C-56E7EFCD6788}" cache="Slicer_03.Configuration_In_Progress_Time" caption="03.Configuration In Progress Tim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2" totalsRowShown="0" dataDxfId="68">
  <autoFilter ref="A1:BJ2" xr:uid="{2C123E1A-BDEA-4E10-B61C-56E12586E133}"/>
  <sortState xmlns:xlrd2="http://schemas.microsoft.com/office/spreadsheetml/2017/richdata2" ref="A2:AY2">
    <sortCondition ref="C1:C2"/>
  </sortState>
  <tableColumns count="62">
    <tableColumn id="52" xr3:uid="{523EB4DF-E4C8-460A-9881-BAD6403A1A01}" name="Task ID" dataDxfId="67"/>
    <tableColumn id="1" xr3:uid="{F44FE6CC-158F-4AD0-A2A2-A504438A182E}" name="Task Name" dataDxfId="66"/>
    <tableColumn id="2" xr3:uid="{9837AE1E-86D0-42DB-AD25-C57D916AE863}" name="Bucket Name" dataDxfId="65"/>
    <tableColumn id="3" xr3:uid="{80DC2693-57C5-47B0-94AD-1B97FEB4EA78}" name="Assigned To" dataDxfId="64"/>
    <tableColumn id="4" xr3:uid="{1238032F-ED38-4DA3-99C1-1D3C536B1E35}" name="Labels" dataDxfId="63"/>
    <tableColumn id="7" xr3:uid="{D46F2C0F-41D0-48EC-ACC4-444589702832}" name="Description" dataDxfId="62"/>
    <tableColumn id="5" xr3:uid="{34C7D4C5-B86B-45CF-91F7-F64E5640A940}" name="Site" dataDxfId="61"/>
    <tableColumn id="6" xr3:uid="{ABD6162F-A01D-442F-BB8E-2D6DA15B67E4}" name="Category" dataDxfId="60" totalsRowDxfId="59">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58" totalsRowDxfId="57"/>
    <tableColumn id="11" xr3:uid="{9FDDFE50-1C21-4982-8C5E-3004D8889CB4}" name="04.Blocked" dataDxfId="56" totalsRowDxfId="55"/>
    <tableColumn id="10" xr3:uid="{E5D788EF-37BF-4743-A93A-B72F2A612971}" name="Effective Configuration Days" dataDxfId="54" totalsRowDxfId="53">
      <calculatedColumnFormula>Tasks[[#This Row],[03.Configuration In Progress]]-Tasks[[#This Row],[04.Blocked]]</calculatedColumnFormula>
    </tableColumn>
    <tableColumn id="60" xr3:uid="{BB3DF907-DB68-410D-A706-2C4B513B6478}" name="05.Configuration Complete" dataDxfId="52" totalsRowDxfId="51"/>
    <tableColumn id="13" xr3:uid="{BAC2FC62-89B2-4AEF-98B9-CD48B8B02FCA}" name="Number of Peer Reviews" dataDxfId="50"/>
    <tableColumn id="14" xr3:uid="{46C7AD85-2F5F-4A2C-A0CF-D9E5218A6FDE}" name="06.Peer Review In Progress" dataDxfId="49"/>
    <tableColumn id="15" xr3:uid="{DC6F7BD0-C81C-4341-8C36-891E08F795C3}" name="07.Peer Review - Rework Req." dataDxfId="48"/>
    <tableColumn id="16" xr3:uid="{5549ECB5-4ACD-4D97-882E-2D420122B3A0}" name="Blocked Peer Review Rework Days" dataDxfId="47"/>
    <tableColumn id="17" xr3:uid="{3C0030F9-476E-4E8C-8722-2E0058268D1F}" name="Effective Peer Review Rework Days" dataDxfId="46">
      <calculatedColumnFormula>Tasks[[#This Row],[07.Peer Review - Rework Req.]]-Tasks[[#This Row],[Blocked Peer Review Rework Days]]</calculatedColumnFormula>
    </tableColumn>
    <tableColumn id="18" xr3:uid="{788C7313-D334-413A-B9FF-68A1429859F4}" name="Number of Ready for Demo" dataDxfId="45"/>
    <tableColumn id="61" xr3:uid="{0E615D51-1B25-48FC-84C1-CBBE86F942E1}" name="08.Ready For Demo" dataDxfId="44"/>
    <tableColumn id="19" xr3:uid="{C79EDD82-238F-406A-8D81-75F3001F8DA4}" name="Number of Demos" dataDxfId="43"/>
    <tableColumn id="62" xr3:uid="{466D2DA8-6CBF-4393-9C01-73F6E3FC92CA}" name="09.Demo In Progress" dataDxfId="42"/>
    <tableColumn id="20" xr3:uid="{A3529181-1070-4AA6-AF95-8DF32A1EB013}" name="Demo Rework Days" dataDxfId="41"/>
    <tableColumn id="21" xr3:uid="{6E38ECBB-D373-4992-A02B-255A26140AE2}" name="Blocked Demo Rework Days" dataDxfId="40"/>
    <tableColumn id="22" xr3:uid="{B478707F-EA86-403C-88FB-63A711DA6E0F}" name="Effective Demo Rework Days" dataDxfId="39">
      <calculatedColumnFormula>Tasks[[#This Row],[Demo Rework Days]]-Tasks[[#This Row],[Blocked Demo Rework Days]]</calculatedColumnFormula>
    </tableColumn>
    <tableColumn id="23" xr3:uid="{5350BA52-4173-4A59-82D3-A02BA4437BCF}" name="Number of Ready for Client Verification" dataDxfId="38"/>
    <tableColumn id="63" xr3:uid="{5D4CD96C-C380-48F2-9A63-2AB05D6C7707}" name="12.Ready For Client Verification" dataDxfId="37"/>
    <tableColumn id="24" xr3:uid="{7F09DBFC-528B-45F8-9D5B-3303EF7A8C0D}" name="Number of Client Verification" dataDxfId="36"/>
    <tableColumn id="9" xr3:uid="{79FB8359-2865-40DD-A6D2-F4DB1EEBC775}" name="13.Verification In Progress" dataDxfId="35"/>
    <tableColumn id="25" xr3:uid="{421DC396-BF85-467F-8DDF-D4ACC8163E5A}" name="11.Client Rework In Progress" dataDxfId="34"/>
    <tableColumn id="26" xr3:uid="{B5E49AE6-A71E-4B51-A5D2-9C09702ED4BF}" name="Blocked Rework Client Verification Days" dataDxfId="33"/>
    <tableColumn id="27" xr3:uid="{451CBE9B-D9F4-4AEF-A508-30D8C9D37B9D}" name="Effective Rework Client Verification Days" dataDxfId="32">
      <calculatedColumnFormula>Tasks[[#This Row],[11.Client Rework In Progress]]-Tasks[[#This Row],[Blocked Rework Client Verification Days]]</calculatedColumnFormula>
    </tableColumn>
    <tableColumn id="64" xr3:uid="{B268406F-1639-4EE4-A180-7474483FFA8B}" name="14.Verification Complete" dataDxfId="31"/>
    <tableColumn id="28" xr3:uid="{DE04C53C-C290-4DA8-8AE9-66E3092817EE}" name="Verification Complete Date" dataDxfId="30"/>
    <tableColumn id="29" xr3:uid="{3D50CF9D-2164-4A3F-8E69-F9BDBCE15593}" name="Ready To Migrate Date" dataDxfId="29"/>
    <tableColumn id="35" xr3:uid="{CB60135A-5E27-443B-A04A-BCE0D4721B8E}" name="TEST METHOD" dataDxfId="28"/>
    <tableColumn id="36" xr3:uid="{B3576018-574B-4B75-9983-BE66FA8C1C4C}" name="PRODUCT" dataDxfId="27"/>
    <tableColumn id="37" xr3:uid="{94259A31-7E83-4E7F-945B-104830AFDAC6}" name="INSTRUMENT" dataDxfId="26"/>
    <tableColumn id="38" xr3:uid="{F6462469-C905-4FB8-9FA1-9F2BA8A68620}" name="PRODUCT VARIANT" dataDxfId="25"/>
    <tableColumn id="39" xr3:uid="{8D236350-7BCB-4E84-B1C1-653B5D8CD753}" name="SAMPLE PLAN" dataDxfId="24"/>
    <tableColumn id="40" xr3:uid="{C53A3F02-3C57-40B1-8B0D-0F861CC8C7D3}" name="CALIBRATION" dataDxfId="23"/>
    <tableColumn id="41" xr3:uid="{D8961BF8-9940-49DC-8EAC-0D7A09052F24}" name="RAW MATERIAL" dataDxfId="22"/>
    <tableColumn id="42" xr3:uid="{550AD003-B656-439D-92E3-352102597F7F}" name="DRUG SUBSTANCE" dataDxfId="21"/>
    <tableColumn id="43" xr3:uid="{850EA329-720A-49A7-A24D-7AD9A28E3532}" name="MICRO METHOD" dataDxfId="20"/>
    <tableColumn id="44" xr3:uid="{4B743768-21B9-4403-859F-6250D65C8A71}" name="NMP METHOD" dataDxfId="19"/>
    <tableColumn id="45" xr3:uid="{7AF2EDAE-2039-411E-9D87-4343086FF112}" name="IN PROCESS" dataDxfId="18"/>
    <tableColumn id="46" xr3:uid="{92F09298-845C-429A-BBD6-9DD6ABE83507}" name="FINISHED PRODUCT" dataDxfId="17"/>
    <tableColumn id="47" xr3:uid="{C4C37447-21E8-4DF9-943F-20F9C0DC2515}" name="EMPOWER" dataDxfId="16"/>
    <tableColumn id="48" xr3:uid="{A8270A04-9906-4261-9E3F-A425C44F262E}" name="PHASE 2.5" dataDxfId="15"/>
    <tableColumn id="49" xr3:uid="{2C06C565-1250-40D0-BD06-48DFDCFDFA27}" name="PHASE 3.0" dataDxfId="14"/>
    <tableColumn id="50" xr3:uid="{3AF010FB-17BB-4CBF-AD9B-1DCA90692AB1}" name="FULL BUILD" dataDxfId="13"/>
    <tableColumn id="51" xr3:uid="{C1077248-F881-445C-AFB7-6BAFA752DB6E}" name="SKELETON BUILD" dataDxfId="12"/>
    <tableColumn id="65" xr3:uid="{431C044B-ECC6-4900-A4F2-B3D4997F8462}" name="03.Configuration In Progress Time" dataDxfId="11">
      <calculatedColumnFormula array="1">IF(OR(INDIRECT("Tasks[@[03.Configuration In Progress]]")="", INDIRECT("Tasks[@[03.Configuration In Progress]]")=0),
    "",
    IF(INDIRECT("Tasks[@[03.Configuration In Progress]]")&lt;=5,
       "Less than 5 days",
       IF(AND(INDIRECT("Tasks[@[03.Configuration In Progress]]")&gt;=6, INDIRECT("Tasks[@[03.Configuration In Progress]]")&lt;=10),
          "More than 5 days and Less than 10 days",
          "More than 10 days"
       )
    )
)</calculatedColumnFormula>
    </tableColumn>
    <tableColumn id="66" xr3:uid="{403879B8-1BB3-4C1E-BB31-FFB2CEDA74EB}" name="04.Blocked Time" dataDxfId="10">
      <calculatedColumnFormula array="1">IF(OR(INDIRECT("Tasks[@[04.Blocked]]")="", INDIRECT("Tasks[@[04.Blocked]]")=0),
    "",
    IF(INDIRECT("Tasks[@[04.Blocked]]")&lt;=5,
       "Less than 5 days",
       IF(AND(INDIRECT("Tasks[@[04.Blocked]]")&gt;=6, INDIRECT("Tasks[@[04.Blocked]]")&lt;=10),
          "More than 5 days and Less than 10 days",
          "More than 10 days"
       )
    )
)</calculatedColumnFormula>
    </tableColumn>
    <tableColumn id="67" xr3:uid="{753CFA35-1B19-4376-AB39-1CD387422916}" name="05.Configuration Complete Time" dataDxfId="9">
      <calculatedColumnFormula array="1">IF(OR(INDIRECT("Tasks[@[05.Configuration Complete]]")="", INDIRECT("Tasks[@[05.Configuration Complete]]")=0),
    "",
    IF(INDIRECT("Tasks[@[05.Configuration Complete]]")&lt;=5,
       "Less than 5 days",
       IF(AND(INDIRECT("Tasks[@[05.Configuration Complete]]")&gt;=6, INDIRECT("Tasks[@[05.Configuration Complete]]")&lt;=10),
          "More than 5 days and Less than 10 days",
          "More than 10 days"
       )
    )
)</calculatedColumnFormula>
    </tableColumn>
    <tableColumn id="68" xr3:uid="{664B62B0-AB92-4128-B968-5E7A50E88AD4}" name="06.Peer Review In Progress Time" dataDxfId="8">
      <calculatedColumnFormula array="1">IF(OR(INDIRECT("Tasks[@[06.Peer Review In Progress]]")="", INDIRECT("Tasks[@[06.Peer Review In Progress]]")=0),
    "",
    IF(INDIRECT("Tasks[@[06.Peer Review In Progress]]")&lt;=5,
       "Less than 5 days",
       IF(AND(INDIRECT("Tasks[@[06.Peer Review In Progress]]")&gt;=6, INDIRECT("Tasks[@[06.Peer Review In Progress]]")&lt;=10),
          "More than 5 days and Less than 10 days",
          "More than 10 days"
       )))</calculatedColumnFormula>
    </tableColumn>
    <tableColumn id="69" xr3:uid="{DB36326F-4FE8-4550-838B-C579C6FA37BE}" name="07.Peer Review - Rework Req. Time" dataDxfId="7">
      <calculatedColumnFormula array="1">IF(OR(INDIRECT("Tasks[@[07.Peer Review - Rework Req.]]")="", INDIRECT("Tasks[@[07.Peer Review - Rework Req.]]")=0),
    "",
    IF(INDIRECT("Tasks[@[07.Peer Review - Rework Req.]]")&lt;=5,
       "Less than 5 days",
       IF(AND(INDIRECT("Tasks[@[07.Peer Review - Rework Req.]]")&gt;=6, INDIRECT("Tasks[@[07.Peer Review - Rework Req.]]")&lt;=10),
          "More than 5 days and Less than 10 days",
          "More than 10 days"
       )
    )
)</calculatedColumnFormula>
    </tableColumn>
    <tableColumn id="70" xr3:uid="{994FA32D-BA1A-4132-BB60-D6DA310BB5FD}" name="08.Ready For Demo Time" dataDxfId="6">
      <calculatedColumnFormula array="1">IF(OR(INDIRECT("Tasks[@[08.Ready For Demo]]")="", INDIRECT("Tasks[@[08.Ready For Demo]]")=0),
    "",
    IF(INDIRECT("Tasks[@[08.Ready For Demo]]")&lt;=5,
       "Less than 5 days",
       IF(AND(INDIRECT("Tasks[@[08.Ready For Demo]]")&gt;=6, INDIRECT("Tasks[@[08.Ready For Demo]]")&lt;=10),
          "More than 5 days and Less than 10 days",
          "More than 10 days"
       )
    )
)</calculatedColumnFormula>
    </tableColumn>
    <tableColumn id="71" xr3:uid="{0E9546D9-91D6-4F16-9963-041211521C8B}" name="09.Demo In Progress Time" dataDxfId="5">
      <calculatedColumnFormula array="1">IF(OR(INDIRECT("Tasks[@[09.Demo In Progress]]")="", INDIRECT("Tasks[@[09.Demo In Progress]]")=0),
    "",
    IF(INDIRECT("Tasks[@[09.Demo In Progress]]")&lt;=5,
       "Less than 5 days",
       IF(AND(INDIRECT("Tasks[@[09.Demo In Progress]]")&gt;=6, INDIRECT("Tasks[@[09.Demo In Progress]]")&lt;=10),
          "More than 5 days and Less than 10 days",
          "More than 10 days"
       )
    )
)</calculatedColumnFormula>
    </tableColumn>
    <tableColumn id="72" xr3:uid="{9D3C6496-8335-433B-B867-AE645FB8C176}" name="11.Client Rework In Progress Time" dataDxfId="4">
      <calculatedColumnFormula array="1">IF(OR(INDIRECT("Tasks[@[11.Client Rework In Progress]]")="", INDIRECT("Tasks[@[11.Client Rework In Progress]]")=0),
    "",
    IF(INDIRECT("Tasks[@[11.Client Rework In Progress]]")&lt;=5,
       "Less than 5 days",
       IF(AND(INDIRECT("Tasks[@[11.Client Rework In Progress]]")&gt;=6, INDIRECT("Tasks[@[11.Client Rework In Progress]]")&lt;=10),
          "More than 5 days and Less than 10 days",
          "More than 10 days"
       )
    )
)</calculatedColumnFormula>
    </tableColumn>
    <tableColumn id="73" xr3:uid="{EFC42CF9-0538-4BF5-896B-14EDC0504C03}" name="12.Ready For Client Verification Time" dataDxfId="3">
      <calculatedColumnFormula array="1">IF(OR(INDIRECT("Tasks[@[12.Ready For Client Verification]]")="", INDIRECT("Tasks[@[12.Ready For Client Verification]]")=0),
    "",
    IF(INDIRECT("Tasks[@[12.Ready For Client Verification]]")&lt;=5,
       "Less than 5 days",
       IF(AND(INDIRECT("Tasks[@[12.Ready For Client Verification]]")&gt;=6, INDIRECT("Tasks[@[12.Ready For Client Verification]]")&lt;=10),
          "More than 5 days and Less than 10 days",
          "More than 10 days"
       )
    )
)</calculatedColumnFormula>
    </tableColumn>
    <tableColumn id="74" xr3:uid="{3B4055BA-C304-4A7D-B10F-C1D5F53ABE4F}" name="13.Verification In Progress Time" dataDxfId="2">
      <calculatedColumnFormula array="1">IF(OR(INDIRECT("Tasks[@[13.Verification In Progress]]")="", INDIRECT("Tasks[@[13.Verification In Progress]]")=0),
    "",
    IF(INDIRECT("Tasks[@[13.Verification In Progress]]")&lt;=5,
       "Less than 5 days",
       IF(AND(INDIRECT("Tasks[@[13.Verification In Progress]]")&gt;=6, INDIRECT("Tasks[@[13.Verification In Progress]]")&lt;=10),
          "More than 5 days and Less than 10 days",
          "More than 10 days"
       )
    )
)</calculatedColumnFormula>
    </tableColumn>
    <tableColumn id="75" xr3:uid="{1BFCDF5D-8295-4AEB-B3E0-0D5A15208D93}" name="14.Verification Complete Time" dataDxfId="1">
      <calculatedColumnFormula array="1">IF(OR(INDIRECT("Tasks[@[14.Verification Complete]]")="", INDIRECT("Tasks[@[14.Verification Complete]]")=0),
    "",
    IF(INDIRECT("Tasks[@[14.Verification Complete]]")&lt;=5,
       "Less than 5 days",
       IF(AND(INDIRECT("Tasks[@[14.Verification Complete]]")&gt;=6, INDIRECT("Tasks[@[14.Verification Complete]]")&lt;=10),
          "More than 5 days and Less than 10 days",
          "More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0">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402"/>
  <sheetViews>
    <sheetView tabSelected="1" topLeftCell="BH1" zoomScale="130" zoomScaleNormal="130" workbookViewId="0">
      <selection activeCell="BJ11" sqref="BJ11"/>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23.81640625" bestFit="1"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79</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80</v>
      </c>
      <c r="BA1" s="10" t="s">
        <v>81</v>
      </c>
      <c r="BB1" s="10" t="s">
        <v>82</v>
      </c>
      <c r="BC1" s="10" t="s">
        <v>83</v>
      </c>
      <c r="BD1" s="10" t="s">
        <v>84</v>
      </c>
      <c r="BE1" s="10" t="s">
        <v>85</v>
      </c>
      <c r="BF1" s="10" t="s">
        <v>86</v>
      </c>
      <c r="BG1" s="10" t="s">
        <v>87</v>
      </c>
      <c r="BH1" s="10" t="s">
        <v>88</v>
      </c>
      <c r="BI1" s="10" t="s">
        <v>89</v>
      </c>
      <c r="BJ1" s="10" t="s">
        <v>90</v>
      </c>
    </row>
    <row r="2" spans="1:62" ht="15" customHeight="1" x14ac:dyDescent="0.35">
      <c r="A2" s="1"/>
      <c r="B2" s="1"/>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
    IF(INDIRECT("Tasks[@[03.Configuration In Progress]]")&lt;=5,
       "Less than 5 days",
       IF(AND(INDIRECT("Tasks[@[03.Configuration In Progress]]")&gt;=6, INDIRECT("Tasks[@[03.Configuration In Progress]]")&lt;=10),
          "More than 5 days and Less than 10 days",
          "More than 10 days"
       )
    )
)</f>
        <v/>
      </c>
      <c r="BA2" s="1" t="str" cm="1">
        <f t="array" aca="1" ref="BA2" ca="1">IF(OR(INDIRECT("Tasks[@[04.Blocked]]")="", INDIRECT("Tasks[@[04.Blocked]]")=0),
    "",
    IF(INDIRECT("Tasks[@[04.Blocked]]")&lt;=5,
       "Less than 5 days",
       IF(AND(INDIRECT("Tasks[@[04.Blocked]]")&gt;=6, INDIRECT("Tasks[@[04.Blocked]]")&lt;=10),
          "More than 5 days and Less than 10 days",
          "More than 10 days"
       )
    )
)</f>
        <v/>
      </c>
      <c r="BB2" s="1" t="str" cm="1">
        <f t="array" aca="1" ref="BB2" ca="1">IF(OR(INDIRECT("Tasks[@[05.Configuration Complete]]")="", INDIRECT("Tasks[@[05.Configuration Complete]]")=0),
    "",
    IF(INDIRECT("Tasks[@[05.Configuration Complete]]")&lt;=5,
       "Less than 5 days",
       IF(AND(INDIRECT("Tasks[@[05.Configuration Complete]]")&gt;=6, INDIRECT("Tasks[@[05.Configuration Complete]]")&lt;=10),
          "More than 5 days and Less than 10 days",
          "More than 10 days"
       )
    )
)</f>
        <v/>
      </c>
      <c r="BC2" s="1" t="str" cm="1">
        <f t="array" aca="1" ref="BC2" ca="1">IF(OR(INDIRECT("Tasks[@[06.Peer Review In Progress]]")="", INDIRECT("Tasks[@[06.Peer Review In Progress]]")=0),
    "",
    IF(INDIRECT("Tasks[@[06.Peer Review In Progress]]")&lt;=5,
       "Less than 5 days",
       IF(AND(INDIRECT("Tasks[@[06.Peer Review In Progress]]")&gt;=6, INDIRECT("Tasks[@[06.Peer Review In Progress]]")&lt;=10),
          "More than 5 days and Less than 10 days",
          "More than 10 days"
       )))</f>
        <v/>
      </c>
      <c r="BD2" s="1" t="str" cm="1">
        <f t="array" aca="1" ref="BD2" ca="1">IF(OR(INDIRECT("Tasks[@[07.Peer Review - Rework Req.]]")="", INDIRECT("Tasks[@[07.Peer Review - Rework Req.]]")=0),
    "",
    IF(INDIRECT("Tasks[@[07.Peer Review - Rework Req.]]")&lt;=5,
       "Less than 5 days",
       IF(AND(INDIRECT("Tasks[@[07.Peer Review - Rework Req.]]")&gt;=6, INDIRECT("Tasks[@[07.Peer Review - Rework Req.]]")&lt;=10),
          "More than 5 days and Less than 10 days",
          "More than 10 days"
       )
    )
)</f>
        <v/>
      </c>
      <c r="BE2" s="1" t="str" cm="1">
        <f t="array" aca="1" ref="BE2" ca="1">IF(OR(INDIRECT("Tasks[@[08.Ready For Demo]]")="", INDIRECT("Tasks[@[08.Ready For Demo]]")=0),
    "",
    IF(INDIRECT("Tasks[@[08.Ready For Demo]]")&lt;=5,
       "Less than 5 days",
       IF(AND(INDIRECT("Tasks[@[08.Ready For Demo]]")&gt;=6, INDIRECT("Tasks[@[08.Ready For Demo]]")&lt;=10),
          "More than 5 days and Less than 10 days",
          "More than 10 days"
       )
    )
)</f>
        <v/>
      </c>
      <c r="BF2" s="1" t="str" cm="1">
        <f t="array" aca="1" ref="BF2" ca="1">IF(OR(INDIRECT("Tasks[@[09.Demo In Progress]]")="", INDIRECT("Tasks[@[09.Demo In Progress]]")=0),
    "",
    IF(INDIRECT("Tasks[@[09.Demo In Progress]]")&lt;=5,
       "Less than 5 days",
       IF(AND(INDIRECT("Tasks[@[09.Demo In Progress]]")&gt;=6, INDIRECT("Tasks[@[09.Demo In Progress]]")&lt;=10),
          "More than 5 days and Less than 10 days",
          "More than 10 days"
       )
    )
)</f>
        <v/>
      </c>
      <c r="BG2" s="1" t="str" cm="1">
        <f t="array" aca="1" ref="BG2" ca="1">IF(OR(INDIRECT("Tasks[@[11.Client Rework In Progress]]")="", INDIRECT("Tasks[@[11.Client Rework In Progress]]")=0),
    "",
    IF(INDIRECT("Tasks[@[11.Client Rework In Progress]]")&lt;=5,
       "Less than 5 days",
       IF(AND(INDIRECT("Tasks[@[11.Client Rework In Progress]]")&gt;=6, INDIRECT("Tasks[@[11.Client Rework In Progress]]")&lt;=10),
          "More than 5 days and Less than 10 days",
          "More than 10 days"
       )
    )
)</f>
        <v/>
      </c>
      <c r="BH2" s="1" t="str" cm="1">
        <f t="array" aca="1" ref="BH2" ca="1">IF(OR(INDIRECT("Tasks[@[12.Ready For Client Verification]]")="", INDIRECT("Tasks[@[12.Ready For Client Verification]]")=0),
    "",
    IF(INDIRECT("Tasks[@[12.Ready For Client Verification]]")&lt;=5,
       "Less than 5 days",
       IF(AND(INDIRECT("Tasks[@[12.Ready For Client Verification]]")&gt;=6, INDIRECT("Tasks[@[12.Ready For Client Verification]]")&lt;=10),
          "More than 5 days and Less than 10 days",
          "More than 10 days"
       )
    )
)</f>
        <v/>
      </c>
      <c r="BI2" s="1" t="str" cm="1">
        <f t="array" aca="1" ref="BI2" ca="1">IF(OR(INDIRECT("Tasks[@[13.Verification In Progress]]")="", INDIRECT("Tasks[@[13.Verification In Progress]]")=0),
    "",
    IF(INDIRECT("Tasks[@[13.Verification In Progress]]")&lt;=5,
       "Less than 5 days",
       IF(AND(INDIRECT("Tasks[@[13.Verification In Progress]]")&gt;=6, INDIRECT("Tasks[@[13.Verification In Progress]]")&lt;=10),
          "More than 5 days and Less than 10 days",
          "More than 10 days"
       )
    )
)</f>
        <v/>
      </c>
      <c r="BJ2" s="1" t="str" cm="1">
        <f t="array" aca="1" ref="BJ2" ca="1">IF(OR(INDIRECT("Tasks[@[14.Verification Complete]]")="", INDIRECT("Tasks[@[14.Verification Complete]]")=0),
    "",
    IF(INDIRECT("Tasks[@[14.Verification Complete]]")&lt;=5,
       "Less than 5 days",
       IF(AND(INDIRECT("Tasks[@[14.Verification Complete]]")&gt;=6, INDIRECT("Tasks[@[14.Verification Complete]]")&lt;=10),
          "More than 5 days and Less than 10 days",
          "More than 10 days"
       )
    )
)</f>
        <v/>
      </c>
    </row>
    <row r="3" spans="1:62" s="1" customFormat="1" ht="15" customHeight="1" x14ac:dyDescent="0.35"/>
    <row r="4" spans="1:62" s="1" customFormat="1" ht="15" customHeight="1" x14ac:dyDescent="0.35"/>
    <row r="5" spans="1:62" ht="15" customHeight="1" x14ac:dyDescent="0.35">
      <c r="A5" s="1"/>
      <c r="B5" s="1"/>
      <c r="C5" s="1"/>
      <c r="D5" s="1"/>
      <c r="E5" s="1"/>
      <c r="G5" s="1"/>
      <c r="H5" s="1"/>
      <c r="J5" s="1"/>
      <c r="L5" s="1"/>
      <c r="M5" s="1"/>
      <c r="P5" s="1"/>
      <c r="Q5" s="1"/>
      <c r="R5" s="1"/>
      <c r="T5" s="1"/>
      <c r="U5" s="1"/>
      <c r="V5" s="1"/>
      <c r="W5" s="1"/>
      <c r="X5" s="1"/>
      <c r="Y5" s="1"/>
      <c r="Z5" s="1"/>
      <c r="AA5" s="1"/>
      <c r="AB5" s="1"/>
      <c r="AC5" s="1"/>
      <c r="AD5" s="1"/>
      <c r="AE5" s="1"/>
      <c r="AF5" s="1"/>
      <c r="AG5" s="5"/>
      <c r="AH5" s="5"/>
      <c r="AI5" s="1"/>
      <c r="AJ5" s="1"/>
      <c r="AK5" s="1"/>
      <c r="AL5" s="1"/>
      <c r="AM5" s="1"/>
      <c r="AN5" s="1"/>
      <c r="AO5" s="1"/>
      <c r="AP5" s="1"/>
      <c r="AQ5" s="1"/>
      <c r="AR5" s="1"/>
      <c r="AS5" s="1"/>
      <c r="AT5" s="1"/>
      <c r="AU5" s="1"/>
      <c r="AV5" s="1"/>
      <c r="AW5" s="1"/>
      <c r="AX5" s="1"/>
      <c r="AY5" s="1"/>
    </row>
    <row r="6" spans="1:62" ht="15" customHeight="1" x14ac:dyDescent="0.35">
      <c r="A6" s="1"/>
      <c r="B6" s="1"/>
      <c r="C6" s="1"/>
      <c r="D6" s="1"/>
      <c r="E6" s="1"/>
      <c r="G6" s="1"/>
      <c r="H6" s="1"/>
      <c r="J6" s="1"/>
      <c r="L6" s="1"/>
      <c r="M6" s="1"/>
      <c r="P6" s="1"/>
      <c r="Q6" s="1"/>
      <c r="R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L7" s="1"/>
      <c r="M7" s="1"/>
      <c r="P7" s="1"/>
      <c r="Q7" s="1"/>
      <c r="R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P8" s="1"/>
      <c r="Q8" s="1"/>
      <c r="R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J591" s="1"/>
      <c r="K591" s="1"/>
      <c r="L591" s="1"/>
      <c r="M591" s="1"/>
      <c r="N591" s="1"/>
      <c r="O591" s="1"/>
      <c r="P591" s="1"/>
      <c r="Q591" s="1"/>
      <c r="R591" s="1"/>
      <c r="S591" s="1"/>
      <c r="T591" s="1"/>
      <c r="U591" s="1"/>
      <c r="V591" s="1"/>
      <c r="W591" s="1"/>
      <c r="X591" s="1"/>
      <c r="Y591" s="1"/>
      <c r="Z591" s="1"/>
      <c r="AA591" s="1"/>
      <c r="AB591" s="1"/>
      <c r="AC591" s="1"/>
      <c r="AD591" s="1"/>
      <c r="AE591" s="1"/>
      <c r="AF591" s="1"/>
      <c r="AG591" s="5"/>
      <c r="AH591" s="5"/>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J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J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J594" s="1"/>
      <c r="K594" s="1"/>
      <c r="L594" s="1"/>
      <c r="M594" s="1"/>
      <c r="N594" s="1"/>
      <c r="O594" s="1"/>
      <c r="P594" s="1"/>
      <c r="Q594" s="1"/>
      <c r="R594" s="1"/>
      <c r="S594" s="1"/>
      <c r="T594" s="1"/>
      <c r="U594" s="1"/>
      <c r="V594" s="1"/>
      <c r="W594" s="1"/>
      <c r="X594" s="1"/>
      <c r="Y594" s="1"/>
      <c r="Z594" s="1"/>
      <c r="AA594" s="1"/>
      <c r="AB594" s="1"/>
      <c r="AC594" s="1"/>
      <c r="AD594" s="1"/>
      <c r="AE594" s="1"/>
      <c r="AF594" s="1"/>
      <c r="AG594" s="5"/>
      <c r="AH594" s="5"/>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J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J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1"/>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5"/>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5"/>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5"/>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5"/>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1"/>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1"/>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5"/>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5"/>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1"/>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1"/>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5"/>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5"/>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5"/>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1"/>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5"/>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5"/>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5"/>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1"/>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5"/>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1"/>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1"/>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1"/>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5"/>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1"/>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5"/>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1"/>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5"/>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1"/>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5"/>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5"/>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5"/>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1"/>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5"/>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5"/>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1"/>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5"/>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1"/>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1"/>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1"/>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1"/>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5"/>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1"/>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5"/>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1"/>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1"/>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5"/>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5"/>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1"/>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5"/>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5"/>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1"/>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1"/>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5"/>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1"/>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1"/>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1"/>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5"/>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5"/>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1"/>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5"/>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1"/>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1"/>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1"/>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1"/>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5"/>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5"/>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5"/>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5"/>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1"/>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1"/>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5"/>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5"/>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5"/>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5"/>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1"/>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5"/>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5"/>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1"/>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1"/>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5"/>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1"/>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1"/>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5"/>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1"/>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1"/>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5"/>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5"/>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1"/>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1"/>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5"/>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1"/>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1"/>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5"/>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5"/>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1"/>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1"/>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1"/>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1"/>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5"/>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5"/>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5"/>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5"/>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5"/>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5"/>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1"/>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1"/>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1"/>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5"/>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5"/>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5"/>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5"/>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5"/>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1"/>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1"/>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1"/>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1"/>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5"/>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1"/>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1"/>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5"/>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5"/>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5"/>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1"/>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5"/>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5"/>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1"/>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1"/>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5"/>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1"/>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1"/>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1"/>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5"/>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5"/>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5"/>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1"/>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5"/>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1"/>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5"/>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5"/>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5"/>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1"/>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1"/>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5"/>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K800" s="1"/>
      <c r="L800" s="1"/>
      <c r="M800" s="1"/>
      <c r="N800" s="1"/>
      <c r="O800" s="1"/>
      <c r="P800" s="1"/>
      <c r="Q800" s="1"/>
      <c r="R800" s="1"/>
      <c r="S800" s="1"/>
      <c r="T800" s="1"/>
      <c r="U800" s="1"/>
      <c r="V800" s="1"/>
      <c r="W800" s="1"/>
      <c r="X800" s="1"/>
      <c r="Y800" s="1"/>
      <c r="Z800" s="1"/>
      <c r="AA800" s="1"/>
      <c r="AB800" s="1"/>
      <c r="AC800" s="1"/>
      <c r="AD800" s="1"/>
      <c r="AE800" s="1"/>
      <c r="AF800" s="1"/>
      <c r="AG800" s="5"/>
      <c r="AH800" s="1"/>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K801" s="1"/>
      <c r="L801" s="1"/>
      <c r="M801" s="1"/>
      <c r="N801" s="1"/>
      <c r="O801" s="1"/>
      <c r="P801" s="1"/>
      <c r="Q801" s="1"/>
      <c r="R801" s="1"/>
      <c r="S801" s="1"/>
      <c r="T801" s="1"/>
      <c r="U801" s="1"/>
      <c r="V801" s="1"/>
      <c r="W801" s="1"/>
      <c r="X801" s="1"/>
      <c r="Y801" s="1"/>
      <c r="Z801" s="1"/>
      <c r="AA801" s="1"/>
      <c r="AB801" s="1"/>
      <c r="AC801" s="1"/>
      <c r="AD801" s="1"/>
      <c r="AE801" s="1"/>
      <c r="AF801" s="1"/>
      <c r="AG801" s="5"/>
      <c r="AH801" s="1"/>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K802" s="1"/>
      <c r="L802" s="1"/>
      <c r="M802" s="1"/>
      <c r="N802" s="1"/>
      <c r="O802" s="1"/>
      <c r="P802" s="1"/>
      <c r="Q802" s="1"/>
      <c r="R802" s="1"/>
      <c r="S802" s="1"/>
      <c r="T802" s="1"/>
      <c r="U802" s="1"/>
      <c r="V802" s="1"/>
      <c r="W802" s="1"/>
      <c r="X802" s="1"/>
      <c r="Y802" s="1"/>
      <c r="Z802" s="1"/>
      <c r="AA802" s="1"/>
      <c r="AB802" s="1"/>
      <c r="AC802" s="1"/>
      <c r="AD802" s="1"/>
      <c r="AE802" s="1"/>
      <c r="AF802" s="1"/>
      <c r="AG802" s="5"/>
      <c r="AH802" s="1"/>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K803" s="1"/>
      <c r="L803" s="1"/>
      <c r="M803" s="1"/>
      <c r="N803" s="1"/>
      <c r="O803" s="1"/>
      <c r="P803" s="1"/>
      <c r="Q803" s="1"/>
      <c r="R803" s="1"/>
      <c r="S803" s="1"/>
      <c r="T803" s="1"/>
      <c r="U803" s="1"/>
      <c r="V803" s="1"/>
      <c r="W803" s="1"/>
      <c r="X803" s="1"/>
      <c r="Y803" s="1"/>
      <c r="Z803" s="1"/>
      <c r="AA803" s="1"/>
      <c r="AB803" s="1"/>
      <c r="AC803" s="1"/>
      <c r="AD803" s="1"/>
      <c r="AE803" s="1"/>
      <c r="AF803" s="1"/>
      <c r="AG803" s="5"/>
      <c r="AH803" s="1"/>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K804" s="1"/>
      <c r="L804" s="1"/>
      <c r="M804" s="1"/>
      <c r="N804" s="1"/>
      <c r="O804" s="1"/>
      <c r="P804" s="1"/>
      <c r="Q804" s="1"/>
      <c r="R804" s="1"/>
      <c r="S804" s="1"/>
      <c r="T804" s="1"/>
      <c r="U804" s="1"/>
      <c r="V804" s="1"/>
      <c r="W804" s="1"/>
      <c r="X804" s="1"/>
      <c r="Y804" s="1"/>
      <c r="Z804" s="1"/>
      <c r="AA804" s="1"/>
      <c r="AB804" s="1"/>
      <c r="AC804" s="1"/>
      <c r="AD804" s="1"/>
      <c r="AE804" s="1"/>
      <c r="AF804" s="1"/>
      <c r="AG804" s="5"/>
      <c r="AH804" s="1"/>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row r="1397" spans="1:51" ht="15" customHeight="1" x14ac:dyDescent="0.35">
      <c r="A1397" s="1"/>
      <c r="B1397" s="1"/>
      <c r="C1397" s="1"/>
      <c r="D1397" s="1"/>
      <c r="E1397" s="1"/>
      <c r="G1397" s="1"/>
      <c r="H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5"/>
      <c r="AH1397" s="5"/>
      <c r="AI1397" s="1"/>
      <c r="AJ1397" s="1"/>
      <c r="AK1397" s="1"/>
      <c r="AL1397" s="1"/>
      <c r="AM1397" s="1"/>
      <c r="AN1397" s="1"/>
      <c r="AO1397" s="1"/>
      <c r="AP1397" s="1"/>
      <c r="AQ1397" s="1"/>
      <c r="AR1397" s="1"/>
      <c r="AS1397" s="1"/>
      <c r="AT1397" s="1"/>
      <c r="AU1397" s="1"/>
      <c r="AV1397" s="1"/>
      <c r="AW1397" s="1"/>
      <c r="AX1397" s="1"/>
      <c r="AY1397" s="1"/>
    </row>
    <row r="1398" spans="1:51" ht="15" customHeight="1" x14ac:dyDescent="0.35">
      <c r="A1398" s="1"/>
      <c r="B1398" s="1"/>
      <c r="C1398" s="1"/>
      <c r="D1398" s="1"/>
      <c r="E1398" s="1"/>
      <c r="G1398" s="1"/>
      <c r="H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5"/>
      <c r="AH1398" s="5"/>
      <c r="AI1398" s="1"/>
      <c r="AJ1398" s="1"/>
      <c r="AK1398" s="1"/>
      <c r="AL1398" s="1"/>
      <c r="AM1398" s="1"/>
      <c r="AN1398" s="1"/>
      <c r="AO1398" s="1"/>
      <c r="AP1398" s="1"/>
      <c r="AQ1398" s="1"/>
      <c r="AR1398" s="1"/>
      <c r="AS1398" s="1"/>
      <c r="AT1398" s="1"/>
      <c r="AU1398" s="1"/>
      <c r="AV1398" s="1"/>
      <c r="AW1398" s="1"/>
      <c r="AX1398" s="1"/>
      <c r="AY1398" s="1"/>
    </row>
    <row r="1399" spans="1:51" ht="15" customHeight="1" x14ac:dyDescent="0.35">
      <c r="A1399" s="1"/>
      <c r="B1399" s="1"/>
      <c r="C1399" s="1"/>
      <c r="D1399" s="1"/>
      <c r="E1399" s="1"/>
      <c r="G1399" s="1"/>
      <c r="H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5"/>
      <c r="AH1399" s="5"/>
      <c r="AI1399" s="1"/>
      <c r="AJ1399" s="1"/>
      <c r="AK1399" s="1"/>
      <c r="AL1399" s="1"/>
      <c r="AM1399" s="1"/>
      <c r="AN1399" s="1"/>
      <c r="AO1399" s="1"/>
      <c r="AP1399" s="1"/>
      <c r="AQ1399" s="1"/>
      <c r="AR1399" s="1"/>
      <c r="AS1399" s="1"/>
      <c r="AT1399" s="1"/>
      <c r="AU1399" s="1"/>
      <c r="AV1399" s="1"/>
      <c r="AW1399" s="1"/>
      <c r="AX1399" s="1"/>
      <c r="AY1399" s="1"/>
    </row>
    <row r="1400" spans="1:51" ht="15" customHeight="1" x14ac:dyDescent="0.35">
      <c r="A1400" s="1"/>
      <c r="B1400" s="1"/>
      <c r="C1400" s="1"/>
      <c r="D1400" s="1"/>
      <c r="E1400" s="1"/>
      <c r="G1400" s="1"/>
      <c r="H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5"/>
      <c r="AH1400" s="5"/>
      <c r="AI1400" s="1"/>
      <c r="AJ1400" s="1"/>
      <c r="AK1400" s="1"/>
      <c r="AL1400" s="1"/>
      <c r="AM1400" s="1"/>
      <c r="AN1400" s="1"/>
      <c r="AO1400" s="1"/>
      <c r="AP1400" s="1"/>
      <c r="AQ1400" s="1"/>
      <c r="AR1400" s="1"/>
      <c r="AS1400" s="1"/>
      <c r="AT1400" s="1"/>
      <c r="AU1400" s="1"/>
      <c r="AV1400" s="1"/>
      <c r="AW1400" s="1"/>
      <c r="AX1400" s="1"/>
      <c r="AY1400" s="1"/>
    </row>
    <row r="1401" spans="1:51" ht="15" customHeight="1" x14ac:dyDescent="0.35">
      <c r="A1401" s="1"/>
      <c r="B1401" s="1"/>
      <c r="C1401" s="1"/>
      <c r="D1401" s="1"/>
      <c r="E1401" s="1"/>
      <c r="G1401" s="1"/>
      <c r="H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5"/>
      <c r="AH1401" s="5"/>
      <c r="AI1401" s="1"/>
      <c r="AJ1401" s="1"/>
      <c r="AK1401" s="1"/>
      <c r="AL1401" s="1"/>
      <c r="AM1401" s="1"/>
      <c r="AN1401" s="1"/>
      <c r="AO1401" s="1"/>
      <c r="AP1401" s="1"/>
      <c r="AQ1401" s="1"/>
      <c r="AR1401" s="1"/>
      <c r="AS1401" s="1"/>
      <c r="AT1401" s="1"/>
      <c r="AU1401" s="1"/>
      <c r="AV1401" s="1"/>
      <c r="AW1401" s="1"/>
      <c r="AX1401" s="1"/>
      <c r="AY1401" s="1"/>
    </row>
    <row r="1402" spans="1:51" ht="15" customHeight="1" x14ac:dyDescent="0.35">
      <c r="A1402" s="1"/>
      <c r="B1402" s="1"/>
      <c r="C1402" s="1"/>
      <c r="D1402" s="1"/>
      <c r="E1402" s="1"/>
      <c r="G1402" s="1"/>
      <c r="H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5"/>
      <c r="AH1402" s="5"/>
      <c r="AI1402" s="1"/>
      <c r="AJ1402" s="1"/>
      <c r="AK1402" s="1"/>
      <c r="AL1402" s="1"/>
      <c r="AM1402" s="1"/>
      <c r="AN1402" s="1"/>
      <c r="AO1402" s="1"/>
      <c r="AP1402" s="1"/>
      <c r="AQ1402" s="1"/>
      <c r="AR1402" s="1"/>
      <c r="AS1402" s="1"/>
      <c r="AT1402" s="1"/>
      <c r="AU1402" s="1"/>
      <c r="AV1402" s="1"/>
      <c r="AW1402" s="1"/>
      <c r="AX1402" s="1"/>
      <c r="AY1402"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M86:S872"/>
  <sheetViews>
    <sheetView showGridLines="0" showRowColHeaders="0" topLeftCell="A10" zoomScale="25" zoomScaleNormal="25" workbookViewId="0">
      <selection activeCell="AT50" sqref="AT50"/>
    </sheetView>
  </sheetViews>
  <sheetFormatPr defaultColWidth="9.1796875" defaultRowHeight="14.5" x14ac:dyDescent="0.35"/>
  <cols>
    <col min="1" max="12" width="9.1796875" style="3"/>
    <col min="13" max="13" width="21.90625" style="3" bestFit="1" customWidth="1"/>
    <col min="14" max="14" width="40.453125" style="3" bestFit="1" customWidth="1"/>
    <col min="15" max="15" width="47.54296875" style="3" bestFit="1" customWidth="1"/>
    <col min="16" max="16" width="40.453125" style="3" bestFit="1" customWidth="1"/>
    <col min="17" max="17" width="53" style="3" bestFit="1" customWidth="1"/>
    <col min="18" max="18" width="25.81640625" style="3" bestFit="1" customWidth="1"/>
    <col min="19" max="19" width="39.7265625" style="3" bestFit="1" customWidth="1"/>
    <col min="20" max="25" width="36.453125" style="3" bestFit="1" customWidth="1"/>
    <col min="26" max="16384" width="9.1796875" style="3"/>
  </cols>
  <sheetData>
    <row r="86" spans="13:19" x14ac:dyDescent="0.35">
      <c r="M86"/>
      <c r="N86"/>
      <c r="O86"/>
      <c r="P86"/>
      <c r="Q86"/>
      <c r="R86"/>
      <c r="S86"/>
    </row>
    <row r="87" spans="13:19" x14ac:dyDescent="0.35">
      <c r="M87"/>
      <c r="N87"/>
      <c r="O87"/>
      <c r="P87"/>
      <c r="Q87"/>
      <c r="R87"/>
      <c r="S87"/>
    </row>
    <row r="88" spans="13:19" x14ac:dyDescent="0.35">
      <c r="M88"/>
      <c r="N88"/>
      <c r="O88"/>
      <c r="P88"/>
      <c r="Q88"/>
      <c r="R88"/>
      <c r="S88"/>
    </row>
    <row r="89" spans="13:19" x14ac:dyDescent="0.35">
      <c r="M89"/>
      <c r="N89"/>
      <c r="O89"/>
      <c r="P89"/>
      <c r="Q89"/>
      <c r="R89"/>
      <c r="S89"/>
    </row>
    <row r="90" spans="13:19" x14ac:dyDescent="0.35">
      <c r="M90"/>
      <c r="N90"/>
      <c r="O90"/>
      <c r="P90"/>
      <c r="Q90"/>
      <c r="R90"/>
      <c r="S90"/>
    </row>
    <row r="91" spans="13:19" x14ac:dyDescent="0.35">
      <c r="M91"/>
      <c r="N91"/>
      <c r="O91"/>
      <c r="P91"/>
      <c r="Q91"/>
      <c r="R91"/>
      <c r="S91"/>
    </row>
    <row r="92" spans="13:19" x14ac:dyDescent="0.35">
      <c r="M92"/>
      <c r="N92"/>
      <c r="O92"/>
      <c r="P92"/>
      <c r="Q92"/>
      <c r="R92"/>
      <c r="S92"/>
    </row>
    <row r="93" spans="13:19" x14ac:dyDescent="0.35">
      <c r="M93"/>
      <c r="N93"/>
      <c r="O93"/>
      <c r="P93"/>
      <c r="Q93"/>
      <c r="R93"/>
      <c r="S93"/>
    </row>
    <row r="94" spans="13:19" x14ac:dyDescent="0.35">
      <c r="M94"/>
      <c r="N94"/>
      <c r="O94"/>
      <c r="P94"/>
      <c r="Q94"/>
      <c r="R94"/>
      <c r="S94"/>
    </row>
    <row r="95" spans="13:19" x14ac:dyDescent="0.35">
      <c r="M95"/>
      <c r="N95"/>
      <c r="O95"/>
      <c r="P95"/>
      <c r="Q95"/>
      <c r="R95"/>
      <c r="S95"/>
    </row>
    <row r="96" spans="13:19" x14ac:dyDescent="0.35">
      <c r="M96"/>
      <c r="N96"/>
      <c r="O96"/>
      <c r="P96"/>
      <c r="Q96"/>
      <c r="R96"/>
      <c r="S96"/>
    </row>
    <row r="97" spans="13:19" x14ac:dyDescent="0.35">
      <c r="M97"/>
      <c r="N97"/>
      <c r="O97"/>
      <c r="P97"/>
      <c r="Q97"/>
      <c r="R97"/>
      <c r="S97"/>
    </row>
    <row r="98" spans="13:19" x14ac:dyDescent="0.35">
      <c r="M98"/>
      <c r="N98"/>
      <c r="O98"/>
      <c r="P98"/>
      <c r="Q98"/>
      <c r="R98"/>
      <c r="S98"/>
    </row>
    <row r="99" spans="13:19" x14ac:dyDescent="0.35">
      <c r="M99"/>
      <c r="N99"/>
      <c r="O99"/>
      <c r="P99"/>
      <c r="Q99"/>
      <c r="R99"/>
      <c r="S99"/>
    </row>
    <row r="100" spans="13:19" x14ac:dyDescent="0.35">
      <c r="M100"/>
      <c r="N100"/>
      <c r="O100"/>
      <c r="P100"/>
      <c r="Q100"/>
      <c r="R100"/>
      <c r="S100"/>
    </row>
    <row r="101" spans="13:19" x14ac:dyDescent="0.35">
      <c r="M101"/>
      <c r="N101"/>
      <c r="O101"/>
      <c r="P101"/>
      <c r="Q101"/>
      <c r="R101"/>
      <c r="S101"/>
    </row>
    <row r="102" spans="13:19" x14ac:dyDescent="0.35">
      <c r="M102"/>
      <c r="N102" s="2" t="s">
        <v>4</v>
      </c>
      <c r="O102" t="s">
        <v>24</v>
      </c>
      <c r="P102"/>
      <c r="Q102"/>
      <c r="R102"/>
      <c r="S102"/>
    </row>
    <row r="103" spans="13:19" x14ac:dyDescent="0.35">
      <c r="M103"/>
      <c r="N103"/>
      <c r="O103"/>
      <c r="P103"/>
      <c r="Q103"/>
      <c r="R103"/>
      <c r="S103"/>
    </row>
    <row r="104" spans="13:19" x14ac:dyDescent="0.35">
      <c r="M104"/>
      <c r="N104" s="2" t="s">
        <v>23</v>
      </c>
      <c r="O104" t="s">
        <v>25</v>
      </c>
      <c r="P104" t="s">
        <v>26</v>
      </c>
      <c r="Q104" t="s">
        <v>27</v>
      </c>
      <c r="R104" t="s">
        <v>28</v>
      </c>
      <c r="S104"/>
    </row>
    <row r="105" spans="13:19" x14ac:dyDescent="0.35">
      <c r="M105"/>
      <c r="N105" s="6" t="s">
        <v>92</v>
      </c>
      <c r="O105">
        <v>0</v>
      </c>
      <c r="P105">
        <v>7</v>
      </c>
      <c r="Q105">
        <v>0</v>
      </c>
      <c r="R105">
        <v>7</v>
      </c>
      <c r="S105"/>
    </row>
    <row r="106" spans="13:19" x14ac:dyDescent="0.35">
      <c r="M106"/>
      <c r="N106" s="6" t="s">
        <v>93</v>
      </c>
      <c r="O106">
        <v>0</v>
      </c>
      <c r="P106">
        <v>11</v>
      </c>
      <c r="Q106">
        <v>0</v>
      </c>
      <c r="R106">
        <v>11</v>
      </c>
      <c r="S106"/>
    </row>
    <row r="107" spans="13:19" x14ac:dyDescent="0.35">
      <c r="M107"/>
      <c r="N107" s="6" t="s">
        <v>22</v>
      </c>
      <c r="O107">
        <v>0</v>
      </c>
      <c r="P107">
        <v>18</v>
      </c>
      <c r="Q107">
        <v>0</v>
      </c>
      <c r="R107">
        <v>18</v>
      </c>
      <c r="S107"/>
    </row>
    <row r="108" spans="13:19" x14ac:dyDescent="0.35">
      <c r="M108"/>
      <c r="N108"/>
      <c r="O108"/>
      <c r="P108"/>
      <c r="Q108"/>
      <c r="R108"/>
      <c r="S108"/>
    </row>
    <row r="109" spans="13:19" x14ac:dyDescent="0.35">
      <c r="M109"/>
      <c r="N109"/>
      <c r="O109"/>
      <c r="P109"/>
      <c r="Q109"/>
      <c r="R109"/>
      <c r="S109"/>
    </row>
    <row r="110" spans="13:19" x14ac:dyDescent="0.35">
      <c r="M110"/>
      <c r="N110"/>
      <c r="O110"/>
      <c r="P110"/>
      <c r="Q110"/>
      <c r="R110"/>
      <c r="S110"/>
    </row>
    <row r="111" spans="13:19" x14ac:dyDescent="0.35">
      <c r="M111"/>
      <c r="N111"/>
      <c r="O111"/>
      <c r="P111"/>
      <c r="Q111"/>
      <c r="R111"/>
      <c r="S111"/>
    </row>
    <row r="112" spans="13:19" x14ac:dyDescent="0.35">
      <c r="M112"/>
      <c r="N112"/>
      <c r="O112"/>
      <c r="P112"/>
      <c r="Q112"/>
      <c r="R112"/>
      <c r="S112"/>
    </row>
    <row r="113" spans="13:19" x14ac:dyDescent="0.35">
      <c r="M113"/>
      <c r="N113"/>
      <c r="O113"/>
      <c r="P113"/>
      <c r="Q113"/>
      <c r="R113"/>
      <c r="S113"/>
    </row>
    <row r="114" spans="13:19" x14ac:dyDescent="0.35">
      <c r="M114"/>
      <c r="N114"/>
      <c r="O114"/>
      <c r="P114"/>
      <c r="Q114"/>
      <c r="R114"/>
      <c r="S114"/>
    </row>
    <row r="115" spans="13:19" x14ac:dyDescent="0.35">
      <c r="M115"/>
      <c r="N115"/>
      <c r="O115"/>
      <c r="P115"/>
      <c r="Q115"/>
      <c r="R115"/>
      <c r="S115"/>
    </row>
    <row r="116" spans="13:19" x14ac:dyDescent="0.35">
      <c r="M116"/>
      <c r="N116"/>
      <c r="O116"/>
      <c r="P116"/>
      <c r="Q116"/>
      <c r="R116"/>
      <c r="S116"/>
    </row>
    <row r="117" spans="13:19" x14ac:dyDescent="0.35">
      <c r="M117"/>
      <c r="N117"/>
      <c r="O117"/>
      <c r="P117"/>
      <c r="Q117"/>
      <c r="R117"/>
      <c r="S117"/>
    </row>
    <row r="118" spans="13:19" x14ac:dyDescent="0.35">
      <c r="M118"/>
      <c r="N118"/>
      <c r="O118"/>
      <c r="P118"/>
      <c r="Q118"/>
      <c r="R118"/>
      <c r="S118"/>
    </row>
    <row r="119" spans="13:19" x14ac:dyDescent="0.35">
      <c r="M119"/>
      <c r="N119"/>
      <c r="O119"/>
      <c r="P119"/>
      <c r="Q119"/>
      <c r="R119"/>
      <c r="S119"/>
    </row>
    <row r="120" spans="13:19" x14ac:dyDescent="0.35">
      <c r="M120"/>
      <c r="N120"/>
      <c r="O120"/>
      <c r="P120"/>
      <c r="Q120"/>
      <c r="R120"/>
      <c r="S120"/>
    </row>
    <row r="121" spans="13:19" x14ac:dyDescent="0.35">
      <c r="M121"/>
      <c r="N121"/>
      <c r="O121"/>
      <c r="P121"/>
      <c r="Q121"/>
      <c r="R121"/>
      <c r="S121"/>
    </row>
    <row r="122" spans="13:19" x14ac:dyDescent="0.35">
      <c r="M122"/>
      <c r="N122"/>
      <c r="O122"/>
      <c r="P122"/>
      <c r="Q122"/>
      <c r="R122"/>
      <c r="S122"/>
    </row>
    <row r="123" spans="13:19" x14ac:dyDescent="0.35">
      <c r="M123"/>
      <c r="N123"/>
      <c r="O123"/>
      <c r="P123"/>
      <c r="Q123"/>
      <c r="R123"/>
      <c r="S123"/>
    </row>
    <row r="124" spans="13:19" x14ac:dyDescent="0.35">
      <c r="M124"/>
      <c r="N124"/>
      <c r="O124"/>
      <c r="P124"/>
      <c r="Q124"/>
      <c r="R124"/>
      <c r="S124"/>
    </row>
    <row r="125" spans="13:19" x14ac:dyDescent="0.35">
      <c r="M125"/>
      <c r="N125"/>
      <c r="O125"/>
      <c r="P125"/>
      <c r="Q125"/>
      <c r="R125"/>
      <c r="S125"/>
    </row>
    <row r="126" spans="13:19" x14ac:dyDescent="0.35">
      <c r="M126"/>
      <c r="N126"/>
      <c r="O126"/>
      <c r="P126"/>
      <c r="Q126"/>
      <c r="R126"/>
      <c r="S126"/>
    </row>
    <row r="127" spans="13:19" x14ac:dyDescent="0.35">
      <c r="M127"/>
      <c r="N127"/>
      <c r="O127"/>
      <c r="P127"/>
      <c r="Q127"/>
      <c r="R127"/>
      <c r="S127"/>
    </row>
    <row r="128" spans="13:19" x14ac:dyDescent="0.35">
      <c r="M128"/>
      <c r="N128"/>
      <c r="O128"/>
      <c r="P128"/>
      <c r="Q128"/>
      <c r="R128"/>
      <c r="S128"/>
    </row>
    <row r="129" spans="13:19" x14ac:dyDescent="0.35">
      <c r="M129"/>
      <c r="N129"/>
      <c r="O129"/>
      <c r="P129"/>
      <c r="Q129"/>
      <c r="R129"/>
      <c r="S129"/>
    </row>
    <row r="130" spans="13:19" x14ac:dyDescent="0.35">
      <c r="M130"/>
      <c r="N130"/>
      <c r="O130"/>
      <c r="P130"/>
      <c r="Q130"/>
      <c r="R130"/>
      <c r="S130"/>
    </row>
    <row r="131" spans="13:19" x14ac:dyDescent="0.35">
      <c r="M131"/>
      <c r="N131"/>
      <c r="O131"/>
      <c r="P131"/>
      <c r="Q131"/>
      <c r="R131"/>
      <c r="S131"/>
    </row>
    <row r="132" spans="13:19" x14ac:dyDescent="0.35">
      <c r="M132"/>
      <c r="N132"/>
      <c r="O132"/>
      <c r="P132"/>
      <c r="Q132"/>
      <c r="R132"/>
      <c r="S132"/>
    </row>
    <row r="133" spans="13:19" x14ac:dyDescent="0.35">
      <c r="M133"/>
      <c r="N133"/>
      <c r="O133"/>
      <c r="P133"/>
      <c r="Q133"/>
      <c r="R133"/>
      <c r="S133"/>
    </row>
    <row r="134" spans="13:19" x14ac:dyDescent="0.35">
      <c r="M134"/>
      <c r="N134"/>
      <c r="O134"/>
      <c r="P134"/>
      <c r="Q134"/>
      <c r="R134"/>
      <c r="S134"/>
    </row>
    <row r="135" spans="13:19" x14ac:dyDescent="0.35">
      <c r="M135"/>
      <c r="N135"/>
      <c r="O135"/>
      <c r="P135"/>
      <c r="Q135"/>
      <c r="R135"/>
      <c r="S135"/>
    </row>
    <row r="136" spans="13:19" x14ac:dyDescent="0.35">
      <c r="M136"/>
      <c r="N136"/>
      <c r="O136"/>
      <c r="P136"/>
      <c r="Q136"/>
      <c r="R136"/>
      <c r="S136"/>
    </row>
    <row r="137" spans="13:19" x14ac:dyDescent="0.35">
      <c r="M137"/>
      <c r="N137"/>
      <c r="O137"/>
      <c r="P137"/>
      <c r="Q137"/>
      <c r="R137"/>
      <c r="S137"/>
    </row>
    <row r="138" spans="13:19" x14ac:dyDescent="0.35">
      <c r="M138"/>
      <c r="N138"/>
      <c r="O138"/>
      <c r="P138"/>
      <c r="Q138"/>
      <c r="R138"/>
      <c r="S138"/>
    </row>
    <row r="139" spans="13:19" x14ac:dyDescent="0.35">
      <c r="M139"/>
      <c r="N139"/>
      <c r="O139"/>
      <c r="P139"/>
      <c r="Q139"/>
      <c r="R139"/>
      <c r="S139"/>
    </row>
    <row r="140" spans="13:19" x14ac:dyDescent="0.35">
      <c r="M140"/>
      <c r="N140"/>
      <c r="O140"/>
      <c r="P140"/>
      <c r="Q140"/>
      <c r="R140"/>
      <c r="S140"/>
    </row>
    <row r="141" spans="13:19" x14ac:dyDescent="0.35">
      <c r="M141"/>
      <c r="N141"/>
      <c r="O141"/>
      <c r="P141"/>
      <c r="Q141"/>
      <c r="R141"/>
      <c r="S141"/>
    </row>
    <row r="142" spans="13:19" x14ac:dyDescent="0.35">
      <c r="M142"/>
      <c r="N142"/>
      <c r="O142"/>
      <c r="P142"/>
      <c r="Q142"/>
      <c r="R142"/>
      <c r="S142"/>
    </row>
    <row r="143" spans="13:19" x14ac:dyDescent="0.35">
      <c r="M143"/>
      <c r="N143"/>
      <c r="O143"/>
      <c r="P143"/>
      <c r="Q143"/>
      <c r="R143"/>
      <c r="S143"/>
    </row>
    <row r="144" spans="13:19" x14ac:dyDescent="0.35">
      <c r="M144"/>
      <c r="N144"/>
      <c r="O144"/>
      <c r="P144"/>
      <c r="Q144"/>
      <c r="R144"/>
      <c r="S144"/>
    </row>
    <row r="145" spans="13:19" x14ac:dyDescent="0.35">
      <c r="M145"/>
      <c r="N145"/>
      <c r="O145"/>
      <c r="P145"/>
      <c r="Q145"/>
      <c r="R145"/>
      <c r="S145"/>
    </row>
    <row r="146" spans="13:19" x14ac:dyDescent="0.35">
      <c r="M146"/>
      <c r="N146"/>
      <c r="O146"/>
      <c r="P146"/>
      <c r="Q146"/>
      <c r="R146"/>
      <c r="S146"/>
    </row>
    <row r="147" spans="13:19" x14ac:dyDescent="0.35">
      <c r="M147"/>
      <c r="N147"/>
      <c r="O147"/>
      <c r="P147"/>
      <c r="Q147"/>
      <c r="R147"/>
      <c r="S147"/>
    </row>
    <row r="148" spans="13:19" x14ac:dyDescent="0.35">
      <c r="M148"/>
      <c r="N148"/>
      <c r="O148"/>
      <c r="P148"/>
      <c r="Q148"/>
      <c r="R148"/>
      <c r="S148"/>
    </row>
    <row r="149" spans="13:19" x14ac:dyDescent="0.35">
      <c r="M149"/>
      <c r="N149"/>
      <c r="O149"/>
      <c r="P149"/>
      <c r="Q149"/>
      <c r="R149"/>
      <c r="S149"/>
    </row>
    <row r="150" spans="13:19" x14ac:dyDescent="0.35">
      <c r="M150"/>
      <c r="N150"/>
      <c r="O150"/>
      <c r="P150"/>
      <c r="Q150"/>
      <c r="R150"/>
      <c r="S150"/>
    </row>
    <row r="151" spans="13:19" x14ac:dyDescent="0.35">
      <c r="M151"/>
      <c r="N151"/>
      <c r="O151"/>
      <c r="P151"/>
      <c r="Q151"/>
      <c r="R151"/>
      <c r="S151"/>
    </row>
    <row r="152" spans="13:19" x14ac:dyDescent="0.35">
      <c r="M152"/>
      <c r="N152"/>
      <c r="O152"/>
      <c r="P152"/>
      <c r="Q152"/>
      <c r="R152"/>
      <c r="S152"/>
    </row>
    <row r="153" spans="13:19" x14ac:dyDescent="0.35">
      <c r="M153"/>
      <c r="N153"/>
      <c r="O153"/>
      <c r="P153"/>
      <c r="Q153"/>
      <c r="R153"/>
      <c r="S153"/>
    </row>
    <row r="154" spans="13:19" x14ac:dyDescent="0.35">
      <c r="M154"/>
      <c r="N154"/>
      <c r="O154"/>
      <c r="P154"/>
      <c r="Q154"/>
      <c r="R154"/>
      <c r="S154"/>
    </row>
    <row r="155" spans="13:19" x14ac:dyDescent="0.35">
      <c r="M155"/>
      <c r="N155"/>
      <c r="O155"/>
      <c r="P155"/>
      <c r="Q155"/>
      <c r="R155"/>
      <c r="S155"/>
    </row>
    <row r="156" spans="13:19" x14ac:dyDescent="0.35">
      <c r="M156"/>
      <c r="N156"/>
      <c r="O156"/>
      <c r="P156"/>
      <c r="Q156"/>
      <c r="R156"/>
      <c r="S156"/>
    </row>
    <row r="157" spans="13:19" x14ac:dyDescent="0.35">
      <c r="M157"/>
      <c r="N157"/>
      <c r="O157"/>
      <c r="P157"/>
      <c r="Q157"/>
      <c r="R157"/>
      <c r="S157"/>
    </row>
    <row r="158" spans="13:19" x14ac:dyDescent="0.35">
      <c r="M158"/>
      <c r="N158"/>
      <c r="O158"/>
      <c r="P158"/>
      <c r="Q158"/>
      <c r="R158"/>
      <c r="S158"/>
    </row>
    <row r="159" spans="13:19" x14ac:dyDescent="0.35">
      <c r="M159"/>
      <c r="N159"/>
      <c r="O159"/>
      <c r="P159"/>
      <c r="Q159"/>
      <c r="R159"/>
      <c r="S159"/>
    </row>
    <row r="160" spans="13:19" x14ac:dyDescent="0.35">
      <c r="M160"/>
      <c r="N160"/>
      <c r="O160"/>
      <c r="P160"/>
      <c r="Q160"/>
      <c r="R160"/>
      <c r="S160"/>
    </row>
    <row r="161" spans="13:19" x14ac:dyDescent="0.35">
      <c r="M161"/>
      <c r="N161"/>
      <c r="O161"/>
      <c r="P161"/>
      <c r="Q161"/>
      <c r="R161"/>
      <c r="S161"/>
    </row>
    <row r="162" spans="13:19" x14ac:dyDescent="0.35">
      <c r="M162"/>
      <c r="N162"/>
      <c r="O162"/>
      <c r="P162"/>
      <c r="Q162"/>
      <c r="R162"/>
      <c r="S162"/>
    </row>
    <row r="163" spans="13:19" x14ac:dyDescent="0.35">
      <c r="M163"/>
      <c r="N163"/>
      <c r="O163"/>
      <c r="P163"/>
      <c r="Q163"/>
      <c r="R163"/>
      <c r="S163"/>
    </row>
    <row r="164" spans="13:19" x14ac:dyDescent="0.35">
      <c r="M164"/>
      <c r="N164"/>
      <c r="O164"/>
      <c r="P164"/>
      <c r="Q164"/>
      <c r="R164"/>
      <c r="S164"/>
    </row>
    <row r="165" spans="13:19" x14ac:dyDescent="0.35">
      <c r="M165"/>
      <c r="N165"/>
      <c r="O165"/>
      <c r="P165"/>
      <c r="Q165"/>
      <c r="R165"/>
      <c r="S165"/>
    </row>
    <row r="166" spans="13:19" x14ac:dyDescent="0.35">
      <c r="M166"/>
      <c r="N166"/>
      <c r="O166"/>
      <c r="P166"/>
      <c r="Q166"/>
      <c r="R166"/>
      <c r="S166"/>
    </row>
    <row r="167" spans="13:19" x14ac:dyDescent="0.35">
      <c r="M167"/>
      <c r="N167"/>
      <c r="O167"/>
      <c r="P167"/>
      <c r="Q167"/>
      <c r="R167"/>
      <c r="S167"/>
    </row>
    <row r="168" spans="13:19" x14ac:dyDescent="0.35">
      <c r="M168"/>
      <c r="N168"/>
      <c r="O168"/>
      <c r="P168"/>
      <c r="Q168"/>
      <c r="R168"/>
      <c r="S168"/>
    </row>
    <row r="169" spans="13:19" x14ac:dyDescent="0.35">
      <c r="M169"/>
      <c r="N169"/>
      <c r="O169"/>
      <c r="P169"/>
      <c r="Q169"/>
      <c r="R169"/>
      <c r="S169"/>
    </row>
    <row r="170" spans="13:19" x14ac:dyDescent="0.35">
      <c r="M170"/>
      <c r="N170"/>
      <c r="O170"/>
      <c r="P170"/>
      <c r="Q170"/>
      <c r="R170"/>
      <c r="S170"/>
    </row>
    <row r="171" spans="13:19" x14ac:dyDescent="0.35">
      <c r="M171"/>
      <c r="N171"/>
      <c r="O171"/>
      <c r="P171"/>
      <c r="Q171"/>
      <c r="R171"/>
      <c r="S171"/>
    </row>
    <row r="172" spans="13:19" x14ac:dyDescent="0.35">
      <c r="M172"/>
      <c r="N172"/>
      <c r="O172"/>
      <c r="P172"/>
      <c r="Q172"/>
      <c r="R172"/>
      <c r="S172"/>
    </row>
    <row r="173" spans="13:19" x14ac:dyDescent="0.35">
      <c r="M173"/>
      <c r="N173"/>
      <c r="O173"/>
      <c r="P173"/>
      <c r="Q173"/>
      <c r="R173"/>
      <c r="S173"/>
    </row>
    <row r="174" spans="13:19" x14ac:dyDescent="0.35">
      <c r="M174"/>
      <c r="N174"/>
      <c r="O174"/>
      <c r="P174"/>
      <c r="Q174"/>
      <c r="R174"/>
      <c r="S174"/>
    </row>
    <row r="175" spans="13:19" x14ac:dyDescent="0.35">
      <c r="M175"/>
      <c r="N175"/>
      <c r="O175"/>
      <c r="P175"/>
      <c r="Q175"/>
      <c r="R175"/>
      <c r="S175"/>
    </row>
    <row r="176" spans="13:19" x14ac:dyDescent="0.35">
      <c r="M176"/>
      <c r="N176"/>
      <c r="O176"/>
      <c r="P176"/>
      <c r="Q176"/>
      <c r="R176"/>
      <c r="S176"/>
    </row>
    <row r="177" spans="13:19" x14ac:dyDescent="0.35">
      <c r="M177"/>
      <c r="N177"/>
      <c r="O177"/>
      <c r="P177"/>
      <c r="Q177"/>
      <c r="R177"/>
      <c r="S177"/>
    </row>
    <row r="178" spans="13:19" x14ac:dyDescent="0.35">
      <c r="M178"/>
      <c r="N178"/>
      <c r="O178"/>
      <c r="P178"/>
      <c r="Q178"/>
      <c r="R178"/>
      <c r="S178"/>
    </row>
    <row r="179" spans="13:19" x14ac:dyDescent="0.35">
      <c r="M179"/>
      <c r="N179"/>
      <c r="O179"/>
      <c r="P179"/>
      <c r="Q179"/>
      <c r="R179"/>
      <c r="S179"/>
    </row>
    <row r="180" spans="13:19" x14ac:dyDescent="0.35">
      <c r="M180"/>
      <c r="N180"/>
      <c r="O180"/>
      <c r="P180"/>
      <c r="Q180"/>
      <c r="R180"/>
      <c r="S180"/>
    </row>
    <row r="181" spans="13:19" x14ac:dyDescent="0.35">
      <c r="M181"/>
      <c r="N181"/>
      <c r="O181"/>
      <c r="P181"/>
      <c r="Q181"/>
      <c r="R181"/>
      <c r="S181"/>
    </row>
    <row r="182" spans="13:19" x14ac:dyDescent="0.35">
      <c r="M182"/>
      <c r="N182"/>
      <c r="O182"/>
      <c r="P182"/>
      <c r="Q182"/>
      <c r="R182"/>
      <c r="S182"/>
    </row>
    <row r="183" spans="13:19" x14ac:dyDescent="0.35">
      <c r="M183"/>
      <c r="N183"/>
      <c r="O183"/>
      <c r="P183"/>
      <c r="Q183"/>
      <c r="R183"/>
      <c r="S183"/>
    </row>
    <row r="184" spans="13:19" x14ac:dyDescent="0.35">
      <c r="M184"/>
      <c r="N184"/>
      <c r="O184"/>
      <c r="P184"/>
      <c r="Q184"/>
      <c r="R184"/>
      <c r="S184"/>
    </row>
    <row r="185" spans="13:19" x14ac:dyDescent="0.35">
      <c r="M185"/>
      <c r="N185"/>
      <c r="O185"/>
      <c r="P185"/>
      <c r="Q185"/>
      <c r="R185"/>
      <c r="S185"/>
    </row>
    <row r="186" spans="13:19" x14ac:dyDescent="0.35">
      <c r="M186"/>
      <c r="N186"/>
      <c r="O186"/>
      <c r="P186"/>
      <c r="Q186"/>
      <c r="R186"/>
      <c r="S186"/>
    </row>
    <row r="187" spans="13:19" x14ac:dyDescent="0.35">
      <c r="M187"/>
      <c r="N187"/>
      <c r="O187"/>
      <c r="P187"/>
      <c r="Q187"/>
      <c r="R187"/>
      <c r="S187"/>
    </row>
    <row r="188" spans="13:19" x14ac:dyDescent="0.35">
      <c r="M188"/>
      <c r="N188"/>
      <c r="O188"/>
      <c r="P188"/>
      <c r="Q188"/>
      <c r="R188"/>
      <c r="S188"/>
    </row>
    <row r="189" spans="13:19" x14ac:dyDescent="0.35">
      <c r="M189"/>
      <c r="N189"/>
      <c r="O189"/>
      <c r="P189"/>
      <c r="Q189"/>
      <c r="R189"/>
      <c r="S189"/>
    </row>
    <row r="190" spans="13:19" x14ac:dyDescent="0.35">
      <c r="M190"/>
      <c r="N190"/>
      <c r="O190"/>
      <c r="P190"/>
      <c r="Q190"/>
      <c r="R190"/>
      <c r="S190"/>
    </row>
    <row r="191" spans="13:19" x14ac:dyDescent="0.35">
      <c r="M191"/>
      <c r="N191"/>
      <c r="O191"/>
      <c r="P191"/>
      <c r="Q191"/>
      <c r="R191"/>
      <c r="S191"/>
    </row>
    <row r="192" spans="13:19" x14ac:dyDescent="0.35">
      <c r="M192"/>
      <c r="N192"/>
      <c r="O192"/>
      <c r="P192"/>
      <c r="Q192"/>
      <c r="R192"/>
      <c r="S192"/>
    </row>
    <row r="193" spans="13:19" x14ac:dyDescent="0.35">
      <c r="M193"/>
      <c r="N193"/>
      <c r="O193"/>
      <c r="P193"/>
      <c r="Q193"/>
      <c r="R193"/>
      <c r="S193"/>
    </row>
    <row r="194" spans="13:19" x14ac:dyDescent="0.35">
      <c r="M194"/>
      <c r="N194"/>
      <c r="O194"/>
      <c r="P194"/>
      <c r="Q194"/>
      <c r="R194"/>
      <c r="S194"/>
    </row>
    <row r="195" spans="13:19" x14ac:dyDescent="0.35">
      <c r="M195"/>
      <c r="N195"/>
      <c r="O195"/>
      <c r="P195"/>
      <c r="Q195"/>
      <c r="R195"/>
      <c r="S195"/>
    </row>
    <row r="196" spans="13:19" x14ac:dyDescent="0.35">
      <c r="M196"/>
      <c r="N196"/>
      <c r="O196"/>
      <c r="P196"/>
      <c r="Q196"/>
      <c r="R196"/>
      <c r="S196"/>
    </row>
    <row r="197" spans="13:19" x14ac:dyDescent="0.35">
      <c r="M197"/>
      <c r="N197"/>
      <c r="O197"/>
      <c r="P197"/>
      <c r="Q197"/>
      <c r="R197"/>
      <c r="S197"/>
    </row>
    <row r="198" spans="13:19" x14ac:dyDescent="0.35">
      <c r="M198"/>
      <c r="N198"/>
      <c r="O198"/>
      <c r="P198"/>
      <c r="Q198"/>
      <c r="R198"/>
      <c r="S198"/>
    </row>
    <row r="199" spans="13:19" x14ac:dyDescent="0.35">
      <c r="M199"/>
      <c r="N199"/>
      <c r="O199"/>
      <c r="P199"/>
      <c r="Q199"/>
      <c r="R199"/>
      <c r="S199"/>
    </row>
    <row r="200" spans="13:19" x14ac:dyDescent="0.35">
      <c r="M200"/>
      <c r="N200"/>
      <c r="O200"/>
      <c r="P200"/>
      <c r="Q200"/>
      <c r="R200"/>
      <c r="S200"/>
    </row>
    <row r="201" spans="13:19" x14ac:dyDescent="0.35">
      <c r="M201"/>
      <c r="N201"/>
      <c r="O201"/>
      <c r="P201"/>
      <c r="Q201"/>
      <c r="R201"/>
      <c r="S201"/>
    </row>
    <row r="202" spans="13:19" x14ac:dyDescent="0.35">
      <c r="M202"/>
      <c r="N202"/>
      <c r="O202"/>
      <c r="P202"/>
      <c r="Q202"/>
      <c r="R202"/>
      <c r="S202"/>
    </row>
    <row r="203" spans="13:19" x14ac:dyDescent="0.35">
      <c r="M203"/>
      <c r="N203"/>
      <c r="O203"/>
      <c r="P203"/>
      <c r="Q203"/>
      <c r="R203"/>
      <c r="S203"/>
    </row>
    <row r="204" spans="13:19" x14ac:dyDescent="0.35">
      <c r="M204"/>
      <c r="N204"/>
      <c r="O204"/>
      <c r="P204"/>
      <c r="Q204"/>
      <c r="R204"/>
      <c r="S204"/>
    </row>
    <row r="205" spans="13:19" x14ac:dyDescent="0.35">
      <c r="M205"/>
      <c r="N205"/>
      <c r="O205"/>
      <c r="P205"/>
      <c r="Q205"/>
      <c r="R205"/>
      <c r="S205"/>
    </row>
    <row r="206" spans="13:19" x14ac:dyDescent="0.35">
      <c r="M206"/>
      <c r="N206"/>
      <c r="O206"/>
      <c r="P206"/>
      <c r="Q206"/>
      <c r="R206"/>
      <c r="S206"/>
    </row>
    <row r="207" spans="13:19" x14ac:dyDescent="0.35">
      <c r="M207"/>
      <c r="N207"/>
      <c r="O207"/>
      <c r="P207"/>
      <c r="Q207"/>
      <c r="R207"/>
      <c r="S207"/>
    </row>
    <row r="208" spans="13:19" x14ac:dyDescent="0.35">
      <c r="M208"/>
      <c r="N208"/>
      <c r="O208"/>
      <c r="P208"/>
      <c r="Q208"/>
      <c r="R208"/>
      <c r="S208"/>
    </row>
    <row r="209" spans="13:19" x14ac:dyDescent="0.35">
      <c r="M209"/>
      <c r="N209"/>
      <c r="O209"/>
      <c r="P209"/>
      <c r="Q209"/>
      <c r="R209"/>
      <c r="S209"/>
    </row>
    <row r="210" spans="13:19" x14ac:dyDescent="0.35">
      <c r="M210"/>
      <c r="N210"/>
      <c r="O210"/>
      <c r="P210"/>
      <c r="Q210"/>
      <c r="R210"/>
      <c r="S210"/>
    </row>
    <row r="211" spans="13:19" x14ac:dyDescent="0.35">
      <c r="M211"/>
      <c r="N211"/>
      <c r="O211"/>
      <c r="P211"/>
      <c r="Q211"/>
      <c r="R211"/>
      <c r="S211"/>
    </row>
    <row r="212" spans="13:19" x14ac:dyDescent="0.35">
      <c r="M212"/>
      <c r="N212"/>
      <c r="O212"/>
      <c r="P212"/>
      <c r="Q212"/>
      <c r="R212"/>
      <c r="S212"/>
    </row>
    <row r="213" spans="13:19" x14ac:dyDescent="0.35">
      <c r="M213"/>
      <c r="N213"/>
      <c r="O213"/>
      <c r="P213"/>
      <c r="Q213"/>
      <c r="R213"/>
      <c r="S213"/>
    </row>
    <row r="214" spans="13:19" x14ac:dyDescent="0.35">
      <c r="M214"/>
      <c r="N214"/>
      <c r="O214"/>
      <c r="P214"/>
      <c r="Q214"/>
      <c r="R214"/>
      <c r="S214"/>
    </row>
    <row r="215" spans="13:19" x14ac:dyDescent="0.35">
      <c r="M215"/>
      <c r="N215"/>
      <c r="O215"/>
      <c r="P215"/>
      <c r="Q215"/>
      <c r="R215"/>
      <c r="S215"/>
    </row>
    <row r="216" spans="13:19" x14ac:dyDescent="0.35">
      <c r="M216"/>
      <c r="N216"/>
      <c r="O216"/>
      <c r="P216"/>
      <c r="Q216"/>
      <c r="R216"/>
      <c r="S216"/>
    </row>
    <row r="217" spans="13:19" x14ac:dyDescent="0.35">
      <c r="M217"/>
      <c r="N217"/>
      <c r="O217"/>
      <c r="P217"/>
      <c r="Q217"/>
      <c r="R217"/>
      <c r="S217"/>
    </row>
    <row r="218" spans="13:19" x14ac:dyDescent="0.35">
      <c r="M218"/>
      <c r="N218"/>
      <c r="O218"/>
      <c r="P218"/>
      <c r="Q218"/>
      <c r="R218"/>
      <c r="S218"/>
    </row>
    <row r="219" spans="13:19" x14ac:dyDescent="0.35">
      <c r="M219"/>
      <c r="N219"/>
      <c r="O219"/>
      <c r="P219"/>
      <c r="Q219"/>
      <c r="R219"/>
      <c r="S219"/>
    </row>
    <row r="220" spans="13:19" x14ac:dyDescent="0.35">
      <c r="M220"/>
      <c r="N220"/>
      <c r="O220"/>
      <c r="P220"/>
      <c r="Q220"/>
      <c r="R220"/>
      <c r="S220"/>
    </row>
    <row r="221" spans="13:19" x14ac:dyDescent="0.35">
      <c r="M221"/>
      <c r="N221"/>
      <c r="O221"/>
      <c r="P221"/>
      <c r="Q221"/>
      <c r="R221"/>
      <c r="S221"/>
    </row>
    <row r="222" spans="13:19" x14ac:dyDescent="0.35">
      <c r="M222"/>
      <c r="N222"/>
      <c r="O222"/>
      <c r="P222"/>
      <c r="Q222"/>
      <c r="R222"/>
      <c r="S222"/>
    </row>
    <row r="223" spans="13:19" x14ac:dyDescent="0.35">
      <c r="M223"/>
      <c r="N223"/>
      <c r="O223"/>
      <c r="P223"/>
      <c r="Q223"/>
      <c r="R223"/>
      <c r="S223"/>
    </row>
    <row r="224" spans="13:19" x14ac:dyDescent="0.35">
      <c r="M224"/>
      <c r="N224"/>
      <c r="O224"/>
      <c r="P224"/>
      <c r="Q224"/>
      <c r="R224"/>
      <c r="S224"/>
    </row>
    <row r="225" spans="13:19" x14ac:dyDescent="0.35">
      <c r="M225"/>
      <c r="N225"/>
      <c r="O225"/>
      <c r="P225"/>
      <c r="Q225"/>
      <c r="R225"/>
      <c r="S225"/>
    </row>
    <row r="226" spans="13:19" x14ac:dyDescent="0.35">
      <c r="M226"/>
      <c r="N226"/>
      <c r="O226"/>
      <c r="P226"/>
      <c r="Q226"/>
      <c r="R226"/>
      <c r="S226"/>
    </row>
    <row r="227" spans="13:19" x14ac:dyDescent="0.35">
      <c r="M227"/>
      <c r="N227"/>
      <c r="O227"/>
      <c r="P227"/>
      <c r="Q227"/>
      <c r="R227"/>
      <c r="S227"/>
    </row>
    <row r="228" spans="13:19" x14ac:dyDescent="0.35">
      <c r="M228"/>
      <c r="N228"/>
      <c r="O228"/>
      <c r="P228"/>
      <c r="Q228"/>
      <c r="R228"/>
      <c r="S228"/>
    </row>
    <row r="229" spans="13:19" x14ac:dyDescent="0.35">
      <c r="M229"/>
      <c r="N229"/>
      <c r="O229"/>
      <c r="P229"/>
      <c r="Q229"/>
      <c r="R229"/>
      <c r="S229"/>
    </row>
    <row r="230" spans="13:19" x14ac:dyDescent="0.35">
      <c r="M230"/>
      <c r="N230"/>
      <c r="O230"/>
      <c r="P230"/>
      <c r="Q230"/>
      <c r="R230"/>
      <c r="S230"/>
    </row>
    <row r="231" spans="13:19" x14ac:dyDescent="0.35">
      <c r="M231"/>
      <c r="N231"/>
      <c r="O231"/>
      <c r="P231"/>
      <c r="Q231"/>
      <c r="R231"/>
      <c r="S231"/>
    </row>
    <row r="232" spans="13:19" x14ac:dyDescent="0.35">
      <c r="M232"/>
      <c r="N232"/>
      <c r="O232"/>
      <c r="P232"/>
      <c r="Q232"/>
      <c r="R232"/>
      <c r="S232"/>
    </row>
    <row r="233" spans="13:19" x14ac:dyDescent="0.35">
      <c r="M233"/>
      <c r="N233"/>
      <c r="O233"/>
      <c r="P233"/>
      <c r="Q233"/>
      <c r="R233"/>
      <c r="S233"/>
    </row>
    <row r="234" spans="13:19" x14ac:dyDescent="0.35">
      <c r="M234"/>
      <c r="N234"/>
      <c r="O234"/>
      <c r="P234"/>
      <c r="Q234"/>
      <c r="R234"/>
      <c r="S234"/>
    </row>
    <row r="235" spans="13:19" x14ac:dyDescent="0.35">
      <c r="M235"/>
      <c r="N235"/>
      <c r="O235"/>
      <c r="P235"/>
      <c r="Q235"/>
      <c r="R235"/>
      <c r="S235"/>
    </row>
    <row r="236" spans="13:19" x14ac:dyDescent="0.35">
      <c r="M236"/>
      <c r="N236"/>
      <c r="O236"/>
      <c r="P236"/>
      <c r="Q236"/>
      <c r="R236"/>
      <c r="S236"/>
    </row>
    <row r="237" spans="13:19" x14ac:dyDescent="0.35">
      <c r="M237"/>
      <c r="N237"/>
      <c r="O237"/>
      <c r="P237"/>
      <c r="Q237"/>
      <c r="R237"/>
      <c r="S237"/>
    </row>
    <row r="238" spans="13:19" x14ac:dyDescent="0.35">
      <c r="M238"/>
      <c r="N238"/>
      <c r="O238"/>
      <c r="P238"/>
      <c r="Q238"/>
      <c r="R238"/>
      <c r="S238"/>
    </row>
    <row r="239" spans="13:19" x14ac:dyDescent="0.35">
      <c r="M239"/>
      <c r="N239"/>
      <c r="O239"/>
      <c r="P239"/>
      <c r="Q239"/>
      <c r="R239"/>
      <c r="S239"/>
    </row>
    <row r="240" spans="13:19" x14ac:dyDescent="0.35">
      <c r="M240"/>
      <c r="N240"/>
      <c r="O240"/>
      <c r="P240"/>
      <c r="Q240"/>
      <c r="R240"/>
      <c r="S240"/>
    </row>
    <row r="241" spans="13:19" x14ac:dyDescent="0.35">
      <c r="M241"/>
      <c r="N241"/>
      <c r="O241"/>
      <c r="P241"/>
      <c r="Q241"/>
      <c r="R241"/>
      <c r="S241"/>
    </row>
    <row r="242" spans="13:19" x14ac:dyDescent="0.35">
      <c r="M242"/>
      <c r="N242"/>
      <c r="O242"/>
      <c r="P242"/>
      <c r="Q242"/>
      <c r="R242"/>
      <c r="S242"/>
    </row>
    <row r="243" spans="13:19" x14ac:dyDescent="0.35">
      <c r="M243"/>
      <c r="N243"/>
      <c r="O243"/>
      <c r="P243"/>
      <c r="Q243"/>
      <c r="R243"/>
      <c r="S243"/>
    </row>
    <row r="244" spans="13:19" x14ac:dyDescent="0.35">
      <c r="M244"/>
      <c r="N244"/>
      <c r="O244"/>
      <c r="P244"/>
      <c r="Q244"/>
      <c r="R244"/>
      <c r="S244"/>
    </row>
    <row r="245" spans="13:19" x14ac:dyDescent="0.35">
      <c r="M245"/>
      <c r="N245"/>
      <c r="O245"/>
      <c r="P245"/>
      <c r="Q245"/>
      <c r="R245"/>
      <c r="S245"/>
    </row>
    <row r="246" spans="13:19" x14ac:dyDescent="0.35">
      <c r="M246"/>
      <c r="N246"/>
      <c r="O246"/>
      <c r="P246"/>
      <c r="Q246"/>
      <c r="R246"/>
      <c r="S246"/>
    </row>
    <row r="247" spans="13:19" x14ac:dyDescent="0.35">
      <c r="M247"/>
      <c r="N247"/>
      <c r="O247"/>
      <c r="P247"/>
      <c r="Q247"/>
      <c r="R247"/>
      <c r="S247"/>
    </row>
    <row r="248" spans="13:19" x14ac:dyDescent="0.35">
      <c r="M248"/>
      <c r="N248"/>
      <c r="O248"/>
      <c r="P248"/>
      <c r="Q248"/>
      <c r="R248"/>
      <c r="S248"/>
    </row>
    <row r="249" spans="13:19" x14ac:dyDescent="0.35">
      <c r="M249"/>
      <c r="N249"/>
      <c r="O249"/>
      <c r="P249"/>
      <c r="Q249"/>
      <c r="R249"/>
      <c r="S249"/>
    </row>
    <row r="250" spans="13:19" x14ac:dyDescent="0.35">
      <c r="M250"/>
      <c r="N250"/>
      <c r="O250"/>
      <c r="P250"/>
      <c r="Q250"/>
      <c r="R250"/>
      <c r="S250"/>
    </row>
    <row r="251" spans="13:19" x14ac:dyDescent="0.35">
      <c r="M251"/>
      <c r="N251"/>
      <c r="O251"/>
      <c r="P251"/>
      <c r="Q251"/>
      <c r="R251"/>
      <c r="S251"/>
    </row>
    <row r="252" spans="13:19" x14ac:dyDescent="0.35">
      <c r="M252"/>
      <c r="N252"/>
      <c r="O252"/>
      <c r="P252"/>
      <c r="Q252"/>
      <c r="R252"/>
      <c r="S252"/>
    </row>
    <row r="253" spans="13:19" x14ac:dyDescent="0.35">
      <c r="M253"/>
      <c r="N253"/>
      <c r="O253"/>
      <c r="P253"/>
      <c r="Q253"/>
      <c r="R253"/>
      <c r="S253"/>
    </row>
    <row r="254" spans="13:19" x14ac:dyDescent="0.35">
      <c r="M254"/>
      <c r="N254"/>
      <c r="O254"/>
      <c r="P254"/>
      <c r="Q254"/>
      <c r="R254"/>
      <c r="S254"/>
    </row>
    <row r="255" spans="13:19" x14ac:dyDescent="0.35">
      <c r="M255"/>
      <c r="N255"/>
      <c r="O255"/>
      <c r="P255"/>
      <c r="Q255"/>
      <c r="R255"/>
      <c r="S255"/>
    </row>
    <row r="256" spans="13:19" x14ac:dyDescent="0.35">
      <c r="M256"/>
      <c r="N256"/>
      <c r="O256"/>
      <c r="P256"/>
      <c r="Q256"/>
      <c r="R256"/>
      <c r="S256"/>
    </row>
    <row r="257" spans="13:19" x14ac:dyDescent="0.35">
      <c r="M257"/>
      <c r="N257"/>
      <c r="O257"/>
      <c r="P257"/>
      <c r="Q257"/>
      <c r="R257"/>
      <c r="S257"/>
    </row>
    <row r="258" spans="13:19" x14ac:dyDescent="0.35">
      <c r="M258"/>
      <c r="N258"/>
      <c r="O258"/>
      <c r="P258"/>
      <c r="Q258"/>
      <c r="R258"/>
      <c r="S258"/>
    </row>
    <row r="259" spans="13:19" x14ac:dyDescent="0.35">
      <c r="M259"/>
      <c r="N259"/>
      <c r="O259"/>
      <c r="P259"/>
      <c r="Q259"/>
      <c r="R259"/>
      <c r="S259"/>
    </row>
    <row r="260" spans="13:19" x14ac:dyDescent="0.35">
      <c r="M260"/>
      <c r="N260"/>
      <c r="O260"/>
      <c r="P260"/>
      <c r="Q260"/>
      <c r="R260"/>
      <c r="S260"/>
    </row>
    <row r="261" spans="13:19" x14ac:dyDescent="0.35">
      <c r="M261"/>
      <c r="N261"/>
      <c r="O261"/>
      <c r="P261"/>
      <c r="Q261"/>
      <c r="R261"/>
      <c r="S261"/>
    </row>
    <row r="262" spans="13:19" x14ac:dyDescent="0.35">
      <c r="M262"/>
      <c r="N262"/>
      <c r="O262"/>
      <c r="P262"/>
      <c r="Q262"/>
      <c r="R262"/>
      <c r="S262"/>
    </row>
    <row r="263" spans="13:19" x14ac:dyDescent="0.35">
      <c r="M263"/>
      <c r="N263"/>
      <c r="O263"/>
      <c r="P263"/>
      <c r="Q263"/>
      <c r="R263"/>
      <c r="S263"/>
    </row>
    <row r="264" spans="13:19" x14ac:dyDescent="0.35">
      <c r="M264"/>
      <c r="N264"/>
      <c r="O264"/>
      <c r="P264"/>
      <c r="Q264"/>
      <c r="R264"/>
      <c r="S264"/>
    </row>
    <row r="265" spans="13:19" x14ac:dyDescent="0.35">
      <c r="M265"/>
      <c r="N265"/>
      <c r="O265"/>
      <c r="P265"/>
      <c r="Q265"/>
      <c r="R265"/>
      <c r="S265"/>
    </row>
    <row r="266" spans="13:19" x14ac:dyDescent="0.35">
      <c r="M266"/>
      <c r="N266"/>
      <c r="O266"/>
      <c r="P266"/>
      <c r="Q266"/>
      <c r="R266"/>
      <c r="S266"/>
    </row>
    <row r="267" spans="13:19" x14ac:dyDescent="0.35">
      <c r="M267"/>
      <c r="N267"/>
      <c r="O267"/>
      <c r="P267"/>
      <c r="Q267"/>
      <c r="R267"/>
      <c r="S267"/>
    </row>
    <row r="268" spans="13:19" x14ac:dyDescent="0.35">
      <c r="M268"/>
      <c r="N268"/>
      <c r="O268"/>
      <c r="P268"/>
      <c r="Q268"/>
      <c r="R268"/>
      <c r="S268"/>
    </row>
    <row r="269" spans="13:19" x14ac:dyDescent="0.35">
      <c r="M269"/>
      <c r="N269"/>
      <c r="O269"/>
      <c r="P269"/>
      <c r="Q269"/>
      <c r="R269"/>
      <c r="S269"/>
    </row>
    <row r="270" spans="13:19" x14ac:dyDescent="0.35">
      <c r="M270"/>
      <c r="N270"/>
      <c r="O270"/>
      <c r="P270"/>
      <c r="Q270"/>
      <c r="R270"/>
      <c r="S270"/>
    </row>
    <row r="271" spans="13:19" x14ac:dyDescent="0.35">
      <c r="M271"/>
      <c r="N271"/>
      <c r="O271"/>
      <c r="P271"/>
      <c r="Q271"/>
      <c r="R271"/>
      <c r="S271"/>
    </row>
    <row r="272" spans="13:19" x14ac:dyDescent="0.35">
      <c r="M272"/>
      <c r="N272"/>
      <c r="O272"/>
      <c r="P272"/>
      <c r="Q272"/>
      <c r="R272"/>
      <c r="S272"/>
    </row>
    <row r="273" spans="13:19" x14ac:dyDescent="0.35">
      <c r="M273"/>
      <c r="N273"/>
      <c r="O273"/>
      <c r="P273"/>
      <c r="Q273"/>
      <c r="R273"/>
      <c r="S273"/>
    </row>
    <row r="274" spans="13:19" x14ac:dyDescent="0.35">
      <c r="M274"/>
      <c r="N274"/>
      <c r="O274"/>
      <c r="P274"/>
      <c r="Q274"/>
      <c r="R274"/>
      <c r="S274"/>
    </row>
    <row r="275" spans="13:19" x14ac:dyDescent="0.35">
      <c r="M275"/>
      <c r="N275"/>
      <c r="O275"/>
      <c r="P275"/>
      <c r="Q275"/>
      <c r="R275"/>
      <c r="S275"/>
    </row>
    <row r="276" spans="13:19" x14ac:dyDescent="0.35">
      <c r="M276"/>
      <c r="N276"/>
      <c r="O276"/>
      <c r="P276"/>
      <c r="Q276"/>
      <c r="R276"/>
      <c r="S276"/>
    </row>
    <row r="277" spans="13:19" x14ac:dyDescent="0.35">
      <c r="M277"/>
      <c r="N277"/>
      <c r="O277"/>
      <c r="P277"/>
      <c r="Q277"/>
      <c r="R277"/>
      <c r="S277"/>
    </row>
    <row r="278" spans="13:19" x14ac:dyDescent="0.35">
      <c r="M278"/>
      <c r="N278"/>
      <c r="O278"/>
      <c r="P278"/>
      <c r="Q278"/>
      <c r="R278"/>
      <c r="S278"/>
    </row>
    <row r="279" spans="13:19" x14ac:dyDescent="0.35">
      <c r="M279"/>
      <c r="N279"/>
      <c r="O279"/>
      <c r="P279"/>
      <c r="Q279"/>
      <c r="R279"/>
      <c r="S279"/>
    </row>
    <row r="280" spans="13:19" x14ac:dyDescent="0.35">
      <c r="M280"/>
      <c r="N280"/>
      <c r="O280"/>
      <c r="P280"/>
      <c r="Q280"/>
      <c r="R280"/>
      <c r="S280"/>
    </row>
    <row r="281" spans="13:19" x14ac:dyDescent="0.35">
      <c r="M281"/>
      <c r="N281"/>
      <c r="O281"/>
      <c r="P281"/>
      <c r="Q281"/>
      <c r="R281"/>
      <c r="S281"/>
    </row>
    <row r="282" spans="13:19" x14ac:dyDescent="0.35">
      <c r="M282"/>
      <c r="N282"/>
      <c r="O282"/>
      <c r="P282"/>
      <c r="Q282"/>
      <c r="R282"/>
      <c r="S282"/>
    </row>
    <row r="283" spans="13:19" x14ac:dyDescent="0.35">
      <c r="M283"/>
      <c r="N283"/>
      <c r="O283"/>
      <c r="P283"/>
      <c r="Q283"/>
      <c r="R283"/>
      <c r="S283"/>
    </row>
    <row r="284" spans="13:19" x14ac:dyDescent="0.35">
      <c r="M284"/>
      <c r="N284"/>
      <c r="O284"/>
      <c r="P284"/>
      <c r="Q284"/>
      <c r="R284"/>
      <c r="S284"/>
    </row>
    <row r="285" spans="13:19" x14ac:dyDescent="0.35">
      <c r="M285"/>
      <c r="N285"/>
      <c r="O285"/>
      <c r="P285"/>
      <c r="Q285"/>
      <c r="R285"/>
      <c r="S285"/>
    </row>
    <row r="286" spans="13:19" x14ac:dyDescent="0.35">
      <c r="M286"/>
      <c r="N286"/>
      <c r="O286"/>
      <c r="P286"/>
      <c r="Q286"/>
      <c r="R286"/>
      <c r="S286"/>
    </row>
    <row r="287" spans="13:19" x14ac:dyDescent="0.35">
      <c r="M287"/>
      <c r="N287"/>
      <c r="O287"/>
      <c r="P287"/>
      <c r="Q287"/>
      <c r="R287"/>
      <c r="S287"/>
    </row>
    <row r="288" spans="13:19" x14ac:dyDescent="0.35">
      <c r="M288"/>
      <c r="N288"/>
      <c r="O288"/>
      <c r="P288"/>
      <c r="Q288"/>
      <c r="R288"/>
      <c r="S288"/>
    </row>
    <row r="289" spans="13:19" x14ac:dyDescent="0.35">
      <c r="M289"/>
      <c r="N289"/>
      <c r="O289"/>
      <c r="P289"/>
      <c r="Q289"/>
      <c r="R289"/>
      <c r="S289"/>
    </row>
    <row r="290" spans="13:19" x14ac:dyDescent="0.35">
      <c r="M290"/>
      <c r="N290"/>
      <c r="O290"/>
      <c r="P290"/>
      <c r="Q290"/>
      <c r="R290"/>
      <c r="S290"/>
    </row>
    <row r="291" spans="13:19" x14ac:dyDescent="0.35">
      <c r="M291"/>
      <c r="N291"/>
      <c r="O291"/>
      <c r="P291"/>
      <c r="Q291"/>
      <c r="R291"/>
      <c r="S291"/>
    </row>
    <row r="292" spans="13:19" x14ac:dyDescent="0.35">
      <c r="M292"/>
      <c r="N292"/>
      <c r="O292"/>
      <c r="P292"/>
      <c r="Q292"/>
      <c r="R292"/>
      <c r="S292"/>
    </row>
    <row r="293" spans="13:19" x14ac:dyDescent="0.35">
      <c r="M293"/>
      <c r="N293"/>
      <c r="O293"/>
      <c r="P293"/>
      <c r="Q293"/>
      <c r="R293"/>
      <c r="S293"/>
    </row>
    <row r="294" spans="13:19" x14ac:dyDescent="0.35">
      <c r="M294"/>
      <c r="N294"/>
      <c r="O294"/>
      <c r="P294"/>
      <c r="Q294"/>
      <c r="R294"/>
      <c r="S294"/>
    </row>
    <row r="295" spans="13:19" x14ac:dyDescent="0.35">
      <c r="M295"/>
      <c r="N295"/>
      <c r="O295"/>
      <c r="P295"/>
      <c r="Q295"/>
      <c r="R295"/>
      <c r="S295"/>
    </row>
    <row r="296" spans="13:19" x14ac:dyDescent="0.35">
      <c r="M296"/>
      <c r="N296"/>
      <c r="O296"/>
      <c r="P296"/>
      <c r="Q296"/>
      <c r="R296"/>
      <c r="S296"/>
    </row>
    <row r="297" spans="13:19" x14ac:dyDescent="0.35">
      <c r="M297"/>
      <c r="N297"/>
      <c r="O297"/>
      <c r="P297"/>
      <c r="Q297"/>
      <c r="R297"/>
      <c r="S297"/>
    </row>
    <row r="298" spans="13:19" x14ac:dyDescent="0.35">
      <c r="M298"/>
      <c r="N298"/>
      <c r="O298"/>
      <c r="P298"/>
      <c r="Q298"/>
      <c r="R298"/>
      <c r="S298"/>
    </row>
    <row r="299" spans="13:19" x14ac:dyDescent="0.35">
      <c r="M299"/>
      <c r="N299"/>
      <c r="O299"/>
      <c r="P299"/>
      <c r="Q299"/>
      <c r="R299"/>
      <c r="S299"/>
    </row>
    <row r="300" spans="13:19" x14ac:dyDescent="0.35">
      <c r="M300"/>
      <c r="N300"/>
      <c r="O300"/>
      <c r="P300"/>
      <c r="Q300"/>
      <c r="R300"/>
      <c r="S300"/>
    </row>
    <row r="301" spans="13:19" x14ac:dyDescent="0.35">
      <c r="M301"/>
      <c r="N301"/>
      <c r="O301"/>
      <c r="P301"/>
      <c r="Q301"/>
      <c r="R301"/>
      <c r="S301"/>
    </row>
    <row r="302" spans="13:19" x14ac:dyDescent="0.35">
      <c r="M302"/>
      <c r="N302"/>
      <c r="O302"/>
      <c r="P302"/>
      <c r="Q302"/>
      <c r="R302"/>
      <c r="S302"/>
    </row>
    <row r="303" spans="13:19" x14ac:dyDescent="0.35">
      <c r="M303"/>
      <c r="N303"/>
      <c r="O303"/>
      <c r="P303"/>
      <c r="Q303"/>
      <c r="R303"/>
      <c r="S303"/>
    </row>
    <row r="304" spans="13:19" x14ac:dyDescent="0.35">
      <c r="M304"/>
      <c r="N304"/>
      <c r="O304"/>
      <c r="P304"/>
      <c r="Q304"/>
      <c r="R304"/>
      <c r="S304"/>
    </row>
    <row r="305" spans="13:19" x14ac:dyDescent="0.35">
      <c r="M305"/>
      <c r="N305"/>
      <c r="O305"/>
      <c r="P305"/>
      <c r="Q305"/>
      <c r="R305"/>
      <c r="S305"/>
    </row>
    <row r="306" spans="13:19" x14ac:dyDescent="0.35">
      <c r="M306"/>
      <c r="N306"/>
      <c r="O306"/>
      <c r="P306"/>
      <c r="Q306"/>
      <c r="R306"/>
      <c r="S306"/>
    </row>
    <row r="307" spans="13:19" x14ac:dyDescent="0.35">
      <c r="M307"/>
      <c r="N307"/>
      <c r="O307"/>
      <c r="P307"/>
      <c r="Q307"/>
      <c r="R307"/>
      <c r="S307"/>
    </row>
    <row r="308" spans="13:19" x14ac:dyDescent="0.35">
      <c r="M308"/>
      <c r="N308"/>
      <c r="O308"/>
      <c r="P308"/>
      <c r="Q308"/>
      <c r="R308"/>
      <c r="S308"/>
    </row>
    <row r="309" spans="13:19" x14ac:dyDescent="0.35">
      <c r="M309"/>
      <c r="N309"/>
      <c r="O309"/>
      <c r="P309"/>
      <c r="Q309"/>
      <c r="R309"/>
      <c r="S309"/>
    </row>
    <row r="310" spans="13:19" x14ac:dyDescent="0.35">
      <c r="M310"/>
      <c r="N310"/>
      <c r="O310"/>
      <c r="P310"/>
      <c r="Q310"/>
      <c r="R310"/>
      <c r="S310"/>
    </row>
    <row r="311" spans="13:19" x14ac:dyDescent="0.35">
      <c r="M311"/>
      <c r="N311"/>
      <c r="O311"/>
      <c r="P311"/>
      <c r="Q311"/>
      <c r="R311"/>
      <c r="S311"/>
    </row>
    <row r="312" spans="13:19" x14ac:dyDescent="0.35">
      <c r="M312"/>
      <c r="N312"/>
      <c r="O312"/>
      <c r="P312"/>
      <c r="Q312"/>
      <c r="R312"/>
      <c r="S312"/>
    </row>
    <row r="313" spans="13:19" x14ac:dyDescent="0.35">
      <c r="M313"/>
      <c r="N313"/>
      <c r="O313"/>
      <c r="P313"/>
      <c r="Q313"/>
      <c r="R313"/>
      <c r="S313"/>
    </row>
    <row r="314" spans="13:19" x14ac:dyDescent="0.35">
      <c r="M314"/>
      <c r="N314"/>
      <c r="O314"/>
      <c r="P314"/>
      <c r="Q314"/>
      <c r="R314"/>
      <c r="S314"/>
    </row>
    <row r="315" spans="13:19" x14ac:dyDescent="0.35">
      <c r="M315"/>
      <c r="N315"/>
      <c r="O315"/>
      <c r="P315"/>
      <c r="Q315"/>
      <c r="R315"/>
      <c r="S315"/>
    </row>
    <row r="316" spans="13:19" x14ac:dyDescent="0.35">
      <c r="M316"/>
      <c r="N316"/>
      <c r="O316"/>
      <c r="P316"/>
      <c r="Q316"/>
      <c r="R316"/>
      <c r="S316"/>
    </row>
    <row r="317" spans="13:19" x14ac:dyDescent="0.35">
      <c r="M317"/>
      <c r="N317"/>
      <c r="O317"/>
      <c r="P317"/>
      <c r="Q317"/>
      <c r="R317"/>
      <c r="S317"/>
    </row>
    <row r="318" spans="13:19" x14ac:dyDescent="0.35">
      <c r="M318"/>
      <c r="N318"/>
      <c r="O318"/>
      <c r="P318"/>
      <c r="Q318"/>
      <c r="R318"/>
      <c r="S318"/>
    </row>
    <row r="319" spans="13:19" x14ac:dyDescent="0.35">
      <c r="M319"/>
      <c r="N319"/>
      <c r="O319"/>
      <c r="P319"/>
      <c r="Q319"/>
      <c r="R319"/>
      <c r="S319"/>
    </row>
    <row r="320" spans="13:19" x14ac:dyDescent="0.35">
      <c r="M320"/>
      <c r="N320"/>
      <c r="O320"/>
      <c r="P320"/>
      <c r="Q320"/>
      <c r="R320"/>
      <c r="S320"/>
    </row>
    <row r="321" spans="13:19" x14ac:dyDescent="0.35">
      <c r="M321"/>
      <c r="N321"/>
      <c r="O321"/>
      <c r="P321"/>
      <c r="Q321"/>
      <c r="R321"/>
      <c r="S321"/>
    </row>
    <row r="322" spans="13:19" x14ac:dyDescent="0.35">
      <c r="M322"/>
      <c r="N322"/>
      <c r="O322"/>
      <c r="P322"/>
      <c r="Q322"/>
      <c r="R322"/>
      <c r="S322"/>
    </row>
    <row r="323" spans="13:19" x14ac:dyDescent="0.35">
      <c r="M323"/>
      <c r="N323"/>
      <c r="O323"/>
      <c r="P323"/>
      <c r="Q323"/>
      <c r="R323"/>
      <c r="S323"/>
    </row>
    <row r="324" spans="13:19" x14ac:dyDescent="0.35">
      <c r="M324"/>
      <c r="N324"/>
      <c r="O324"/>
      <c r="P324"/>
      <c r="Q324"/>
      <c r="R324"/>
      <c r="S324"/>
    </row>
    <row r="325" spans="13:19" x14ac:dyDescent="0.35">
      <c r="M325"/>
      <c r="N325"/>
      <c r="O325"/>
      <c r="P325"/>
      <c r="Q325"/>
      <c r="R325"/>
      <c r="S325"/>
    </row>
    <row r="326" spans="13:19" x14ac:dyDescent="0.35">
      <c r="M326"/>
      <c r="N326"/>
      <c r="O326"/>
      <c r="P326"/>
      <c r="Q326"/>
      <c r="R326"/>
      <c r="S326"/>
    </row>
    <row r="327" spans="13:19" x14ac:dyDescent="0.35">
      <c r="M327"/>
      <c r="N327"/>
      <c r="O327"/>
      <c r="P327"/>
      <c r="Q327"/>
      <c r="R327"/>
      <c r="S327"/>
    </row>
    <row r="328" spans="13:19" x14ac:dyDescent="0.35">
      <c r="M328"/>
      <c r="N328"/>
      <c r="O328"/>
      <c r="P328"/>
      <c r="Q328"/>
      <c r="R328"/>
      <c r="S328"/>
    </row>
    <row r="329" spans="13:19" x14ac:dyDescent="0.35">
      <c r="M329"/>
      <c r="N329"/>
      <c r="O329"/>
      <c r="P329"/>
      <c r="Q329"/>
      <c r="R329"/>
      <c r="S329"/>
    </row>
    <row r="330" spans="13:19" x14ac:dyDescent="0.35">
      <c r="M330"/>
      <c r="N330"/>
      <c r="O330"/>
      <c r="P330"/>
      <c r="Q330"/>
      <c r="R330"/>
      <c r="S330"/>
    </row>
    <row r="331" spans="13:19" x14ac:dyDescent="0.35">
      <c r="M331"/>
      <c r="N331"/>
      <c r="O331"/>
      <c r="P331"/>
      <c r="Q331"/>
      <c r="R331"/>
      <c r="S331"/>
    </row>
    <row r="332" spans="13:19" x14ac:dyDescent="0.35">
      <c r="M332"/>
      <c r="N332"/>
      <c r="O332"/>
      <c r="P332"/>
      <c r="Q332"/>
      <c r="R332"/>
      <c r="S332"/>
    </row>
    <row r="333" spans="13:19" x14ac:dyDescent="0.35">
      <c r="M333"/>
      <c r="N333"/>
      <c r="O333"/>
      <c r="P333"/>
      <c r="Q333"/>
      <c r="R333"/>
      <c r="S333"/>
    </row>
    <row r="334" spans="13:19" x14ac:dyDescent="0.35">
      <c r="M334"/>
      <c r="N334"/>
      <c r="O334"/>
      <c r="P334"/>
      <c r="Q334"/>
      <c r="R334"/>
      <c r="S334"/>
    </row>
    <row r="335" spans="13:19" x14ac:dyDescent="0.35">
      <c r="M335"/>
      <c r="N335"/>
      <c r="O335"/>
      <c r="P335"/>
      <c r="Q335"/>
      <c r="R335"/>
      <c r="S335"/>
    </row>
    <row r="336" spans="13:19" x14ac:dyDescent="0.35">
      <c r="M336"/>
      <c r="N336"/>
      <c r="O336"/>
      <c r="P336"/>
      <c r="Q336"/>
      <c r="R336"/>
      <c r="S336"/>
    </row>
    <row r="337" spans="13:19" x14ac:dyDescent="0.35">
      <c r="M337"/>
      <c r="N337"/>
      <c r="O337"/>
      <c r="P337"/>
      <c r="Q337"/>
      <c r="R337"/>
      <c r="S337"/>
    </row>
    <row r="338" spans="13:19" x14ac:dyDescent="0.35">
      <c r="M338"/>
      <c r="N338"/>
      <c r="O338"/>
      <c r="P338"/>
      <c r="Q338"/>
      <c r="R338"/>
      <c r="S338"/>
    </row>
    <row r="339" spans="13:19" x14ac:dyDescent="0.35">
      <c r="M339"/>
      <c r="N339"/>
      <c r="O339"/>
      <c r="P339"/>
      <c r="Q339"/>
      <c r="R339"/>
      <c r="S339"/>
    </row>
    <row r="340" spans="13:19" x14ac:dyDescent="0.35">
      <c r="M340"/>
      <c r="N340"/>
      <c r="O340"/>
      <c r="P340"/>
      <c r="Q340"/>
      <c r="R340"/>
      <c r="S340"/>
    </row>
    <row r="341" spans="13:19" x14ac:dyDescent="0.35">
      <c r="M341"/>
      <c r="N341"/>
      <c r="O341"/>
      <c r="P341"/>
      <c r="Q341"/>
      <c r="R341"/>
      <c r="S341"/>
    </row>
    <row r="342" spans="13:19" x14ac:dyDescent="0.35">
      <c r="M342"/>
      <c r="N342"/>
      <c r="O342"/>
      <c r="P342"/>
      <c r="Q342"/>
      <c r="R342"/>
      <c r="S342"/>
    </row>
    <row r="343" spans="13:19" x14ac:dyDescent="0.35">
      <c r="M343"/>
      <c r="N343"/>
      <c r="O343"/>
      <c r="P343"/>
      <c r="Q343"/>
      <c r="R343"/>
      <c r="S343"/>
    </row>
    <row r="344" spans="13:19" x14ac:dyDescent="0.35">
      <c r="M344"/>
      <c r="N344"/>
      <c r="O344"/>
      <c r="P344"/>
      <c r="Q344"/>
      <c r="R344"/>
      <c r="S344"/>
    </row>
    <row r="345" spans="13:19" x14ac:dyDescent="0.35">
      <c r="M345"/>
      <c r="N345"/>
      <c r="O345"/>
      <c r="P345"/>
      <c r="Q345"/>
      <c r="R345"/>
      <c r="S345"/>
    </row>
    <row r="346" spans="13:19" x14ac:dyDescent="0.35">
      <c r="M346"/>
      <c r="N346"/>
      <c r="O346"/>
      <c r="P346"/>
      <c r="Q346"/>
      <c r="R346"/>
      <c r="S346"/>
    </row>
    <row r="347" spans="13:19" x14ac:dyDescent="0.35">
      <c r="M347"/>
      <c r="N347"/>
      <c r="O347"/>
      <c r="P347"/>
      <c r="Q347"/>
      <c r="R347"/>
      <c r="S347"/>
    </row>
    <row r="348" spans="13:19" x14ac:dyDescent="0.35">
      <c r="M348"/>
      <c r="N348"/>
      <c r="O348"/>
      <c r="P348"/>
      <c r="Q348"/>
      <c r="R348"/>
      <c r="S348"/>
    </row>
    <row r="349" spans="13:19" x14ac:dyDescent="0.35">
      <c r="M349"/>
      <c r="N349"/>
      <c r="O349"/>
      <c r="P349"/>
      <c r="Q349"/>
      <c r="R349"/>
      <c r="S349"/>
    </row>
    <row r="350" spans="13:19" x14ac:dyDescent="0.35">
      <c r="M350"/>
      <c r="N350"/>
      <c r="O350"/>
      <c r="P350"/>
      <c r="Q350"/>
      <c r="R350"/>
      <c r="S350"/>
    </row>
    <row r="351" spans="13:19" x14ac:dyDescent="0.35">
      <c r="M351"/>
      <c r="N351"/>
      <c r="O351"/>
      <c r="P351"/>
      <c r="Q351"/>
      <c r="R351"/>
      <c r="S351"/>
    </row>
    <row r="352" spans="13:19" x14ac:dyDescent="0.35">
      <c r="M352"/>
      <c r="N352"/>
      <c r="O352"/>
      <c r="P352"/>
      <c r="Q352"/>
      <c r="R352"/>
      <c r="S352"/>
    </row>
    <row r="353" spans="13:19" x14ac:dyDescent="0.35">
      <c r="M353"/>
      <c r="N353"/>
      <c r="O353"/>
      <c r="P353"/>
      <c r="Q353"/>
      <c r="R353"/>
      <c r="S353"/>
    </row>
    <row r="354" spans="13:19" x14ac:dyDescent="0.35">
      <c r="M354"/>
      <c r="N354"/>
      <c r="O354"/>
      <c r="P354"/>
      <c r="Q354"/>
      <c r="R354"/>
      <c r="S354"/>
    </row>
    <row r="355" spans="13:19" x14ac:dyDescent="0.35">
      <c r="M355"/>
      <c r="N355"/>
      <c r="O355"/>
      <c r="P355"/>
      <c r="Q355"/>
      <c r="R355"/>
      <c r="S355"/>
    </row>
    <row r="356" spans="13:19" x14ac:dyDescent="0.35">
      <c r="M356"/>
      <c r="N356"/>
      <c r="O356"/>
      <c r="P356"/>
      <c r="Q356"/>
      <c r="R356"/>
      <c r="S356"/>
    </row>
    <row r="357" spans="13:19" x14ac:dyDescent="0.35">
      <c r="M357"/>
      <c r="N357"/>
      <c r="O357"/>
      <c r="P357"/>
      <c r="Q357"/>
      <c r="R357"/>
      <c r="S357"/>
    </row>
    <row r="358" spans="13:19" x14ac:dyDescent="0.35">
      <c r="M358"/>
      <c r="N358"/>
      <c r="O358"/>
      <c r="P358"/>
      <c r="Q358"/>
      <c r="R358"/>
      <c r="S358"/>
    </row>
    <row r="359" spans="13:19" x14ac:dyDescent="0.35">
      <c r="M359"/>
      <c r="N359"/>
      <c r="O359"/>
      <c r="P359"/>
      <c r="Q359"/>
      <c r="R359"/>
      <c r="S359"/>
    </row>
    <row r="360" spans="13:19" x14ac:dyDescent="0.35">
      <c r="M360"/>
      <c r="N360"/>
      <c r="O360"/>
      <c r="P360"/>
      <c r="Q360"/>
      <c r="R360"/>
      <c r="S360"/>
    </row>
    <row r="361" spans="13:19" x14ac:dyDescent="0.35">
      <c r="M361"/>
      <c r="N361"/>
      <c r="O361"/>
      <c r="P361"/>
      <c r="Q361"/>
      <c r="R361"/>
      <c r="S361"/>
    </row>
    <row r="362" spans="13:19" x14ac:dyDescent="0.35">
      <c r="M362"/>
      <c r="N362"/>
      <c r="O362"/>
      <c r="P362"/>
      <c r="Q362"/>
      <c r="R362"/>
      <c r="S362"/>
    </row>
    <row r="363" spans="13:19" x14ac:dyDescent="0.35">
      <c r="M363"/>
      <c r="N363"/>
      <c r="O363"/>
      <c r="P363"/>
      <c r="Q363"/>
      <c r="R363"/>
      <c r="S363"/>
    </row>
    <row r="364" spans="13:19" x14ac:dyDescent="0.35">
      <c r="M364"/>
      <c r="N364"/>
      <c r="O364"/>
      <c r="P364"/>
      <c r="Q364"/>
      <c r="R364"/>
      <c r="S364"/>
    </row>
    <row r="365" spans="13:19" x14ac:dyDescent="0.35">
      <c r="M365"/>
      <c r="N365"/>
      <c r="O365"/>
      <c r="P365"/>
      <c r="Q365"/>
      <c r="R365"/>
      <c r="S365"/>
    </row>
    <row r="366" spans="13:19" x14ac:dyDescent="0.35">
      <c r="M366"/>
      <c r="N366"/>
      <c r="O366"/>
      <c r="P366"/>
      <c r="Q366"/>
      <c r="R366"/>
      <c r="S366"/>
    </row>
    <row r="367" spans="13:19" x14ac:dyDescent="0.35">
      <c r="M367"/>
      <c r="N367"/>
      <c r="O367"/>
      <c r="P367"/>
      <c r="Q367"/>
      <c r="R367"/>
      <c r="S367"/>
    </row>
    <row r="368" spans="13:19" x14ac:dyDescent="0.35">
      <c r="M368"/>
      <c r="N368"/>
      <c r="O368"/>
      <c r="P368"/>
      <c r="Q368"/>
      <c r="R368"/>
      <c r="S368"/>
    </row>
    <row r="369" spans="13:19" x14ac:dyDescent="0.35">
      <c r="M369"/>
      <c r="N369"/>
      <c r="O369"/>
      <c r="P369"/>
      <c r="Q369"/>
      <c r="R369"/>
      <c r="S369"/>
    </row>
    <row r="370" spans="13:19" x14ac:dyDescent="0.35">
      <c r="M370"/>
      <c r="N370"/>
      <c r="O370"/>
      <c r="P370"/>
      <c r="Q370"/>
      <c r="R370"/>
      <c r="S370"/>
    </row>
    <row r="371" spans="13:19" x14ac:dyDescent="0.35">
      <c r="M371"/>
      <c r="N371"/>
      <c r="O371"/>
      <c r="P371"/>
      <c r="Q371"/>
      <c r="R371"/>
      <c r="S371"/>
    </row>
    <row r="372" spans="13:19" x14ac:dyDescent="0.35">
      <c r="M372"/>
      <c r="N372"/>
      <c r="O372"/>
      <c r="P372"/>
      <c r="Q372"/>
      <c r="R372"/>
      <c r="S372"/>
    </row>
    <row r="373" spans="13:19" x14ac:dyDescent="0.35">
      <c r="M373"/>
      <c r="N373"/>
      <c r="O373"/>
      <c r="P373"/>
      <c r="Q373"/>
      <c r="R373"/>
      <c r="S373"/>
    </row>
    <row r="374" spans="13:19" x14ac:dyDescent="0.35">
      <c r="M374"/>
      <c r="N374"/>
      <c r="O374"/>
      <c r="P374"/>
      <c r="Q374"/>
      <c r="R374"/>
      <c r="S374"/>
    </row>
    <row r="375" spans="13:19" x14ac:dyDescent="0.35">
      <c r="M375"/>
      <c r="N375"/>
      <c r="O375"/>
      <c r="P375"/>
      <c r="Q375"/>
      <c r="R375"/>
      <c r="S375"/>
    </row>
    <row r="376" spans="13:19" x14ac:dyDescent="0.35">
      <c r="M376"/>
      <c r="N376"/>
      <c r="O376"/>
      <c r="P376"/>
      <c r="Q376"/>
      <c r="R376"/>
      <c r="S376"/>
    </row>
    <row r="377" spans="13:19" x14ac:dyDescent="0.35">
      <c r="M377"/>
      <c r="N377"/>
      <c r="O377"/>
      <c r="P377"/>
      <c r="Q377"/>
      <c r="R377"/>
      <c r="S377"/>
    </row>
    <row r="378" spans="13:19" x14ac:dyDescent="0.35">
      <c r="M378"/>
      <c r="N378"/>
      <c r="O378"/>
      <c r="P378"/>
      <c r="Q378"/>
      <c r="R378"/>
      <c r="S378"/>
    </row>
    <row r="379" spans="13:19" x14ac:dyDescent="0.35">
      <c r="M379"/>
      <c r="N379"/>
      <c r="O379"/>
      <c r="P379"/>
      <c r="Q379"/>
      <c r="R379"/>
      <c r="S379"/>
    </row>
    <row r="380" spans="13:19" x14ac:dyDescent="0.35">
      <c r="M380"/>
      <c r="N380"/>
      <c r="O380"/>
      <c r="P380"/>
      <c r="Q380"/>
      <c r="R380"/>
      <c r="S380"/>
    </row>
    <row r="381" spans="13:19" x14ac:dyDescent="0.35">
      <c r="M381"/>
      <c r="N381"/>
      <c r="O381"/>
      <c r="P381"/>
      <c r="Q381"/>
      <c r="R381"/>
      <c r="S381"/>
    </row>
    <row r="382" spans="13:19" x14ac:dyDescent="0.35">
      <c r="M382"/>
      <c r="N382"/>
      <c r="O382"/>
      <c r="P382"/>
      <c r="Q382"/>
      <c r="R382"/>
      <c r="S382"/>
    </row>
    <row r="383" spans="13:19" x14ac:dyDescent="0.35">
      <c r="M383"/>
      <c r="N383"/>
      <c r="O383"/>
      <c r="P383"/>
      <c r="Q383"/>
      <c r="R383"/>
      <c r="S383"/>
    </row>
    <row r="384" spans="13:19" x14ac:dyDescent="0.35">
      <c r="M384"/>
      <c r="N384"/>
      <c r="O384"/>
      <c r="P384"/>
      <c r="Q384"/>
      <c r="R384"/>
      <c r="S384"/>
    </row>
    <row r="385" spans="13:19" x14ac:dyDescent="0.35">
      <c r="M385"/>
      <c r="N385"/>
      <c r="O385"/>
      <c r="P385"/>
      <c r="Q385"/>
      <c r="R385"/>
      <c r="S385"/>
    </row>
    <row r="386" spans="13:19" x14ac:dyDescent="0.35">
      <c r="M386"/>
      <c r="N386"/>
      <c r="O386"/>
      <c r="P386"/>
      <c r="Q386"/>
      <c r="R386"/>
      <c r="S386"/>
    </row>
    <row r="387" spans="13:19" x14ac:dyDescent="0.35">
      <c r="M387"/>
      <c r="N387"/>
      <c r="O387"/>
      <c r="P387"/>
      <c r="Q387"/>
      <c r="R387"/>
      <c r="S387"/>
    </row>
    <row r="388" spans="13:19" x14ac:dyDescent="0.35">
      <c r="M388"/>
      <c r="N388"/>
      <c r="O388"/>
      <c r="P388"/>
      <c r="Q388"/>
      <c r="R388"/>
      <c r="S388"/>
    </row>
    <row r="389" spans="13:19" x14ac:dyDescent="0.35">
      <c r="M389"/>
      <c r="N389"/>
      <c r="O389"/>
      <c r="P389"/>
      <c r="Q389"/>
      <c r="R389"/>
      <c r="S389"/>
    </row>
    <row r="390" spans="13:19" x14ac:dyDescent="0.35">
      <c r="M390"/>
      <c r="N390"/>
      <c r="O390"/>
      <c r="P390"/>
      <c r="Q390"/>
      <c r="R390"/>
      <c r="S390"/>
    </row>
    <row r="391" spans="13:19" x14ac:dyDescent="0.35">
      <c r="M391"/>
      <c r="N391"/>
      <c r="O391"/>
      <c r="P391"/>
      <c r="Q391"/>
      <c r="R391"/>
      <c r="S391"/>
    </row>
    <row r="392" spans="13:19" x14ac:dyDescent="0.35">
      <c r="M392"/>
      <c r="N392"/>
      <c r="O392"/>
      <c r="P392"/>
      <c r="Q392"/>
      <c r="R392"/>
      <c r="S392"/>
    </row>
    <row r="393" spans="13:19" x14ac:dyDescent="0.35">
      <c r="M393"/>
      <c r="N393"/>
      <c r="O393"/>
      <c r="P393"/>
      <c r="Q393"/>
      <c r="R393"/>
      <c r="S393"/>
    </row>
    <row r="394" spans="13:19" x14ac:dyDescent="0.35">
      <c r="M394"/>
      <c r="N394"/>
      <c r="O394"/>
      <c r="P394"/>
      <c r="Q394"/>
      <c r="R394"/>
      <c r="S394"/>
    </row>
    <row r="395" spans="13:19" x14ac:dyDescent="0.35">
      <c r="M395"/>
      <c r="N395"/>
      <c r="O395"/>
      <c r="P395"/>
      <c r="Q395"/>
      <c r="R395"/>
      <c r="S395"/>
    </row>
    <row r="396" spans="13:19" x14ac:dyDescent="0.35">
      <c r="M396"/>
      <c r="N396"/>
      <c r="O396"/>
      <c r="P396"/>
      <c r="Q396"/>
      <c r="R396"/>
      <c r="S396"/>
    </row>
    <row r="397" spans="13:19" x14ac:dyDescent="0.35">
      <c r="M397"/>
      <c r="N397"/>
      <c r="O397"/>
      <c r="P397"/>
      <c r="Q397"/>
      <c r="R397"/>
      <c r="S397"/>
    </row>
    <row r="398" spans="13:19" x14ac:dyDescent="0.35">
      <c r="M398"/>
      <c r="N398"/>
      <c r="O398"/>
      <c r="P398"/>
      <c r="Q398"/>
      <c r="R398"/>
      <c r="S398"/>
    </row>
    <row r="399" spans="13:19" x14ac:dyDescent="0.35">
      <c r="M399"/>
      <c r="N399"/>
      <c r="O399"/>
      <c r="P399"/>
      <c r="Q399"/>
      <c r="R399"/>
      <c r="S399"/>
    </row>
    <row r="400" spans="13:19" x14ac:dyDescent="0.35">
      <c r="M400"/>
      <c r="N400"/>
      <c r="O400"/>
      <c r="P400"/>
      <c r="Q400"/>
      <c r="R400"/>
      <c r="S400"/>
    </row>
    <row r="401" spans="13:19" x14ac:dyDescent="0.35">
      <c r="M401"/>
      <c r="N401"/>
      <c r="O401"/>
      <c r="P401"/>
      <c r="Q401"/>
      <c r="R401"/>
      <c r="S401"/>
    </row>
    <row r="402" spans="13:19" x14ac:dyDescent="0.35">
      <c r="M402"/>
      <c r="N402"/>
      <c r="O402"/>
      <c r="P402"/>
      <c r="Q402"/>
      <c r="R402"/>
      <c r="S402"/>
    </row>
    <row r="403" spans="13:19" x14ac:dyDescent="0.35">
      <c r="M403"/>
      <c r="N403"/>
      <c r="O403"/>
      <c r="P403"/>
      <c r="Q403"/>
      <c r="R403"/>
      <c r="S403"/>
    </row>
    <row r="404" spans="13:19" x14ac:dyDescent="0.35">
      <c r="M404"/>
      <c r="N404"/>
      <c r="O404"/>
      <c r="P404"/>
      <c r="Q404"/>
      <c r="R404"/>
      <c r="S404"/>
    </row>
    <row r="405" spans="13:19" x14ac:dyDescent="0.35">
      <c r="M405"/>
      <c r="N405"/>
      <c r="O405"/>
      <c r="P405"/>
      <c r="Q405"/>
      <c r="R405"/>
      <c r="S405"/>
    </row>
    <row r="406" spans="13:19" x14ac:dyDescent="0.35">
      <c r="M406"/>
      <c r="N406"/>
      <c r="O406"/>
      <c r="P406"/>
      <c r="Q406"/>
      <c r="R406"/>
      <c r="S406"/>
    </row>
    <row r="407" spans="13:19" x14ac:dyDescent="0.35">
      <c r="M407"/>
      <c r="N407"/>
      <c r="O407"/>
      <c r="P407"/>
      <c r="Q407"/>
      <c r="R407"/>
      <c r="S407"/>
    </row>
    <row r="408" spans="13:19" x14ac:dyDescent="0.35">
      <c r="M408"/>
      <c r="N408"/>
      <c r="O408"/>
      <c r="P408"/>
      <c r="Q408"/>
      <c r="R408"/>
      <c r="S408"/>
    </row>
    <row r="409" spans="13:19" x14ac:dyDescent="0.35">
      <c r="M409"/>
      <c r="N409"/>
      <c r="O409"/>
      <c r="P409"/>
      <c r="Q409"/>
      <c r="R409"/>
      <c r="S409"/>
    </row>
    <row r="410" spans="13:19" x14ac:dyDescent="0.35">
      <c r="M410"/>
      <c r="N410"/>
      <c r="O410"/>
      <c r="P410"/>
      <c r="Q410"/>
      <c r="R410"/>
      <c r="S410"/>
    </row>
    <row r="411" spans="13:19" x14ac:dyDescent="0.35">
      <c r="M411"/>
      <c r="N411"/>
      <c r="O411"/>
      <c r="P411"/>
      <c r="Q411"/>
      <c r="R411"/>
      <c r="S411"/>
    </row>
    <row r="412" spans="13:19" x14ac:dyDescent="0.35">
      <c r="M412"/>
      <c r="N412"/>
      <c r="O412"/>
      <c r="P412"/>
      <c r="Q412"/>
      <c r="R412"/>
      <c r="S412"/>
    </row>
    <row r="413" spans="13:19" x14ac:dyDescent="0.35">
      <c r="M413"/>
      <c r="N413"/>
      <c r="O413"/>
      <c r="P413"/>
      <c r="Q413"/>
      <c r="R413"/>
      <c r="S413"/>
    </row>
    <row r="414" spans="13:19" x14ac:dyDescent="0.35">
      <c r="M414"/>
      <c r="N414"/>
      <c r="O414"/>
      <c r="P414"/>
      <c r="Q414"/>
      <c r="R414"/>
      <c r="S414"/>
    </row>
    <row r="415" spans="13:19" x14ac:dyDescent="0.35">
      <c r="M415"/>
      <c r="N415"/>
      <c r="O415"/>
      <c r="P415"/>
      <c r="Q415"/>
      <c r="R415"/>
      <c r="S415"/>
    </row>
    <row r="416" spans="13:19" x14ac:dyDescent="0.35">
      <c r="M416"/>
      <c r="N416"/>
      <c r="O416"/>
      <c r="P416"/>
      <c r="Q416"/>
      <c r="R416"/>
      <c r="S416"/>
    </row>
    <row r="417" spans="13:19" x14ac:dyDescent="0.35">
      <c r="M417"/>
      <c r="N417"/>
      <c r="O417"/>
      <c r="P417"/>
      <c r="Q417"/>
      <c r="R417"/>
      <c r="S417"/>
    </row>
    <row r="418" spans="13:19" x14ac:dyDescent="0.35">
      <c r="M418"/>
      <c r="N418"/>
      <c r="O418"/>
      <c r="P418"/>
      <c r="Q418"/>
      <c r="R418"/>
      <c r="S418"/>
    </row>
    <row r="419" spans="13:19" x14ac:dyDescent="0.35">
      <c r="M419"/>
      <c r="N419"/>
      <c r="O419"/>
      <c r="P419"/>
      <c r="Q419"/>
      <c r="R419"/>
      <c r="S419"/>
    </row>
    <row r="420" spans="13:19" x14ac:dyDescent="0.35">
      <c r="M420"/>
      <c r="N420"/>
      <c r="O420"/>
      <c r="P420"/>
      <c r="Q420"/>
      <c r="R420"/>
      <c r="S420"/>
    </row>
    <row r="421" spans="13:19" x14ac:dyDescent="0.35">
      <c r="M421"/>
      <c r="N421"/>
      <c r="O421"/>
      <c r="P421"/>
      <c r="Q421"/>
      <c r="R421"/>
      <c r="S421"/>
    </row>
    <row r="422" spans="13:19" x14ac:dyDescent="0.35">
      <c r="M422"/>
      <c r="N422"/>
      <c r="O422"/>
      <c r="P422"/>
      <c r="Q422"/>
      <c r="R422"/>
      <c r="S422"/>
    </row>
    <row r="423" spans="13:19" x14ac:dyDescent="0.35">
      <c r="M423"/>
      <c r="N423"/>
      <c r="O423"/>
      <c r="P423"/>
      <c r="Q423"/>
      <c r="R423"/>
      <c r="S423"/>
    </row>
    <row r="424" spans="13:19" x14ac:dyDescent="0.35">
      <c r="M424"/>
      <c r="N424"/>
      <c r="O424"/>
      <c r="P424"/>
      <c r="Q424"/>
      <c r="R424"/>
      <c r="S424"/>
    </row>
    <row r="425" spans="13:19" x14ac:dyDescent="0.35">
      <c r="M425"/>
      <c r="N425"/>
      <c r="O425"/>
      <c r="P425"/>
      <c r="Q425"/>
      <c r="R425"/>
      <c r="S425"/>
    </row>
    <row r="426" spans="13:19" x14ac:dyDescent="0.35">
      <c r="M426"/>
      <c r="N426"/>
      <c r="O426"/>
      <c r="P426"/>
      <c r="Q426"/>
      <c r="R426"/>
      <c r="S426"/>
    </row>
    <row r="427" spans="13:19" x14ac:dyDescent="0.35">
      <c r="M427"/>
      <c r="N427"/>
      <c r="O427"/>
      <c r="P427"/>
      <c r="Q427"/>
      <c r="R427"/>
      <c r="S427"/>
    </row>
    <row r="428" spans="13:19" x14ac:dyDescent="0.35">
      <c r="M428"/>
      <c r="N428"/>
      <c r="O428"/>
      <c r="P428"/>
      <c r="Q428"/>
      <c r="R428"/>
      <c r="S428"/>
    </row>
    <row r="429" spans="13:19" x14ac:dyDescent="0.35">
      <c r="M429"/>
      <c r="N429"/>
      <c r="O429"/>
      <c r="P429"/>
      <c r="Q429"/>
      <c r="R429"/>
      <c r="S429"/>
    </row>
    <row r="430" spans="13:19" x14ac:dyDescent="0.35">
      <c r="M430"/>
      <c r="N430"/>
      <c r="O430"/>
      <c r="P430"/>
      <c r="Q430"/>
      <c r="R430"/>
      <c r="S430"/>
    </row>
    <row r="431" spans="13:19" x14ac:dyDescent="0.35">
      <c r="M431"/>
      <c r="N431"/>
      <c r="O431"/>
      <c r="P431"/>
      <c r="Q431"/>
      <c r="R431"/>
      <c r="S431"/>
    </row>
    <row r="432" spans="13:19" x14ac:dyDescent="0.35">
      <c r="M432"/>
      <c r="N432"/>
      <c r="O432"/>
      <c r="P432"/>
      <c r="Q432"/>
      <c r="R432"/>
      <c r="S432"/>
    </row>
    <row r="433" spans="13:19" x14ac:dyDescent="0.35">
      <c r="M433"/>
      <c r="N433"/>
      <c r="O433"/>
      <c r="P433"/>
      <c r="Q433"/>
      <c r="R433"/>
      <c r="S433"/>
    </row>
    <row r="434" spans="13:19" x14ac:dyDescent="0.35">
      <c r="M434"/>
      <c r="N434"/>
      <c r="O434"/>
      <c r="P434"/>
      <c r="Q434"/>
      <c r="R434"/>
      <c r="S434"/>
    </row>
    <row r="435" spans="13:19" x14ac:dyDescent="0.35">
      <c r="M435"/>
      <c r="N435"/>
      <c r="O435"/>
      <c r="P435"/>
      <c r="Q435"/>
      <c r="R435"/>
      <c r="S435"/>
    </row>
    <row r="436" spans="13:19" x14ac:dyDescent="0.35">
      <c r="M436"/>
      <c r="N436"/>
      <c r="O436"/>
      <c r="P436"/>
      <c r="Q436"/>
      <c r="R436"/>
      <c r="S436"/>
    </row>
    <row r="437" spans="13:19" x14ac:dyDescent="0.35">
      <c r="M437"/>
      <c r="N437"/>
      <c r="O437"/>
      <c r="P437"/>
      <c r="Q437"/>
      <c r="R437"/>
      <c r="S437"/>
    </row>
    <row r="438" spans="13:19" x14ac:dyDescent="0.35">
      <c r="M438"/>
      <c r="N438"/>
      <c r="O438"/>
      <c r="P438"/>
      <c r="Q438"/>
      <c r="R438"/>
      <c r="S438"/>
    </row>
    <row r="439" spans="13:19" x14ac:dyDescent="0.35">
      <c r="M439"/>
      <c r="N439"/>
      <c r="O439"/>
      <c r="P439"/>
      <c r="Q439"/>
      <c r="R439"/>
      <c r="S439"/>
    </row>
    <row r="440" spans="13:19" x14ac:dyDescent="0.35">
      <c r="M440"/>
      <c r="N440"/>
      <c r="O440"/>
      <c r="P440"/>
      <c r="Q440"/>
      <c r="R440"/>
      <c r="S440"/>
    </row>
    <row r="441" spans="13:19" x14ac:dyDescent="0.35">
      <c r="M441"/>
      <c r="N441"/>
      <c r="O441"/>
      <c r="P441"/>
      <c r="Q441"/>
      <c r="R441"/>
      <c r="S441"/>
    </row>
    <row r="442" spans="13:19" x14ac:dyDescent="0.35">
      <c r="M442"/>
      <c r="N442"/>
      <c r="O442"/>
      <c r="P442"/>
      <c r="Q442"/>
      <c r="R442"/>
      <c r="S442"/>
    </row>
    <row r="443" spans="13:19" x14ac:dyDescent="0.35">
      <c r="M443"/>
      <c r="N443"/>
      <c r="O443"/>
      <c r="P443"/>
      <c r="Q443"/>
      <c r="R443"/>
      <c r="S443"/>
    </row>
    <row r="444" spans="13:19" x14ac:dyDescent="0.35">
      <c r="M444"/>
      <c r="N444"/>
      <c r="O444"/>
      <c r="P444"/>
      <c r="Q444"/>
      <c r="R444"/>
      <c r="S444"/>
    </row>
    <row r="445" spans="13:19" x14ac:dyDescent="0.35">
      <c r="M445"/>
      <c r="N445"/>
      <c r="O445"/>
      <c r="P445"/>
      <c r="Q445"/>
      <c r="R445"/>
      <c r="S445"/>
    </row>
    <row r="446" spans="13:19" x14ac:dyDescent="0.35">
      <c r="M446"/>
      <c r="N446"/>
      <c r="O446"/>
      <c r="P446"/>
      <c r="Q446"/>
      <c r="R446"/>
      <c r="S446"/>
    </row>
    <row r="447" spans="13:19" x14ac:dyDescent="0.35">
      <c r="M447"/>
      <c r="N447"/>
      <c r="O447"/>
      <c r="P447"/>
      <c r="Q447"/>
      <c r="R447"/>
      <c r="S447"/>
    </row>
    <row r="448" spans="13:19" x14ac:dyDescent="0.35">
      <c r="M448"/>
      <c r="N448"/>
      <c r="O448"/>
      <c r="P448"/>
      <c r="Q448"/>
      <c r="R448"/>
      <c r="S448"/>
    </row>
    <row r="449" spans="13:19" x14ac:dyDescent="0.35">
      <c r="M449"/>
      <c r="N449"/>
      <c r="O449"/>
      <c r="P449"/>
      <c r="Q449"/>
      <c r="R449"/>
      <c r="S449"/>
    </row>
    <row r="450" spans="13:19" x14ac:dyDescent="0.35">
      <c r="M450"/>
      <c r="N450"/>
      <c r="O450"/>
      <c r="P450"/>
      <c r="Q450"/>
      <c r="R450"/>
      <c r="S450"/>
    </row>
    <row r="451" spans="13:19" x14ac:dyDescent="0.35">
      <c r="M451"/>
      <c r="N451"/>
      <c r="O451"/>
      <c r="P451"/>
      <c r="Q451"/>
      <c r="R451"/>
      <c r="S451"/>
    </row>
    <row r="452" spans="13:19" x14ac:dyDescent="0.35">
      <c r="M452"/>
      <c r="N452"/>
      <c r="O452"/>
      <c r="P452"/>
      <c r="Q452"/>
      <c r="R452"/>
      <c r="S452"/>
    </row>
    <row r="453" spans="13:19" x14ac:dyDescent="0.35">
      <c r="M453"/>
      <c r="N453"/>
      <c r="O453"/>
      <c r="P453"/>
      <c r="Q453"/>
      <c r="R453"/>
      <c r="S453"/>
    </row>
    <row r="454" spans="13:19" x14ac:dyDescent="0.35">
      <c r="M454"/>
      <c r="N454"/>
      <c r="O454"/>
      <c r="P454"/>
      <c r="Q454"/>
      <c r="R454"/>
      <c r="S454"/>
    </row>
    <row r="455" spans="13:19" x14ac:dyDescent="0.35">
      <c r="M455"/>
      <c r="N455"/>
      <c r="O455"/>
      <c r="P455"/>
      <c r="Q455"/>
      <c r="R455"/>
      <c r="S455"/>
    </row>
    <row r="456" spans="13:19" x14ac:dyDescent="0.35">
      <c r="M456"/>
      <c r="N456"/>
      <c r="O456"/>
      <c r="P456"/>
      <c r="Q456"/>
      <c r="R456"/>
      <c r="S456"/>
    </row>
    <row r="457" spans="13:19" x14ac:dyDescent="0.35">
      <c r="M457"/>
      <c r="N457"/>
      <c r="O457"/>
      <c r="P457"/>
      <c r="Q457"/>
      <c r="R457"/>
      <c r="S457"/>
    </row>
    <row r="458" spans="13:19" x14ac:dyDescent="0.35">
      <c r="M458"/>
      <c r="N458"/>
      <c r="O458"/>
      <c r="P458"/>
      <c r="Q458"/>
      <c r="R458"/>
      <c r="S458"/>
    </row>
    <row r="459" spans="13:19" x14ac:dyDescent="0.35">
      <c r="M459"/>
      <c r="N459"/>
      <c r="O459"/>
      <c r="P459"/>
      <c r="Q459"/>
      <c r="R459"/>
      <c r="S459"/>
    </row>
    <row r="460" spans="13:19" x14ac:dyDescent="0.35">
      <c r="M460"/>
      <c r="N460"/>
      <c r="O460"/>
      <c r="P460"/>
      <c r="Q460"/>
      <c r="R460"/>
      <c r="S460"/>
    </row>
    <row r="461" spans="13:19" x14ac:dyDescent="0.35">
      <c r="M461"/>
      <c r="N461"/>
      <c r="O461"/>
      <c r="P461"/>
      <c r="Q461"/>
      <c r="R461"/>
      <c r="S461"/>
    </row>
    <row r="462" spans="13:19" x14ac:dyDescent="0.35">
      <c r="M462"/>
      <c r="N462"/>
      <c r="O462"/>
      <c r="P462"/>
      <c r="Q462"/>
      <c r="R462"/>
      <c r="S462"/>
    </row>
    <row r="463" spans="13:19" x14ac:dyDescent="0.35">
      <c r="M463"/>
      <c r="N463"/>
      <c r="O463"/>
      <c r="P463"/>
      <c r="Q463"/>
      <c r="R463"/>
      <c r="S463"/>
    </row>
    <row r="464" spans="13:19" x14ac:dyDescent="0.35">
      <c r="M464"/>
      <c r="N464"/>
      <c r="O464"/>
      <c r="P464"/>
      <c r="Q464"/>
      <c r="R464"/>
      <c r="S464"/>
    </row>
    <row r="465" spans="13:19" x14ac:dyDescent="0.35">
      <c r="M465"/>
      <c r="N465"/>
      <c r="O465"/>
      <c r="P465"/>
      <c r="Q465"/>
      <c r="R465"/>
      <c r="S465"/>
    </row>
    <row r="466" spans="13:19" x14ac:dyDescent="0.35">
      <c r="M466"/>
      <c r="N466"/>
      <c r="O466"/>
      <c r="P466"/>
      <c r="Q466"/>
      <c r="R466"/>
      <c r="S466"/>
    </row>
    <row r="467" spans="13:19" x14ac:dyDescent="0.35">
      <c r="M467"/>
      <c r="N467"/>
      <c r="O467"/>
      <c r="P467"/>
      <c r="Q467"/>
      <c r="R467"/>
      <c r="S467"/>
    </row>
    <row r="468" spans="13:19" x14ac:dyDescent="0.35">
      <c r="M468"/>
      <c r="N468"/>
      <c r="O468"/>
      <c r="P468"/>
      <c r="Q468"/>
      <c r="R468"/>
      <c r="S468"/>
    </row>
    <row r="469" spans="13:19" x14ac:dyDescent="0.35">
      <c r="M469"/>
      <c r="N469"/>
      <c r="O469"/>
      <c r="P469"/>
      <c r="Q469"/>
      <c r="R469"/>
      <c r="S469"/>
    </row>
    <row r="470" spans="13:19" x14ac:dyDescent="0.35">
      <c r="M470"/>
      <c r="N470"/>
      <c r="O470"/>
      <c r="P470"/>
      <c r="Q470"/>
      <c r="R470"/>
      <c r="S470"/>
    </row>
    <row r="471" spans="13:19" x14ac:dyDescent="0.35">
      <c r="M471"/>
      <c r="N471"/>
      <c r="O471"/>
      <c r="P471"/>
      <c r="Q471"/>
      <c r="R471"/>
      <c r="S471"/>
    </row>
    <row r="472" spans="13:19" x14ac:dyDescent="0.35">
      <c r="M472"/>
      <c r="N472"/>
      <c r="O472"/>
      <c r="P472"/>
      <c r="Q472"/>
      <c r="R472"/>
      <c r="S472"/>
    </row>
    <row r="473" spans="13:19" x14ac:dyDescent="0.35">
      <c r="M473"/>
      <c r="N473"/>
      <c r="O473"/>
      <c r="P473"/>
      <c r="Q473"/>
      <c r="R473"/>
      <c r="S473"/>
    </row>
    <row r="474" spans="13:19" x14ac:dyDescent="0.35">
      <c r="M474"/>
      <c r="N474"/>
      <c r="O474"/>
      <c r="P474"/>
      <c r="Q474"/>
      <c r="R474"/>
      <c r="S474"/>
    </row>
    <row r="475" spans="13:19" x14ac:dyDescent="0.35">
      <c r="M475"/>
      <c r="N475"/>
      <c r="O475"/>
      <c r="P475"/>
      <c r="Q475"/>
      <c r="R475"/>
      <c r="S475"/>
    </row>
    <row r="476" spans="13:19" x14ac:dyDescent="0.35">
      <c r="M476"/>
      <c r="N476"/>
      <c r="O476"/>
      <c r="P476"/>
      <c r="Q476"/>
      <c r="R476"/>
      <c r="S476"/>
    </row>
    <row r="477" spans="13:19" x14ac:dyDescent="0.35">
      <c r="M477"/>
      <c r="N477"/>
      <c r="O477"/>
      <c r="P477"/>
      <c r="Q477"/>
      <c r="R477"/>
      <c r="S477"/>
    </row>
    <row r="478" spans="13:19" x14ac:dyDescent="0.35">
      <c r="M478"/>
      <c r="N478"/>
      <c r="O478"/>
      <c r="P478"/>
      <c r="Q478"/>
      <c r="R478"/>
      <c r="S478"/>
    </row>
    <row r="479" spans="13:19" x14ac:dyDescent="0.35">
      <c r="M479"/>
      <c r="N479"/>
      <c r="O479"/>
      <c r="P479"/>
      <c r="Q479"/>
      <c r="R479"/>
      <c r="S479"/>
    </row>
    <row r="480" spans="13:19" x14ac:dyDescent="0.35">
      <c r="M480"/>
      <c r="N480"/>
      <c r="O480"/>
      <c r="P480"/>
      <c r="Q480"/>
      <c r="R480"/>
      <c r="S480"/>
    </row>
    <row r="481" spans="13:19" x14ac:dyDescent="0.35">
      <c r="M481"/>
      <c r="N481"/>
      <c r="O481"/>
      <c r="P481"/>
      <c r="Q481"/>
      <c r="R481"/>
      <c r="S481"/>
    </row>
    <row r="482" spans="13:19" x14ac:dyDescent="0.35">
      <c r="M482"/>
      <c r="N482"/>
      <c r="O482"/>
      <c r="P482"/>
      <c r="Q482"/>
      <c r="R482"/>
      <c r="S482"/>
    </row>
    <row r="483" spans="13:19" x14ac:dyDescent="0.35">
      <c r="M483"/>
      <c r="N483"/>
      <c r="O483"/>
      <c r="P483"/>
      <c r="Q483"/>
      <c r="R483"/>
      <c r="S483"/>
    </row>
    <row r="484" spans="13:19" x14ac:dyDescent="0.35">
      <c r="M484"/>
      <c r="N484"/>
      <c r="O484"/>
      <c r="P484"/>
      <c r="Q484"/>
      <c r="R484"/>
      <c r="S484"/>
    </row>
    <row r="485" spans="13:19" x14ac:dyDescent="0.35">
      <c r="M485"/>
      <c r="N485"/>
      <c r="O485"/>
      <c r="P485"/>
      <c r="Q485"/>
      <c r="R485"/>
      <c r="S485"/>
    </row>
    <row r="486" spans="13:19" x14ac:dyDescent="0.35">
      <c r="M486"/>
      <c r="N486"/>
      <c r="O486"/>
      <c r="P486"/>
      <c r="Q486"/>
      <c r="R486"/>
      <c r="S486"/>
    </row>
    <row r="487" spans="13:19" x14ac:dyDescent="0.35">
      <c r="M487"/>
      <c r="N487"/>
      <c r="O487"/>
      <c r="P487"/>
      <c r="Q487"/>
      <c r="R487"/>
      <c r="S487"/>
    </row>
    <row r="488" spans="13:19" x14ac:dyDescent="0.35">
      <c r="M488"/>
      <c r="N488"/>
      <c r="O488"/>
      <c r="P488"/>
      <c r="Q488"/>
      <c r="R488"/>
      <c r="S488"/>
    </row>
    <row r="489" spans="13:19" x14ac:dyDescent="0.35">
      <c r="M489"/>
      <c r="N489"/>
      <c r="O489"/>
      <c r="P489"/>
      <c r="Q489"/>
      <c r="R489"/>
      <c r="S489"/>
    </row>
    <row r="490" spans="13:19" x14ac:dyDescent="0.35">
      <c r="M490"/>
      <c r="N490"/>
      <c r="O490"/>
      <c r="P490"/>
      <c r="Q490"/>
      <c r="R490"/>
      <c r="S490"/>
    </row>
    <row r="491" spans="13:19" x14ac:dyDescent="0.35">
      <c r="M491"/>
      <c r="N491"/>
      <c r="O491"/>
      <c r="P491"/>
      <c r="Q491"/>
      <c r="R491"/>
      <c r="S491"/>
    </row>
    <row r="492" spans="13:19" x14ac:dyDescent="0.35">
      <c r="M492"/>
      <c r="N492"/>
      <c r="O492"/>
      <c r="P492"/>
      <c r="Q492"/>
      <c r="R492"/>
      <c r="S492"/>
    </row>
    <row r="493" spans="13:19" x14ac:dyDescent="0.35">
      <c r="M493"/>
      <c r="N493"/>
      <c r="O493"/>
      <c r="P493"/>
      <c r="Q493"/>
      <c r="R493"/>
      <c r="S493"/>
    </row>
    <row r="494" spans="13:19" x14ac:dyDescent="0.35">
      <c r="M494"/>
      <c r="N494"/>
      <c r="O494"/>
      <c r="P494"/>
      <c r="Q494"/>
      <c r="R494"/>
      <c r="S494"/>
    </row>
    <row r="495" spans="13:19" x14ac:dyDescent="0.35">
      <c r="M495"/>
      <c r="N495"/>
      <c r="O495"/>
      <c r="P495"/>
      <c r="Q495"/>
      <c r="R495"/>
      <c r="S495"/>
    </row>
    <row r="496" spans="13:19" x14ac:dyDescent="0.35">
      <c r="M496"/>
      <c r="N496"/>
      <c r="O496"/>
      <c r="P496"/>
      <c r="Q496"/>
      <c r="R496"/>
      <c r="S496"/>
    </row>
    <row r="497" spans="13:19" x14ac:dyDescent="0.35">
      <c r="M497"/>
      <c r="N497"/>
      <c r="O497"/>
      <c r="P497"/>
      <c r="Q497"/>
      <c r="R497"/>
      <c r="S497"/>
    </row>
    <row r="498" spans="13:19" x14ac:dyDescent="0.35">
      <c r="M498"/>
      <c r="N498"/>
      <c r="O498"/>
      <c r="P498"/>
      <c r="Q498"/>
      <c r="R498"/>
      <c r="S498"/>
    </row>
    <row r="499" spans="13:19" x14ac:dyDescent="0.35">
      <c r="M499"/>
      <c r="N499"/>
      <c r="O499"/>
      <c r="P499"/>
      <c r="Q499"/>
      <c r="R499"/>
      <c r="S499"/>
    </row>
    <row r="500" spans="13:19" x14ac:dyDescent="0.35">
      <c r="M500"/>
      <c r="N500"/>
      <c r="O500"/>
      <c r="P500"/>
      <c r="Q500"/>
      <c r="R500"/>
      <c r="S500"/>
    </row>
    <row r="501" spans="13:19" x14ac:dyDescent="0.35">
      <c r="M501"/>
      <c r="N501"/>
      <c r="O501"/>
      <c r="P501"/>
      <c r="Q501"/>
      <c r="R501"/>
      <c r="S501"/>
    </row>
    <row r="502" spans="13:19" x14ac:dyDescent="0.35">
      <c r="M502"/>
      <c r="N502"/>
      <c r="O502"/>
      <c r="P502"/>
      <c r="Q502"/>
      <c r="R502"/>
      <c r="S502"/>
    </row>
    <row r="503" spans="13:19" x14ac:dyDescent="0.35">
      <c r="M503"/>
      <c r="N503"/>
      <c r="O503"/>
      <c r="P503"/>
      <c r="Q503"/>
      <c r="R503"/>
      <c r="S503"/>
    </row>
    <row r="504" spans="13:19" x14ac:dyDescent="0.35">
      <c r="M504"/>
      <c r="N504"/>
      <c r="O504"/>
      <c r="P504"/>
      <c r="Q504"/>
      <c r="R504"/>
      <c r="S504"/>
    </row>
    <row r="505" spans="13:19" x14ac:dyDescent="0.35">
      <c r="M505"/>
      <c r="N505"/>
      <c r="O505"/>
      <c r="P505"/>
      <c r="Q505"/>
      <c r="R505"/>
      <c r="S505"/>
    </row>
    <row r="506" spans="13:19" x14ac:dyDescent="0.35">
      <c r="M506"/>
      <c r="N506"/>
      <c r="O506"/>
      <c r="P506"/>
      <c r="Q506"/>
      <c r="R506"/>
      <c r="S506"/>
    </row>
    <row r="507" spans="13:19" x14ac:dyDescent="0.35">
      <c r="M507"/>
      <c r="N507"/>
      <c r="O507"/>
      <c r="P507"/>
      <c r="Q507"/>
      <c r="R507"/>
      <c r="S507"/>
    </row>
    <row r="508" spans="13:19" x14ac:dyDescent="0.35">
      <c r="M508"/>
      <c r="N508"/>
      <c r="O508"/>
      <c r="P508"/>
      <c r="Q508"/>
      <c r="R508"/>
      <c r="S508"/>
    </row>
    <row r="509" spans="13:19" x14ac:dyDescent="0.35">
      <c r="M509"/>
      <c r="N509"/>
      <c r="O509"/>
      <c r="P509"/>
      <c r="Q509"/>
      <c r="R509"/>
      <c r="S509"/>
    </row>
    <row r="510" spans="13:19" x14ac:dyDescent="0.35">
      <c r="M510"/>
      <c r="N510"/>
      <c r="O510"/>
      <c r="P510"/>
      <c r="Q510"/>
      <c r="R510"/>
      <c r="S510"/>
    </row>
    <row r="511" spans="13:19" x14ac:dyDescent="0.35">
      <c r="M511"/>
      <c r="N511"/>
      <c r="O511"/>
      <c r="P511"/>
      <c r="Q511"/>
      <c r="R511"/>
      <c r="S511"/>
    </row>
    <row r="512" spans="13:19" x14ac:dyDescent="0.35">
      <c r="M512"/>
      <c r="N512"/>
      <c r="O512"/>
      <c r="P512"/>
      <c r="Q512"/>
      <c r="R512"/>
      <c r="S512"/>
    </row>
    <row r="513" spans="13:19" x14ac:dyDescent="0.35">
      <c r="M513"/>
      <c r="N513"/>
      <c r="O513"/>
      <c r="P513"/>
      <c r="Q513"/>
      <c r="R513"/>
      <c r="S513"/>
    </row>
    <row r="514" spans="13:19" x14ac:dyDescent="0.35">
      <c r="M514"/>
      <c r="N514"/>
      <c r="O514"/>
      <c r="P514"/>
      <c r="Q514"/>
      <c r="R514"/>
      <c r="S514"/>
    </row>
    <row r="515" spans="13:19" x14ac:dyDescent="0.35">
      <c r="M515"/>
      <c r="N515"/>
      <c r="O515"/>
      <c r="P515"/>
      <c r="Q515"/>
      <c r="R515"/>
      <c r="S515"/>
    </row>
    <row r="516" spans="13:19" x14ac:dyDescent="0.35">
      <c r="M516"/>
      <c r="N516"/>
      <c r="O516"/>
      <c r="P516"/>
      <c r="Q516"/>
      <c r="R516"/>
      <c r="S516"/>
    </row>
    <row r="517" spans="13:19" x14ac:dyDescent="0.35">
      <c r="M517"/>
      <c r="N517"/>
      <c r="O517"/>
      <c r="P517"/>
      <c r="Q517"/>
      <c r="R517"/>
      <c r="S517"/>
    </row>
    <row r="518" spans="13:19" x14ac:dyDescent="0.35">
      <c r="M518"/>
      <c r="N518"/>
      <c r="O518"/>
      <c r="P518"/>
      <c r="Q518"/>
      <c r="R518"/>
      <c r="S518"/>
    </row>
    <row r="519" spans="13:19" x14ac:dyDescent="0.35">
      <c r="M519"/>
      <c r="N519"/>
      <c r="O519"/>
      <c r="P519"/>
      <c r="Q519"/>
      <c r="R519"/>
      <c r="S519"/>
    </row>
    <row r="520" spans="13:19" x14ac:dyDescent="0.35">
      <c r="M520"/>
      <c r="N520"/>
      <c r="O520"/>
      <c r="P520"/>
      <c r="Q520"/>
      <c r="R520"/>
      <c r="S520"/>
    </row>
    <row r="521" spans="13:19" x14ac:dyDescent="0.35">
      <c r="M521"/>
      <c r="N521"/>
      <c r="O521"/>
      <c r="P521"/>
      <c r="Q521"/>
      <c r="R521"/>
      <c r="S521"/>
    </row>
    <row r="522" spans="13:19" x14ac:dyDescent="0.35">
      <c r="M522"/>
      <c r="N522"/>
      <c r="O522"/>
      <c r="P522"/>
      <c r="Q522"/>
      <c r="R522"/>
      <c r="S522"/>
    </row>
    <row r="523" spans="13:19" x14ac:dyDescent="0.35">
      <c r="M523"/>
      <c r="N523"/>
      <c r="O523"/>
      <c r="P523"/>
      <c r="Q523"/>
      <c r="R523"/>
      <c r="S523"/>
    </row>
    <row r="524" spans="13:19" x14ac:dyDescent="0.35">
      <c r="M524"/>
      <c r="N524"/>
      <c r="O524"/>
      <c r="P524"/>
      <c r="Q524"/>
      <c r="R524"/>
      <c r="S524"/>
    </row>
    <row r="525" spans="13:19" x14ac:dyDescent="0.35">
      <c r="M525"/>
      <c r="N525"/>
      <c r="O525"/>
      <c r="P525"/>
      <c r="Q525"/>
      <c r="R525"/>
      <c r="S525"/>
    </row>
    <row r="526" spans="13:19" x14ac:dyDescent="0.35">
      <c r="M526"/>
      <c r="N526"/>
      <c r="O526"/>
      <c r="P526"/>
      <c r="Q526"/>
      <c r="R526"/>
      <c r="S526"/>
    </row>
    <row r="527" spans="13:19" x14ac:dyDescent="0.35">
      <c r="M527"/>
      <c r="N527"/>
      <c r="O527"/>
      <c r="P527"/>
      <c r="Q527"/>
      <c r="R527"/>
      <c r="S527"/>
    </row>
    <row r="528" spans="13:19" x14ac:dyDescent="0.35">
      <c r="M528"/>
      <c r="N528"/>
      <c r="O528"/>
      <c r="P528"/>
      <c r="Q528"/>
      <c r="R528"/>
      <c r="S528"/>
    </row>
    <row r="529" spans="13:19" x14ac:dyDescent="0.35">
      <c r="M529"/>
      <c r="N529"/>
      <c r="O529"/>
      <c r="P529"/>
      <c r="Q529"/>
      <c r="R529"/>
      <c r="S529"/>
    </row>
    <row r="530" spans="13:19" x14ac:dyDescent="0.35">
      <c r="M530"/>
      <c r="N530"/>
      <c r="O530"/>
      <c r="P530"/>
      <c r="Q530"/>
      <c r="R530"/>
      <c r="S530"/>
    </row>
    <row r="531" spans="13:19" x14ac:dyDescent="0.35">
      <c r="M531"/>
      <c r="N531"/>
      <c r="O531"/>
      <c r="P531"/>
      <c r="Q531"/>
      <c r="R531"/>
      <c r="S531"/>
    </row>
    <row r="532" spans="13:19" x14ac:dyDescent="0.35">
      <c r="M532"/>
      <c r="N532"/>
      <c r="O532"/>
      <c r="P532"/>
      <c r="Q532"/>
      <c r="R532"/>
      <c r="S532"/>
    </row>
    <row r="533" spans="13:19" x14ac:dyDescent="0.35">
      <c r="M533"/>
      <c r="N533"/>
      <c r="O533"/>
      <c r="P533"/>
      <c r="Q533"/>
      <c r="R533"/>
      <c r="S533"/>
    </row>
    <row r="534" spans="13:19" x14ac:dyDescent="0.35">
      <c r="M534"/>
      <c r="N534"/>
      <c r="O534"/>
      <c r="P534"/>
      <c r="Q534"/>
      <c r="R534"/>
      <c r="S534"/>
    </row>
    <row r="535" spans="13:19" x14ac:dyDescent="0.35">
      <c r="M535"/>
      <c r="N535"/>
      <c r="O535"/>
      <c r="P535"/>
      <c r="Q535"/>
      <c r="R535"/>
      <c r="S535"/>
    </row>
    <row r="536" spans="13:19" x14ac:dyDescent="0.35">
      <c r="M536"/>
      <c r="N536"/>
      <c r="O536"/>
      <c r="P536"/>
      <c r="Q536"/>
      <c r="R536"/>
      <c r="S536"/>
    </row>
    <row r="537" spans="13:19" x14ac:dyDescent="0.35">
      <c r="M537"/>
      <c r="N537"/>
      <c r="O537"/>
      <c r="P537"/>
      <c r="Q537"/>
      <c r="R537"/>
      <c r="S537"/>
    </row>
    <row r="538" spans="13:19" x14ac:dyDescent="0.35">
      <c r="M538"/>
      <c r="N538"/>
      <c r="O538"/>
      <c r="P538"/>
      <c r="Q538"/>
      <c r="R538"/>
      <c r="S538"/>
    </row>
    <row r="539" spans="13:19" x14ac:dyDescent="0.35">
      <c r="M539"/>
      <c r="N539"/>
      <c r="O539"/>
      <c r="P539"/>
      <c r="Q539"/>
      <c r="R539"/>
      <c r="S539"/>
    </row>
    <row r="540" spans="13:19" x14ac:dyDescent="0.35">
      <c r="M540"/>
      <c r="N540"/>
      <c r="O540"/>
      <c r="P540"/>
      <c r="Q540"/>
      <c r="R540"/>
      <c r="S540"/>
    </row>
    <row r="541" spans="13:19" x14ac:dyDescent="0.35">
      <c r="M541"/>
      <c r="N541"/>
      <c r="O541"/>
      <c r="P541"/>
      <c r="Q541"/>
      <c r="R541"/>
      <c r="S541"/>
    </row>
    <row r="542" spans="13:19" x14ac:dyDescent="0.35">
      <c r="M542"/>
      <c r="N542"/>
      <c r="O542"/>
      <c r="P542"/>
      <c r="Q542"/>
      <c r="R542"/>
      <c r="S542"/>
    </row>
    <row r="543" spans="13:19" x14ac:dyDescent="0.35">
      <c r="M543"/>
      <c r="N543"/>
      <c r="O543"/>
      <c r="P543"/>
      <c r="Q543"/>
      <c r="R543"/>
      <c r="S543"/>
    </row>
    <row r="544" spans="13:19" x14ac:dyDescent="0.35">
      <c r="M544"/>
      <c r="N544"/>
      <c r="O544"/>
      <c r="P544"/>
      <c r="Q544"/>
      <c r="R544"/>
      <c r="S544"/>
    </row>
    <row r="545" spans="13:19" x14ac:dyDescent="0.35">
      <c r="M545"/>
      <c r="N545"/>
      <c r="O545"/>
      <c r="P545"/>
      <c r="Q545"/>
      <c r="R545"/>
      <c r="S545"/>
    </row>
    <row r="546" spans="13:19" x14ac:dyDescent="0.35">
      <c r="M546"/>
      <c r="N546"/>
      <c r="O546"/>
      <c r="P546"/>
      <c r="Q546"/>
      <c r="R546"/>
      <c r="S546"/>
    </row>
    <row r="547" spans="13:19" x14ac:dyDescent="0.35">
      <c r="M547"/>
      <c r="N547"/>
      <c r="O547"/>
      <c r="P547"/>
      <c r="Q547"/>
      <c r="R547"/>
      <c r="S547"/>
    </row>
    <row r="548" spans="13:19" x14ac:dyDescent="0.35">
      <c r="M548"/>
      <c r="N548"/>
      <c r="O548"/>
      <c r="P548"/>
      <c r="Q548"/>
      <c r="R548"/>
      <c r="S548"/>
    </row>
    <row r="549" spans="13:19" x14ac:dyDescent="0.35">
      <c r="M549"/>
      <c r="N549"/>
      <c r="O549"/>
      <c r="P549"/>
      <c r="Q549"/>
      <c r="R549"/>
      <c r="S549"/>
    </row>
    <row r="550" spans="13:19" x14ac:dyDescent="0.35">
      <c r="M550"/>
      <c r="N550"/>
      <c r="O550"/>
      <c r="P550"/>
      <c r="Q550"/>
      <c r="R550"/>
      <c r="S550"/>
    </row>
    <row r="551" spans="13:19" x14ac:dyDescent="0.35">
      <c r="M551"/>
      <c r="N551"/>
      <c r="O551"/>
      <c r="P551"/>
      <c r="Q551"/>
      <c r="R551"/>
      <c r="S551"/>
    </row>
    <row r="552" spans="13:19" x14ac:dyDescent="0.35">
      <c r="M552"/>
      <c r="N552"/>
      <c r="O552"/>
      <c r="P552"/>
      <c r="Q552"/>
      <c r="R552"/>
      <c r="S552"/>
    </row>
    <row r="553" spans="13:19" x14ac:dyDescent="0.35">
      <c r="M553"/>
      <c r="N553"/>
      <c r="O553"/>
      <c r="P553"/>
      <c r="Q553"/>
      <c r="R553"/>
      <c r="S553"/>
    </row>
    <row r="554" spans="13:19" x14ac:dyDescent="0.35">
      <c r="M554"/>
      <c r="N554"/>
      <c r="O554"/>
      <c r="P554"/>
      <c r="Q554"/>
      <c r="R554"/>
      <c r="S554"/>
    </row>
    <row r="555" spans="13:19" x14ac:dyDescent="0.35">
      <c r="M555"/>
      <c r="N555"/>
      <c r="O555"/>
      <c r="P555"/>
      <c r="Q555"/>
      <c r="R555"/>
      <c r="S555"/>
    </row>
    <row r="556" spans="13:19" x14ac:dyDescent="0.35">
      <c r="M556"/>
      <c r="N556"/>
      <c r="O556"/>
      <c r="P556"/>
      <c r="Q556"/>
      <c r="R556"/>
      <c r="S556"/>
    </row>
    <row r="557" spans="13:19" x14ac:dyDescent="0.35">
      <c r="M557"/>
      <c r="N557"/>
      <c r="O557"/>
      <c r="P557"/>
      <c r="Q557"/>
      <c r="R557"/>
      <c r="S557"/>
    </row>
    <row r="558" spans="13:19" x14ac:dyDescent="0.35">
      <c r="M558"/>
      <c r="N558"/>
      <c r="O558"/>
      <c r="P558"/>
      <c r="Q558"/>
      <c r="R558"/>
      <c r="S558"/>
    </row>
    <row r="559" spans="13:19" x14ac:dyDescent="0.35">
      <c r="M559"/>
      <c r="N559"/>
      <c r="O559"/>
      <c r="P559"/>
      <c r="Q559"/>
      <c r="R559"/>
      <c r="S559"/>
    </row>
    <row r="560" spans="13:19" x14ac:dyDescent="0.35">
      <c r="M560"/>
      <c r="N560"/>
      <c r="O560"/>
      <c r="P560"/>
      <c r="Q560"/>
      <c r="R560"/>
      <c r="S560"/>
    </row>
    <row r="561" spans="13:19" x14ac:dyDescent="0.35">
      <c r="M561"/>
      <c r="N561"/>
      <c r="O561"/>
      <c r="P561"/>
      <c r="Q561"/>
      <c r="R561"/>
      <c r="S561"/>
    </row>
    <row r="562" spans="13:19" x14ac:dyDescent="0.35">
      <c r="M562"/>
      <c r="N562"/>
      <c r="O562"/>
      <c r="P562"/>
      <c r="Q562"/>
      <c r="R562"/>
      <c r="S562"/>
    </row>
    <row r="563" spans="13:19" x14ac:dyDescent="0.35">
      <c r="M563"/>
      <c r="N563"/>
      <c r="O563"/>
      <c r="P563"/>
      <c r="Q563"/>
      <c r="R563"/>
      <c r="S563"/>
    </row>
    <row r="564" spans="13:19" x14ac:dyDescent="0.35">
      <c r="M564"/>
      <c r="N564"/>
      <c r="O564"/>
      <c r="P564"/>
      <c r="Q564"/>
      <c r="R564"/>
      <c r="S564"/>
    </row>
    <row r="565" spans="13:19" x14ac:dyDescent="0.35">
      <c r="M565"/>
      <c r="N565"/>
      <c r="O565"/>
      <c r="P565"/>
      <c r="Q565"/>
      <c r="R565"/>
      <c r="S565"/>
    </row>
    <row r="566" spans="13:19" x14ac:dyDescent="0.35">
      <c r="M566"/>
      <c r="N566"/>
      <c r="O566"/>
      <c r="P566"/>
      <c r="Q566"/>
      <c r="R566"/>
      <c r="S566"/>
    </row>
    <row r="567" spans="13:19" x14ac:dyDescent="0.35">
      <c r="M567"/>
      <c r="N567"/>
      <c r="O567"/>
      <c r="P567"/>
      <c r="Q567"/>
      <c r="R567"/>
      <c r="S567"/>
    </row>
    <row r="568" spans="13:19" x14ac:dyDescent="0.35">
      <c r="M568"/>
      <c r="N568"/>
      <c r="O568"/>
      <c r="P568"/>
      <c r="Q568"/>
      <c r="R568"/>
      <c r="S568"/>
    </row>
    <row r="569" spans="13:19" x14ac:dyDescent="0.35">
      <c r="M569"/>
      <c r="N569"/>
      <c r="O569"/>
      <c r="P569"/>
      <c r="Q569"/>
      <c r="R569"/>
      <c r="S569"/>
    </row>
    <row r="570" spans="13:19" x14ac:dyDescent="0.35">
      <c r="M570"/>
      <c r="N570"/>
      <c r="O570"/>
      <c r="P570"/>
      <c r="Q570"/>
      <c r="R570"/>
      <c r="S570"/>
    </row>
    <row r="571" spans="13:19" x14ac:dyDescent="0.35">
      <c r="M571"/>
      <c r="N571"/>
      <c r="O571"/>
      <c r="P571"/>
      <c r="Q571"/>
      <c r="R571"/>
      <c r="S571"/>
    </row>
    <row r="572" spans="13:19" x14ac:dyDescent="0.35">
      <c r="M572"/>
      <c r="N572"/>
      <c r="O572"/>
      <c r="P572"/>
      <c r="Q572"/>
      <c r="R572"/>
      <c r="S572"/>
    </row>
    <row r="573" spans="13:19" x14ac:dyDescent="0.35">
      <c r="M573"/>
      <c r="N573"/>
      <c r="O573"/>
      <c r="P573"/>
      <c r="Q573"/>
      <c r="R573"/>
      <c r="S573"/>
    </row>
    <row r="574" spans="13:19" x14ac:dyDescent="0.35">
      <c r="M574"/>
      <c r="N574"/>
      <c r="O574"/>
      <c r="P574"/>
      <c r="Q574"/>
      <c r="R574"/>
      <c r="S574"/>
    </row>
    <row r="575" spans="13:19" x14ac:dyDescent="0.35">
      <c r="M575"/>
      <c r="N575"/>
      <c r="O575"/>
      <c r="P575"/>
      <c r="Q575"/>
      <c r="R575"/>
      <c r="S575"/>
    </row>
    <row r="576" spans="13:19" x14ac:dyDescent="0.35">
      <c r="M576"/>
      <c r="N576"/>
      <c r="O576"/>
      <c r="P576"/>
      <c r="Q576"/>
      <c r="R576"/>
      <c r="S576"/>
    </row>
    <row r="577" spans="13:19" x14ac:dyDescent="0.35">
      <c r="M577"/>
      <c r="N577"/>
      <c r="O577"/>
      <c r="P577"/>
      <c r="Q577"/>
      <c r="R577"/>
      <c r="S577"/>
    </row>
    <row r="578" spans="13:19" x14ac:dyDescent="0.35">
      <c r="M578"/>
      <c r="N578"/>
      <c r="O578"/>
      <c r="P578"/>
      <c r="Q578"/>
      <c r="R578"/>
      <c r="S578"/>
    </row>
    <row r="579" spans="13:19" x14ac:dyDescent="0.35">
      <c r="M579"/>
      <c r="N579"/>
      <c r="O579"/>
      <c r="P579"/>
      <c r="Q579"/>
      <c r="R579"/>
      <c r="S579"/>
    </row>
    <row r="580" spans="13:19" x14ac:dyDescent="0.35">
      <c r="M580"/>
      <c r="N580"/>
      <c r="O580"/>
      <c r="P580"/>
      <c r="Q580"/>
      <c r="R580"/>
      <c r="S580"/>
    </row>
    <row r="581" spans="13:19" x14ac:dyDescent="0.35">
      <c r="M581"/>
      <c r="N581"/>
      <c r="O581"/>
      <c r="P581"/>
      <c r="Q581"/>
      <c r="R581"/>
      <c r="S581"/>
    </row>
    <row r="582" spans="13:19" x14ac:dyDescent="0.35">
      <c r="M582"/>
      <c r="N582"/>
      <c r="O582"/>
      <c r="P582"/>
      <c r="Q582"/>
      <c r="R582"/>
      <c r="S582"/>
    </row>
    <row r="583" spans="13:19" x14ac:dyDescent="0.35">
      <c r="M583"/>
      <c r="N583"/>
      <c r="O583"/>
      <c r="P583"/>
      <c r="Q583"/>
      <c r="R583"/>
      <c r="S583"/>
    </row>
    <row r="584" spans="13:19" x14ac:dyDescent="0.35">
      <c r="M584"/>
      <c r="N584"/>
      <c r="O584"/>
      <c r="P584"/>
      <c r="Q584"/>
      <c r="R584"/>
      <c r="S584"/>
    </row>
    <row r="585" spans="13:19" x14ac:dyDescent="0.35">
      <c r="M585"/>
      <c r="N585"/>
      <c r="O585"/>
      <c r="P585"/>
      <c r="Q585"/>
      <c r="R585"/>
      <c r="S585"/>
    </row>
    <row r="586" spans="13:19" x14ac:dyDescent="0.35">
      <c r="M586"/>
      <c r="N586"/>
      <c r="O586"/>
      <c r="P586"/>
      <c r="Q586"/>
      <c r="R586"/>
      <c r="S586"/>
    </row>
    <row r="587" spans="13:19" x14ac:dyDescent="0.35">
      <c r="M587"/>
      <c r="N587"/>
      <c r="O587"/>
      <c r="P587"/>
      <c r="Q587"/>
      <c r="R587"/>
      <c r="S587"/>
    </row>
    <row r="588" spans="13:19" x14ac:dyDescent="0.35">
      <c r="M588"/>
      <c r="N588"/>
      <c r="O588"/>
      <c r="P588"/>
      <c r="Q588"/>
      <c r="R588"/>
      <c r="S588"/>
    </row>
    <row r="589" spans="13:19" x14ac:dyDescent="0.35">
      <c r="M589"/>
      <c r="N589"/>
      <c r="O589"/>
      <c r="P589"/>
      <c r="Q589"/>
      <c r="R589"/>
      <c r="S589"/>
    </row>
    <row r="590" spans="13:19" x14ac:dyDescent="0.35">
      <c r="M590"/>
      <c r="N590"/>
      <c r="O590"/>
      <c r="P590"/>
      <c r="Q590"/>
      <c r="R590"/>
      <c r="S590"/>
    </row>
    <row r="591" spans="13:19" x14ac:dyDescent="0.35">
      <c r="M591"/>
      <c r="N591"/>
      <c r="O591"/>
      <c r="P591"/>
      <c r="Q591"/>
      <c r="R591"/>
      <c r="S591"/>
    </row>
    <row r="592" spans="13:19" x14ac:dyDescent="0.35">
      <c r="M592"/>
      <c r="N592"/>
      <c r="O592"/>
      <c r="P592"/>
      <c r="Q592"/>
      <c r="R592"/>
      <c r="S592"/>
    </row>
    <row r="593" spans="13:19" x14ac:dyDescent="0.35">
      <c r="M593"/>
      <c r="N593"/>
      <c r="O593"/>
      <c r="P593"/>
      <c r="Q593"/>
      <c r="R593"/>
      <c r="S593"/>
    </row>
    <row r="594" spans="13:19" x14ac:dyDescent="0.35">
      <c r="M594"/>
      <c r="N594"/>
      <c r="O594"/>
      <c r="P594"/>
      <c r="Q594"/>
      <c r="R594"/>
      <c r="S594"/>
    </row>
    <row r="595" spans="13:19" x14ac:dyDescent="0.35">
      <c r="M595"/>
      <c r="N595"/>
      <c r="O595"/>
      <c r="P595"/>
      <c r="Q595"/>
      <c r="R595"/>
      <c r="S595"/>
    </row>
    <row r="596" spans="13:19" x14ac:dyDescent="0.35">
      <c r="M596"/>
      <c r="N596"/>
      <c r="O596"/>
      <c r="P596"/>
      <c r="Q596"/>
      <c r="R596"/>
      <c r="S596"/>
    </row>
    <row r="597" spans="13:19" x14ac:dyDescent="0.35">
      <c r="M597"/>
      <c r="N597"/>
      <c r="O597"/>
      <c r="P597"/>
      <c r="Q597"/>
      <c r="R597"/>
      <c r="S597"/>
    </row>
    <row r="598" spans="13:19" x14ac:dyDescent="0.35">
      <c r="M598"/>
      <c r="N598"/>
      <c r="O598"/>
      <c r="P598"/>
      <c r="Q598"/>
      <c r="R598"/>
      <c r="S598"/>
    </row>
    <row r="599" spans="13:19" x14ac:dyDescent="0.35">
      <c r="M599"/>
      <c r="N599"/>
      <c r="O599"/>
      <c r="P599"/>
      <c r="Q599"/>
      <c r="R599"/>
      <c r="S599"/>
    </row>
    <row r="600" spans="13:19" x14ac:dyDescent="0.35">
      <c r="M600"/>
      <c r="N600"/>
      <c r="O600"/>
      <c r="P600"/>
      <c r="Q600"/>
      <c r="R600"/>
      <c r="S600"/>
    </row>
    <row r="601" spans="13:19" x14ac:dyDescent="0.35">
      <c r="M601"/>
      <c r="N601"/>
      <c r="O601"/>
      <c r="P601"/>
      <c r="Q601"/>
      <c r="R601"/>
      <c r="S601"/>
    </row>
    <row r="602" spans="13:19" x14ac:dyDescent="0.35">
      <c r="M602"/>
      <c r="N602"/>
      <c r="O602"/>
      <c r="P602"/>
      <c r="Q602"/>
      <c r="R602"/>
      <c r="S602"/>
    </row>
    <row r="603" spans="13:19" x14ac:dyDescent="0.35">
      <c r="M603"/>
      <c r="N603"/>
      <c r="O603"/>
      <c r="P603"/>
      <c r="Q603"/>
      <c r="R603"/>
      <c r="S603"/>
    </row>
    <row r="604" spans="13:19" x14ac:dyDescent="0.35">
      <c r="M604"/>
      <c r="N604"/>
      <c r="O604"/>
      <c r="P604"/>
      <c r="Q604"/>
      <c r="R604"/>
      <c r="S604"/>
    </row>
    <row r="605" spans="13:19" x14ac:dyDescent="0.35">
      <c r="M605"/>
      <c r="N605"/>
      <c r="O605"/>
      <c r="P605"/>
      <c r="Q605"/>
      <c r="R605"/>
      <c r="S605"/>
    </row>
    <row r="606" spans="13:19" x14ac:dyDescent="0.35">
      <c r="M606"/>
      <c r="N606"/>
      <c r="O606"/>
      <c r="P606"/>
      <c r="Q606"/>
      <c r="R606"/>
      <c r="S606"/>
    </row>
    <row r="607" spans="13:19" x14ac:dyDescent="0.35">
      <c r="M607"/>
      <c r="N607"/>
      <c r="O607"/>
      <c r="P607"/>
      <c r="Q607"/>
      <c r="R607"/>
      <c r="S607"/>
    </row>
    <row r="608" spans="13:19" x14ac:dyDescent="0.35">
      <c r="M608"/>
      <c r="N608"/>
      <c r="O608"/>
      <c r="P608"/>
      <c r="Q608"/>
      <c r="R608"/>
      <c r="S608"/>
    </row>
    <row r="609" spans="13:19" x14ac:dyDescent="0.35">
      <c r="M609"/>
      <c r="N609"/>
      <c r="O609"/>
      <c r="P609"/>
      <c r="Q609"/>
      <c r="R609"/>
      <c r="S609"/>
    </row>
    <row r="610" spans="13:19" x14ac:dyDescent="0.35">
      <c r="M610"/>
      <c r="N610"/>
      <c r="O610"/>
      <c r="P610"/>
      <c r="Q610"/>
      <c r="R610"/>
      <c r="S610"/>
    </row>
    <row r="611" spans="13:19" x14ac:dyDescent="0.35">
      <c r="M611"/>
      <c r="N611"/>
      <c r="O611"/>
      <c r="P611"/>
      <c r="Q611"/>
      <c r="R611"/>
      <c r="S611"/>
    </row>
    <row r="612" spans="13:19" x14ac:dyDescent="0.35">
      <c r="M612"/>
      <c r="N612"/>
      <c r="O612"/>
      <c r="P612"/>
      <c r="Q612"/>
      <c r="R612"/>
      <c r="S612"/>
    </row>
    <row r="613" spans="13:19" x14ac:dyDescent="0.35">
      <c r="M613"/>
      <c r="N613"/>
      <c r="O613"/>
      <c r="P613"/>
      <c r="Q613"/>
      <c r="R613"/>
      <c r="S613"/>
    </row>
    <row r="614" spans="13:19" x14ac:dyDescent="0.35">
      <c r="M614"/>
      <c r="N614"/>
      <c r="O614"/>
      <c r="P614"/>
      <c r="Q614"/>
      <c r="R614"/>
      <c r="S614"/>
    </row>
    <row r="615" spans="13:19" x14ac:dyDescent="0.35">
      <c r="M615"/>
      <c r="N615"/>
      <c r="O615"/>
      <c r="P615"/>
      <c r="Q615"/>
      <c r="R615"/>
      <c r="S615"/>
    </row>
    <row r="616" spans="13:19" x14ac:dyDescent="0.35">
      <c r="M616"/>
      <c r="N616"/>
      <c r="O616"/>
      <c r="P616"/>
      <c r="Q616"/>
      <c r="R616"/>
      <c r="S616"/>
    </row>
    <row r="617" spans="13:19" x14ac:dyDescent="0.35">
      <c r="M617"/>
      <c r="N617"/>
      <c r="O617"/>
      <c r="P617"/>
      <c r="Q617"/>
      <c r="R617"/>
      <c r="S617"/>
    </row>
    <row r="618" spans="13:19" x14ac:dyDescent="0.35">
      <c r="M618"/>
      <c r="N618"/>
      <c r="O618"/>
      <c r="P618"/>
      <c r="Q618"/>
      <c r="R618"/>
      <c r="S618"/>
    </row>
    <row r="619" spans="13:19" x14ac:dyDescent="0.35">
      <c r="M619"/>
      <c r="N619"/>
      <c r="O619"/>
      <c r="P619"/>
      <c r="Q619"/>
      <c r="R619"/>
      <c r="S619"/>
    </row>
    <row r="620" spans="13:19" x14ac:dyDescent="0.35">
      <c r="M620"/>
      <c r="N620"/>
      <c r="O620"/>
      <c r="P620"/>
      <c r="Q620"/>
      <c r="R620"/>
      <c r="S620"/>
    </row>
    <row r="621" spans="13:19" x14ac:dyDescent="0.35">
      <c r="M621"/>
      <c r="N621"/>
      <c r="O621"/>
      <c r="P621"/>
      <c r="Q621"/>
      <c r="R621"/>
      <c r="S621"/>
    </row>
    <row r="622" spans="13:19" x14ac:dyDescent="0.35">
      <c r="M622"/>
      <c r="N622"/>
      <c r="O622"/>
      <c r="P622"/>
      <c r="Q622"/>
      <c r="R622"/>
      <c r="S622"/>
    </row>
    <row r="623" spans="13:19" x14ac:dyDescent="0.35">
      <c r="M623"/>
      <c r="N623"/>
      <c r="O623"/>
      <c r="P623"/>
      <c r="Q623"/>
      <c r="R623"/>
      <c r="S623"/>
    </row>
    <row r="624" spans="13:19" x14ac:dyDescent="0.35">
      <c r="M624"/>
      <c r="N624"/>
      <c r="O624"/>
      <c r="P624"/>
      <c r="Q624"/>
      <c r="R624"/>
      <c r="S624"/>
    </row>
    <row r="625" spans="13:19" x14ac:dyDescent="0.35">
      <c r="M625"/>
      <c r="N625"/>
      <c r="O625"/>
      <c r="P625"/>
      <c r="Q625"/>
      <c r="R625"/>
      <c r="S625"/>
    </row>
    <row r="626" spans="13:19" x14ac:dyDescent="0.35">
      <c r="M626"/>
      <c r="N626"/>
      <c r="O626"/>
      <c r="P626"/>
      <c r="Q626"/>
      <c r="R626"/>
      <c r="S626"/>
    </row>
    <row r="627" spans="13:19" x14ac:dyDescent="0.35">
      <c r="M627"/>
      <c r="N627"/>
      <c r="O627"/>
      <c r="P627"/>
      <c r="Q627"/>
      <c r="R627"/>
      <c r="S627"/>
    </row>
    <row r="628" spans="13:19" x14ac:dyDescent="0.35">
      <c r="M628"/>
      <c r="N628"/>
      <c r="O628"/>
      <c r="P628"/>
      <c r="Q628"/>
      <c r="R628"/>
      <c r="S628"/>
    </row>
    <row r="629" spans="13:19" x14ac:dyDescent="0.35">
      <c r="M629"/>
      <c r="N629"/>
      <c r="O629"/>
      <c r="P629"/>
      <c r="Q629"/>
      <c r="R629"/>
      <c r="S629"/>
    </row>
    <row r="630" spans="13:19" x14ac:dyDescent="0.35">
      <c r="M630"/>
      <c r="N630"/>
      <c r="O630"/>
      <c r="P630"/>
      <c r="Q630"/>
      <c r="R630"/>
      <c r="S630"/>
    </row>
    <row r="631" spans="13:19" x14ac:dyDescent="0.35">
      <c r="M631"/>
      <c r="N631"/>
      <c r="O631"/>
      <c r="P631"/>
      <c r="Q631"/>
      <c r="R631"/>
      <c r="S631"/>
    </row>
    <row r="632" spans="13:19" x14ac:dyDescent="0.35">
      <c r="M632"/>
      <c r="N632"/>
      <c r="O632"/>
      <c r="P632"/>
      <c r="Q632"/>
      <c r="R632"/>
      <c r="S632"/>
    </row>
    <row r="633" spans="13:19" x14ac:dyDescent="0.35">
      <c r="M633"/>
      <c r="N633"/>
      <c r="O633"/>
      <c r="P633"/>
      <c r="Q633"/>
      <c r="R633"/>
      <c r="S633"/>
    </row>
    <row r="634" spans="13:19" x14ac:dyDescent="0.35">
      <c r="M634"/>
      <c r="N634"/>
      <c r="O634"/>
      <c r="P634"/>
      <c r="Q634"/>
      <c r="R634"/>
      <c r="S634"/>
    </row>
    <row r="635" spans="13:19" x14ac:dyDescent="0.35">
      <c r="M635"/>
      <c r="N635"/>
      <c r="O635"/>
      <c r="P635"/>
      <c r="Q635"/>
      <c r="R635"/>
      <c r="S635"/>
    </row>
    <row r="636" spans="13:19" x14ac:dyDescent="0.35">
      <c r="M636"/>
      <c r="N636"/>
      <c r="O636"/>
      <c r="P636"/>
      <c r="Q636"/>
      <c r="R636"/>
      <c r="S636"/>
    </row>
    <row r="637" spans="13:19" x14ac:dyDescent="0.35">
      <c r="M637"/>
      <c r="N637"/>
      <c r="O637"/>
      <c r="P637"/>
      <c r="Q637"/>
      <c r="R637"/>
      <c r="S637"/>
    </row>
    <row r="638" spans="13:19" x14ac:dyDescent="0.35">
      <c r="M638"/>
      <c r="N638"/>
      <c r="O638"/>
      <c r="P638"/>
      <c r="Q638"/>
      <c r="R638"/>
      <c r="S638"/>
    </row>
    <row r="639" spans="13:19" x14ac:dyDescent="0.35">
      <c r="M639"/>
      <c r="N639"/>
      <c r="O639"/>
      <c r="P639"/>
      <c r="Q639"/>
      <c r="R639"/>
      <c r="S639"/>
    </row>
    <row r="640" spans="13:19" x14ac:dyDescent="0.35">
      <c r="M640"/>
      <c r="N640"/>
      <c r="O640"/>
      <c r="P640"/>
      <c r="Q640"/>
      <c r="R640"/>
      <c r="S640"/>
    </row>
    <row r="641" spans="13:19" x14ac:dyDescent="0.35">
      <c r="M641"/>
      <c r="N641"/>
      <c r="O641"/>
      <c r="P641"/>
      <c r="Q641"/>
      <c r="R641"/>
      <c r="S641"/>
    </row>
    <row r="642" spans="13:19" x14ac:dyDescent="0.35">
      <c r="M642"/>
      <c r="N642"/>
      <c r="O642"/>
      <c r="P642"/>
      <c r="Q642"/>
      <c r="R642"/>
      <c r="S642"/>
    </row>
    <row r="643" spans="13:19" x14ac:dyDescent="0.35">
      <c r="M643"/>
      <c r="N643"/>
      <c r="O643"/>
      <c r="P643"/>
      <c r="Q643"/>
      <c r="R643"/>
      <c r="S643"/>
    </row>
    <row r="644" spans="13:19" x14ac:dyDescent="0.35">
      <c r="M644"/>
      <c r="N644"/>
      <c r="O644"/>
      <c r="P644"/>
      <c r="Q644"/>
      <c r="R644"/>
      <c r="S644"/>
    </row>
    <row r="645" spans="13:19" x14ac:dyDescent="0.35">
      <c r="M645"/>
      <c r="N645"/>
      <c r="O645"/>
      <c r="P645"/>
      <c r="Q645"/>
      <c r="R645"/>
      <c r="S645"/>
    </row>
    <row r="646" spans="13:19" x14ac:dyDescent="0.35">
      <c r="M646"/>
      <c r="N646"/>
      <c r="O646"/>
      <c r="P646"/>
      <c r="Q646"/>
      <c r="R646"/>
      <c r="S646"/>
    </row>
    <row r="647" spans="13:19" x14ac:dyDescent="0.35">
      <c r="M647"/>
      <c r="N647"/>
      <c r="O647"/>
      <c r="P647"/>
      <c r="Q647"/>
      <c r="R647"/>
      <c r="S647"/>
    </row>
    <row r="648" spans="13:19" x14ac:dyDescent="0.35">
      <c r="M648"/>
      <c r="N648"/>
      <c r="O648"/>
      <c r="P648"/>
      <c r="Q648"/>
      <c r="R648"/>
      <c r="S648"/>
    </row>
    <row r="649" spans="13:19" x14ac:dyDescent="0.35">
      <c r="M649"/>
      <c r="N649"/>
      <c r="O649"/>
      <c r="P649"/>
      <c r="Q649"/>
      <c r="R649"/>
      <c r="S649"/>
    </row>
    <row r="650" spans="13:19" x14ac:dyDescent="0.35">
      <c r="M650"/>
      <c r="N650"/>
      <c r="O650"/>
      <c r="P650"/>
      <c r="Q650"/>
      <c r="R650"/>
      <c r="S650"/>
    </row>
    <row r="651" spans="13:19" x14ac:dyDescent="0.35">
      <c r="M651"/>
      <c r="N651"/>
      <c r="O651"/>
      <c r="P651"/>
      <c r="Q651"/>
      <c r="R651"/>
      <c r="S651"/>
    </row>
    <row r="652" spans="13:19" x14ac:dyDescent="0.35">
      <c r="M652"/>
      <c r="N652"/>
      <c r="O652"/>
      <c r="P652"/>
      <c r="Q652"/>
      <c r="R652"/>
      <c r="S652"/>
    </row>
    <row r="653" spans="13:19" x14ac:dyDescent="0.35">
      <c r="M653"/>
      <c r="N653"/>
      <c r="O653"/>
      <c r="P653"/>
      <c r="Q653"/>
      <c r="R653"/>
      <c r="S653"/>
    </row>
    <row r="654" spans="13:19" x14ac:dyDescent="0.35">
      <c r="M654"/>
      <c r="N654"/>
      <c r="O654"/>
      <c r="P654"/>
      <c r="Q654"/>
      <c r="R654"/>
      <c r="S654"/>
    </row>
    <row r="655" spans="13:19" x14ac:dyDescent="0.35">
      <c r="M655"/>
      <c r="N655"/>
      <c r="O655"/>
      <c r="P655"/>
      <c r="Q655"/>
      <c r="R655"/>
      <c r="S655"/>
    </row>
    <row r="656" spans="13:19" x14ac:dyDescent="0.35">
      <c r="M656"/>
      <c r="N656"/>
      <c r="O656"/>
      <c r="P656"/>
      <c r="Q656"/>
      <c r="R656"/>
      <c r="S656"/>
    </row>
    <row r="657" spans="13:19" x14ac:dyDescent="0.35">
      <c r="M657"/>
      <c r="N657"/>
      <c r="O657"/>
      <c r="P657"/>
      <c r="Q657"/>
      <c r="R657"/>
      <c r="S657"/>
    </row>
    <row r="658" spans="13:19" x14ac:dyDescent="0.35">
      <c r="M658"/>
      <c r="N658"/>
      <c r="O658"/>
      <c r="P658"/>
      <c r="Q658"/>
      <c r="R658"/>
      <c r="S658"/>
    </row>
    <row r="659" spans="13:19" x14ac:dyDescent="0.35">
      <c r="M659"/>
      <c r="N659"/>
      <c r="O659"/>
      <c r="P659"/>
      <c r="Q659"/>
      <c r="R659"/>
      <c r="S659"/>
    </row>
    <row r="660" spans="13:19" x14ac:dyDescent="0.35">
      <c r="M660"/>
      <c r="N660"/>
      <c r="O660"/>
      <c r="P660"/>
      <c r="Q660"/>
      <c r="R660"/>
      <c r="S660"/>
    </row>
    <row r="661" spans="13:19" x14ac:dyDescent="0.35">
      <c r="M661"/>
      <c r="N661"/>
      <c r="O661"/>
      <c r="P661"/>
      <c r="Q661"/>
      <c r="R661"/>
      <c r="S661"/>
    </row>
    <row r="662" spans="13:19" x14ac:dyDescent="0.35">
      <c r="M662"/>
      <c r="N662"/>
      <c r="O662"/>
      <c r="P662"/>
      <c r="Q662"/>
      <c r="R662"/>
      <c r="S662"/>
    </row>
    <row r="663" spans="13:19" x14ac:dyDescent="0.35">
      <c r="M663"/>
      <c r="N663"/>
      <c r="O663"/>
      <c r="P663"/>
      <c r="Q663"/>
      <c r="R663"/>
      <c r="S663"/>
    </row>
    <row r="664" spans="13:19" x14ac:dyDescent="0.35">
      <c r="M664"/>
      <c r="N664"/>
      <c r="O664"/>
      <c r="P664"/>
      <c r="Q664"/>
      <c r="R664"/>
      <c r="S664"/>
    </row>
    <row r="665" spans="13:19" x14ac:dyDescent="0.35">
      <c r="M665"/>
      <c r="N665"/>
      <c r="O665"/>
      <c r="P665"/>
      <c r="Q665"/>
      <c r="R665"/>
      <c r="S665"/>
    </row>
    <row r="666" spans="13:19" x14ac:dyDescent="0.35">
      <c r="M666"/>
      <c r="N666"/>
      <c r="O666"/>
      <c r="P666"/>
      <c r="Q666"/>
      <c r="R666"/>
      <c r="S666"/>
    </row>
    <row r="667" spans="13:19" x14ac:dyDescent="0.35">
      <c r="M667"/>
      <c r="N667"/>
      <c r="O667"/>
      <c r="P667"/>
      <c r="Q667"/>
      <c r="R667"/>
      <c r="S667"/>
    </row>
    <row r="668" spans="13:19" x14ac:dyDescent="0.35">
      <c r="M668"/>
      <c r="N668"/>
      <c r="O668"/>
      <c r="P668"/>
      <c r="Q668"/>
      <c r="R668"/>
      <c r="S668"/>
    </row>
    <row r="669" spans="13:19" x14ac:dyDescent="0.35">
      <c r="M669"/>
      <c r="N669"/>
      <c r="O669"/>
      <c r="P669"/>
      <c r="Q669"/>
      <c r="R669"/>
      <c r="S669"/>
    </row>
    <row r="670" spans="13:19" x14ac:dyDescent="0.35">
      <c r="M670"/>
      <c r="N670"/>
      <c r="O670"/>
      <c r="P670"/>
      <c r="Q670"/>
      <c r="R670"/>
      <c r="S670"/>
    </row>
    <row r="671" spans="13:19" x14ac:dyDescent="0.35">
      <c r="M671"/>
      <c r="N671"/>
      <c r="O671"/>
      <c r="P671"/>
      <c r="Q671"/>
      <c r="R671"/>
      <c r="S671"/>
    </row>
    <row r="672" spans="13:19" x14ac:dyDescent="0.35">
      <c r="M672"/>
      <c r="N672"/>
      <c r="O672"/>
      <c r="P672"/>
      <c r="Q672"/>
      <c r="R672"/>
      <c r="S672"/>
    </row>
    <row r="673" spans="13:19" x14ac:dyDescent="0.35">
      <c r="M673"/>
      <c r="N673"/>
      <c r="O673"/>
      <c r="P673"/>
      <c r="Q673"/>
      <c r="R673"/>
      <c r="S673"/>
    </row>
    <row r="674" spans="13:19" x14ac:dyDescent="0.35">
      <c r="M674"/>
      <c r="N674"/>
      <c r="O674"/>
      <c r="P674"/>
      <c r="Q674"/>
      <c r="R674"/>
      <c r="S674"/>
    </row>
    <row r="675" spans="13:19" x14ac:dyDescent="0.35">
      <c r="M675"/>
      <c r="N675"/>
      <c r="O675"/>
      <c r="P675"/>
      <c r="Q675"/>
      <c r="R675"/>
      <c r="S675"/>
    </row>
    <row r="676" spans="13:19" x14ac:dyDescent="0.35">
      <c r="M676"/>
      <c r="N676"/>
      <c r="O676"/>
      <c r="P676"/>
      <c r="Q676"/>
      <c r="R676"/>
      <c r="S676"/>
    </row>
    <row r="677" spans="13:19" x14ac:dyDescent="0.35">
      <c r="M677"/>
      <c r="N677"/>
      <c r="O677"/>
      <c r="P677"/>
      <c r="Q677"/>
      <c r="R677"/>
      <c r="S677"/>
    </row>
    <row r="678" spans="13:19" x14ac:dyDescent="0.35">
      <c r="M678"/>
      <c r="N678"/>
      <c r="O678"/>
      <c r="P678"/>
      <c r="Q678"/>
      <c r="R678"/>
      <c r="S678"/>
    </row>
    <row r="679" spans="13:19" x14ac:dyDescent="0.35">
      <c r="M679"/>
      <c r="N679"/>
      <c r="O679"/>
      <c r="P679"/>
      <c r="Q679"/>
      <c r="R679"/>
      <c r="S679"/>
    </row>
    <row r="680" spans="13:19" x14ac:dyDescent="0.35">
      <c r="M680"/>
      <c r="N680"/>
      <c r="O680"/>
      <c r="P680"/>
      <c r="Q680"/>
      <c r="R680"/>
      <c r="S680"/>
    </row>
    <row r="681" spans="13:19" x14ac:dyDescent="0.35">
      <c r="M681"/>
      <c r="N681"/>
      <c r="O681"/>
      <c r="P681"/>
      <c r="Q681"/>
      <c r="R681"/>
      <c r="S681"/>
    </row>
    <row r="682" spans="13:19" x14ac:dyDescent="0.35">
      <c r="M682"/>
      <c r="N682"/>
      <c r="O682"/>
      <c r="P682"/>
      <c r="Q682"/>
      <c r="R682"/>
      <c r="S682"/>
    </row>
    <row r="683" spans="13:19" x14ac:dyDescent="0.35">
      <c r="M683"/>
      <c r="N683"/>
      <c r="O683"/>
      <c r="P683"/>
      <c r="Q683"/>
      <c r="R683"/>
      <c r="S683"/>
    </row>
    <row r="684" spans="13:19" x14ac:dyDescent="0.35">
      <c r="M684"/>
      <c r="N684"/>
      <c r="O684"/>
      <c r="P684"/>
      <c r="Q684"/>
      <c r="R684"/>
      <c r="S684"/>
    </row>
    <row r="685" spans="13:19" x14ac:dyDescent="0.35">
      <c r="M685"/>
      <c r="N685"/>
      <c r="O685"/>
      <c r="P685"/>
      <c r="Q685"/>
      <c r="R685"/>
      <c r="S685"/>
    </row>
    <row r="686" spans="13:19" x14ac:dyDescent="0.35">
      <c r="M686"/>
      <c r="N686"/>
      <c r="O686"/>
      <c r="P686"/>
      <c r="Q686"/>
      <c r="R686"/>
      <c r="S686"/>
    </row>
    <row r="687" spans="13:19" x14ac:dyDescent="0.35">
      <c r="M687"/>
      <c r="N687"/>
      <c r="O687"/>
      <c r="P687"/>
      <c r="Q687"/>
      <c r="R687"/>
      <c r="S687"/>
    </row>
    <row r="688" spans="13:19" x14ac:dyDescent="0.35">
      <c r="M688"/>
      <c r="N688"/>
      <c r="O688"/>
      <c r="P688"/>
      <c r="Q688"/>
      <c r="R688"/>
      <c r="S688"/>
    </row>
    <row r="689" spans="13:19" x14ac:dyDescent="0.35">
      <c r="M689"/>
      <c r="N689"/>
      <c r="O689"/>
      <c r="P689"/>
      <c r="Q689"/>
      <c r="R689"/>
      <c r="S689"/>
    </row>
    <row r="690" spans="13:19" x14ac:dyDescent="0.35">
      <c r="M690"/>
      <c r="N690"/>
      <c r="O690"/>
      <c r="P690"/>
      <c r="Q690"/>
      <c r="R690"/>
      <c r="S690"/>
    </row>
    <row r="691" spans="13:19" x14ac:dyDescent="0.35">
      <c r="M691"/>
      <c r="N691"/>
      <c r="O691"/>
      <c r="P691"/>
      <c r="Q691"/>
      <c r="R691"/>
      <c r="S691"/>
    </row>
    <row r="692" spans="13:19" x14ac:dyDescent="0.35">
      <c r="M692"/>
      <c r="N692"/>
      <c r="O692"/>
      <c r="P692"/>
      <c r="Q692"/>
      <c r="R692"/>
      <c r="S692"/>
    </row>
    <row r="693" spans="13:19" x14ac:dyDescent="0.35">
      <c r="M693"/>
      <c r="N693"/>
      <c r="O693"/>
      <c r="P693"/>
      <c r="Q693"/>
      <c r="R693"/>
      <c r="S693"/>
    </row>
    <row r="694" spans="13:19" x14ac:dyDescent="0.35">
      <c r="M694"/>
      <c r="N694"/>
      <c r="O694"/>
      <c r="P694"/>
      <c r="Q694"/>
      <c r="R694"/>
      <c r="S694"/>
    </row>
    <row r="695" spans="13:19" x14ac:dyDescent="0.35">
      <c r="M695"/>
      <c r="N695"/>
      <c r="O695"/>
      <c r="P695"/>
      <c r="Q695"/>
      <c r="R695"/>
      <c r="S695"/>
    </row>
    <row r="696" spans="13:19" x14ac:dyDescent="0.35">
      <c r="M696"/>
      <c r="N696"/>
      <c r="O696"/>
      <c r="P696"/>
      <c r="Q696"/>
      <c r="R696"/>
      <c r="S696"/>
    </row>
    <row r="697" spans="13:19" x14ac:dyDescent="0.35">
      <c r="M697"/>
      <c r="N697"/>
      <c r="O697"/>
      <c r="P697"/>
      <c r="Q697"/>
      <c r="R697"/>
      <c r="S697"/>
    </row>
    <row r="698" spans="13:19" x14ac:dyDescent="0.35">
      <c r="M698"/>
      <c r="N698"/>
      <c r="O698"/>
      <c r="P698"/>
      <c r="Q698"/>
      <c r="R698"/>
      <c r="S698"/>
    </row>
    <row r="699" spans="13:19" x14ac:dyDescent="0.35">
      <c r="M699"/>
      <c r="N699"/>
      <c r="O699"/>
      <c r="P699"/>
      <c r="Q699"/>
      <c r="R699"/>
      <c r="S699"/>
    </row>
    <row r="700" spans="13:19" x14ac:dyDescent="0.35">
      <c r="M700"/>
      <c r="N700"/>
      <c r="O700"/>
      <c r="P700"/>
      <c r="Q700"/>
      <c r="R700"/>
      <c r="S700"/>
    </row>
    <row r="701" spans="13:19" x14ac:dyDescent="0.35">
      <c r="M701"/>
      <c r="N701"/>
      <c r="O701"/>
      <c r="P701"/>
      <c r="Q701"/>
      <c r="R701"/>
      <c r="S701"/>
    </row>
    <row r="702" spans="13:19" x14ac:dyDescent="0.35">
      <c r="M702"/>
      <c r="N702"/>
      <c r="O702"/>
      <c r="P702"/>
      <c r="Q702"/>
      <c r="R702"/>
      <c r="S702"/>
    </row>
    <row r="703" spans="13:19" x14ac:dyDescent="0.35">
      <c r="M703"/>
      <c r="N703"/>
      <c r="O703"/>
      <c r="P703"/>
      <c r="Q703"/>
      <c r="R703"/>
      <c r="S703"/>
    </row>
    <row r="704" spans="13:19" x14ac:dyDescent="0.35">
      <c r="M704"/>
      <c r="N704"/>
      <c r="O704"/>
      <c r="P704"/>
      <c r="Q704"/>
      <c r="R704"/>
      <c r="S704"/>
    </row>
    <row r="705" spans="13:19" x14ac:dyDescent="0.35">
      <c r="M705"/>
      <c r="N705"/>
      <c r="O705"/>
      <c r="P705"/>
      <c r="Q705"/>
      <c r="R705"/>
      <c r="S705"/>
    </row>
    <row r="706" spans="13:19" x14ac:dyDescent="0.35">
      <c r="M706"/>
      <c r="N706"/>
      <c r="O706"/>
      <c r="P706"/>
      <c r="Q706"/>
      <c r="R706"/>
      <c r="S706"/>
    </row>
    <row r="707" spans="13:19" x14ac:dyDescent="0.35">
      <c r="M707"/>
      <c r="N707"/>
      <c r="O707"/>
      <c r="P707"/>
      <c r="Q707"/>
      <c r="R707"/>
      <c r="S707"/>
    </row>
    <row r="708" spans="13:19" x14ac:dyDescent="0.35">
      <c r="M708"/>
      <c r="N708"/>
      <c r="O708"/>
      <c r="P708"/>
      <c r="Q708"/>
      <c r="R708"/>
      <c r="S708"/>
    </row>
    <row r="709" spans="13:19" x14ac:dyDescent="0.35">
      <c r="M709"/>
      <c r="N709"/>
      <c r="O709"/>
      <c r="P709"/>
      <c r="Q709"/>
      <c r="R709"/>
      <c r="S709"/>
    </row>
    <row r="710" spans="13:19" x14ac:dyDescent="0.35">
      <c r="M710"/>
      <c r="N710"/>
      <c r="O710"/>
      <c r="P710"/>
      <c r="Q710"/>
      <c r="R710"/>
      <c r="S710"/>
    </row>
    <row r="711" spans="13:19" x14ac:dyDescent="0.35">
      <c r="M711"/>
      <c r="N711"/>
      <c r="O711"/>
      <c r="P711"/>
      <c r="Q711"/>
      <c r="R711"/>
      <c r="S711"/>
    </row>
    <row r="712" spans="13:19" x14ac:dyDescent="0.35">
      <c r="M712"/>
      <c r="N712"/>
      <c r="O712"/>
      <c r="P712"/>
      <c r="Q712"/>
      <c r="R712"/>
      <c r="S712"/>
    </row>
    <row r="713" spans="13:19" x14ac:dyDescent="0.35">
      <c r="M713"/>
      <c r="N713"/>
      <c r="O713"/>
      <c r="P713"/>
      <c r="Q713"/>
      <c r="R713"/>
      <c r="S713"/>
    </row>
    <row r="714" spans="13:19" x14ac:dyDescent="0.35">
      <c r="M714"/>
      <c r="N714"/>
      <c r="O714"/>
      <c r="P714"/>
      <c r="Q714"/>
      <c r="R714"/>
      <c r="S714"/>
    </row>
    <row r="715" spans="13:19" x14ac:dyDescent="0.35">
      <c r="M715"/>
      <c r="N715"/>
      <c r="O715"/>
      <c r="P715"/>
      <c r="Q715"/>
      <c r="R715"/>
      <c r="S715"/>
    </row>
    <row r="716" spans="13:19" x14ac:dyDescent="0.35">
      <c r="M716"/>
      <c r="N716"/>
      <c r="O716"/>
      <c r="P716"/>
      <c r="Q716"/>
      <c r="R716"/>
      <c r="S716"/>
    </row>
    <row r="717" spans="13:19" x14ac:dyDescent="0.35">
      <c r="M717"/>
      <c r="N717"/>
      <c r="O717"/>
      <c r="P717"/>
      <c r="Q717"/>
      <c r="R717"/>
      <c r="S717"/>
    </row>
    <row r="718" spans="13:19" x14ac:dyDescent="0.35">
      <c r="M718"/>
      <c r="N718"/>
      <c r="O718"/>
      <c r="P718"/>
      <c r="Q718"/>
      <c r="R718"/>
      <c r="S718"/>
    </row>
    <row r="719" spans="13:19" x14ac:dyDescent="0.35">
      <c r="M719"/>
      <c r="N719"/>
      <c r="O719"/>
      <c r="P719"/>
      <c r="Q719"/>
      <c r="R719"/>
      <c r="S719"/>
    </row>
    <row r="720" spans="13:19" x14ac:dyDescent="0.35">
      <c r="M720"/>
      <c r="N720"/>
      <c r="O720"/>
      <c r="P720"/>
      <c r="Q720"/>
      <c r="R720"/>
      <c r="S720"/>
    </row>
    <row r="721" spans="13:19" x14ac:dyDescent="0.35">
      <c r="M721"/>
      <c r="N721"/>
      <c r="O721"/>
      <c r="P721"/>
      <c r="Q721"/>
      <c r="R721"/>
      <c r="S721"/>
    </row>
    <row r="722" spans="13:19" x14ac:dyDescent="0.35">
      <c r="M722"/>
      <c r="N722"/>
      <c r="O722"/>
      <c r="P722"/>
      <c r="Q722"/>
      <c r="R722"/>
      <c r="S722"/>
    </row>
    <row r="723" spans="13:19" x14ac:dyDescent="0.35">
      <c r="M723"/>
      <c r="N723"/>
      <c r="O723"/>
      <c r="P723"/>
      <c r="Q723"/>
      <c r="R723"/>
      <c r="S723"/>
    </row>
    <row r="724" spans="13:19" x14ac:dyDescent="0.35">
      <c r="M724"/>
      <c r="N724"/>
      <c r="O724"/>
      <c r="P724"/>
      <c r="Q724"/>
      <c r="R724"/>
      <c r="S724"/>
    </row>
    <row r="725" spans="13:19" x14ac:dyDescent="0.35">
      <c r="M725"/>
      <c r="N725"/>
      <c r="O725"/>
      <c r="P725"/>
      <c r="Q725"/>
      <c r="R725"/>
      <c r="S725"/>
    </row>
    <row r="726" spans="13:19" x14ac:dyDescent="0.35">
      <c r="M726"/>
      <c r="N726"/>
      <c r="O726"/>
      <c r="P726"/>
      <c r="Q726"/>
      <c r="R726"/>
      <c r="S726"/>
    </row>
    <row r="727" spans="13:19" x14ac:dyDescent="0.35">
      <c r="M727"/>
      <c r="N727"/>
      <c r="O727"/>
      <c r="P727"/>
      <c r="Q727"/>
      <c r="R727"/>
      <c r="S727"/>
    </row>
    <row r="728" spans="13:19" x14ac:dyDescent="0.35">
      <c r="M728"/>
      <c r="N728"/>
      <c r="O728"/>
      <c r="P728"/>
      <c r="Q728"/>
      <c r="R728"/>
      <c r="S728"/>
    </row>
    <row r="729" spans="13:19" x14ac:dyDescent="0.35">
      <c r="M729"/>
      <c r="N729"/>
      <c r="O729"/>
      <c r="P729"/>
      <c r="Q729"/>
      <c r="R729"/>
      <c r="S729"/>
    </row>
    <row r="730" spans="13:19" x14ac:dyDescent="0.35">
      <c r="M730"/>
      <c r="N730"/>
      <c r="O730"/>
      <c r="P730"/>
      <c r="Q730"/>
      <c r="R730"/>
      <c r="S730"/>
    </row>
    <row r="731" spans="13:19" x14ac:dyDescent="0.35">
      <c r="M731"/>
      <c r="N731"/>
      <c r="O731"/>
      <c r="P731"/>
      <c r="Q731"/>
      <c r="R731"/>
      <c r="S731"/>
    </row>
    <row r="732" spans="13:19" x14ac:dyDescent="0.35">
      <c r="M732"/>
      <c r="N732"/>
      <c r="O732"/>
      <c r="P732"/>
      <c r="Q732"/>
      <c r="R732"/>
      <c r="S732"/>
    </row>
    <row r="733" spans="13:19" x14ac:dyDescent="0.35">
      <c r="M733"/>
      <c r="N733"/>
      <c r="O733"/>
      <c r="P733"/>
      <c r="Q733"/>
      <c r="R733"/>
      <c r="S733"/>
    </row>
    <row r="734" spans="13:19" x14ac:dyDescent="0.35">
      <c r="M734"/>
      <c r="N734"/>
      <c r="O734"/>
      <c r="P734"/>
      <c r="Q734"/>
      <c r="R734"/>
      <c r="S734"/>
    </row>
    <row r="735" spans="13:19" x14ac:dyDescent="0.35">
      <c r="M735"/>
      <c r="N735"/>
      <c r="O735"/>
      <c r="P735"/>
      <c r="Q735"/>
      <c r="R735"/>
      <c r="S735"/>
    </row>
    <row r="736" spans="13:19" x14ac:dyDescent="0.35">
      <c r="M736"/>
      <c r="N736"/>
      <c r="O736"/>
      <c r="P736"/>
      <c r="Q736"/>
      <c r="R736"/>
      <c r="S736"/>
    </row>
    <row r="737" spans="13:19" x14ac:dyDescent="0.35">
      <c r="M737"/>
      <c r="N737"/>
      <c r="O737"/>
      <c r="P737"/>
      <c r="Q737"/>
      <c r="R737"/>
      <c r="S737"/>
    </row>
    <row r="738" spans="13:19" x14ac:dyDescent="0.35">
      <c r="M738"/>
      <c r="N738"/>
      <c r="O738"/>
      <c r="P738"/>
      <c r="Q738"/>
      <c r="R738"/>
      <c r="S738"/>
    </row>
    <row r="739" spans="13:19" x14ac:dyDescent="0.35">
      <c r="M739"/>
      <c r="N739"/>
      <c r="O739"/>
      <c r="P739"/>
      <c r="Q739"/>
      <c r="R739"/>
      <c r="S739"/>
    </row>
    <row r="740" spans="13:19" x14ac:dyDescent="0.35">
      <c r="M740"/>
      <c r="N740"/>
      <c r="O740"/>
      <c r="P740"/>
      <c r="Q740"/>
      <c r="R740"/>
      <c r="S740"/>
    </row>
    <row r="741" spans="13:19" x14ac:dyDescent="0.35">
      <c r="M741"/>
      <c r="N741"/>
      <c r="O741"/>
      <c r="P741"/>
      <c r="Q741"/>
      <c r="R741"/>
      <c r="S741"/>
    </row>
    <row r="742" spans="13:19" x14ac:dyDescent="0.35">
      <c r="M742"/>
      <c r="N742"/>
      <c r="O742"/>
      <c r="P742"/>
      <c r="Q742"/>
      <c r="R742"/>
      <c r="S742"/>
    </row>
    <row r="743" spans="13:19" x14ac:dyDescent="0.35">
      <c r="M743"/>
      <c r="N743"/>
      <c r="O743"/>
      <c r="P743"/>
      <c r="Q743"/>
      <c r="R743"/>
      <c r="S743"/>
    </row>
    <row r="744" spans="13:19" x14ac:dyDescent="0.35">
      <c r="M744"/>
      <c r="N744"/>
      <c r="O744"/>
      <c r="P744"/>
      <c r="Q744"/>
      <c r="R744"/>
      <c r="S744"/>
    </row>
    <row r="745" spans="13:19" x14ac:dyDescent="0.35">
      <c r="M745"/>
      <c r="N745"/>
      <c r="O745"/>
      <c r="P745"/>
      <c r="Q745"/>
      <c r="R745"/>
      <c r="S745"/>
    </row>
    <row r="746" spans="13:19" x14ac:dyDescent="0.35">
      <c r="M746"/>
      <c r="N746"/>
      <c r="O746"/>
      <c r="P746"/>
      <c r="Q746"/>
      <c r="R746"/>
      <c r="S746"/>
    </row>
    <row r="747" spans="13:19" x14ac:dyDescent="0.35">
      <c r="M747"/>
      <c r="N747"/>
      <c r="O747"/>
      <c r="P747"/>
      <c r="Q747"/>
      <c r="R747"/>
      <c r="S747"/>
    </row>
    <row r="748" spans="13:19" x14ac:dyDescent="0.35">
      <c r="M748"/>
      <c r="N748"/>
      <c r="O748"/>
      <c r="P748"/>
      <c r="Q748"/>
      <c r="R748"/>
      <c r="S748"/>
    </row>
    <row r="749" spans="13:19" x14ac:dyDescent="0.35">
      <c r="M749"/>
      <c r="N749"/>
      <c r="O749"/>
      <c r="P749"/>
      <c r="Q749"/>
      <c r="R749"/>
      <c r="S749"/>
    </row>
    <row r="750" spans="13:19" x14ac:dyDescent="0.35">
      <c r="M750"/>
      <c r="N750"/>
      <c r="O750"/>
      <c r="P750"/>
      <c r="Q750"/>
      <c r="R750"/>
      <c r="S750"/>
    </row>
    <row r="751" spans="13:19" x14ac:dyDescent="0.35">
      <c r="M751"/>
      <c r="N751"/>
      <c r="O751"/>
      <c r="P751"/>
      <c r="Q751"/>
      <c r="R751"/>
      <c r="S751"/>
    </row>
    <row r="752" spans="13:19" x14ac:dyDescent="0.35">
      <c r="M752"/>
      <c r="N752"/>
      <c r="O752"/>
      <c r="P752"/>
      <c r="Q752"/>
      <c r="R752"/>
      <c r="S752"/>
    </row>
    <row r="753" spans="13:19" x14ac:dyDescent="0.35">
      <c r="M753"/>
      <c r="N753"/>
      <c r="O753"/>
      <c r="P753"/>
      <c r="Q753"/>
      <c r="R753"/>
      <c r="S753"/>
    </row>
    <row r="754" spans="13:19" x14ac:dyDescent="0.35">
      <c r="M754"/>
      <c r="N754"/>
      <c r="O754"/>
      <c r="P754"/>
      <c r="Q754"/>
      <c r="R754"/>
      <c r="S754"/>
    </row>
    <row r="755" spans="13:19" x14ac:dyDescent="0.35">
      <c r="M755"/>
      <c r="N755"/>
      <c r="O755"/>
      <c r="P755"/>
      <c r="Q755"/>
      <c r="R755"/>
      <c r="S755"/>
    </row>
    <row r="756" spans="13:19" x14ac:dyDescent="0.35">
      <c r="M756"/>
      <c r="N756"/>
      <c r="O756"/>
      <c r="P756"/>
      <c r="Q756"/>
      <c r="R756"/>
      <c r="S756"/>
    </row>
    <row r="757" spans="13:19" x14ac:dyDescent="0.35">
      <c r="M757"/>
      <c r="N757"/>
      <c r="O757"/>
      <c r="P757"/>
      <c r="Q757"/>
      <c r="R757"/>
      <c r="S757"/>
    </row>
    <row r="758" spans="13:19" x14ac:dyDescent="0.35">
      <c r="M758"/>
      <c r="N758"/>
      <c r="O758"/>
      <c r="P758"/>
      <c r="Q758"/>
      <c r="R758"/>
      <c r="S758"/>
    </row>
    <row r="759" spans="13:19" x14ac:dyDescent="0.35">
      <c r="M759"/>
      <c r="N759"/>
      <c r="O759"/>
      <c r="P759"/>
      <c r="Q759"/>
      <c r="R759"/>
      <c r="S759"/>
    </row>
    <row r="760" spans="13:19" x14ac:dyDescent="0.35">
      <c r="M760"/>
      <c r="N760"/>
      <c r="O760"/>
      <c r="P760"/>
      <c r="Q760"/>
      <c r="R760"/>
      <c r="S760"/>
    </row>
    <row r="761" spans="13:19" x14ac:dyDescent="0.35">
      <c r="M761"/>
      <c r="N761"/>
      <c r="O761"/>
      <c r="P761"/>
      <c r="Q761"/>
      <c r="R761"/>
      <c r="S761"/>
    </row>
    <row r="762" spans="13:19" x14ac:dyDescent="0.35">
      <c r="M762"/>
      <c r="N762"/>
      <c r="O762"/>
      <c r="P762"/>
      <c r="Q762"/>
      <c r="R762"/>
      <c r="S762"/>
    </row>
    <row r="763" spans="13:19" x14ac:dyDescent="0.35">
      <c r="M763"/>
      <c r="N763"/>
      <c r="O763"/>
      <c r="P763"/>
      <c r="Q763"/>
      <c r="R763"/>
      <c r="S763"/>
    </row>
    <row r="764" spans="13:19" x14ac:dyDescent="0.35">
      <c r="M764"/>
      <c r="N764"/>
      <c r="O764"/>
      <c r="P764"/>
      <c r="Q764"/>
      <c r="R764"/>
      <c r="S764"/>
    </row>
    <row r="765" spans="13:19" x14ac:dyDescent="0.35">
      <c r="M765"/>
      <c r="N765"/>
      <c r="O765"/>
      <c r="P765"/>
      <c r="Q765"/>
      <c r="R765"/>
      <c r="S765"/>
    </row>
    <row r="766" spans="13:19" x14ac:dyDescent="0.35">
      <c r="M766"/>
      <c r="N766"/>
      <c r="O766"/>
      <c r="P766"/>
      <c r="Q766"/>
      <c r="R766"/>
      <c r="S766"/>
    </row>
    <row r="767" spans="13:19" x14ac:dyDescent="0.35">
      <c r="M767"/>
      <c r="N767"/>
      <c r="O767"/>
      <c r="P767"/>
      <c r="Q767"/>
      <c r="R767"/>
      <c r="S767"/>
    </row>
    <row r="768" spans="13:19" x14ac:dyDescent="0.35">
      <c r="M768"/>
      <c r="N768"/>
      <c r="O768"/>
      <c r="P768"/>
      <c r="Q768"/>
      <c r="R768"/>
      <c r="S768"/>
    </row>
    <row r="769" spans="13:19" x14ac:dyDescent="0.35">
      <c r="M769"/>
      <c r="N769"/>
      <c r="O769"/>
      <c r="P769"/>
      <c r="Q769"/>
      <c r="R769"/>
      <c r="S769"/>
    </row>
    <row r="770" spans="13:19" x14ac:dyDescent="0.35">
      <c r="M770"/>
      <c r="N770"/>
      <c r="O770"/>
      <c r="P770"/>
      <c r="Q770"/>
      <c r="R770"/>
      <c r="S770"/>
    </row>
    <row r="771" spans="13:19" x14ac:dyDescent="0.35">
      <c r="M771"/>
      <c r="N771"/>
      <c r="O771"/>
      <c r="P771"/>
      <c r="Q771"/>
      <c r="R771"/>
      <c r="S771"/>
    </row>
    <row r="772" spans="13:19" x14ac:dyDescent="0.35">
      <c r="M772"/>
      <c r="N772"/>
      <c r="O772"/>
      <c r="P772"/>
      <c r="Q772"/>
      <c r="R772"/>
      <c r="S772"/>
    </row>
    <row r="773" spans="13:19" x14ac:dyDescent="0.35">
      <c r="M773"/>
      <c r="N773"/>
      <c r="O773"/>
      <c r="P773"/>
      <c r="Q773"/>
      <c r="R773"/>
      <c r="S773"/>
    </row>
    <row r="774" spans="13:19" x14ac:dyDescent="0.35">
      <c r="M774"/>
      <c r="N774"/>
      <c r="O774"/>
      <c r="P774"/>
      <c r="Q774"/>
      <c r="R774"/>
      <c r="S774"/>
    </row>
    <row r="775" spans="13:19" x14ac:dyDescent="0.35">
      <c r="M775"/>
      <c r="N775"/>
      <c r="O775"/>
      <c r="P775"/>
      <c r="Q775"/>
      <c r="R775"/>
      <c r="S775"/>
    </row>
    <row r="776" spans="13:19" x14ac:dyDescent="0.35">
      <c r="M776"/>
      <c r="N776"/>
      <c r="O776"/>
      <c r="P776"/>
      <c r="Q776"/>
      <c r="R776"/>
      <c r="S776"/>
    </row>
    <row r="777" spans="13:19" x14ac:dyDescent="0.35">
      <c r="M777"/>
      <c r="N777"/>
      <c r="O777"/>
      <c r="P777"/>
      <c r="Q777"/>
      <c r="R777"/>
      <c r="S777"/>
    </row>
    <row r="778" spans="13:19" x14ac:dyDescent="0.35">
      <c r="M778"/>
      <c r="N778"/>
      <c r="O778"/>
      <c r="P778"/>
      <c r="Q778"/>
      <c r="R778"/>
      <c r="S778"/>
    </row>
    <row r="779" spans="13:19" x14ac:dyDescent="0.35">
      <c r="M779"/>
      <c r="N779"/>
      <c r="O779"/>
      <c r="P779"/>
      <c r="Q779"/>
      <c r="R779"/>
      <c r="S779"/>
    </row>
    <row r="780" spans="13:19" x14ac:dyDescent="0.35">
      <c r="M780"/>
      <c r="N780"/>
      <c r="O780"/>
      <c r="P780"/>
      <c r="Q780"/>
      <c r="R780"/>
      <c r="S780"/>
    </row>
    <row r="781" spans="13:19" x14ac:dyDescent="0.35">
      <c r="M781"/>
      <c r="N781"/>
      <c r="O781"/>
      <c r="P781"/>
      <c r="Q781"/>
      <c r="R781"/>
      <c r="S781"/>
    </row>
    <row r="782" spans="13:19" x14ac:dyDescent="0.35">
      <c r="M782"/>
      <c r="N782"/>
      <c r="O782"/>
      <c r="P782"/>
      <c r="Q782"/>
      <c r="R782"/>
      <c r="S782"/>
    </row>
    <row r="783" spans="13:19" x14ac:dyDescent="0.35">
      <c r="M783"/>
      <c r="N783"/>
      <c r="O783"/>
      <c r="P783"/>
      <c r="Q783"/>
      <c r="R783"/>
      <c r="S783"/>
    </row>
    <row r="784" spans="13:19" x14ac:dyDescent="0.35">
      <c r="M784"/>
      <c r="N784"/>
      <c r="O784"/>
      <c r="P784"/>
      <c r="Q784"/>
      <c r="R784"/>
      <c r="S784"/>
    </row>
    <row r="785" spans="13:19" x14ac:dyDescent="0.35">
      <c r="M785"/>
      <c r="N785"/>
      <c r="O785"/>
      <c r="P785"/>
      <c r="Q785"/>
      <c r="R785"/>
      <c r="S785"/>
    </row>
    <row r="786" spans="13:19" x14ac:dyDescent="0.35">
      <c r="M786"/>
      <c r="N786"/>
      <c r="O786"/>
      <c r="P786"/>
      <c r="Q786"/>
      <c r="R786"/>
      <c r="S786"/>
    </row>
    <row r="787" spans="13:19" x14ac:dyDescent="0.35">
      <c r="M787"/>
      <c r="N787"/>
      <c r="O787"/>
      <c r="P787"/>
      <c r="Q787"/>
      <c r="R787"/>
      <c r="S787"/>
    </row>
    <row r="788" spans="13:19" x14ac:dyDescent="0.35">
      <c r="M788"/>
      <c r="N788"/>
      <c r="O788"/>
      <c r="P788"/>
      <c r="Q788"/>
      <c r="R788"/>
      <c r="S788"/>
    </row>
    <row r="789" spans="13:19" x14ac:dyDescent="0.35">
      <c r="M789"/>
      <c r="N789"/>
      <c r="O789"/>
      <c r="P789"/>
      <c r="Q789"/>
      <c r="R789"/>
      <c r="S789"/>
    </row>
    <row r="790" spans="13:19" x14ac:dyDescent="0.35">
      <c r="M790"/>
      <c r="N790"/>
      <c r="O790"/>
      <c r="P790"/>
      <c r="Q790"/>
      <c r="R790"/>
      <c r="S790"/>
    </row>
    <row r="791" spans="13:19" x14ac:dyDescent="0.35">
      <c r="M791"/>
      <c r="N791"/>
      <c r="O791"/>
      <c r="P791"/>
      <c r="Q791"/>
      <c r="R791"/>
      <c r="S791"/>
    </row>
    <row r="792" spans="13:19" x14ac:dyDescent="0.35">
      <c r="M792"/>
      <c r="N792"/>
      <c r="O792"/>
      <c r="P792"/>
      <c r="Q792"/>
      <c r="R792"/>
      <c r="S792"/>
    </row>
    <row r="793" spans="13:19" x14ac:dyDescent="0.35">
      <c r="M793"/>
      <c r="N793"/>
      <c r="O793"/>
      <c r="P793"/>
      <c r="Q793"/>
      <c r="R793"/>
      <c r="S793"/>
    </row>
    <row r="794" spans="13:19" x14ac:dyDescent="0.35">
      <c r="M794"/>
      <c r="N794"/>
      <c r="O794"/>
      <c r="P794"/>
      <c r="Q794"/>
      <c r="R794"/>
      <c r="S794"/>
    </row>
    <row r="795" spans="13:19" x14ac:dyDescent="0.35">
      <c r="M795"/>
      <c r="N795"/>
      <c r="O795"/>
      <c r="P795"/>
      <c r="Q795"/>
      <c r="R795"/>
      <c r="S795"/>
    </row>
    <row r="796" spans="13:19" x14ac:dyDescent="0.35">
      <c r="M796"/>
      <c r="N796"/>
      <c r="O796"/>
      <c r="P796"/>
      <c r="Q796"/>
      <c r="R796"/>
      <c r="S796"/>
    </row>
    <row r="797" spans="13:19" x14ac:dyDescent="0.35">
      <c r="M797"/>
      <c r="N797"/>
      <c r="O797"/>
      <c r="P797"/>
      <c r="Q797"/>
      <c r="R797"/>
      <c r="S797"/>
    </row>
    <row r="798" spans="13:19" x14ac:dyDescent="0.35">
      <c r="M798"/>
      <c r="N798"/>
      <c r="O798"/>
      <c r="P798"/>
      <c r="Q798"/>
      <c r="R798"/>
      <c r="S798"/>
    </row>
    <row r="799" spans="13:19" x14ac:dyDescent="0.35">
      <c r="M799"/>
      <c r="N799"/>
      <c r="O799"/>
      <c r="P799"/>
      <c r="Q799"/>
      <c r="R799"/>
      <c r="S799"/>
    </row>
    <row r="800" spans="13:19" x14ac:dyDescent="0.35">
      <c r="M800"/>
      <c r="N800"/>
      <c r="O800"/>
      <c r="P800"/>
      <c r="Q800"/>
      <c r="R800"/>
      <c r="S800"/>
    </row>
    <row r="801" spans="13:19" x14ac:dyDescent="0.35">
      <c r="M801"/>
      <c r="N801"/>
      <c r="O801"/>
      <c r="P801"/>
      <c r="Q801"/>
      <c r="R801"/>
      <c r="S801"/>
    </row>
    <row r="802" spans="13:19" x14ac:dyDescent="0.35">
      <c r="M802"/>
      <c r="N802"/>
      <c r="O802"/>
      <c r="P802"/>
      <c r="Q802"/>
      <c r="R802"/>
      <c r="S802"/>
    </row>
    <row r="803" spans="13:19" x14ac:dyDescent="0.35">
      <c r="M803"/>
      <c r="N803"/>
      <c r="O803"/>
      <c r="P803"/>
      <c r="Q803"/>
      <c r="R803"/>
      <c r="S803"/>
    </row>
    <row r="804" spans="13:19" x14ac:dyDescent="0.35">
      <c r="M804"/>
      <c r="N804"/>
      <c r="O804"/>
      <c r="P804"/>
      <c r="Q804"/>
      <c r="R804"/>
      <c r="S804"/>
    </row>
    <row r="805" spans="13:19" x14ac:dyDescent="0.35">
      <c r="M805"/>
      <c r="N805"/>
      <c r="O805"/>
      <c r="P805"/>
      <c r="Q805"/>
      <c r="R805"/>
      <c r="S805"/>
    </row>
    <row r="806" spans="13:19" x14ac:dyDescent="0.35">
      <c r="M806"/>
      <c r="N806"/>
      <c r="O806"/>
      <c r="P806"/>
      <c r="Q806"/>
      <c r="R806"/>
      <c r="S806"/>
    </row>
    <row r="807" spans="13:19" x14ac:dyDescent="0.35">
      <c r="M807"/>
      <c r="N807"/>
      <c r="O807"/>
      <c r="P807"/>
      <c r="Q807"/>
      <c r="R807"/>
      <c r="S807"/>
    </row>
    <row r="808" spans="13:19" x14ac:dyDescent="0.35">
      <c r="M808"/>
      <c r="N808"/>
      <c r="O808"/>
      <c r="P808"/>
      <c r="Q808"/>
      <c r="R808"/>
      <c r="S808"/>
    </row>
    <row r="809" spans="13:19" x14ac:dyDescent="0.35">
      <c r="M809"/>
      <c r="N809"/>
      <c r="O809"/>
      <c r="P809"/>
      <c r="Q809"/>
      <c r="R809"/>
      <c r="S809"/>
    </row>
    <row r="810" spans="13:19" x14ac:dyDescent="0.35">
      <c r="M810"/>
      <c r="N810"/>
      <c r="O810"/>
      <c r="P810"/>
      <c r="Q810"/>
      <c r="R810"/>
      <c r="S810"/>
    </row>
    <row r="811" spans="13:19" x14ac:dyDescent="0.35">
      <c r="M811"/>
      <c r="N811"/>
      <c r="O811"/>
      <c r="P811"/>
      <c r="Q811"/>
      <c r="R811"/>
      <c r="S811"/>
    </row>
    <row r="812" spans="13:19" x14ac:dyDescent="0.35">
      <c r="M812"/>
      <c r="N812"/>
      <c r="O812"/>
      <c r="P812"/>
      <c r="Q812"/>
      <c r="R812"/>
      <c r="S812"/>
    </row>
    <row r="813" spans="13:19" x14ac:dyDescent="0.35">
      <c r="M813"/>
      <c r="N813"/>
      <c r="O813"/>
      <c r="P813"/>
      <c r="Q813"/>
      <c r="R813"/>
      <c r="S813"/>
    </row>
    <row r="814" spans="13:19" x14ac:dyDescent="0.35">
      <c r="M814"/>
      <c r="N814"/>
      <c r="O814"/>
      <c r="P814"/>
      <c r="Q814"/>
      <c r="R814"/>
      <c r="S814"/>
    </row>
    <row r="815" spans="13:19" x14ac:dyDescent="0.35">
      <c r="M815"/>
      <c r="N815"/>
      <c r="O815"/>
      <c r="P815"/>
      <c r="Q815"/>
      <c r="R815"/>
      <c r="S815"/>
    </row>
    <row r="816" spans="13:19" x14ac:dyDescent="0.35">
      <c r="M816"/>
      <c r="N816"/>
      <c r="O816"/>
      <c r="P816"/>
      <c r="Q816"/>
      <c r="R816"/>
      <c r="S816"/>
    </row>
    <row r="817" spans="13:19" x14ac:dyDescent="0.35">
      <c r="M817"/>
      <c r="N817"/>
      <c r="O817"/>
      <c r="P817"/>
      <c r="Q817"/>
      <c r="R817"/>
      <c r="S817"/>
    </row>
    <row r="818" spans="13:19" x14ac:dyDescent="0.35">
      <c r="M818"/>
      <c r="N818"/>
      <c r="O818"/>
      <c r="P818"/>
      <c r="Q818"/>
      <c r="R818"/>
      <c r="S818"/>
    </row>
    <row r="819" spans="13:19" x14ac:dyDescent="0.35">
      <c r="M819"/>
      <c r="N819"/>
      <c r="O819"/>
      <c r="P819"/>
      <c r="Q819"/>
      <c r="R819"/>
      <c r="S819"/>
    </row>
    <row r="820" spans="13:19" x14ac:dyDescent="0.35">
      <c r="M820"/>
      <c r="N820"/>
      <c r="O820"/>
      <c r="P820"/>
      <c r="Q820"/>
      <c r="R820"/>
      <c r="S820"/>
    </row>
    <row r="821" spans="13:19" x14ac:dyDescent="0.35">
      <c r="M821"/>
      <c r="N821"/>
      <c r="O821"/>
      <c r="P821"/>
      <c r="Q821"/>
      <c r="R821"/>
      <c r="S821"/>
    </row>
    <row r="822" spans="13:19" x14ac:dyDescent="0.35">
      <c r="M822"/>
      <c r="N822"/>
      <c r="O822"/>
      <c r="P822"/>
      <c r="Q822"/>
      <c r="R822"/>
      <c r="S822"/>
    </row>
    <row r="823" spans="13:19" x14ac:dyDescent="0.35">
      <c r="M823"/>
      <c r="N823"/>
      <c r="O823"/>
      <c r="P823"/>
      <c r="Q823"/>
      <c r="R823"/>
      <c r="S823"/>
    </row>
    <row r="824" spans="13:19" x14ac:dyDescent="0.35">
      <c r="M824"/>
      <c r="N824"/>
      <c r="O824"/>
      <c r="P824"/>
      <c r="Q824"/>
      <c r="R824"/>
      <c r="S824"/>
    </row>
    <row r="825" spans="13:19" x14ac:dyDescent="0.35">
      <c r="M825"/>
      <c r="N825"/>
      <c r="O825"/>
      <c r="P825"/>
      <c r="Q825"/>
      <c r="R825"/>
      <c r="S825"/>
    </row>
    <row r="826" spans="13:19" x14ac:dyDescent="0.35">
      <c r="M826"/>
      <c r="N826"/>
      <c r="O826"/>
      <c r="P826"/>
      <c r="Q826"/>
      <c r="R826"/>
      <c r="S826"/>
    </row>
    <row r="827" spans="13:19" x14ac:dyDescent="0.35">
      <c r="M827"/>
      <c r="N827"/>
      <c r="O827"/>
      <c r="P827"/>
      <c r="Q827"/>
      <c r="R827"/>
      <c r="S827"/>
    </row>
    <row r="828" spans="13:19" x14ac:dyDescent="0.35">
      <c r="M828"/>
      <c r="N828"/>
      <c r="O828"/>
      <c r="P828"/>
      <c r="Q828"/>
      <c r="R828"/>
      <c r="S828"/>
    </row>
    <row r="829" spans="13:19" x14ac:dyDescent="0.35">
      <c r="M829"/>
      <c r="N829"/>
      <c r="O829"/>
      <c r="P829"/>
      <c r="Q829"/>
      <c r="R829"/>
      <c r="S829"/>
    </row>
    <row r="830" spans="13:19" x14ac:dyDescent="0.35">
      <c r="M830"/>
      <c r="N830"/>
      <c r="O830"/>
      <c r="P830"/>
      <c r="Q830"/>
      <c r="R830"/>
      <c r="S830"/>
    </row>
    <row r="831" spans="13:19" x14ac:dyDescent="0.35">
      <c r="M831"/>
      <c r="N831"/>
      <c r="O831"/>
      <c r="P831"/>
      <c r="Q831"/>
      <c r="R831"/>
      <c r="S831"/>
    </row>
    <row r="832" spans="13:19" x14ac:dyDescent="0.35">
      <c r="M832"/>
      <c r="N832"/>
      <c r="O832"/>
      <c r="P832"/>
      <c r="Q832"/>
      <c r="R832"/>
      <c r="S832"/>
    </row>
    <row r="833" spans="13:19" x14ac:dyDescent="0.35">
      <c r="M833"/>
      <c r="N833"/>
      <c r="O833"/>
      <c r="P833"/>
      <c r="Q833"/>
      <c r="R833"/>
      <c r="S833"/>
    </row>
    <row r="834" spans="13:19" x14ac:dyDescent="0.35">
      <c r="M834"/>
      <c r="N834"/>
      <c r="O834"/>
      <c r="P834"/>
      <c r="Q834"/>
      <c r="R834"/>
      <c r="S834"/>
    </row>
    <row r="835" spans="13:19" x14ac:dyDescent="0.35">
      <c r="M835"/>
      <c r="N835"/>
      <c r="O835"/>
      <c r="P835"/>
      <c r="Q835"/>
      <c r="R835"/>
      <c r="S835"/>
    </row>
    <row r="836" spans="13:19" x14ac:dyDescent="0.35">
      <c r="M836"/>
      <c r="N836"/>
      <c r="O836"/>
      <c r="P836"/>
      <c r="Q836"/>
      <c r="R836"/>
      <c r="S836"/>
    </row>
    <row r="837" spans="13:19" x14ac:dyDescent="0.35">
      <c r="M837"/>
      <c r="N837"/>
      <c r="O837"/>
      <c r="P837"/>
      <c r="Q837"/>
      <c r="R837"/>
      <c r="S837"/>
    </row>
    <row r="838" spans="13:19" x14ac:dyDescent="0.35">
      <c r="M838"/>
      <c r="N838"/>
      <c r="O838"/>
      <c r="P838"/>
      <c r="Q838"/>
      <c r="R838"/>
      <c r="S838"/>
    </row>
    <row r="839" spans="13:19" x14ac:dyDescent="0.35">
      <c r="M839"/>
      <c r="N839"/>
      <c r="O839"/>
      <c r="P839"/>
      <c r="Q839"/>
      <c r="R839"/>
      <c r="S839"/>
    </row>
    <row r="840" spans="13:19" x14ac:dyDescent="0.35">
      <c r="M840"/>
      <c r="N840"/>
      <c r="O840"/>
      <c r="P840"/>
      <c r="Q840"/>
      <c r="R840"/>
      <c r="S840"/>
    </row>
    <row r="841" spans="13:19" x14ac:dyDescent="0.35">
      <c r="M841"/>
      <c r="N841"/>
      <c r="O841"/>
      <c r="P841"/>
      <c r="Q841"/>
      <c r="R841"/>
      <c r="S841"/>
    </row>
    <row r="842" spans="13:19" x14ac:dyDescent="0.35">
      <c r="M842"/>
      <c r="N842"/>
      <c r="O842"/>
      <c r="P842"/>
      <c r="Q842"/>
      <c r="R842"/>
      <c r="S842"/>
    </row>
    <row r="843" spans="13:19" x14ac:dyDescent="0.35">
      <c r="M843"/>
      <c r="N843"/>
      <c r="O843"/>
      <c r="P843"/>
      <c r="Q843"/>
      <c r="R843"/>
      <c r="S843"/>
    </row>
    <row r="844" spans="13:19" x14ac:dyDescent="0.35">
      <c r="M844"/>
      <c r="N844"/>
      <c r="O844"/>
      <c r="P844"/>
      <c r="Q844"/>
      <c r="R844"/>
      <c r="S844"/>
    </row>
    <row r="845" spans="13:19" x14ac:dyDescent="0.35">
      <c r="M845"/>
      <c r="N845"/>
      <c r="O845"/>
      <c r="P845"/>
      <c r="Q845"/>
      <c r="R845"/>
      <c r="S845"/>
    </row>
    <row r="846" spans="13:19" x14ac:dyDescent="0.35">
      <c r="M846"/>
      <c r="N846"/>
      <c r="O846"/>
      <c r="P846"/>
      <c r="Q846"/>
      <c r="R846"/>
      <c r="S846"/>
    </row>
    <row r="847" spans="13:19" x14ac:dyDescent="0.35">
      <c r="M847"/>
      <c r="N847"/>
      <c r="O847"/>
      <c r="P847"/>
      <c r="Q847"/>
      <c r="R847"/>
      <c r="S847"/>
    </row>
    <row r="848" spans="13:19" x14ac:dyDescent="0.35">
      <c r="M848"/>
      <c r="N848"/>
      <c r="O848"/>
      <c r="P848"/>
      <c r="Q848"/>
      <c r="R848"/>
      <c r="S848"/>
    </row>
    <row r="849" spans="13:19" x14ac:dyDescent="0.35">
      <c r="M849"/>
      <c r="N849"/>
      <c r="O849"/>
      <c r="P849"/>
      <c r="Q849"/>
      <c r="R849"/>
      <c r="S849"/>
    </row>
    <row r="850" spans="13:19" x14ac:dyDescent="0.35">
      <c r="M850"/>
      <c r="N850"/>
      <c r="O850"/>
      <c r="P850"/>
      <c r="Q850"/>
      <c r="R850"/>
      <c r="S850"/>
    </row>
    <row r="851" spans="13:19" x14ac:dyDescent="0.35">
      <c r="M851"/>
      <c r="N851"/>
      <c r="O851"/>
      <c r="P851"/>
      <c r="Q851"/>
      <c r="R851"/>
      <c r="S851"/>
    </row>
    <row r="852" spans="13:19" x14ac:dyDescent="0.35">
      <c r="M852"/>
      <c r="N852"/>
      <c r="O852"/>
      <c r="P852"/>
      <c r="Q852"/>
      <c r="R852"/>
      <c r="S852"/>
    </row>
    <row r="853" spans="13:19" x14ac:dyDescent="0.35">
      <c r="M853"/>
      <c r="N853"/>
      <c r="O853"/>
      <c r="P853"/>
      <c r="Q853"/>
      <c r="R853"/>
      <c r="S853"/>
    </row>
    <row r="854" spans="13:19" x14ac:dyDescent="0.35">
      <c r="M854"/>
      <c r="N854"/>
      <c r="O854"/>
      <c r="P854"/>
      <c r="Q854"/>
      <c r="R854"/>
      <c r="S854"/>
    </row>
    <row r="855" spans="13:19" x14ac:dyDescent="0.35">
      <c r="M855"/>
      <c r="N855"/>
      <c r="O855"/>
      <c r="P855"/>
      <c r="Q855"/>
      <c r="R855"/>
      <c r="S855"/>
    </row>
    <row r="856" spans="13:19" x14ac:dyDescent="0.35">
      <c r="M856"/>
      <c r="N856"/>
      <c r="O856"/>
      <c r="P856"/>
      <c r="Q856"/>
      <c r="R856"/>
      <c r="S856"/>
    </row>
    <row r="857" spans="13:19" x14ac:dyDescent="0.35">
      <c r="M857"/>
      <c r="N857"/>
      <c r="O857"/>
      <c r="P857"/>
      <c r="Q857"/>
      <c r="R857"/>
      <c r="S857"/>
    </row>
    <row r="858" spans="13:19" x14ac:dyDescent="0.35">
      <c r="M858"/>
      <c r="N858"/>
      <c r="O858"/>
      <c r="P858"/>
      <c r="Q858"/>
      <c r="R858"/>
      <c r="S858"/>
    </row>
    <row r="859" spans="13:19" x14ac:dyDescent="0.35">
      <c r="M859"/>
      <c r="N859"/>
      <c r="O859"/>
      <c r="P859"/>
      <c r="Q859"/>
      <c r="R859"/>
      <c r="S859"/>
    </row>
    <row r="860" spans="13:19" x14ac:dyDescent="0.35">
      <c r="M860"/>
      <c r="N860"/>
      <c r="O860"/>
      <c r="P860"/>
      <c r="Q860"/>
      <c r="R860"/>
      <c r="S860"/>
    </row>
    <row r="861" spans="13:19" x14ac:dyDescent="0.35">
      <c r="M861"/>
      <c r="N861"/>
      <c r="O861"/>
      <c r="P861"/>
      <c r="Q861"/>
      <c r="R861"/>
      <c r="S861"/>
    </row>
    <row r="862" spans="13:19" x14ac:dyDescent="0.35">
      <c r="M862"/>
      <c r="N862"/>
      <c r="O862"/>
      <c r="P862"/>
      <c r="Q862"/>
      <c r="R862"/>
      <c r="S862"/>
    </row>
    <row r="863" spans="13:19" x14ac:dyDescent="0.35">
      <c r="M863"/>
      <c r="N863"/>
      <c r="O863"/>
      <c r="P863"/>
      <c r="Q863"/>
      <c r="R863"/>
      <c r="S863"/>
    </row>
    <row r="864" spans="13:19" x14ac:dyDescent="0.35">
      <c r="M864"/>
      <c r="N864"/>
      <c r="O864"/>
      <c r="P864"/>
      <c r="Q864"/>
      <c r="R864"/>
      <c r="S864"/>
    </row>
    <row r="865" spans="13:19" x14ac:dyDescent="0.35">
      <c r="M865"/>
      <c r="N865"/>
      <c r="O865"/>
      <c r="P865"/>
      <c r="Q865"/>
      <c r="R865"/>
      <c r="S865"/>
    </row>
    <row r="866" spans="13:19" x14ac:dyDescent="0.35">
      <c r="M866"/>
      <c r="N866"/>
      <c r="O866"/>
      <c r="P866"/>
      <c r="Q866"/>
      <c r="R866"/>
      <c r="S866"/>
    </row>
    <row r="867" spans="13:19" x14ac:dyDescent="0.35">
      <c r="M867"/>
      <c r="N867"/>
      <c r="O867"/>
      <c r="P867"/>
      <c r="Q867"/>
      <c r="R867"/>
      <c r="S867"/>
    </row>
    <row r="868" spans="13:19" x14ac:dyDescent="0.35">
      <c r="M868"/>
      <c r="N868"/>
      <c r="O868"/>
      <c r="P868"/>
      <c r="Q868"/>
      <c r="R868"/>
      <c r="S868"/>
    </row>
    <row r="869" spans="13:19" x14ac:dyDescent="0.35">
      <c r="M869"/>
      <c r="N869"/>
      <c r="O869"/>
      <c r="P869"/>
      <c r="Q869"/>
      <c r="R869"/>
      <c r="S869"/>
    </row>
    <row r="870" spans="13:19" x14ac:dyDescent="0.35">
      <c r="M870"/>
      <c r="N870"/>
      <c r="O870"/>
      <c r="P870"/>
      <c r="Q870"/>
      <c r="R870"/>
      <c r="S870"/>
    </row>
    <row r="871" spans="13:19" x14ac:dyDescent="0.35">
      <c r="M871"/>
      <c r="N871"/>
      <c r="O871"/>
      <c r="P871"/>
      <c r="Q871"/>
      <c r="R871"/>
      <c r="S871"/>
    </row>
    <row r="872" spans="13:19" x14ac:dyDescent="0.35">
      <c r="M872"/>
      <c r="N872"/>
      <c r="O872"/>
      <c r="P872"/>
      <c r="Q872"/>
      <c r="R872"/>
      <c r="S872"/>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topLeftCell="AG1" zoomScale="25" zoomScaleNormal="25" workbookViewId="0">
      <selection activeCell="AK30" sqref="AK30"/>
    </sheetView>
  </sheetViews>
  <sheetFormatPr defaultRowHeight="14.5" x14ac:dyDescent="0.35"/>
  <cols>
    <col min="1" max="1" width="35" bestFit="1" customWidth="1"/>
    <col min="2" max="2" width="33.36328125" bestFit="1" customWidth="1"/>
    <col min="3" max="3" width="21.36328125" bestFit="1" customWidth="1"/>
    <col min="4" max="4" width="4.1796875" bestFit="1" customWidth="1"/>
    <col min="5" max="5" width="10.7265625" bestFit="1" customWidth="1"/>
    <col min="9" max="9" width="35" bestFit="1" customWidth="1"/>
    <col min="10" max="10" width="33.36328125" bestFit="1" customWidth="1"/>
    <col min="11" max="11" width="21.36328125" bestFit="1" customWidth="1"/>
    <col min="12" max="12" width="4.1796875" bestFit="1" customWidth="1"/>
    <col min="13" max="13" width="10.7265625" bestFit="1" customWidth="1"/>
    <col min="14" max="14" width="18.36328125" bestFit="1" customWidth="1"/>
    <col min="15" max="15" width="35" bestFit="1" customWidth="1"/>
    <col min="16" max="16" width="33.36328125" bestFit="1" customWidth="1"/>
    <col min="17" max="17" width="21.363281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33.36328125" bestFit="1" customWidth="1"/>
    <col min="31" max="31" width="15.36328125" bestFit="1" customWidth="1"/>
    <col min="32" max="32" width="36.6328125" bestFit="1" customWidth="1"/>
    <col min="33" max="33" width="32.7265625" bestFit="1" customWidth="1"/>
    <col min="34" max="34" width="32.26953125" bestFit="1" customWidth="1"/>
    <col min="35" max="35" width="15.36328125" bestFit="1" customWidth="1"/>
    <col min="36" max="36" width="39.36328125" bestFit="1" customWidth="1"/>
    <col min="37" max="37" width="28.453125" bestFit="1" customWidth="1"/>
    <col min="38" max="38" width="29.54296875" bestFit="1" customWidth="1"/>
    <col min="39" max="39" width="15.36328125" bestFit="1" customWidth="1"/>
    <col min="40" max="40" width="28.453125" bestFit="1" customWidth="1"/>
    <col min="41" max="41" width="37.1796875" bestFit="1" customWidth="1"/>
    <col min="42" max="42" width="15.36328125" bestFit="1" customWidth="1"/>
    <col min="43" max="43" width="28.453125" bestFit="1" customWidth="1"/>
    <col min="44" max="44" width="26.7265625" bestFit="1" customWidth="1"/>
    <col min="45" max="45" width="39.36328125" bestFit="1" customWidth="1"/>
    <col min="46" max="46" width="28.453125" bestFit="1" customWidth="1"/>
    <col min="47" max="47" width="43.7265625" bestFit="1" customWidth="1"/>
    <col min="48" max="48" width="39.36328125" bestFit="1" customWidth="1"/>
    <col min="49" max="49" width="28.453125" bestFit="1" customWidth="1"/>
    <col min="51" max="51" width="39.36328125" bestFit="1" customWidth="1"/>
    <col min="52" max="52" width="28.453125" bestFit="1" customWidth="1"/>
    <col min="54" max="54" width="39.36328125" bestFit="1" customWidth="1"/>
    <col min="55" max="55" width="28.453125" bestFit="1" customWidth="1"/>
    <col min="57" max="57" width="39.36328125" bestFit="1" customWidth="1"/>
    <col min="58" max="58" width="28.453125" bestFit="1" customWidth="1"/>
    <col min="60" max="60" width="39.36328125" bestFit="1" customWidth="1"/>
    <col min="61" max="61" width="28.453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H1" s="2" t="s">
        <v>4</v>
      </c>
      <c r="AI1" t="s">
        <v>24</v>
      </c>
      <c r="AL1" s="2" t="s">
        <v>4</v>
      </c>
      <c r="AM1" t="s">
        <v>24</v>
      </c>
      <c r="AO1" s="2" t="s">
        <v>4</v>
      </c>
      <c r="AP1" t="s">
        <v>24</v>
      </c>
    </row>
    <row r="2" spans="1:61" x14ac:dyDescent="0.35">
      <c r="A2" s="2" t="s">
        <v>23</v>
      </c>
      <c r="B2" t="s">
        <v>91</v>
      </c>
      <c r="C2" t="s">
        <v>22</v>
      </c>
      <c r="I2" s="2" t="s">
        <v>23</v>
      </c>
      <c r="J2" t="s">
        <v>91</v>
      </c>
      <c r="K2" t="s">
        <v>22</v>
      </c>
      <c r="O2" s="2" t="s">
        <v>23</v>
      </c>
      <c r="P2" t="s">
        <v>53</v>
      </c>
      <c r="Q2" t="s">
        <v>22</v>
      </c>
      <c r="W2" t="s">
        <v>33</v>
      </c>
      <c r="X2">
        <f>COUNTIF(Tasks!AI:AI,TRUE)</f>
        <v>0</v>
      </c>
      <c r="Z2" t="s">
        <v>31</v>
      </c>
      <c r="AA2" t="s">
        <v>33</v>
      </c>
      <c r="AB2">
        <f>COUNTIFS(Tasks!$G:$G,"Limerick",Tasks!AI:AI,"TRUE")</f>
        <v>0</v>
      </c>
    </row>
    <row r="3" spans="1:61" x14ac:dyDescent="0.35">
      <c r="A3" s="6" t="s">
        <v>53</v>
      </c>
      <c r="B3">
        <v>2</v>
      </c>
      <c r="C3">
        <v>2</v>
      </c>
      <c r="I3" s="6" t="s">
        <v>91</v>
      </c>
      <c r="J3">
        <v>2</v>
      </c>
      <c r="K3">
        <v>2</v>
      </c>
      <c r="O3" s="6" t="s">
        <v>91</v>
      </c>
      <c r="P3">
        <v>2</v>
      </c>
      <c r="Q3">
        <v>2</v>
      </c>
      <c r="W3" t="s">
        <v>34</v>
      </c>
      <c r="X3">
        <f>COUNTIF(Tasks!AJ:AJ,TRUE)</f>
        <v>0</v>
      </c>
      <c r="Z3" t="s">
        <v>31</v>
      </c>
      <c r="AA3" t="s">
        <v>34</v>
      </c>
      <c r="AB3">
        <f>COUNTIFS(Tasks!$G:$G,"Limerick",Tasks!AJ:AJ,"TRUE")</f>
        <v>0</v>
      </c>
      <c r="AD3" s="2" t="s">
        <v>71</v>
      </c>
      <c r="AH3" s="2" t="s">
        <v>71</v>
      </c>
      <c r="AL3" s="2" t="s">
        <v>71</v>
      </c>
      <c r="AO3" s="2" t="s">
        <v>71</v>
      </c>
    </row>
    <row r="4" spans="1:61" x14ac:dyDescent="0.35">
      <c r="A4" s="6" t="s">
        <v>22</v>
      </c>
      <c r="B4">
        <v>2</v>
      </c>
      <c r="C4">
        <v>2</v>
      </c>
      <c r="I4" s="6" t="s">
        <v>22</v>
      </c>
      <c r="J4">
        <v>2</v>
      </c>
      <c r="K4">
        <v>2</v>
      </c>
      <c r="O4" s="6" t="s">
        <v>22</v>
      </c>
      <c r="P4">
        <v>2</v>
      </c>
      <c r="Q4">
        <v>2</v>
      </c>
      <c r="W4" t="s">
        <v>35</v>
      </c>
      <c r="X4">
        <f>COUNTIF(Tasks!AK:AK,TRUE)</f>
        <v>0</v>
      </c>
      <c r="Z4" t="s">
        <v>31</v>
      </c>
      <c r="AA4" t="s">
        <v>35</v>
      </c>
      <c r="AB4">
        <f>COUNTIFS(Tasks!$G:$G,"Limerick",Tasks!AK:AK,"TRUE")</f>
        <v>0</v>
      </c>
      <c r="AD4" s="6" t="s">
        <v>69</v>
      </c>
      <c r="AH4" s="6" t="s">
        <v>65</v>
      </c>
      <c r="AL4" s="6" t="s">
        <v>72</v>
      </c>
      <c r="AO4" s="6" t="s">
        <v>75</v>
      </c>
    </row>
    <row r="5" spans="1:61" x14ac:dyDescent="0.35">
      <c r="W5" t="s">
        <v>36</v>
      </c>
      <c r="X5">
        <f>COUNTIF(Tasks!AL:AL,TRUE)</f>
        <v>0</v>
      </c>
      <c r="Z5" t="s">
        <v>31</v>
      </c>
      <c r="AA5" t="s">
        <v>36</v>
      </c>
      <c r="AB5">
        <f>COUNTIFS(Tasks!$G:$G,"Limerick",Tasks!AL:AL,"TRUE")</f>
        <v>0</v>
      </c>
      <c r="AD5" s="6" t="s">
        <v>70</v>
      </c>
      <c r="AH5" s="6" t="s">
        <v>66</v>
      </c>
      <c r="AL5" s="6" t="s">
        <v>73</v>
      </c>
      <c r="AO5" s="6" t="s">
        <v>76</v>
      </c>
    </row>
    <row r="6" spans="1:61" x14ac:dyDescent="0.35">
      <c r="W6" t="s">
        <v>37</v>
      </c>
      <c r="X6">
        <f>COUNTIF(Tasks!AM:AM,TRUE)</f>
        <v>0</v>
      </c>
      <c r="Z6" t="s">
        <v>31</v>
      </c>
      <c r="AA6" t="s">
        <v>37</v>
      </c>
      <c r="AB6">
        <f>COUNTIFS(Tasks!$G:$G,"Limerick",Tasks!AM:AM,"TRUE")</f>
        <v>0</v>
      </c>
      <c r="AH6" s="6" t="s">
        <v>67</v>
      </c>
      <c r="AL6" s="6" t="s">
        <v>74</v>
      </c>
      <c r="AO6" s="6" t="s">
        <v>77</v>
      </c>
    </row>
    <row r="7" spans="1:61" x14ac:dyDescent="0.35">
      <c r="W7" t="s">
        <v>38</v>
      </c>
      <c r="X7">
        <f>COUNTIF(Tasks!AN:AN,TRUE)</f>
        <v>0</v>
      </c>
      <c r="Z7" t="s">
        <v>31</v>
      </c>
      <c r="AA7" t="s">
        <v>38</v>
      </c>
      <c r="AB7">
        <f>COUNTIFS(Tasks!$G:$G,"Limerick",Tasks!AN:AN,"TRUE")</f>
        <v>0</v>
      </c>
      <c r="AL7" s="6" t="s">
        <v>68</v>
      </c>
      <c r="AO7" s="6" t="s">
        <v>78</v>
      </c>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97</v>
      </c>
      <c r="AE11" s="13"/>
      <c r="AG11" s="13" t="s">
        <v>98</v>
      </c>
      <c r="AH11" s="13"/>
      <c r="AJ11" s="13" t="s">
        <v>99</v>
      </c>
      <c r="AK11" s="13"/>
      <c r="AM11" s="13" t="s">
        <v>100</v>
      </c>
      <c r="AN11" s="13"/>
      <c r="AP11" s="13" t="s">
        <v>101</v>
      </c>
      <c r="AQ11" s="13"/>
      <c r="AS11" s="13" t="s">
        <v>102</v>
      </c>
      <c r="AT11" s="13"/>
      <c r="AV11" s="13" t="s">
        <v>103</v>
      </c>
      <c r="AW11" s="13"/>
      <c r="AY11" s="13" t="s">
        <v>104</v>
      </c>
      <c r="AZ11" s="13"/>
      <c r="BB11" s="13" t="s">
        <v>105</v>
      </c>
      <c r="BC11" s="13"/>
      <c r="BE11" s="13" t="s">
        <v>106</v>
      </c>
      <c r="BF11" s="13"/>
      <c r="BH11" s="13" t="s">
        <v>107</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21</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t="s">
        <v>94</v>
      </c>
      <c r="AE15">
        <v>1</v>
      </c>
      <c r="AG15" s="6" t="s">
        <v>96</v>
      </c>
      <c r="AH15">
        <v>1</v>
      </c>
      <c r="AJ15" s="6" t="s">
        <v>96</v>
      </c>
      <c r="AK15">
        <v>1</v>
      </c>
      <c r="AM15" s="6" t="s">
        <v>96</v>
      </c>
      <c r="AN15">
        <v>1</v>
      </c>
      <c r="AP15" s="6" t="s">
        <v>96</v>
      </c>
      <c r="AQ15">
        <v>1</v>
      </c>
      <c r="AS15" s="6" t="s">
        <v>96</v>
      </c>
      <c r="AT15">
        <v>1</v>
      </c>
      <c r="AV15" s="6" t="s">
        <v>96</v>
      </c>
      <c r="AW15">
        <v>1</v>
      </c>
      <c r="AY15" s="6" t="s">
        <v>96</v>
      </c>
      <c r="AZ15">
        <v>1</v>
      </c>
      <c r="BB15" s="6" t="s">
        <v>96</v>
      </c>
      <c r="BC15">
        <v>1</v>
      </c>
      <c r="BE15" s="6" t="s">
        <v>96</v>
      </c>
      <c r="BF15">
        <v>1</v>
      </c>
      <c r="BH15" s="6" t="s">
        <v>96</v>
      </c>
      <c r="BI15">
        <v>1</v>
      </c>
    </row>
    <row r="16" spans="1:61" x14ac:dyDescent="0.35">
      <c r="W16" t="s">
        <v>47</v>
      </c>
      <c r="X16">
        <f>COUNTIF(Tasks!AW:AW,TRUE)</f>
        <v>0</v>
      </c>
      <c r="Z16" t="s">
        <v>31</v>
      </c>
      <c r="AA16" t="s">
        <v>49</v>
      </c>
      <c r="AB16">
        <f>COUNTIFS(Tasks!$G:$G,"Limerick",Tasks!AY:AY,"TRUE")</f>
        <v>0</v>
      </c>
      <c r="AD16" s="6" t="s">
        <v>95</v>
      </c>
      <c r="AE16">
        <v>1</v>
      </c>
      <c r="AG16" s="6" t="s">
        <v>94</v>
      </c>
      <c r="AH16">
        <v>1</v>
      </c>
      <c r="AJ16" s="6" t="s">
        <v>94</v>
      </c>
      <c r="AK16">
        <v>1</v>
      </c>
      <c r="AM16" s="6" t="s">
        <v>94</v>
      </c>
      <c r="AN16">
        <v>1</v>
      </c>
      <c r="AP16" s="6" t="s">
        <v>94</v>
      </c>
      <c r="AQ16">
        <v>1</v>
      </c>
      <c r="AS16" s="6" t="s">
        <v>94</v>
      </c>
      <c r="AT16">
        <v>1</v>
      </c>
      <c r="AV16" s="6" t="s">
        <v>94</v>
      </c>
      <c r="AW16">
        <v>1</v>
      </c>
      <c r="AY16" s="6" t="s">
        <v>94</v>
      </c>
      <c r="AZ16">
        <v>1</v>
      </c>
      <c r="BB16" s="6" t="s">
        <v>94</v>
      </c>
      <c r="BC16">
        <v>1</v>
      </c>
      <c r="BE16" s="6" t="s">
        <v>94</v>
      </c>
      <c r="BF16">
        <v>1</v>
      </c>
      <c r="BH16" s="6" t="s">
        <v>94</v>
      </c>
      <c r="BI16">
        <v>1</v>
      </c>
    </row>
    <row r="17" spans="23:61" x14ac:dyDescent="0.35">
      <c r="W17" t="s">
        <v>48</v>
      </c>
      <c r="X17">
        <f>COUNTIF(Tasks!AX:AX,TRUE)</f>
        <v>0</v>
      </c>
      <c r="Z17" t="s">
        <v>29</v>
      </c>
      <c r="AA17" t="s">
        <v>33</v>
      </c>
      <c r="AB17">
        <f>COUNTIFS(Tasks!$G:$G,"PR5",Tasks!AI:AI,"TRUE")</f>
        <v>0</v>
      </c>
      <c r="AD17" s="6" t="s">
        <v>96</v>
      </c>
      <c r="AE17">
        <v>1</v>
      </c>
      <c r="AG17" s="6" t="s">
        <v>95</v>
      </c>
      <c r="AH17">
        <v>1</v>
      </c>
      <c r="AJ17" s="6" t="s">
        <v>95</v>
      </c>
      <c r="AK17">
        <v>1</v>
      </c>
      <c r="AM17" s="6" t="s">
        <v>95</v>
      </c>
      <c r="AN17">
        <v>1</v>
      </c>
      <c r="AP17" s="6" t="s">
        <v>95</v>
      </c>
      <c r="AQ17">
        <v>1</v>
      </c>
      <c r="AS17" s="6" t="s">
        <v>95</v>
      </c>
      <c r="AT17">
        <v>1</v>
      </c>
      <c r="AV17" s="6" t="s">
        <v>95</v>
      </c>
      <c r="AW17">
        <v>1</v>
      </c>
      <c r="AY17" s="6" t="s">
        <v>95</v>
      </c>
      <c r="AZ17">
        <v>1</v>
      </c>
      <c r="BB17" s="6" t="s">
        <v>95</v>
      </c>
      <c r="BC17">
        <v>1</v>
      </c>
      <c r="BE17" s="6" t="s">
        <v>95</v>
      </c>
      <c r="BF17">
        <v>1</v>
      </c>
      <c r="BH17" s="6" t="s">
        <v>95</v>
      </c>
      <c r="BI17">
        <v>1</v>
      </c>
    </row>
    <row r="18" spans="23:61" x14ac:dyDescent="0.35">
      <c r="W18" t="s">
        <v>49</v>
      </c>
      <c r="X18">
        <f>COUNTIF(Tasks!AY:AY,TRUE)</f>
        <v>0</v>
      </c>
      <c r="Z18" t="s">
        <v>29</v>
      </c>
      <c r="AA18" t="s">
        <v>34</v>
      </c>
      <c r="AB18">
        <f>COUNTIFS(Tasks!$G:$G,"PR5",Tasks!AJ:AJ,"TRUE")</f>
        <v>0</v>
      </c>
      <c r="AD18" s="6" t="s">
        <v>22</v>
      </c>
      <c r="AE18">
        <v>3</v>
      </c>
      <c r="AG18" s="6" t="s">
        <v>22</v>
      </c>
      <c r="AH18">
        <v>3</v>
      </c>
      <c r="AJ18" s="6" t="s">
        <v>22</v>
      </c>
      <c r="AK18">
        <v>3</v>
      </c>
      <c r="AM18" s="6" t="s">
        <v>22</v>
      </c>
      <c r="AN18">
        <v>3</v>
      </c>
      <c r="AP18" s="6" t="s">
        <v>22</v>
      </c>
      <c r="AQ18">
        <v>3</v>
      </c>
      <c r="AS18" s="6" t="s">
        <v>22</v>
      </c>
      <c r="AT18">
        <v>3</v>
      </c>
      <c r="AV18" s="6" t="s">
        <v>22</v>
      </c>
      <c r="AW18">
        <v>3</v>
      </c>
      <c r="AY18" s="6" t="s">
        <v>22</v>
      </c>
      <c r="AZ18">
        <v>3</v>
      </c>
      <c r="BB18" s="6" t="s">
        <v>22</v>
      </c>
      <c r="BC18">
        <v>3</v>
      </c>
      <c r="BE18" s="6" t="s">
        <v>22</v>
      </c>
      <c r="BF18">
        <v>3</v>
      </c>
      <c r="BH18" s="6" t="s">
        <v>22</v>
      </c>
      <c r="BI18">
        <v>3</v>
      </c>
    </row>
    <row r="19" spans="23:61" x14ac:dyDescent="0.35">
      <c r="Z19" t="s">
        <v>29</v>
      </c>
      <c r="AA19" t="s">
        <v>35</v>
      </c>
      <c r="AB19">
        <f>COUNTIFS(Tasks!$G:$G,"PR5",Tasks!AK:AK,"TRUE")</f>
        <v>0</v>
      </c>
    </row>
    <row r="20" spans="23:61" x14ac:dyDescent="0.35">
      <c r="Z20" t="s">
        <v>29</v>
      </c>
      <c r="AA20" t="s">
        <v>36</v>
      </c>
      <c r="AB20">
        <f>COUNTIFS(Tasks!$G:$G,"PR5",Tasks!AL:AL,"TRUE")</f>
        <v>0</v>
      </c>
    </row>
    <row r="21" spans="23:61" x14ac:dyDescent="0.35">
      <c r="Z21" t="s">
        <v>29</v>
      </c>
      <c r="AA21" t="s">
        <v>37</v>
      </c>
      <c r="AB21">
        <f>COUNTIFS(Tasks!$G:$G,"PR5",Tasks!AM:AM,"TRUE")</f>
        <v>0</v>
      </c>
    </row>
    <row r="22" spans="23:61" x14ac:dyDescent="0.35">
      <c r="Z22" t="s">
        <v>29</v>
      </c>
      <c r="AA22" t="s">
        <v>38</v>
      </c>
      <c r="AB22">
        <f>COUNTIFS(Tasks!$G:$G,"PR5",Tasks!AN:AN,"TRUE")</f>
        <v>0</v>
      </c>
    </row>
    <row r="23" spans="23:61" x14ac:dyDescent="0.35">
      <c r="Z23" t="s">
        <v>29</v>
      </c>
      <c r="AA23" t="s">
        <v>39</v>
      </c>
      <c r="AB23">
        <f>COUNTIFS(Tasks!$G:$G,"PR5",Tasks!AO:AO,"TRUE")</f>
        <v>0</v>
      </c>
    </row>
    <row r="24" spans="23:61" x14ac:dyDescent="0.35">
      <c r="Z24" t="s">
        <v>29</v>
      </c>
      <c r="AA24" t="s">
        <v>40</v>
      </c>
      <c r="AB24">
        <f>COUNTIFS(Tasks!$G:$G,"PR5",Tasks!AP:AP,"TRUE")</f>
        <v>0</v>
      </c>
    </row>
    <row r="25" spans="23:61" x14ac:dyDescent="0.35">
      <c r="Z25" t="s">
        <v>29</v>
      </c>
      <c r="AA25" t="s">
        <v>41</v>
      </c>
      <c r="AB25">
        <f>COUNTIFS(Tasks!$G:$G,"PR5",Tasks!AQ:AQ,"TRUE")</f>
        <v>0</v>
      </c>
    </row>
    <row r="26" spans="23:61" x14ac:dyDescent="0.35">
      <c r="Z26" t="s">
        <v>29</v>
      </c>
      <c r="AA26" t="s">
        <v>42</v>
      </c>
      <c r="AB26">
        <f>COUNTIFS(Tasks!$G:$G,"PR5",Tasks!AR:AR,"TRUE")</f>
        <v>0</v>
      </c>
    </row>
    <row r="27" spans="23:61" x14ac:dyDescent="0.35">
      <c r="Z27" t="s">
        <v>29</v>
      </c>
      <c r="AA27" t="s">
        <v>43</v>
      </c>
      <c r="AB27">
        <f>COUNTIFS(Tasks!$G:$G,"PR5",Tasks!AS:AS,"TRUE")</f>
        <v>0</v>
      </c>
    </row>
    <row r="28" spans="23:61" x14ac:dyDescent="0.35">
      <c r="Z28" t="s">
        <v>29</v>
      </c>
      <c r="AA28" t="s">
        <v>44</v>
      </c>
      <c r="AB28">
        <f>COUNTIFS(Tasks!$G:$G,"PR5",Tasks!AT:AT,"TRUE")</f>
        <v>0</v>
      </c>
    </row>
    <row r="29" spans="23:61" x14ac:dyDescent="0.35">
      <c r="Z29" t="s">
        <v>29</v>
      </c>
      <c r="AA29" t="s">
        <v>45</v>
      </c>
      <c r="AB29">
        <f>COUNTIFS(Tasks!$G:$G,"PR5",Tasks!AU:AU,"TRUE")</f>
        <v>0</v>
      </c>
    </row>
    <row r="30" spans="23:61" x14ac:dyDescent="0.35">
      <c r="Z30" t="s">
        <v>29</v>
      </c>
      <c r="AA30" t="s">
        <v>48</v>
      </c>
      <c r="AB30">
        <f>COUNTIFS(Tasks!$G:$G,"PR5",Tasks!AX:AX,"TRUE")</f>
        <v>0</v>
      </c>
    </row>
    <row r="31" spans="23:61" x14ac:dyDescent="0.35">
      <c r="Z31" t="s">
        <v>29</v>
      </c>
      <c r="AA31" t="s">
        <v>49</v>
      </c>
      <c r="AB31">
        <f>COUNTIFS(Tasks!$G:$G,"PR5",Tasks!AY:AY,"TRUE")</f>
        <v>0</v>
      </c>
    </row>
    <row r="32" spans="23:61"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V11:AW11"/>
    <mergeCell ref="AY11:AZ11"/>
    <mergeCell ref="BB11:BC11"/>
    <mergeCell ref="BE11:BF11"/>
    <mergeCell ref="BH11:BI11"/>
    <mergeCell ref="AS11:AT11"/>
    <mergeCell ref="AD11:AE11"/>
    <mergeCell ref="AG11:AH11"/>
    <mergeCell ref="AJ11:AK11"/>
    <mergeCell ref="AM11:AN11"/>
    <mergeCell ref="AP11:AQ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3.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BF0F36-7154-4F01-B9D2-260213A76ED6}">
  <ds:schemaRefs>
    <ds:schemaRef ds:uri="http://schemas.microsoft.com/sharepoint/v3/contenttype/forms"/>
  </ds:schemaRefs>
</ds:datastoreItem>
</file>

<file path=customXml/itemProps2.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3.xml><?xml version="1.0" encoding="utf-8"?>
<ds:datastoreItem xmlns:ds="http://schemas.openxmlformats.org/officeDocument/2006/customXml" ds:itemID="{98A064BE-C357-48E9-95F8-7493C25D0381}">
  <ds:schemaRefs>
    <ds:schemaRef ds:uri="http://schemas.microsoft.com/office/extensibility/maker/v1.0"/>
  </ds:schemaRefs>
</ds:datastoreItem>
</file>

<file path=customXml/itemProps4.xml><?xml version="1.0" encoding="utf-8"?>
<ds:datastoreItem xmlns:ds="http://schemas.openxmlformats.org/officeDocument/2006/customXml" ds:itemID="{39584E6E-565E-4425-A6D6-D333C475708A}">
  <ds:schemaRefs>
    <ds:schemaRef ds:uri="http://schemas.microsoft.com/DataMashup"/>
  </ds:schemaRefs>
</ds:datastoreItem>
</file>

<file path=customXml/itemProps5.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2024-08-07T17:39:09Z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