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 3\Week 3\"/>
    </mc:Choice>
  </mc:AlternateContent>
  <bookViews>
    <workbookView xWindow="0" yWindow="0" windowWidth="26083" windowHeight="10882" activeTab="8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0" l="1"/>
  <c r="L16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C14" i="10" l="1"/>
  <c r="B24" i="10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B25" i="10" l="1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/>
  <c r="K53" i="1" s="1"/>
  <c r="B56" i="10" l="1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H23" i="10" a="1"/>
  <c r="L23" i="10" a="1"/>
  <c r="L23" i="8" a="1"/>
  <c r="H23" i="8" a="1"/>
  <c r="L22" i="7" a="1"/>
  <c r="H22" i="7" a="1"/>
  <c r="N22" i="6" a="1"/>
  <c r="L22" i="5" a="1"/>
  <c r="H22" i="5" a="1"/>
  <c r="H22" i="3" a="1"/>
  <c r="L22" i="3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J22" i="6" a="1"/>
  <c r="I67" i="5"/>
  <c r="I30" i="5"/>
  <c r="I39" i="5"/>
  <c r="I71" i="5"/>
  <c r="I40" i="5"/>
  <c r="I52" i="5"/>
  <c r="I29" i="5"/>
  <c r="I58" i="5"/>
  <c r="I34" i="5"/>
  <c r="I46" i="5"/>
  <c r="I55" i="5"/>
  <c r="I60" i="5"/>
  <c r="I54" i="5"/>
  <c r="I59" i="5"/>
  <c r="I66" i="5"/>
  <c r="I44" i="5"/>
  <c r="I47" i="5"/>
  <c r="I32" i="5"/>
  <c r="I22" i="5"/>
  <c r="I68" i="5"/>
  <c r="I51" i="5"/>
  <c r="I65" i="5"/>
  <c r="I23" i="5"/>
  <c r="I24" i="5"/>
  <c r="I28" i="5"/>
  <c r="I36" i="5"/>
  <c r="I43" i="5"/>
  <c r="I50" i="5"/>
  <c r="I57" i="5"/>
  <c r="I31" i="5"/>
  <c r="I69" i="5"/>
  <c r="I35" i="5"/>
  <c r="I33" i="5"/>
  <c r="I25" i="5"/>
  <c r="I64" i="5"/>
  <c r="I38" i="5"/>
  <c r="I62" i="5"/>
  <c r="I27" i="5"/>
  <c r="I56" i="5"/>
  <c r="I42" i="5"/>
  <c r="I49" i="5"/>
  <c r="I72" i="5"/>
  <c r="I70" i="5"/>
  <c r="I61" i="5"/>
  <c r="I41" i="5"/>
  <c r="I53" i="5"/>
  <c r="I26" i="5"/>
  <c r="I45" i="5"/>
  <c r="I63" i="5"/>
  <c r="I48" i="5"/>
  <c r="I37" i="5"/>
  <c r="I43" i="3"/>
  <c r="I55" i="3"/>
  <c r="I40" i="3"/>
  <c r="I68" i="3"/>
  <c r="I60" i="3"/>
  <c r="I45" i="3"/>
  <c r="I65" i="3"/>
  <c r="I47" i="3"/>
  <c r="I32" i="3"/>
  <c r="I36" i="3"/>
  <c r="I52" i="3"/>
  <c r="I37" i="3"/>
  <c r="I66" i="3"/>
  <c r="I57" i="3"/>
  <c r="I31" i="3"/>
  <c r="I24" i="3"/>
  <c r="I59" i="3"/>
  <c r="I28" i="3"/>
  <c r="I29" i="3"/>
  <c r="I58" i="3"/>
  <c r="I49" i="3"/>
  <c r="I23" i="3"/>
  <c r="I71" i="3"/>
  <c r="I35" i="3"/>
  <c r="I51" i="3"/>
  <c r="I44" i="3"/>
  <c r="I50" i="3"/>
  <c r="I41" i="3"/>
  <c r="I72" i="3"/>
  <c r="I39" i="3"/>
  <c r="I70" i="3"/>
  <c r="I27" i="3"/>
  <c r="I67" i="3"/>
  <c r="I42" i="3"/>
  <c r="I33" i="3"/>
  <c r="I64" i="3"/>
  <c r="I62" i="3"/>
  <c r="I54" i="3"/>
  <c r="I69" i="3"/>
  <c r="I34" i="3"/>
  <c r="I25" i="3"/>
  <c r="I56" i="3"/>
  <c r="I46" i="3"/>
  <c r="I38" i="3"/>
  <c r="I61" i="3"/>
  <c r="I26" i="3"/>
  <c r="I63" i="3"/>
  <c r="I48" i="3"/>
  <c r="I30" i="3"/>
  <c r="I22" i="3"/>
  <c r="I53" i="3"/>
  <c r="H22" i="1" a="1"/>
  <c r="L21" i="10" l="1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I33" i="1"/>
  <c r="I64" i="1"/>
  <c r="I44" i="1"/>
  <c r="I61" i="1"/>
  <c r="I68" i="1"/>
  <c r="I69" i="1"/>
  <c r="I57" i="1"/>
  <c r="I51" i="1"/>
  <c r="I62" i="1"/>
  <c r="I58" i="1"/>
  <c r="I40" i="1"/>
  <c r="I54" i="1"/>
  <c r="I72" i="1"/>
  <c r="I36" i="1"/>
  <c r="I32" i="1"/>
  <c r="I65" i="1"/>
  <c r="I50" i="1"/>
  <c r="I52" i="1"/>
  <c r="I24" i="1"/>
  <c r="I35" i="1"/>
  <c r="I60" i="1"/>
  <c r="I39" i="1"/>
  <c r="I22" i="1"/>
  <c r="I43" i="1"/>
  <c r="I49" i="1"/>
  <c r="I59" i="1"/>
  <c r="I25" i="1"/>
  <c r="I48" i="1"/>
  <c r="I41" i="1"/>
  <c r="I55" i="1"/>
  <c r="I45" i="1"/>
  <c r="I26" i="1"/>
  <c r="I31" i="1"/>
  <c r="I46" i="1"/>
  <c r="I23" i="1"/>
  <c r="I28" i="1"/>
  <c r="I37" i="1"/>
  <c r="I66" i="1"/>
  <c r="I30" i="1"/>
  <c r="I27" i="1"/>
  <c r="I53" i="1"/>
  <c r="I70" i="1"/>
  <c r="I63" i="1"/>
  <c r="I38" i="1"/>
  <c r="I29" i="1"/>
  <c r="I56" i="1"/>
  <c r="I71" i="1"/>
  <c r="I67" i="1"/>
  <c r="I42" i="1"/>
  <c r="I47" i="1"/>
  <c r="I34" i="1"/>
  <c r="K36" i="6"/>
  <c r="K66" i="6"/>
  <c r="K22" i="6"/>
  <c r="K68" i="6"/>
  <c r="K51" i="6"/>
  <c r="K63" i="6"/>
  <c r="K30" i="6"/>
  <c r="K56" i="6"/>
  <c r="K37" i="6"/>
  <c r="K27" i="6"/>
  <c r="K48" i="6"/>
  <c r="K67" i="6"/>
  <c r="K59" i="6"/>
  <c r="K50" i="6"/>
  <c r="K38" i="6"/>
  <c r="K33" i="6"/>
  <c r="K39" i="6"/>
  <c r="K42" i="6"/>
  <c r="K26" i="6"/>
  <c r="K71" i="6"/>
  <c r="K65" i="6"/>
  <c r="K34" i="6"/>
  <c r="K47" i="6"/>
  <c r="K32" i="6"/>
  <c r="K24" i="6"/>
  <c r="K54" i="6"/>
  <c r="K58" i="6"/>
  <c r="K69" i="6"/>
  <c r="K53" i="6"/>
  <c r="K23" i="6"/>
  <c r="K62" i="6"/>
  <c r="K41" i="6"/>
  <c r="K44" i="6"/>
  <c r="K46" i="6"/>
  <c r="K29" i="6"/>
  <c r="K57" i="6"/>
  <c r="K52" i="6"/>
  <c r="K70" i="6"/>
  <c r="K43" i="6"/>
  <c r="K64" i="6"/>
  <c r="K25" i="6"/>
  <c r="K35" i="6"/>
  <c r="K31" i="6"/>
  <c r="K28" i="6"/>
  <c r="K72" i="6"/>
  <c r="K61" i="6"/>
  <c r="K40" i="6"/>
  <c r="K55" i="6"/>
  <c r="K45" i="6"/>
  <c r="K49" i="6"/>
  <c r="K60" i="6"/>
  <c r="L22" i="1" a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H73" i="9"/>
  <c r="H26" i="9"/>
  <c r="H34" i="9"/>
  <c r="H42" i="9"/>
  <c r="H50" i="9"/>
  <c r="H58" i="9"/>
  <c r="H49" i="9"/>
  <c r="H66" i="9"/>
  <c r="H27" i="9"/>
  <c r="H35" i="9"/>
  <c r="H43" i="9"/>
  <c r="H51" i="9"/>
  <c r="H59" i="9"/>
  <c r="H67" i="9"/>
  <c r="H41" i="9"/>
  <c r="H28" i="9"/>
  <c r="H36" i="9"/>
  <c r="H44" i="9"/>
  <c r="H52" i="9"/>
  <c r="H60" i="9"/>
  <c r="H68" i="9"/>
  <c r="H57" i="9"/>
  <c r="H29" i="9"/>
  <c r="H37" i="9"/>
  <c r="H45" i="9"/>
  <c r="H53" i="9"/>
  <c r="H61" i="9"/>
  <c r="H69" i="9"/>
  <c r="H33" i="9"/>
  <c r="H30" i="9"/>
  <c r="H38" i="9"/>
  <c r="H46" i="9"/>
  <c r="H54" i="9"/>
  <c r="H62" i="9"/>
  <c r="H70" i="9"/>
  <c r="H25" i="9"/>
  <c r="H23" i="9"/>
  <c r="H31" i="9"/>
  <c r="H39" i="9"/>
  <c r="H47" i="9"/>
  <c r="H55" i="9"/>
  <c r="H63" i="9"/>
  <c r="H71" i="9"/>
  <c r="H65" i="9"/>
  <c r="H24" i="9"/>
  <c r="H32" i="9"/>
  <c r="H40" i="9"/>
  <c r="H48" i="9"/>
  <c r="H56" i="9"/>
  <c r="H64" i="9"/>
  <c r="H72" i="9"/>
  <c r="L23" i="9" a="1"/>
  <c r="L59" i="9"/>
  <c r="L28" i="9"/>
  <c r="L36" i="9"/>
  <c r="L44" i="9"/>
  <c r="L52" i="9"/>
  <c r="L60" i="9"/>
  <c r="L68" i="9"/>
  <c r="L29" i="9"/>
  <c r="L37" i="9"/>
  <c r="L45" i="9"/>
  <c r="L53" i="9"/>
  <c r="L61" i="9"/>
  <c r="L69" i="9"/>
  <c r="L27" i="9"/>
  <c r="L30" i="9"/>
  <c r="L38" i="9"/>
  <c r="L46" i="9"/>
  <c r="L54" i="9"/>
  <c r="L62" i="9"/>
  <c r="L70" i="9"/>
  <c r="L43" i="9"/>
  <c r="L23" i="9"/>
  <c r="L24" i="9"/>
  <c r="L25" i="9"/>
  <c r="L26" i="9"/>
  <c r="L31" i="9"/>
  <c r="L32" i="9"/>
  <c r="L33" i="9"/>
  <c r="L34" i="9"/>
  <c r="L35" i="9"/>
  <c r="L39" i="9"/>
  <c r="L40" i="9"/>
  <c r="L41" i="9"/>
  <c r="L42" i="9"/>
  <c r="L47" i="9"/>
  <c r="L48" i="9"/>
  <c r="L49" i="9"/>
  <c r="L50" i="9"/>
  <c r="L51" i="9"/>
  <c r="L55" i="9"/>
  <c r="L56" i="9"/>
  <c r="L57" i="9"/>
  <c r="L58" i="9"/>
  <c r="L63" i="9"/>
  <c r="L64" i="9"/>
  <c r="L65" i="9"/>
  <c r="L66" i="9"/>
  <c r="L67" i="9"/>
  <c r="L71" i="9"/>
  <c r="L72" i="9"/>
  <c r="L73" i="9"/>
  <c r="L21" i="9" l="1"/>
  <c r="N23" i="9"/>
</calcChain>
</file>

<file path=xl/sharedStrings.xml><?xml version="1.0" encoding="utf-8"?>
<sst xmlns="http://schemas.openxmlformats.org/spreadsheetml/2006/main" count="268" uniqueCount="35">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</sst>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000000000000"/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73" fontId="0" fillId="0" borderId="0" xfId="0" applyNumberFormat="1"/>
    <xf numFmtId="17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1.5449931776474777E-6</c:v>
                </c:pt>
                <c:pt idx="1">
                  <c:v>8.7537765469029793E-7</c:v>
                </c:pt>
                <c:pt idx="2">
                  <c:v>2.0642072215413958E-6</c:v>
                </c:pt>
                <c:pt idx="3">
                  <c:v>4.2662020223731831E-6</c:v>
                </c:pt>
                <c:pt idx="4">
                  <c:v>8.4929882138598191E-6</c:v>
                </c:pt>
                <c:pt idx="5">
                  <c:v>1.6635850723142931E-5</c:v>
                </c:pt>
                <c:pt idx="6">
                  <c:v>3.2218086566834161E-5</c:v>
                </c:pt>
                <c:pt idx="7">
                  <c:v>6.1720939018171568E-5</c:v>
                </c:pt>
                <c:pt idx="8">
                  <c:v>1.1686240965963084E-4</c:v>
                </c:pt>
                <c:pt idx="9">
                  <c:v>2.1838298370082282E-4</c:v>
                </c:pt>
                <c:pt idx="10">
                  <c:v>4.0205663543314488E-4</c:v>
                </c:pt>
                <c:pt idx="11">
                  <c:v>7.2765372617533935E-4</c:v>
                </c:pt>
                <c:pt idx="12">
                  <c:v>1.2910956746398044E-3</c:v>
                </c:pt>
                <c:pt idx="13">
                  <c:v>2.2384071653153989E-3</c:v>
                </c:pt>
                <c:pt idx="14">
                  <c:v>3.7762884805487844E-3</c:v>
                </c:pt>
                <c:pt idx="15">
                  <c:v>6.1672737520573713E-3</c:v>
                </c:pt>
                <c:pt idx="16">
                  <c:v>9.6885314890296434E-3</c:v>
                </c:pt>
                <c:pt idx="17">
                  <c:v>1.4530649121084253E-2</c:v>
                </c:pt>
                <c:pt idx="18">
                  <c:v>2.0642736572825598E-2</c:v>
                </c:pt>
                <c:pt idx="19">
                  <c:v>2.7650605822771682E-2</c:v>
                </c:pt>
                <c:pt idx="20">
                  <c:v>3.5247990166993218E-2</c:v>
                </c:pt>
                <c:pt idx="21">
                  <c:v>4.4687995091898997E-2</c:v>
                </c:pt>
                <c:pt idx="22">
                  <c:v>6.0442798349020194E-2</c:v>
                </c:pt>
                <c:pt idx="23">
                  <c:v>7.9470779833758304E-2</c:v>
                </c:pt>
                <c:pt idx="24">
                  <c:v>1.449348189145383E-3</c:v>
                </c:pt>
                <c:pt idx="25">
                  <c:v>0.18265259669027883</c:v>
                </c:pt>
                <c:pt idx="26">
                  <c:v>1.6019111563693733E-3</c:v>
                </c:pt>
                <c:pt idx="27">
                  <c:v>9.7082032982368408E-2</c:v>
                </c:pt>
                <c:pt idx="28">
                  <c:v>8.1609674224818879E-2</c:v>
                </c:pt>
                <c:pt idx="29">
                  <c:v>6.668891409193399E-2</c:v>
                </c:pt>
                <c:pt idx="30">
                  <c:v>5.8138366796002136E-2</c:v>
                </c:pt>
                <c:pt idx="31">
                  <c:v>5.0407924225383635E-2</c:v>
                </c:pt>
                <c:pt idx="32">
                  <c:v>4.1593658986794936E-2</c:v>
                </c:pt>
                <c:pt idx="33">
                  <c:v>3.2360152963668697E-2</c:v>
                </c:pt>
                <c:pt idx="34">
                  <c:v>2.3847848198095749E-2</c:v>
                </c:pt>
                <c:pt idx="35">
                  <c:v>1.6778385259351485E-2</c:v>
                </c:pt>
                <c:pt idx="36">
                  <c:v>1.135501702734967E-2</c:v>
                </c:pt>
                <c:pt idx="37">
                  <c:v>7.4392198695427333E-3</c:v>
                </c:pt>
                <c:pt idx="38">
                  <c:v>4.7425551001297524E-3</c:v>
                </c:pt>
                <c:pt idx="39">
                  <c:v>2.9542297481360965E-3</c:v>
                </c:pt>
                <c:pt idx="40">
                  <c:v>1.8041470736837556E-3</c:v>
                </c:pt>
                <c:pt idx="41">
                  <c:v>1.0830972067657567E-3</c:v>
                </c:pt>
                <c:pt idx="42">
                  <c:v>6.4059406507596607E-4</c:v>
                </c:pt>
                <c:pt idx="43">
                  <c:v>3.7392437818912231E-4</c:v>
                </c:pt>
                <c:pt idx="44">
                  <c:v>2.1569252136262204E-4</c:v>
                </c:pt>
                <c:pt idx="45">
                  <c:v>1.2301215053518421E-4</c:v>
                </c:pt>
                <c:pt idx="46">
                  <c:v>6.9235809537838251E-5</c:v>
                </c:pt>
                <c:pt idx="47">
                  <c:v>3.8076179923759722E-5</c:v>
                </c:pt>
                <c:pt idx="48">
                  <c:v>1.960721852114333E-5</c:v>
                </c:pt>
                <c:pt idx="49">
                  <c:v>7.5803483532415726E-6</c:v>
                </c:pt>
                <c:pt idx="50">
                  <c:v>2.3324257459618246E-5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1.0842928302255849E-14</c:v>
                </c:pt>
                <c:pt idx="1">
                  <c:v>4.2141453068104136E-14</c:v>
                </c:pt>
                <c:pt idx="2">
                  <c:v>2.4297172602192592E-13</c:v>
                </c:pt>
                <c:pt idx="3">
                  <c:v>1.3374333578763583E-12</c:v>
                </c:pt>
                <c:pt idx="4">
                  <c:v>7.2189252101539686E-12</c:v>
                </c:pt>
                <c:pt idx="5">
                  <c:v>3.8175180864055032E-11</c:v>
                </c:pt>
                <c:pt idx="6">
                  <c:v>1.9740749459376442E-10</c:v>
                </c:pt>
                <c:pt idx="7">
                  <c:v>9.9599369955589328E-10</c:v>
                </c:pt>
                <c:pt idx="8">
                  <c:v>4.8905380836542872E-9</c:v>
                </c:pt>
                <c:pt idx="9">
                  <c:v>2.3302140971777578E-8</c:v>
                </c:pt>
                <c:pt idx="10">
                  <c:v>1.073770379468309E-7</c:v>
                </c:pt>
                <c:pt idx="11">
                  <c:v>4.7666175509957295E-7</c:v>
                </c:pt>
                <c:pt idx="12">
                  <c:v>2.0292110962544788E-6</c:v>
                </c:pt>
                <c:pt idx="13">
                  <c:v>8.2409445815875258E-6</c:v>
                </c:pt>
                <c:pt idx="14">
                  <c:v>3.1732309078895501E-5</c:v>
                </c:pt>
                <c:pt idx="15">
                  <c:v>1.1503118409947835E-4</c:v>
                </c:pt>
                <c:pt idx="16">
                  <c:v>3.8936212008155958E-4</c:v>
                </c:pt>
                <c:pt idx="17">
                  <c:v>1.2190815925331349E-3</c:v>
                </c:pt>
                <c:pt idx="18">
                  <c:v>3.4933211583036191E-3</c:v>
                </c:pt>
                <c:pt idx="19">
                  <c:v>9.0542833036143435E-3</c:v>
                </c:pt>
                <c:pt idx="20">
                  <c:v>2.0957777201747581E-2</c:v>
                </c:pt>
                <c:pt idx="21">
                  <c:v>4.2747993983126516E-2</c:v>
                </c:pt>
                <c:pt idx="22">
                  <c:v>7.5813980932187539E-2</c:v>
                </c:pt>
                <c:pt idx="23">
                  <c:v>0.11544150825180742</c:v>
                </c:pt>
                <c:pt idx="24">
                  <c:v>0.14931157751242036</c:v>
                </c:pt>
                <c:pt idx="25">
                  <c:v>0.16282693364684286</c:v>
                </c:pt>
                <c:pt idx="26">
                  <c:v>0.14931157751242036</c:v>
                </c:pt>
                <c:pt idx="27">
                  <c:v>0.11544150825180743</c:v>
                </c:pt>
                <c:pt idx="28">
                  <c:v>7.5813980932187539E-2</c:v>
                </c:pt>
                <c:pt idx="29">
                  <c:v>4.2747993983126516E-2</c:v>
                </c:pt>
                <c:pt idx="30">
                  <c:v>2.0957777201747584E-2</c:v>
                </c:pt>
                <c:pt idx="31">
                  <c:v>9.0542833036143418E-3</c:v>
                </c:pt>
                <c:pt idx="32">
                  <c:v>3.4933211583036208E-3</c:v>
                </c:pt>
                <c:pt idx="33">
                  <c:v>1.219081592533136E-3</c:v>
                </c:pt>
                <c:pt idx="34">
                  <c:v>3.8936212008155991E-4</c:v>
                </c:pt>
                <c:pt idx="35">
                  <c:v>1.1503118409947848E-4</c:v>
                </c:pt>
                <c:pt idx="36">
                  <c:v>3.1732309078895528E-5</c:v>
                </c:pt>
                <c:pt idx="37">
                  <c:v>8.2409445815875325E-6</c:v>
                </c:pt>
                <c:pt idx="38">
                  <c:v>2.02921109625448E-6</c:v>
                </c:pt>
                <c:pt idx="39">
                  <c:v>4.7666175509957338E-7</c:v>
                </c:pt>
                <c:pt idx="40">
                  <c:v>1.07377037946831E-7</c:v>
                </c:pt>
                <c:pt idx="41">
                  <c:v>2.3302140971777604E-8</c:v>
                </c:pt>
                <c:pt idx="42">
                  <c:v>4.8905380836542921E-9</c:v>
                </c:pt>
                <c:pt idx="43">
                  <c:v>9.9599369955589452E-10</c:v>
                </c:pt>
                <c:pt idx="44">
                  <c:v>1.9740749459376465E-10</c:v>
                </c:pt>
                <c:pt idx="45">
                  <c:v>3.8175180864055071E-11</c:v>
                </c:pt>
                <c:pt idx="46">
                  <c:v>7.2189252101539759E-12</c:v>
                </c:pt>
                <c:pt idx="47">
                  <c:v>1.3374333578763599E-12</c:v>
                </c:pt>
                <c:pt idx="48">
                  <c:v>2.4297172602192627E-13</c:v>
                </c:pt>
                <c:pt idx="49">
                  <c:v>4.21414530681042E-14</c:v>
                </c:pt>
                <c:pt idx="50">
                  <c:v>1.084292830225587E-14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2.9802322387694988E-8</c:v>
                </c:pt>
                <c:pt idx="1">
                  <c:v>5.8895259613775034E-22</c:v>
                </c:pt>
                <c:pt idx="2">
                  <c:v>7.4505805969237657E-7</c:v>
                </c:pt>
                <c:pt idx="3">
                  <c:v>1.0574676950877829E-20</c:v>
                </c:pt>
                <c:pt idx="4">
                  <c:v>8.9406967163085429E-6</c:v>
                </c:pt>
                <c:pt idx="5">
                  <c:v>7.3347759276301637E-20</c:v>
                </c:pt>
                <c:pt idx="6">
                  <c:v>6.8545341491699056E-5</c:v>
                </c:pt>
                <c:pt idx="7">
                  <c:v>1.1528250761028834E-19</c:v>
                </c:pt>
                <c:pt idx="8">
                  <c:v>3.769993782043463E-4</c:v>
                </c:pt>
                <c:pt idx="9">
                  <c:v>-2.0836150234618953E-18</c:v>
                </c:pt>
                <c:pt idx="10">
                  <c:v>1.5833973884582624E-3</c:v>
                </c:pt>
                <c:pt idx="11">
                  <c:v>-2.1594939554126135E-17</c:v>
                </c:pt>
                <c:pt idx="12">
                  <c:v>5.2779912948609023E-3</c:v>
                </c:pt>
                <c:pt idx="13">
                  <c:v>-1.0596686572616857E-16</c:v>
                </c:pt>
                <c:pt idx="14">
                  <c:v>1.43259763717653E-2</c:v>
                </c:pt>
                <c:pt idx="15">
                  <c:v>-2.2951658695522957E-16</c:v>
                </c:pt>
                <c:pt idx="16">
                  <c:v>3.2233446836471807E-2</c:v>
                </c:pt>
                <c:pt idx="17">
                  <c:v>-3.0814530549008649E-16</c:v>
                </c:pt>
                <c:pt idx="18">
                  <c:v>6.0885399580002018E-2</c:v>
                </c:pt>
                <c:pt idx="19">
                  <c:v>-1.7766905174419201E-16</c:v>
                </c:pt>
                <c:pt idx="20">
                  <c:v>9.7416639328002999E-2</c:v>
                </c:pt>
                <c:pt idx="21">
                  <c:v>-1.5691397182704785E-16</c:v>
                </c:pt>
                <c:pt idx="22">
                  <c:v>0.1328408718109132</c:v>
                </c:pt>
                <c:pt idx="23">
                  <c:v>-3.1370258939534682E-16</c:v>
                </c:pt>
                <c:pt idx="24">
                  <c:v>0.15498101711273221</c:v>
                </c:pt>
                <c:pt idx="25">
                  <c:v>-4.6315210984449565E-16</c:v>
                </c:pt>
                <c:pt idx="26">
                  <c:v>0.15498101711273221</c:v>
                </c:pt>
                <c:pt idx="27">
                  <c:v>-3.5331448222038835E-16</c:v>
                </c:pt>
                <c:pt idx="28">
                  <c:v>0.13284087181091325</c:v>
                </c:pt>
                <c:pt idx="29">
                  <c:v>-2.6867609801198677E-16</c:v>
                </c:pt>
                <c:pt idx="30">
                  <c:v>9.7416639328003166E-2</c:v>
                </c:pt>
                <c:pt idx="31">
                  <c:v>-4.2768697269185828E-16</c:v>
                </c:pt>
                <c:pt idx="32">
                  <c:v>6.0885399580002247E-2</c:v>
                </c:pt>
                <c:pt idx="33">
                  <c:v>-4.6364675723336151E-16</c:v>
                </c:pt>
                <c:pt idx="34">
                  <c:v>3.2233446836471932E-2</c:v>
                </c:pt>
                <c:pt idx="35">
                  <c:v>-2.9198850936323696E-16</c:v>
                </c:pt>
                <c:pt idx="36">
                  <c:v>1.4325976371765347E-2</c:v>
                </c:pt>
                <c:pt idx="37">
                  <c:v>-1.27086910964461E-16</c:v>
                </c:pt>
                <c:pt idx="38">
                  <c:v>5.277991294860917E-3</c:v>
                </c:pt>
                <c:pt idx="39">
                  <c:v>-2.7479687720285706E-17</c:v>
                </c:pt>
                <c:pt idx="40">
                  <c:v>1.5833973884582663E-3</c:v>
                </c:pt>
                <c:pt idx="41">
                  <c:v>-3.3977601713473544E-18</c:v>
                </c:pt>
                <c:pt idx="42">
                  <c:v>3.7699937820434717E-4</c:v>
                </c:pt>
                <c:pt idx="43">
                  <c:v>-1.1062382640039421E-19</c:v>
                </c:pt>
                <c:pt idx="44">
                  <c:v>6.8545341491699192E-5</c:v>
                </c:pt>
                <c:pt idx="45">
                  <c:v>4.5303027788303973E-20</c:v>
                </c:pt>
                <c:pt idx="46">
                  <c:v>8.9406967163085599E-6</c:v>
                </c:pt>
                <c:pt idx="47">
                  <c:v>8.3379805745344753E-21</c:v>
                </c:pt>
                <c:pt idx="48">
                  <c:v>7.4505805969237794E-7</c:v>
                </c:pt>
                <c:pt idx="49">
                  <c:v>5.0292581243223706E-22</c:v>
                </c:pt>
                <c:pt idx="50">
                  <c:v>2.9802322387695035E-8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8.6939993568565513E-4</c:v>
                </c:pt>
                <c:pt idx="1">
                  <c:v>6.9551994854852523E-5</c:v>
                </c:pt>
                <c:pt idx="2">
                  <c:v>1.4466814929809326E-4</c:v>
                </c:pt>
                <c:pt idx="3">
                  <c:v>2.3135775568518149E-4</c:v>
                </c:pt>
                <c:pt idx="4">
                  <c:v>3.3655598252708426E-4</c:v>
                </c:pt>
                <c:pt idx="5">
                  <c:v>4.6867868797115372E-4</c:v>
                </c:pt>
                <c:pt idx="6">
                  <c:v>6.3829568845291554E-4</c:v>
                </c:pt>
                <c:pt idx="7">
                  <c:v>8.5897634401091081E-4</c:v>
                </c:pt>
                <c:pt idx="8">
                  <c:v>1.1483751070897792E-3</c:v>
                </c:pt>
                <c:pt idx="9">
                  <c:v>1.5296438787358298E-3</c:v>
                </c:pt>
                <c:pt idx="10">
                  <c:v>2.0332841606807471E-3</c:v>
                </c:pt>
                <c:pt idx="11">
                  <c:v>2.6995871754801246E-3</c:v>
                </c:pt>
                <c:pt idx="12">
                  <c:v>3.5818571643179103E-3</c:v>
                </c:pt>
                <c:pt idx="13">
                  <c:v>4.7506757263011254E-3</c:v>
                </c:pt>
                <c:pt idx="14">
                  <c:v>6.2995483463884321E-3</c:v>
                </c:pt>
                <c:pt idx="15">
                  <c:v>8.3523848341868125E-3</c:v>
                </c:pt>
                <c:pt idx="16">
                  <c:v>1.1073412108720137E-2</c:v>
                </c:pt>
                <c:pt idx="17">
                  <c:v>1.4680312351951072E-2</c:v>
                </c:pt>
                <c:pt idx="18">
                  <c:v>1.9461637583338097E-2</c:v>
                </c:pt>
                <c:pt idx="19">
                  <c:v>2.5799893821392174E-2</c:v>
                </c:pt>
                <c:pt idx="20">
                  <c:v>3.420214156515762E-2</c:v>
                </c:pt>
                <c:pt idx="21">
                  <c:v>4.5340560634135683E-2</c:v>
                </c:pt>
                <c:pt idx="22">
                  <c:v>6.0106224553844595E-2</c:v>
                </c:pt>
                <c:pt idx="23">
                  <c:v>7.9680386437861073E-2</c:v>
                </c:pt>
                <c:pt idx="24">
                  <c:v>0.10562897923690644</c:v>
                </c:pt>
                <c:pt idx="25">
                  <c:v>0.14002789037490432</c:v>
                </c:pt>
                <c:pt idx="26">
                  <c:v>0.10562903274289458</c:v>
                </c:pt>
                <c:pt idx="27">
                  <c:v>7.9680497730316407E-2</c:v>
                </c:pt>
                <c:pt idx="28">
                  <c:v>6.0106402536163547E-2</c:v>
                </c:pt>
                <c:pt idx="29">
                  <c:v>4.5340819544903765E-2</c:v>
                </c:pt>
                <c:pt idx="30">
                  <c:v>3.4202502117236293E-2</c:v>
                </c:pt>
                <c:pt idx="31">
                  <c:v>2.5800384858947711E-2</c:v>
                </c:pt>
                <c:pt idx="32">
                  <c:v>1.9462298389374959E-2</c:v>
                </c:pt>
                <c:pt idx="33">
                  <c:v>1.4681195790952216E-2</c:v>
                </c:pt>
                <c:pt idx="34">
                  <c:v>1.1074588855805652E-2</c:v>
                </c:pt>
                <c:pt idx="35">
                  <c:v>8.3539490291235398E-3</c:v>
                </c:pt>
                <c:pt idx="36">
                  <c:v>6.3016251247713113E-3</c:v>
                </c:pt>
                <c:pt idx="37">
                  <c:v>4.7534312304007885E-3</c:v>
                </c:pt>
                <c:pt idx="38">
                  <c:v>3.5855118344623304E-3</c:v>
                </c:pt>
                <c:pt idx="39">
                  <c:v>2.704433385280855E-3</c:v>
                </c:pt>
                <c:pt idx="40">
                  <c:v>2.0397096069218459E-3</c:v>
                </c:pt>
                <c:pt idx="41">
                  <c:v>1.5381625971165847E-3</c:v>
                </c:pt>
                <c:pt idx="42">
                  <c:v>1.1596685950806501E-3</c:v>
                </c:pt>
                <c:pt idx="43">
                  <c:v>8.7394808065116786E-4</c:v>
                </c:pt>
                <c:pt idx="44">
                  <c:v>6.5814341267377919E-4</c:v>
                </c:pt>
                <c:pt idx="45">
                  <c:v>4.9499021771029299E-4</c:v>
                </c:pt>
                <c:pt idx="46">
                  <c:v>3.7143624016363025E-4</c:v>
                </c:pt>
                <c:pt idx="47">
                  <c:v>2.7759716183005801E-4</c:v>
                </c:pt>
                <c:pt idx="48">
                  <c:v>2.0596585644289036E-4</c:v>
                </c:pt>
                <c:pt idx="49">
                  <c:v>1.5081181957115399E-4</c:v>
                </c:pt>
                <c:pt idx="50">
                  <c:v>5.3861364132554938E-4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6.9986996228964641E-8</c:v>
                </c:pt>
                <c:pt idx="1">
                  <c:v>2.4448153671252538E-8</c:v>
                </c:pt>
                <c:pt idx="2">
                  <c:v>3.1418155920433272E-8</c:v>
                </c:pt>
                <c:pt idx="3">
                  <c:v>1.1993341168539376E-7</c:v>
                </c:pt>
                <c:pt idx="4">
                  <c:v>1.9402191227476975E-7</c:v>
                </c:pt>
                <c:pt idx="5">
                  <c:v>2.8666975049425887E-7</c:v>
                </c:pt>
                <c:pt idx="6">
                  <c:v>1.4270771813437462E-7</c:v>
                </c:pt>
                <c:pt idx="7">
                  <c:v>5.7180670553189365E-7</c:v>
                </c:pt>
                <c:pt idx="8">
                  <c:v>1.7115132954397917E-6</c:v>
                </c:pt>
                <c:pt idx="9">
                  <c:v>1.2802887893056893E-6</c:v>
                </c:pt>
                <c:pt idx="10">
                  <c:v>1.0407078791390474E-6</c:v>
                </c:pt>
                <c:pt idx="11">
                  <c:v>1.8176269544022475E-5</c:v>
                </c:pt>
                <c:pt idx="12">
                  <c:v>4.4427432968452696E-6</c:v>
                </c:pt>
                <c:pt idx="13">
                  <c:v>2.8965352948894647E-5</c:v>
                </c:pt>
                <c:pt idx="14">
                  <c:v>9.3543179882799759E-5</c:v>
                </c:pt>
                <c:pt idx="15">
                  <c:v>5.398482256100261E-4</c:v>
                </c:pt>
                <c:pt idx="16">
                  <c:v>1.6084724160811059E-3</c:v>
                </c:pt>
                <c:pt idx="17">
                  <c:v>1.3641097786937994E-3</c:v>
                </c:pt>
                <c:pt idx="18">
                  <c:v>3.8879388328360953E-3</c:v>
                </c:pt>
                <c:pt idx="19">
                  <c:v>4.1972362464450129E-3</c:v>
                </c:pt>
                <c:pt idx="20">
                  <c:v>1.1503906339161525E-2</c:v>
                </c:pt>
                <c:pt idx="21">
                  <c:v>1.4404191782927407E-2</c:v>
                </c:pt>
                <c:pt idx="22">
                  <c:v>8.0019462943404132E-2</c:v>
                </c:pt>
                <c:pt idx="23">
                  <c:v>4.2162920242423678E-2</c:v>
                </c:pt>
                <c:pt idx="24">
                  <c:v>0.21664523586944923</c:v>
                </c:pt>
                <c:pt idx="25">
                  <c:v>0.24255212153239997</c:v>
                </c:pt>
                <c:pt idx="26">
                  <c:v>7.8733497813872746E-2</c:v>
                </c:pt>
                <c:pt idx="27">
                  <c:v>0.185715539947956</c:v>
                </c:pt>
                <c:pt idx="28">
                  <c:v>5.3874525794146103E-2</c:v>
                </c:pt>
                <c:pt idx="29">
                  <c:v>1.8430260815965736E-2</c:v>
                </c:pt>
                <c:pt idx="30">
                  <c:v>3.6237215653946511E-2</c:v>
                </c:pt>
                <c:pt idx="31">
                  <c:v>5.3525914023562216E-3</c:v>
                </c:pt>
                <c:pt idx="32">
                  <c:v>2.7870391519947425E-4</c:v>
                </c:pt>
                <c:pt idx="33">
                  <c:v>2.2892350044894267E-4</c:v>
                </c:pt>
                <c:pt idx="34">
                  <c:v>2.9619954102680612E-5</c:v>
                </c:pt>
                <c:pt idx="35">
                  <c:v>2.0931622045673509E-5</c:v>
                </c:pt>
                <c:pt idx="36">
                  <c:v>3.0530854492153149E-5</c:v>
                </c:pt>
                <c:pt idx="37">
                  <c:v>5.1225889143356305E-5</c:v>
                </c:pt>
                <c:pt idx="38">
                  <c:v>1.2655867618374277E-6</c:v>
                </c:pt>
                <c:pt idx="39">
                  <c:v>4.6648268766463373E-6</c:v>
                </c:pt>
                <c:pt idx="40">
                  <c:v>9.9807906530941142E-8</c:v>
                </c:pt>
                <c:pt idx="41">
                  <c:v>3.5172355417090351E-7</c:v>
                </c:pt>
                <c:pt idx="42">
                  <c:v>8.2812520277012835E-9</c:v>
                </c:pt>
                <c:pt idx="43">
                  <c:v>4.5778111953089427E-8</c:v>
                </c:pt>
                <c:pt idx="44">
                  <c:v>2.9107254932290475E-9</c:v>
                </c:pt>
                <c:pt idx="45">
                  <c:v>1.0475647979005818E-9</c:v>
                </c:pt>
                <c:pt idx="46">
                  <c:v>1.9133103054710445E-9</c:v>
                </c:pt>
                <c:pt idx="47">
                  <c:v>4.6026032248814284E-10</c:v>
                </c:pt>
                <c:pt idx="48">
                  <c:v>2.4252546729679468E-9</c:v>
                </c:pt>
                <c:pt idx="49">
                  <c:v>4.2796504838471365E-11</c:v>
                </c:pt>
                <c:pt idx="50">
                  <c:v>2.0353932771163295E-10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9.6945815439773066E-5</c:v>
                </c:pt>
                <c:pt idx="1">
                  <c:v>1.5511330470363715E-5</c:v>
                </c:pt>
                <c:pt idx="2">
                  <c:v>3.3504473815985643E-5</c:v>
                </c:pt>
                <c:pt idx="3">
                  <c:v>5.6858332972165265E-5</c:v>
                </c:pt>
                <c:pt idx="4">
                  <c:v>8.9309525403891328E-5</c:v>
                </c:pt>
                <c:pt idx="5">
                  <c:v>1.3605024190024026E-4</c:v>
                </c:pt>
                <c:pt idx="6">
                  <c:v>2.045589971006273E-4</c:v>
                </c:pt>
                <c:pt idx="7">
                  <c:v>3.05797191837115E-4</c:v>
                </c:pt>
                <c:pt idx="8">
                  <c:v>4.5596293726754035E-4</c:v>
                </c:pt>
                <c:pt idx="9">
                  <c:v>6.7908275266077367E-4</c:v>
                </c:pt>
                <c:pt idx="10">
                  <c:v>1.01085580847973E-3</c:v>
                </c:pt>
                <c:pt idx="11">
                  <c:v>1.5043657936554449E-3</c:v>
                </c:pt>
                <c:pt idx="12">
                  <c:v>2.2385743058160289E-3</c:v>
                </c:pt>
                <c:pt idx="13">
                  <c:v>3.3309547069071757E-3</c:v>
                </c:pt>
                <c:pt idx="14">
                  <c:v>4.95628786110347E-3</c:v>
                </c:pt>
                <c:pt idx="15">
                  <c:v>7.374627073076314E-3</c:v>
                </c:pt>
                <c:pt idx="16">
                  <c:v>1.0972906616741371E-2</c:v>
                </c:pt>
                <c:pt idx="17">
                  <c:v>1.6326851219085052E-2</c:v>
                </c:pt>
                <c:pt idx="18">
                  <c:v>2.4293092016482373E-2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3.6146227536516806E-2</c:v>
                </c:pt>
                <c:pt idx="32">
                  <c:v>2.4293092016482352E-2</c:v>
                </c:pt>
                <c:pt idx="33">
                  <c:v>1.6326851219085066E-2</c:v>
                </c:pt>
                <c:pt idx="34">
                  <c:v>1.0972906616741381E-2</c:v>
                </c:pt>
                <c:pt idx="35">
                  <c:v>7.3746270730763227E-3</c:v>
                </c:pt>
                <c:pt idx="36">
                  <c:v>4.9562878611034717E-3</c:v>
                </c:pt>
                <c:pt idx="37">
                  <c:v>3.330954706907174E-3</c:v>
                </c:pt>
                <c:pt idx="38">
                  <c:v>2.2385743058160297E-3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612475</xdr:colOff>
      <xdr:row>19</xdr:row>
      <xdr:rowOff>150961</xdr:rowOff>
    </xdr:from>
    <xdr:to>
      <xdr:col>21</xdr:col>
      <xdr:colOff>215660</xdr:colOff>
      <xdr:row>34</xdr:row>
      <xdr:rowOff>176841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2"/>
  <sheetViews>
    <sheetView workbookViewId="0">
      <selection activeCell="H9" sqref="H9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0.99252805481913842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 ca="1">SUMPRODUCT(L22:L72,F22:F72)</f>
        <v>2.9640335352900449E-2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>C11</f>
        <v>-0.25</v>
      </c>
      <c r="C22">
        <f>$C$4</f>
        <v>0.03</v>
      </c>
      <c r="D22">
        <f>$C$5</f>
        <v>0.05</v>
      </c>
      <c r="E22">
        <f>$C$6</f>
        <v>0.1</v>
      </c>
      <c r="F22">
        <f>MAX(0,B22-$F$15)</f>
        <v>0</v>
      </c>
      <c r="H22">
        <f t="array" aca="1" ref="H22:H72" ca="1">_xll.xFd1d(C2,B22:B72,C22:C72,D22:D72,E22:E72,F22:F72,C15:C19)</f>
        <v>6.5151630903271866E-8</v>
      </c>
      <c r="I22">
        <f ca="1">_xll.xBachelierImplied($C$2,$F$15,H22/$F$17,B22+$C$5*$C$2)</f>
        <v>0.10622939514631105</v>
      </c>
      <c r="K22">
        <f>IF(ABS(B22-$C$3)&lt;0.0000000001,1,0)</f>
        <v>0</v>
      </c>
      <c r="L22">
        <f t="array" aca="1" ref="L22:L72" ca="1">_xll.xFd1d($C$2,B22:B72,C22:C72,D22:D72,E22:E72,K22:K72,L15:L19)</f>
        <v>1.5449931776474777E-6</v>
      </c>
      <c r="N22">
        <f ca="1">SUM(L22:L72)</f>
        <v>0.99252805263828847</v>
      </c>
    </row>
    <row r="23" spans="2:14" x14ac:dyDescent="0.25">
      <c r="B23">
        <f t="shared" ref="B23:B54" si="0">B22+$C$13</f>
        <v>-0.24</v>
      </c>
      <c r="C23">
        <f t="shared" ref="C23:C72" si="1">$C$4</f>
        <v>0.03</v>
      </c>
      <c r="D23">
        <f t="shared" ref="D23:D72" si="2">$C$5</f>
        <v>0.05</v>
      </c>
      <c r="E23">
        <f t="shared" ref="E23:E72" si="3">$C$6</f>
        <v>0.1</v>
      </c>
      <c r="F23">
        <f t="shared" ref="F23:F72" si="4">MAX(0,B23-$F$15)</f>
        <v>0</v>
      </c>
      <c r="H23">
        <f ca="1"/>
        <v>3.6220734795065956E-7</v>
      </c>
      <c r="I23">
        <f ca="1">_xll.xBachelierImplied($C$2,$F$15,H23/$F$17,B23+$C$5*$C$2)</f>
        <v>0.1107965295766095</v>
      </c>
      <c r="K23">
        <f t="shared" ref="K23:K72" si="5">IF(ABS(B23-$C$3)&lt;0.0000000001,1,0)</f>
        <v>0</v>
      </c>
      <c r="L23">
        <f ca="1"/>
        <v>8.7537765469029793E-7</v>
      </c>
    </row>
    <row r="24" spans="2:14" x14ac:dyDescent="0.25">
      <c r="B24">
        <f t="shared" si="0"/>
        <v>-0.22999999999999998</v>
      </c>
      <c r="C24">
        <f t="shared" si="1"/>
        <v>0.03</v>
      </c>
      <c r="D24">
        <f t="shared" si="2"/>
        <v>0.05</v>
      </c>
      <c r="E24">
        <f t="shared" si="3"/>
        <v>0.1</v>
      </c>
      <c r="F24">
        <f t="shared" si="4"/>
        <v>0</v>
      </c>
      <c r="H24">
        <f ca="1"/>
        <v>7.8222822769774054E-7</v>
      </c>
      <c r="I24">
        <f ca="1">_xll.xBachelierImplied($C$2,$F$15,H24/$F$17,B24+$C$5*$C$2)</f>
        <v>0.11066574667819831</v>
      </c>
      <c r="K24">
        <f t="shared" si="5"/>
        <v>0</v>
      </c>
      <c r="L24">
        <f ca="1"/>
        <v>2.0642072215413958E-6</v>
      </c>
    </row>
    <row r="25" spans="2:14" x14ac:dyDescent="0.25">
      <c r="B25">
        <f t="shared" si="0"/>
        <v>-0.21999999999999997</v>
      </c>
      <c r="C25">
        <f t="shared" si="1"/>
        <v>0.03</v>
      </c>
      <c r="D25">
        <f t="shared" si="2"/>
        <v>0.05</v>
      </c>
      <c r="E25">
        <f t="shared" si="3"/>
        <v>0.1</v>
      </c>
      <c r="F25">
        <f t="shared" si="4"/>
        <v>0</v>
      </c>
      <c r="H25">
        <f ca="1"/>
        <v>1.4841482991326071E-6</v>
      </c>
      <c r="I25">
        <f ca="1">_xll.xBachelierImplied($C$2,$F$15,H25/$F$17,B25+$C$5*$C$2)</f>
        <v>0.10984095859354828</v>
      </c>
      <c r="K25">
        <f t="shared" si="5"/>
        <v>0</v>
      </c>
      <c r="L25">
        <f ca="1"/>
        <v>4.2662020223731831E-6</v>
      </c>
    </row>
    <row r="26" spans="2:14" x14ac:dyDescent="0.25">
      <c r="B26">
        <f t="shared" si="0"/>
        <v>-0.20999999999999996</v>
      </c>
      <c r="C26">
        <f t="shared" si="1"/>
        <v>0.03</v>
      </c>
      <c r="D26">
        <f t="shared" si="2"/>
        <v>0.05</v>
      </c>
      <c r="E26">
        <f t="shared" si="3"/>
        <v>0.1</v>
      </c>
      <c r="F26">
        <f t="shared" si="4"/>
        <v>0</v>
      </c>
      <c r="H26">
        <f ca="1"/>
        <v>2.7193758398841748E-6</v>
      </c>
      <c r="I26">
        <f ca="1">_xll.xBachelierImplied($C$2,$F$15,H26/$F$17,B26+$C$5*$C$2)</f>
        <v>0.10885545605640946</v>
      </c>
      <c r="K26">
        <f t="shared" si="5"/>
        <v>0</v>
      </c>
      <c r="L26">
        <f ca="1"/>
        <v>8.4929882138598191E-6</v>
      </c>
    </row>
    <row r="27" spans="2:14" x14ac:dyDescent="0.25">
      <c r="B27">
        <f t="shared" si="0"/>
        <v>-0.19999999999999996</v>
      </c>
      <c r="C27">
        <f t="shared" si="1"/>
        <v>0.03</v>
      </c>
      <c r="D27">
        <f t="shared" si="2"/>
        <v>0.05</v>
      </c>
      <c r="E27">
        <f t="shared" si="3"/>
        <v>0.1</v>
      </c>
      <c r="F27">
        <f t="shared" si="4"/>
        <v>0</v>
      </c>
      <c r="H27">
        <f ca="1"/>
        <v>4.9142301430049383E-6</v>
      </c>
      <c r="I27">
        <f ca="1">_xll.xBachelierImplied($C$2,$F$15,H27/$F$17,B27+$C$5*$C$2)</f>
        <v>0.10784184316014947</v>
      </c>
      <c r="K27">
        <f t="shared" si="5"/>
        <v>0</v>
      </c>
      <c r="L27">
        <f ca="1"/>
        <v>1.6635850723142931E-5</v>
      </c>
    </row>
    <row r="28" spans="2:14" x14ac:dyDescent="0.25">
      <c r="B28">
        <f t="shared" si="0"/>
        <v>-0.18999999999999995</v>
      </c>
      <c r="C28">
        <f t="shared" si="1"/>
        <v>0.03</v>
      </c>
      <c r="D28">
        <f t="shared" si="2"/>
        <v>0.05</v>
      </c>
      <c r="E28">
        <f t="shared" si="3"/>
        <v>0.1</v>
      </c>
      <c r="F28">
        <f t="shared" si="4"/>
        <v>0</v>
      </c>
      <c r="H28">
        <f ca="1"/>
        <v>8.8018123255305339E-6</v>
      </c>
      <c r="I28">
        <f ca="1">_xll.xBachelierImplied($C$2,$F$15,H28/$F$17,B28+$C$5*$C$2)</f>
        <v>0.10683981254660754</v>
      </c>
      <c r="K28">
        <f t="shared" si="5"/>
        <v>0</v>
      </c>
      <c r="L28">
        <f ca="1"/>
        <v>3.2218086566834161E-5</v>
      </c>
    </row>
    <row r="29" spans="2:14" x14ac:dyDescent="0.25">
      <c r="B29">
        <f t="shared" si="0"/>
        <v>-0.17999999999999994</v>
      </c>
      <c r="C29">
        <f t="shared" si="1"/>
        <v>0.03</v>
      </c>
      <c r="D29">
        <f t="shared" si="2"/>
        <v>0.05</v>
      </c>
      <c r="E29">
        <f t="shared" si="3"/>
        <v>0.1</v>
      </c>
      <c r="F29">
        <f t="shared" si="4"/>
        <v>0</v>
      </c>
      <c r="H29">
        <f ca="1"/>
        <v>1.5637088726903018E-5</v>
      </c>
      <c r="I29">
        <f ca="1">_xll.xBachelierImplied($C$2,$F$15,H29/$F$17,B29+$C$5*$C$2)</f>
        <v>0.10586501704659702</v>
      </c>
      <c r="K29">
        <f t="shared" si="5"/>
        <v>0</v>
      </c>
      <c r="L29">
        <f ca="1"/>
        <v>6.1720939018171568E-5</v>
      </c>
    </row>
    <row r="30" spans="2:14" x14ac:dyDescent="0.25">
      <c r="B30">
        <f t="shared" si="0"/>
        <v>-0.16999999999999993</v>
      </c>
      <c r="C30">
        <f t="shared" si="1"/>
        <v>0.03</v>
      </c>
      <c r="D30">
        <f t="shared" si="2"/>
        <v>0.05</v>
      </c>
      <c r="E30">
        <f t="shared" si="3"/>
        <v>0.1</v>
      </c>
      <c r="F30">
        <f t="shared" si="4"/>
        <v>0</v>
      </c>
      <c r="H30">
        <f ca="1"/>
        <v>2.7544766770974425E-5</v>
      </c>
      <c r="I30">
        <f ca="1">_xll.xBachelierImplied($C$2,$F$15,H30/$F$17,B30+$C$5*$C$2)</f>
        <v>0.1049273674836131</v>
      </c>
      <c r="K30">
        <f t="shared" si="5"/>
        <v>0</v>
      </c>
      <c r="L30">
        <f ca="1"/>
        <v>1.1686240965963084E-4</v>
      </c>
    </row>
    <row r="31" spans="2:14" x14ac:dyDescent="0.25">
      <c r="B31">
        <f t="shared" si="0"/>
        <v>-0.15999999999999992</v>
      </c>
      <c r="C31">
        <f t="shared" si="1"/>
        <v>0.03</v>
      </c>
      <c r="D31">
        <f t="shared" si="2"/>
        <v>0.05</v>
      </c>
      <c r="E31">
        <f t="shared" si="3"/>
        <v>0.1</v>
      </c>
      <c r="F31">
        <f t="shared" si="4"/>
        <v>0</v>
      </c>
      <c r="H31">
        <f ca="1"/>
        <v>4.8070808522893214E-5</v>
      </c>
      <c r="I31">
        <f ca="1">_xll.xBachelierImplied($C$2,$F$15,H31/$F$17,B31+$C$5*$C$2)</f>
        <v>0.10403623264612798</v>
      </c>
      <c r="K31">
        <f t="shared" si="5"/>
        <v>0</v>
      </c>
      <c r="L31">
        <f ca="1"/>
        <v>2.1838298370082282E-4</v>
      </c>
    </row>
    <row r="32" spans="2:14" x14ac:dyDescent="0.25">
      <c r="B32">
        <f t="shared" si="0"/>
        <v>-0.14999999999999991</v>
      </c>
      <c r="C32">
        <f t="shared" si="1"/>
        <v>0.03</v>
      </c>
      <c r="D32">
        <f t="shared" si="2"/>
        <v>0.05</v>
      </c>
      <c r="E32">
        <f t="shared" si="3"/>
        <v>0.1</v>
      </c>
      <c r="F32">
        <f t="shared" si="4"/>
        <v>0</v>
      </c>
      <c r="H32">
        <f ca="1"/>
        <v>8.3033026814579192E-5</v>
      </c>
      <c r="I32">
        <f ca="1">_xll.xBachelierImplied($C$2,$F$15,H32/$F$17,B32+$C$5*$C$2)</f>
        <v>0.10320203702962495</v>
      </c>
      <c r="K32">
        <f t="shared" si="5"/>
        <v>0</v>
      </c>
      <c r="L32">
        <f ca="1"/>
        <v>4.0205663543314488E-4</v>
      </c>
    </row>
    <row r="33" spans="2:12" x14ac:dyDescent="0.25">
      <c r="B33">
        <f t="shared" si="0"/>
        <v>-0.1399999999999999</v>
      </c>
      <c r="C33">
        <f t="shared" si="1"/>
        <v>0.03</v>
      </c>
      <c r="D33">
        <f t="shared" si="2"/>
        <v>0.05</v>
      </c>
      <c r="E33">
        <f t="shared" si="3"/>
        <v>0.1</v>
      </c>
      <c r="F33">
        <f t="shared" si="4"/>
        <v>0</v>
      </c>
      <c r="H33">
        <f ca="1"/>
        <v>1.4178710757408453E-4</v>
      </c>
      <c r="I33">
        <f ca="1">_xll.xBachelierImplied($C$2,$F$15,H33/$F$17,B33+$C$5*$C$2)</f>
        <v>0.10243679697702228</v>
      </c>
      <c r="K33">
        <f t="shared" si="5"/>
        <v>0</v>
      </c>
      <c r="L33">
        <f ca="1"/>
        <v>7.2765372617533935E-4</v>
      </c>
    </row>
    <row r="34" spans="2:12" x14ac:dyDescent="0.25">
      <c r="B34">
        <f t="shared" si="0"/>
        <v>-0.12999999999999989</v>
      </c>
      <c r="C34">
        <f t="shared" si="1"/>
        <v>0.03</v>
      </c>
      <c r="D34">
        <f t="shared" si="2"/>
        <v>0.05</v>
      </c>
      <c r="E34">
        <f t="shared" si="3"/>
        <v>0.1</v>
      </c>
      <c r="F34">
        <f t="shared" si="4"/>
        <v>0</v>
      </c>
      <c r="H34">
        <f ca="1"/>
        <v>2.3902510217180777E-4</v>
      </c>
      <c r="I34">
        <f ca="1">_xll.xBachelierImplied($C$2,$F$15,H34/$F$17,B34+$C$5*$C$2)</f>
        <v>0.10175421328773139</v>
      </c>
      <c r="K34">
        <f t="shared" si="5"/>
        <v>0</v>
      </c>
      <c r="L34">
        <f ca="1"/>
        <v>1.2910956746398044E-3</v>
      </c>
    </row>
    <row r="35" spans="2:12" x14ac:dyDescent="0.25">
      <c r="B35">
        <f t="shared" si="0"/>
        <v>-0.1199999999999999</v>
      </c>
      <c r="C35">
        <f t="shared" si="1"/>
        <v>0.03</v>
      </c>
      <c r="D35">
        <f t="shared" si="2"/>
        <v>0.05</v>
      </c>
      <c r="E35">
        <f t="shared" si="3"/>
        <v>0.1</v>
      </c>
      <c r="F35">
        <f t="shared" si="4"/>
        <v>0</v>
      </c>
      <c r="H35">
        <f ca="1"/>
        <v>3.9717196663335152E-4</v>
      </c>
      <c r="I35">
        <f ca="1">_xll.xBachelierImplied($C$2,$F$15,H35/$F$17,B35+$C$5*$C$2)</f>
        <v>0.10116932607507714</v>
      </c>
      <c r="K35">
        <f t="shared" si="5"/>
        <v>0</v>
      </c>
      <c r="L35">
        <f ca="1"/>
        <v>2.2384071653153989E-3</v>
      </c>
    </row>
    <row r="36" spans="2:12" x14ac:dyDescent="0.25">
      <c r="B36">
        <f t="shared" si="0"/>
        <v>-0.1099999999999999</v>
      </c>
      <c r="C36">
        <f t="shared" si="1"/>
        <v>0.03</v>
      </c>
      <c r="D36">
        <f t="shared" si="2"/>
        <v>0.05</v>
      </c>
      <c r="E36">
        <f t="shared" si="3"/>
        <v>0.1</v>
      </c>
      <c r="F36">
        <f t="shared" si="4"/>
        <v>0</v>
      </c>
      <c r="H36">
        <f ca="1"/>
        <v>6.4929001319835393E-4</v>
      </c>
      <c r="I36">
        <f ca="1">_xll.xBachelierImplied($C$2,$F$15,H36/$F$17,B36+$C$5*$C$2)</f>
        <v>0.10069743288512548</v>
      </c>
      <c r="K36">
        <f t="shared" si="5"/>
        <v>0</v>
      </c>
      <c r="L36">
        <f ca="1"/>
        <v>3.7762884805487844E-3</v>
      </c>
    </row>
    <row r="37" spans="2:12" x14ac:dyDescent="0.25">
      <c r="B37">
        <f t="shared" si="0"/>
        <v>-9.9999999999999908E-2</v>
      </c>
      <c r="C37">
        <f t="shared" si="1"/>
        <v>0.03</v>
      </c>
      <c r="D37">
        <f t="shared" si="2"/>
        <v>0.05</v>
      </c>
      <c r="E37">
        <f t="shared" si="3"/>
        <v>0.1</v>
      </c>
      <c r="F37">
        <f t="shared" si="4"/>
        <v>0</v>
      </c>
      <c r="H37">
        <f ca="1"/>
        <v>1.0420750700627654E-3</v>
      </c>
      <c r="I37">
        <f ca="1">_xll.xBachelierImplied($C$2,$F$15,H37/$F$17,B37+$C$5*$C$2)</f>
        <v>0.10035168584617693</v>
      </c>
      <c r="K37">
        <f t="shared" si="5"/>
        <v>0</v>
      </c>
      <c r="L37">
        <f ca="1"/>
        <v>6.1672737520573713E-3</v>
      </c>
    </row>
    <row r="38" spans="2:12" x14ac:dyDescent="0.25">
      <c r="B38">
        <f t="shared" si="0"/>
        <v>-8.9999999999999913E-2</v>
      </c>
      <c r="C38">
        <f t="shared" si="1"/>
        <v>0.03</v>
      </c>
      <c r="D38">
        <f t="shared" si="2"/>
        <v>0.05</v>
      </c>
      <c r="E38">
        <f t="shared" si="3"/>
        <v>0.1</v>
      </c>
      <c r="F38">
        <f t="shared" si="4"/>
        <v>0</v>
      </c>
      <c r="H38">
        <f ca="1"/>
        <v>1.6379912936756843E-3</v>
      </c>
      <c r="I38">
        <f ca="1">_xll.xBachelierImplied($C$2,$F$15,H38/$F$17,B38+$C$5*$C$2)</f>
        <v>0.10013848260487929</v>
      </c>
      <c r="K38">
        <f t="shared" si="5"/>
        <v>0</v>
      </c>
      <c r="L38">
        <f ca="1"/>
        <v>9.6885314890296434E-3</v>
      </c>
    </row>
    <row r="39" spans="2:12" x14ac:dyDescent="0.25">
      <c r="B39">
        <f t="shared" si="0"/>
        <v>-7.9999999999999918E-2</v>
      </c>
      <c r="C39">
        <f t="shared" si="1"/>
        <v>0.03</v>
      </c>
      <c r="D39">
        <f t="shared" si="2"/>
        <v>0.05</v>
      </c>
      <c r="E39">
        <f t="shared" si="3"/>
        <v>0.1</v>
      </c>
      <c r="F39">
        <f t="shared" si="4"/>
        <v>0</v>
      </c>
      <c r="H39">
        <f ca="1"/>
        <v>2.5149475228421628E-3</v>
      </c>
      <c r="I39">
        <f ca="1">_xll.xBachelierImplied($C$2,$F$15,H39/$F$17,B39+$C$5*$C$2)</f>
        <v>0.10004970669632482</v>
      </c>
      <c r="K39">
        <f t="shared" si="5"/>
        <v>0</v>
      </c>
      <c r="L39">
        <f ca="1"/>
        <v>1.4530649121084253E-2</v>
      </c>
    </row>
    <row r="40" spans="2:12" x14ac:dyDescent="0.25">
      <c r="B40">
        <f t="shared" si="0"/>
        <v>-6.9999999999999923E-2</v>
      </c>
      <c r="C40">
        <f t="shared" si="1"/>
        <v>0.03</v>
      </c>
      <c r="D40">
        <f t="shared" si="2"/>
        <v>0.05</v>
      </c>
      <c r="E40">
        <f t="shared" si="3"/>
        <v>0.1</v>
      </c>
      <c r="F40">
        <f t="shared" si="4"/>
        <v>0</v>
      </c>
      <c r="H40">
        <f ca="1"/>
        <v>3.7616728116402999E-3</v>
      </c>
      <c r="I40">
        <f ca="1">_xll.xBachelierImplied($C$2,$F$15,H40/$F$17,B40+$C$5*$C$2)</f>
        <v>0.10005206488440545</v>
      </c>
      <c r="K40">
        <f t="shared" si="5"/>
        <v>0</v>
      </c>
      <c r="L40">
        <f ca="1"/>
        <v>2.0642736572825598E-2</v>
      </c>
    </row>
    <row r="41" spans="2:12" x14ac:dyDescent="0.25">
      <c r="B41">
        <f t="shared" si="0"/>
        <v>-5.9999999999999921E-2</v>
      </c>
      <c r="C41">
        <f t="shared" si="1"/>
        <v>0.03</v>
      </c>
      <c r="D41">
        <f t="shared" si="2"/>
        <v>0.05</v>
      </c>
      <c r="E41">
        <f t="shared" si="3"/>
        <v>0.1</v>
      </c>
      <c r="F41">
        <f t="shared" si="4"/>
        <v>0</v>
      </c>
      <c r="H41">
        <f ca="1"/>
        <v>5.4684060164424267E-3</v>
      </c>
      <c r="I41">
        <f ca="1">_xll.xBachelierImplied($C$2,$F$15,H41/$F$17,B41+$C$5*$C$2)</f>
        <v>0.1000790093231783</v>
      </c>
      <c r="K41">
        <f t="shared" si="5"/>
        <v>0</v>
      </c>
      <c r="L41">
        <f ca="1"/>
        <v>2.7650605822771682E-2</v>
      </c>
    </row>
    <row r="42" spans="2:12" x14ac:dyDescent="0.25">
      <c r="B42">
        <f t="shared" si="0"/>
        <v>-4.999999999999992E-2</v>
      </c>
      <c r="C42">
        <f t="shared" si="1"/>
        <v>0.03</v>
      </c>
      <c r="D42">
        <f t="shared" si="2"/>
        <v>0.05</v>
      </c>
      <c r="E42">
        <f t="shared" si="3"/>
        <v>0.1</v>
      </c>
      <c r="F42">
        <f t="shared" si="4"/>
        <v>0</v>
      </c>
      <c r="H42">
        <f ca="1"/>
        <v>7.7178706763247045E-3</v>
      </c>
      <c r="I42">
        <f ca="1">_xll.xBachelierImplied($C$2,$F$15,H42/$F$17,B42+$C$5*$C$2)</f>
        <v>0.10004551495202182</v>
      </c>
      <c r="K42">
        <f t="shared" si="5"/>
        <v>0</v>
      </c>
      <c r="L42">
        <f ca="1"/>
        <v>3.5247990166993218E-2</v>
      </c>
    </row>
    <row r="43" spans="2:12" x14ac:dyDescent="0.25">
      <c r="B43">
        <f t="shared" si="0"/>
        <v>-3.9999999999999918E-2</v>
      </c>
      <c r="C43">
        <f t="shared" si="1"/>
        <v>0.03</v>
      </c>
      <c r="D43">
        <f t="shared" si="2"/>
        <v>0.05</v>
      </c>
      <c r="E43">
        <f t="shared" si="3"/>
        <v>0.1</v>
      </c>
      <c r="F43">
        <f t="shared" si="4"/>
        <v>0</v>
      </c>
      <c r="H43">
        <f ca="1"/>
        <v>1.0591471740634092E-2</v>
      </c>
      <c r="I43">
        <f ca="1">_xll.xBachelierImplied($C$2,$F$15,H43/$F$17,B43+$C$5*$C$2)</f>
        <v>9.9932600719334519E-2</v>
      </c>
      <c r="K43">
        <f t="shared" si="5"/>
        <v>0</v>
      </c>
      <c r="L43">
        <f ca="1"/>
        <v>4.4687995091898997E-2</v>
      </c>
    </row>
    <row r="44" spans="2:12" x14ac:dyDescent="0.25">
      <c r="B44">
        <f t="shared" si="0"/>
        <v>-2.9999999999999916E-2</v>
      </c>
      <c r="C44">
        <f t="shared" si="1"/>
        <v>0.03</v>
      </c>
      <c r="D44">
        <f t="shared" si="2"/>
        <v>0.05</v>
      </c>
      <c r="E44">
        <f t="shared" si="3"/>
        <v>0.1</v>
      </c>
      <c r="F44">
        <f t="shared" si="4"/>
        <v>0</v>
      </c>
      <c r="H44">
        <f ca="1"/>
        <v>1.4206565746521363E-2</v>
      </c>
      <c r="I44">
        <f ca="1">_xll.xBachelierImplied($C$2,$F$15,H44/$F$17,B44+$C$5*$C$2)</f>
        <v>9.9980765201733199E-2</v>
      </c>
      <c r="K44">
        <f t="shared" si="5"/>
        <v>0</v>
      </c>
      <c r="L44">
        <f ca="1"/>
        <v>6.0442798349020194E-2</v>
      </c>
    </row>
    <row r="45" spans="2:12" x14ac:dyDescent="0.25">
      <c r="B45">
        <f t="shared" si="0"/>
        <v>-1.9999999999999914E-2</v>
      </c>
      <c r="C45">
        <f t="shared" si="1"/>
        <v>0.03</v>
      </c>
      <c r="D45">
        <f t="shared" si="2"/>
        <v>0.05</v>
      </c>
      <c r="E45">
        <f t="shared" si="3"/>
        <v>0.1</v>
      </c>
      <c r="F45">
        <f t="shared" si="4"/>
        <v>0</v>
      </c>
      <c r="H45">
        <f ca="1"/>
        <v>1.8715118288441836E-2</v>
      </c>
      <c r="I45">
        <f ca="1">_xll.xBachelierImplied($C$2,$F$15,H45/$F$17,B45+$C$5*$C$2)</f>
        <v>0.10067244268967424</v>
      </c>
      <c r="K45">
        <f t="shared" si="5"/>
        <v>0</v>
      </c>
      <c r="L45">
        <f ca="1"/>
        <v>7.9470779833758304E-2</v>
      </c>
    </row>
    <row r="46" spans="2:12" x14ac:dyDescent="0.25">
      <c r="B46">
        <f t="shared" si="0"/>
        <v>-9.9999999999999135E-3</v>
      </c>
      <c r="C46">
        <f t="shared" si="1"/>
        <v>0.03</v>
      </c>
      <c r="D46">
        <f t="shared" si="2"/>
        <v>0.05</v>
      </c>
      <c r="E46">
        <f t="shared" si="3"/>
        <v>0.1</v>
      </c>
      <c r="F46">
        <f t="shared" si="4"/>
        <v>0</v>
      </c>
      <c r="H46">
        <f ca="1"/>
        <v>2.3717090551054761E-2</v>
      </c>
      <c r="I46">
        <f ca="1">_xll.xBachelierImplied($C$2,$F$15,H46/$F$17,B46+$C$5*$C$2)</f>
        <v>9.9870906740270993E-2</v>
      </c>
      <c r="K46">
        <f t="shared" si="5"/>
        <v>0</v>
      </c>
      <c r="L46">
        <f ca="1"/>
        <v>1.449348189145383E-3</v>
      </c>
    </row>
    <row r="47" spans="2:12" x14ac:dyDescent="0.25">
      <c r="B47">
        <f t="shared" si="0"/>
        <v>8.6736173798840355E-17</v>
      </c>
      <c r="C47">
        <f t="shared" si="1"/>
        <v>0.03</v>
      </c>
      <c r="D47">
        <f t="shared" si="2"/>
        <v>0.05</v>
      </c>
      <c r="E47">
        <f t="shared" si="3"/>
        <v>0.1</v>
      </c>
      <c r="F47">
        <f t="shared" si="4"/>
        <v>5.0000000000000868E-3</v>
      </c>
      <c r="H47" s="1">
        <f ca="1"/>
        <v>2.9640335352900449E-2</v>
      </c>
      <c r="I47">
        <f ca="1">_xll.xBachelierImplied($C$2,$F$15,H47/$F$17,B47+$C$5*$C$2)</f>
        <v>9.9770359636405723E-2</v>
      </c>
      <c r="K47">
        <f t="shared" si="5"/>
        <v>1</v>
      </c>
      <c r="L47">
        <f ca="1"/>
        <v>0.18265259669027883</v>
      </c>
    </row>
    <row r="48" spans="2:12" x14ac:dyDescent="0.25">
      <c r="B48">
        <f t="shared" si="0"/>
        <v>1.0000000000000087E-2</v>
      </c>
      <c r="C48">
        <f t="shared" si="1"/>
        <v>0.03</v>
      </c>
      <c r="D48">
        <f t="shared" si="2"/>
        <v>0.05</v>
      </c>
      <c r="E48">
        <f t="shared" si="3"/>
        <v>0.1</v>
      </c>
      <c r="F48">
        <f t="shared" si="4"/>
        <v>1.5000000000000086E-2</v>
      </c>
      <c r="H48">
        <f ca="1"/>
        <v>3.6484089879143179E-2</v>
      </c>
      <c r="I48">
        <f ca="1">_xll.xBachelierImplied($C$2,$F$15,H48/$F$17,B48+$C$5*$C$2)</f>
        <v>0.10069005059624041</v>
      </c>
      <c r="K48">
        <f t="shared" si="5"/>
        <v>0</v>
      </c>
      <c r="L48">
        <f ca="1"/>
        <v>1.6019111563693733E-3</v>
      </c>
    </row>
    <row r="49" spans="2:12" x14ac:dyDescent="0.25">
      <c r="B49">
        <f t="shared" si="0"/>
        <v>2.0000000000000087E-2</v>
      </c>
      <c r="C49">
        <f t="shared" si="1"/>
        <v>0.03</v>
      </c>
      <c r="D49">
        <f t="shared" si="2"/>
        <v>0.05</v>
      </c>
      <c r="E49">
        <f t="shared" si="3"/>
        <v>0.1</v>
      </c>
      <c r="F49">
        <f t="shared" si="4"/>
        <v>2.5000000000000088E-2</v>
      </c>
      <c r="H49">
        <f ca="1"/>
        <v>4.3732445045500709E-2</v>
      </c>
      <c r="I49">
        <f ca="1">_xll.xBachelierImplied($C$2,$F$15,H49/$F$17,B49+$C$5*$C$2)</f>
        <v>0.10002206702319794</v>
      </c>
      <c r="K49">
        <f t="shared" si="5"/>
        <v>0</v>
      </c>
      <c r="L49">
        <f ca="1"/>
        <v>9.7082032982368408E-2</v>
      </c>
    </row>
    <row r="50" spans="2:12" x14ac:dyDescent="0.25">
      <c r="B50">
        <f t="shared" si="0"/>
        <v>3.0000000000000089E-2</v>
      </c>
      <c r="C50">
        <f t="shared" si="1"/>
        <v>0.03</v>
      </c>
      <c r="D50">
        <f t="shared" si="2"/>
        <v>0.05</v>
      </c>
      <c r="E50">
        <f t="shared" si="3"/>
        <v>0.1</v>
      </c>
      <c r="F50">
        <f t="shared" si="4"/>
        <v>3.5000000000000087E-2</v>
      </c>
      <c r="H50">
        <f ca="1"/>
        <v>5.1680368102772871E-2</v>
      </c>
      <c r="I50">
        <f ca="1">_xll.xBachelierImplied($C$2,$F$15,H50/$F$17,B50+$C$5*$C$2)</f>
        <v>9.9934173096674808E-2</v>
      </c>
      <c r="K50">
        <f t="shared" si="5"/>
        <v>0</v>
      </c>
      <c r="L50">
        <f ca="1"/>
        <v>8.1609674224818879E-2</v>
      </c>
    </row>
    <row r="51" spans="2:12" x14ac:dyDescent="0.25">
      <c r="B51">
        <f t="shared" si="0"/>
        <v>4.0000000000000091E-2</v>
      </c>
      <c r="C51">
        <f t="shared" si="1"/>
        <v>0.03</v>
      </c>
      <c r="D51">
        <f t="shared" si="2"/>
        <v>0.05</v>
      </c>
      <c r="E51">
        <f t="shared" si="3"/>
        <v>0.1</v>
      </c>
      <c r="F51">
        <f t="shared" si="4"/>
        <v>4.5000000000000089E-2</v>
      </c>
      <c r="H51">
        <f ca="1"/>
        <v>6.0153945127251099E-2</v>
      </c>
      <c r="I51">
        <f ca="1">_xll.xBachelierImplied($C$2,$F$15,H51/$F$17,B51+$C$5*$C$2)</f>
        <v>0.10001574778941696</v>
      </c>
      <c r="K51">
        <f t="shared" si="5"/>
        <v>0</v>
      </c>
      <c r="L51">
        <f ca="1"/>
        <v>6.668891409193399E-2</v>
      </c>
    </row>
    <row r="52" spans="2:12" x14ac:dyDescent="0.25">
      <c r="B52">
        <f t="shared" si="0"/>
        <v>5.0000000000000093E-2</v>
      </c>
      <c r="C52">
        <f t="shared" si="1"/>
        <v>0.03</v>
      </c>
      <c r="D52">
        <f t="shared" si="2"/>
        <v>0.05</v>
      </c>
      <c r="E52">
        <f t="shared" si="3"/>
        <v>0.1</v>
      </c>
      <c r="F52">
        <f t="shared" si="4"/>
        <v>5.500000000000009E-2</v>
      </c>
      <c r="H52">
        <f ca="1"/>
        <v>6.9027202078026706E-2</v>
      </c>
      <c r="I52">
        <f ca="1">_xll.xBachelierImplied($C$2,$F$15,H52/$F$17,B52+$C$5*$C$2)</f>
        <v>0.10002467863281833</v>
      </c>
      <c r="K52">
        <f t="shared" si="5"/>
        <v>0</v>
      </c>
      <c r="L52">
        <f ca="1"/>
        <v>5.8138366796002136E-2</v>
      </c>
    </row>
    <row r="53" spans="2:12" x14ac:dyDescent="0.25">
      <c r="B53">
        <f t="shared" si="0"/>
        <v>6.0000000000000095E-2</v>
      </c>
      <c r="C53">
        <f t="shared" si="1"/>
        <v>0.03</v>
      </c>
      <c r="D53">
        <f t="shared" si="2"/>
        <v>0.05</v>
      </c>
      <c r="E53">
        <f t="shared" si="3"/>
        <v>0.1</v>
      </c>
      <c r="F53">
        <f t="shared" si="4"/>
        <v>6.5000000000000099E-2</v>
      </c>
      <c r="H53">
        <f ca="1"/>
        <v>7.8214952008756819E-2</v>
      </c>
      <c r="I53">
        <f ca="1">_xll.xBachelierImplied($C$2,$F$15,H53/$F$17,B53+$C$5*$C$2)</f>
        <v>9.9959218800589542E-2</v>
      </c>
      <c r="K53">
        <f t="shared" si="5"/>
        <v>0</v>
      </c>
      <c r="L53">
        <f ca="1"/>
        <v>5.0407924225383635E-2</v>
      </c>
    </row>
    <row r="54" spans="2:12" x14ac:dyDescent="0.25">
      <c r="B54">
        <f t="shared" si="0"/>
        <v>7.000000000000009E-2</v>
      </c>
      <c r="C54">
        <f t="shared" si="1"/>
        <v>0.03</v>
      </c>
      <c r="D54">
        <f t="shared" si="2"/>
        <v>0.05</v>
      </c>
      <c r="E54">
        <f t="shared" si="3"/>
        <v>0.1</v>
      </c>
      <c r="F54">
        <f t="shared" si="4"/>
        <v>7.5000000000000094E-2</v>
      </c>
      <c r="H54">
        <f ca="1"/>
        <v>8.764416865147584E-2</v>
      </c>
      <c r="I54">
        <f ca="1">_xll.xBachelierImplied($C$2,$F$15,H54/$F$17,B54+$C$5*$C$2)</f>
        <v>9.9890344159329555E-2</v>
      </c>
      <c r="K54">
        <f t="shared" si="5"/>
        <v>0</v>
      </c>
      <c r="L54">
        <f ca="1"/>
        <v>4.1593658986794936E-2</v>
      </c>
    </row>
    <row r="55" spans="2:12" x14ac:dyDescent="0.25">
      <c r="B55">
        <f t="shared" ref="B55:B72" si="6">B54+$C$13</f>
        <v>8.0000000000000085E-2</v>
      </c>
      <c r="C55">
        <f t="shared" si="1"/>
        <v>0.03</v>
      </c>
      <c r="D55">
        <f t="shared" si="2"/>
        <v>0.05</v>
      </c>
      <c r="E55">
        <f t="shared" si="3"/>
        <v>0.1</v>
      </c>
      <c r="F55">
        <f t="shared" si="4"/>
        <v>8.5000000000000089E-2</v>
      </c>
      <c r="H55">
        <f ca="1"/>
        <v>9.7249252222685434E-2</v>
      </c>
      <c r="I55">
        <f ca="1">_xll.xBachelierImplied($C$2,$F$15,H55/$F$17,B55+$C$5*$C$2)</f>
        <v>9.9880836768389034E-2</v>
      </c>
      <c r="K55">
        <f t="shared" si="5"/>
        <v>0</v>
      </c>
      <c r="L55">
        <f ca="1"/>
        <v>3.2360152963668697E-2</v>
      </c>
    </row>
    <row r="56" spans="2:12" x14ac:dyDescent="0.25">
      <c r="B56">
        <f t="shared" si="6"/>
        <v>9.000000000000008E-2</v>
      </c>
      <c r="C56">
        <f t="shared" si="1"/>
        <v>0.03</v>
      </c>
      <c r="D56">
        <f t="shared" si="2"/>
        <v>0.05</v>
      </c>
      <c r="E56">
        <f t="shared" si="3"/>
        <v>0.1</v>
      </c>
      <c r="F56">
        <f t="shared" si="4"/>
        <v>9.5000000000000084E-2</v>
      </c>
      <c r="H56">
        <f ca="1"/>
        <v>0.10697543169698587</v>
      </c>
      <c r="I56">
        <f ca="1">_xll.xBachelierImplied($C$2,$F$15,H56/$F$17,B56+$C$5*$C$2)</f>
        <v>9.9967018392905546E-2</v>
      </c>
      <c r="K56">
        <f t="shared" si="5"/>
        <v>0</v>
      </c>
      <c r="L56">
        <f ca="1"/>
        <v>2.3847848198095749E-2</v>
      </c>
    </row>
    <row r="57" spans="2:12" x14ac:dyDescent="0.25">
      <c r="B57">
        <f t="shared" si="6"/>
        <v>0.10000000000000007</v>
      </c>
      <c r="C57">
        <f t="shared" si="1"/>
        <v>0.03</v>
      </c>
      <c r="D57">
        <f t="shared" si="2"/>
        <v>0.05</v>
      </c>
      <c r="E57">
        <f t="shared" si="3"/>
        <v>0.1</v>
      </c>
      <c r="F57">
        <f t="shared" si="4"/>
        <v>0.10500000000000008</v>
      </c>
      <c r="H57">
        <f ca="1"/>
        <v>0.11678089019756871</v>
      </c>
      <c r="I57">
        <f ca="1">_xll.xBachelierImplied($C$2,$F$15,H57/$F$17,B57+$C$5*$C$2)</f>
        <v>0.10016297569232589</v>
      </c>
      <c r="K57">
        <f t="shared" si="5"/>
        <v>0</v>
      </c>
      <c r="L57">
        <f ca="1"/>
        <v>1.6778385259351485E-2</v>
      </c>
    </row>
    <row r="58" spans="2:12" x14ac:dyDescent="0.25">
      <c r="B58">
        <f t="shared" si="6"/>
        <v>0.11000000000000007</v>
      </c>
      <c r="C58">
        <f t="shared" si="1"/>
        <v>0.03</v>
      </c>
      <c r="D58">
        <f t="shared" si="2"/>
        <v>0.05</v>
      </c>
      <c r="E58">
        <f t="shared" si="3"/>
        <v>0.1</v>
      </c>
      <c r="F58">
        <f t="shared" si="4"/>
        <v>0.11500000000000007</v>
      </c>
      <c r="H58">
        <f ca="1"/>
        <v>0.12663606650946155</v>
      </c>
      <c r="I58">
        <f ca="1">_xll.xBachelierImplied($C$2,$F$15,H58/$F$17,B58+$C$5*$C$2)</f>
        <v>0.100468778626886</v>
      </c>
      <c r="K58">
        <f t="shared" si="5"/>
        <v>0</v>
      </c>
      <c r="L58">
        <f ca="1"/>
        <v>1.135501702734967E-2</v>
      </c>
    </row>
    <row r="59" spans="2:12" x14ac:dyDescent="0.25">
      <c r="B59">
        <f t="shared" si="6"/>
        <v>0.12000000000000006</v>
      </c>
      <c r="C59">
        <f t="shared" si="1"/>
        <v>0.03</v>
      </c>
      <c r="D59">
        <f t="shared" si="2"/>
        <v>0.05</v>
      </c>
      <c r="E59">
        <f t="shared" si="3"/>
        <v>0.1</v>
      </c>
      <c r="F59">
        <f t="shared" si="4"/>
        <v>0.12500000000000006</v>
      </c>
      <c r="H59">
        <f ca="1"/>
        <v>0.13652131629986325</v>
      </c>
      <c r="I59">
        <f ca="1">_xll.xBachelierImplied($C$2,$F$15,H59/$F$17,B59+$C$5*$C$2)</f>
        <v>0.10087709799219929</v>
      </c>
      <c r="K59">
        <f t="shared" si="5"/>
        <v>0</v>
      </c>
      <c r="L59">
        <f ca="1"/>
        <v>7.4392198695427333E-3</v>
      </c>
    </row>
    <row r="60" spans="2:12" x14ac:dyDescent="0.25">
      <c r="B60">
        <f t="shared" si="6"/>
        <v>0.13000000000000006</v>
      </c>
      <c r="C60">
        <f t="shared" si="1"/>
        <v>0.03</v>
      </c>
      <c r="D60">
        <f t="shared" si="2"/>
        <v>0.05</v>
      </c>
      <c r="E60">
        <f t="shared" si="3"/>
        <v>0.1</v>
      </c>
      <c r="F60">
        <f t="shared" si="4"/>
        <v>0.13500000000000006</v>
      </c>
      <c r="H60">
        <f ca="1"/>
        <v>0.14642421360499519</v>
      </c>
      <c r="I60">
        <f ca="1">_xll.xBachelierImplied($C$2,$F$15,H60/$F$17,B60+$C$5*$C$2)</f>
        <v>0.10137748750547373</v>
      </c>
      <c r="K60">
        <f t="shared" si="5"/>
        <v>0</v>
      </c>
      <c r="L60">
        <f ca="1"/>
        <v>4.7425551001297524E-3</v>
      </c>
    </row>
    <row r="61" spans="2:12" x14ac:dyDescent="0.25">
      <c r="B61">
        <f t="shared" si="6"/>
        <v>0.14000000000000007</v>
      </c>
      <c r="C61">
        <f t="shared" si="1"/>
        <v>0.03</v>
      </c>
      <c r="D61">
        <f t="shared" si="2"/>
        <v>0.05</v>
      </c>
      <c r="E61">
        <f t="shared" si="3"/>
        <v>0.1</v>
      </c>
      <c r="F61">
        <f t="shared" si="4"/>
        <v>0.14500000000000007</v>
      </c>
      <c r="H61">
        <f ca="1"/>
        <v>0.15633720465813483</v>
      </c>
      <c r="I61">
        <f ca="1">_xll.xBachelierImplied($C$2,$F$15,H61/$F$17,B61+$C$5*$C$2)</f>
        <v>0.10195889787858957</v>
      </c>
      <c r="K61">
        <f t="shared" si="5"/>
        <v>0</v>
      </c>
      <c r="L61">
        <f ca="1"/>
        <v>2.9542297481360965E-3</v>
      </c>
    </row>
    <row r="62" spans="2:12" x14ac:dyDescent="0.25">
      <c r="B62">
        <f t="shared" si="6"/>
        <v>0.15000000000000008</v>
      </c>
      <c r="C62">
        <f t="shared" si="1"/>
        <v>0.03</v>
      </c>
      <c r="D62">
        <f t="shared" si="2"/>
        <v>0.05</v>
      </c>
      <c r="E62">
        <f t="shared" si="3"/>
        <v>0.1</v>
      </c>
      <c r="F62">
        <f t="shared" si="4"/>
        <v>0.15500000000000008</v>
      </c>
      <c r="H62">
        <f ca="1"/>
        <v>0.16625584426497542</v>
      </c>
      <c r="I62">
        <f ca="1">_xll.xBachelierImplied($C$2,$F$15,H62/$F$17,B62+$C$5*$C$2)</f>
        <v>0.10261111934046213</v>
      </c>
      <c r="K62">
        <f t="shared" si="5"/>
        <v>0</v>
      </c>
      <c r="L62">
        <f ca="1"/>
        <v>1.8041470736837556E-3</v>
      </c>
    </row>
    <row r="63" spans="2:12" x14ac:dyDescent="0.25">
      <c r="B63">
        <f t="shared" si="6"/>
        <v>0.16000000000000009</v>
      </c>
      <c r="C63">
        <f t="shared" si="1"/>
        <v>0.03</v>
      </c>
      <c r="D63">
        <f t="shared" si="2"/>
        <v>0.05</v>
      </c>
      <c r="E63">
        <f t="shared" si="3"/>
        <v>0.1</v>
      </c>
      <c r="F63">
        <f t="shared" si="4"/>
        <v>0.16500000000000009</v>
      </c>
      <c r="H63">
        <f ca="1"/>
        <v>0.17617758607346998</v>
      </c>
      <c r="I63">
        <f ca="1">_xll.xBachelierImplied($C$2,$F$15,H63/$F$17,B63+$C$5*$C$2)</f>
        <v>0.10332571480585692</v>
      </c>
      <c r="K63">
        <f t="shared" si="5"/>
        <v>0</v>
      </c>
      <c r="L63">
        <f ca="1"/>
        <v>1.0830972067657567E-3</v>
      </c>
    </row>
    <row r="64" spans="2:12" x14ac:dyDescent="0.25">
      <c r="B64">
        <f t="shared" si="6"/>
        <v>0.1700000000000001</v>
      </c>
      <c r="C64">
        <f t="shared" si="1"/>
        <v>0.03</v>
      </c>
      <c r="D64">
        <f t="shared" si="2"/>
        <v>0.05</v>
      </c>
      <c r="E64">
        <f t="shared" si="3"/>
        <v>0.1</v>
      </c>
      <c r="F64">
        <f t="shared" si="4"/>
        <v>0.1750000000000001</v>
      </c>
      <c r="H64">
        <f ca="1"/>
        <v>0.18610100411559594</v>
      </c>
      <c r="I64">
        <f ca="1">_xll.xBachelierImplied($C$2,$F$15,H64/$F$17,B64+$C$5*$C$2)</f>
        <v>0.10409689098068721</v>
      </c>
      <c r="K64">
        <f t="shared" si="5"/>
        <v>0</v>
      </c>
      <c r="L64">
        <f ca="1"/>
        <v>6.4059406507596607E-4</v>
      </c>
    </row>
    <row r="65" spans="2:12" x14ac:dyDescent="0.25">
      <c r="B65">
        <f t="shared" si="6"/>
        <v>0.1800000000000001</v>
      </c>
      <c r="C65">
        <f t="shared" si="1"/>
        <v>0.03</v>
      </c>
      <c r="D65">
        <f t="shared" si="2"/>
        <v>0.05</v>
      </c>
      <c r="E65">
        <f t="shared" si="3"/>
        <v>0.1</v>
      </c>
      <c r="F65">
        <f t="shared" si="4"/>
        <v>0.18500000000000011</v>
      </c>
      <c r="H65">
        <f ca="1"/>
        <v>0.19602531508689996</v>
      </c>
      <c r="I65">
        <f ca="1">_xll.xBachelierImplied($C$2,$F$15,H65/$F$17,B65+$C$5*$C$2)</f>
        <v>0.104922717860743</v>
      </c>
      <c r="K65">
        <f t="shared" si="5"/>
        <v>0</v>
      </c>
      <c r="L65">
        <f ca="1"/>
        <v>3.7392437818912231E-4</v>
      </c>
    </row>
    <row r="66" spans="2:12" x14ac:dyDescent="0.25">
      <c r="B66">
        <f t="shared" si="6"/>
        <v>0.19000000000000011</v>
      </c>
      <c r="C66">
        <f t="shared" si="1"/>
        <v>0.03</v>
      </c>
      <c r="D66">
        <f t="shared" si="2"/>
        <v>0.05</v>
      </c>
      <c r="E66">
        <f t="shared" si="3"/>
        <v>0.1</v>
      </c>
      <c r="F66">
        <f t="shared" si="4"/>
        <v>0.19500000000000012</v>
      </c>
      <c r="H66">
        <f ca="1"/>
        <v>0.20595009577643544</v>
      </c>
      <c r="I66">
        <f ca="1">_xll.xBachelierImplied($C$2,$F$15,H66/$F$17,B66+$C$5*$C$2)</f>
        <v>0.10580708959274768</v>
      </c>
      <c r="K66">
        <f t="shared" si="5"/>
        <v>0</v>
      </c>
      <c r="L66">
        <f ca="1"/>
        <v>2.1569252136262204E-4</v>
      </c>
    </row>
    <row r="67" spans="2:12" x14ac:dyDescent="0.25">
      <c r="B67">
        <f t="shared" si="6"/>
        <v>0.20000000000000012</v>
      </c>
      <c r="C67">
        <f t="shared" si="1"/>
        <v>0.03</v>
      </c>
      <c r="D67">
        <f t="shared" si="2"/>
        <v>0.05</v>
      </c>
      <c r="E67">
        <f t="shared" si="3"/>
        <v>0.1</v>
      </c>
      <c r="F67">
        <f t="shared" si="4"/>
        <v>0.20500000000000013</v>
      </c>
      <c r="H67">
        <f ca="1"/>
        <v>0.21587512077839</v>
      </c>
      <c r="I67">
        <f ca="1">_xll.xBachelierImplied($C$2,$F$15,H67/$F$17,B67+$C$5*$C$2)</f>
        <v>0.10676250615812016</v>
      </c>
      <c r="K67">
        <f t="shared" si="5"/>
        <v>0</v>
      </c>
      <c r="L67">
        <f ca="1"/>
        <v>1.2301215053518421E-4</v>
      </c>
    </row>
    <row r="68" spans="2:12" x14ac:dyDescent="0.25">
      <c r="B68">
        <f t="shared" si="6"/>
        <v>0.21000000000000013</v>
      </c>
      <c r="C68">
        <f t="shared" si="1"/>
        <v>0.03</v>
      </c>
      <c r="D68">
        <f t="shared" si="2"/>
        <v>0.05</v>
      </c>
      <c r="E68">
        <f t="shared" si="3"/>
        <v>0.1</v>
      </c>
      <c r="F68">
        <f t="shared" si="4"/>
        <v>0.21500000000000014</v>
      </c>
      <c r="H68">
        <f ca="1"/>
        <v>0.2258002715031916</v>
      </c>
      <c r="I68">
        <f ca="1">_xll.xBachelierImplied($C$2,$F$15,H68/$F$17,B68+$C$5*$C$2)</f>
        <v>0.10781198625204252</v>
      </c>
      <c r="K68">
        <f t="shared" si="5"/>
        <v>0</v>
      </c>
      <c r="L68">
        <f ca="1"/>
        <v>6.9235809537838251E-5</v>
      </c>
    </row>
    <row r="69" spans="2:12" x14ac:dyDescent="0.25">
      <c r="B69">
        <f t="shared" si="6"/>
        <v>0.22000000000000014</v>
      </c>
      <c r="C69">
        <f t="shared" si="1"/>
        <v>0.03</v>
      </c>
      <c r="D69">
        <f t="shared" si="2"/>
        <v>0.05</v>
      </c>
      <c r="E69">
        <f t="shared" si="3"/>
        <v>0.1</v>
      </c>
      <c r="F69">
        <f t="shared" si="4"/>
        <v>0.22500000000000014</v>
      </c>
      <c r="H69">
        <f ca="1"/>
        <v>0.23572548616793695</v>
      </c>
      <c r="I69">
        <f ca="1">_xll.xBachelierImplied($C$2,$F$15,H69/$F$17,B69+$C$5*$C$2)</f>
        <v>0.10898173079713384</v>
      </c>
      <c r="K69">
        <f t="shared" si="5"/>
        <v>0</v>
      </c>
      <c r="L69">
        <f ca="1"/>
        <v>3.8076179923759722E-5</v>
      </c>
    </row>
    <row r="70" spans="2:12" x14ac:dyDescent="0.25">
      <c r="B70">
        <f t="shared" si="6"/>
        <v>0.23000000000000015</v>
      </c>
      <c r="C70">
        <f t="shared" si="1"/>
        <v>0.03</v>
      </c>
      <c r="D70">
        <f t="shared" si="2"/>
        <v>0.05</v>
      </c>
      <c r="E70">
        <f t="shared" si="3"/>
        <v>0.1</v>
      </c>
      <c r="F70">
        <f t="shared" si="4"/>
        <v>0.23500000000000015</v>
      </c>
      <c r="H70">
        <f ca="1"/>
        <v>0.24565073274680399</v>
      </c>
      <c r="I70">
        <f ca="1">_xll.xBachelierImplied($C$2,$F$15,H70/$F$17,B70+$C$5*$C$2)</f>
        <v>0.11025612617102777</v>
      </c>
      <c r="K70">
        <f t="shared" si="5"/>
        <v>0</v>
      </c>
      <c r="L70">
        <f ca="1"/>
        <v>1.960721852114333E-5</v>
      </c>
    </row>
    <row r="71" spans="2:12" x14ac:dyDescent="0.25">
      <c r="B71">
        <f t="shared" si="6"/>
        <v>0.24000000000000016</v>
      </c>
      <c r="C71">
        <f t="shared" si="1"/>
        <v>0.03</v>
      </c>
      <c r="D71">
        <f t="shared" si="2"/>
        <v>0.05</v>
      </c>
      <c r="E71">
        <f t="shared" si="3"/>
        <v>0.1</v>
      </c>
      <c r="F71">
        <f t="shared" si="4"/>
        <v>0.24500000000000016</v>
      </c>
      <c r="H71">
        <f ca="1"/>
        <v>0.25557599449752727</v>
      </c>
      <c r="I71">
        <f ca="1">_xll.xBachelierImplied($C$2,$F$15,H71/$F$17,B71+$C$5*$C$2)</f>
        <v>0.11140480536035652</v>
      </c>
      <c r="K71">
        <f t="shared" si="5"/>
        <v>0</v>
      </c>
      <c r="L71">
        <f ca="1"/>
        <v>7.5803483532415726E-6</v>
      </c>
    </row>
    <row r="72" spans="2:12" x14ac:dyDescent="0.25">
      <c r="B72">
        <f t="shared" si="6"/>
        <v>0.25000000000000017</v>
      </c>
      <c r="C72">
        <f t="shared" si="1"/>
        <v>0.03</v>
      </c>
      <c r="D72">
        <f t="shared" si="2"/>
        <v>0.05</v>
      </c>
      <c r="E72">
        <f t="shared" si="3"/>
        <v>0.1</v>
      </c>
      <c r="F72">
        <f t="shared" si="4"/>
        <v>0.25500000000000017</v>
      </c>
      <c r="H72">
        <f ca="1"/>
        <v>0.26550126221181725</v>
      </c>
      <c r="I72">
        <f ca="1">_xll.xBachelierImplied($C$2,$F$15,H72/$F$17,B72+$C$5*$C$2)</f>
        <v>0.11110718484215144</v>
      </c>
      <c r="K72">
        <f t="shared" si="5"/>
        <v>0</v>
      </c>
      <c r="L72">
        <f ca="1"/>
        <v>2.3324257459618246E-5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P72"/>
  <sheetViews>
    <sheetView topLeftCell="A4" workbookViewId="0">
      <selection activeCell="L12" sqref="L12"/>
    </sheetView>
  </sheetViews>
  <sheetFormatPr defaultRowHeight="14.3" x14ac:dyDescent="0.25"/>
  <cols>
    <col min="11" max="11" width="11.875" bestFit="1" customWidth="1"/>
    <col min="16" max="16" width="21" customWidth="1"/>
  </cols>
  <sheetData>
    <row r="2" spans="2:12" x14ac:dyDescent="0.25">
      <c r="B2" t="s">
        <v>6</v>
      </c>
      <c r="C2">
        <v>0.25</v>
      </c>
      <c r="E2" t="s">
        <v>9</v>
      </c>
      <c r="F2">
        <v>10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10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 ca="1">SUMPRODUCT(L22:L72,F22:F72)</f>
        <v>2.5355867855200588E-2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-0.5</v>
      </c>
      <c r="C22">
        <v>0</v>
      </c>
      <c r="D22">
        <f>$C$5</f>
        <v>0</v>
      </c>
      <c r="E22">
        <f>$C$6*IF(ABS(B22-$C$3)&gt;=$F$2*$F$3-0.0000000001,0,1)</f>
        <v>0</v>
      </c>
      <c r="F22">
        <f>MAX(0,B22-$F$15)</f>
        <v>0</v>
      </c>
      <c r="H22">
        <f t="array" ref="H22:H72">_xll.xFd1d(C2,B22:B72,C22:C72,D22:D72,E22:E72,F22:F72,C15:C19)</f>
        <v>0</v>
      </c>
      <c r="I22">
        <f ca="1"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1.0842928302255849E-14</v>
      </c>
      <c r="O22" s="3" t="s">
        <v>9</v>
      </c>
      <c r="P22" s="3" t="s">
        <v>29</v>
      </c>
    </row>
    <row r="23" spans="2:16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$C$6*IF(ABS(B23-$C$3)&gt;=$F$2*$F$3-0.0000000001,0,1)</f>
        <v>0.1</v>
      </c>
      <c r="F23">
        <f t="shared" ref="F23:F72" si="4">MAX(0,B23-$F$15)</f>
        <v>0</v>
      </c>
      <c r="H23">
        <v>7.2799439487190045E-16</v>
      </c>
      <c r="I23">
        <f ca="1">_xll.xBachelierImplied($C$2,$F$15,H23,B23+$C$5*$C$2)</f>
        <v>0.25395380363899211</v>
      </c>
      <c r="K23">
        <f t="shared" ref="K23:K72" si="5">IF(ABS(B23-$C$3)&lt;0.0000000001,1,0)</f>
        <v>0</v>
      </c>
      <c r="L23">
        <v>4.2141453068104136E-14</v>
      </c>
      <c r="O23" s="3">
        <v>1</v>
      </c>
      <c r="P23" s="4">
        <v>9.8001088456667246E-2</v>
      </c>
    </row>
    <row r="24" spans="2:16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4.2329218177927583E-15</v>
      </c>
      <c r="I24">
        <f ca="1">_xll.xBachelierImplied($C$2,$F$15,H24,B24+$C$5*$C$2)</f>
        <v>0.24314579092886593</v>
      </c>
      <c r="K24">
        <f t="shared" si="5"/>
        <v>0</v>
      </c>
      <c r="L24">
        <v>2.4297172602192592E-13</v>
      </c>
      <c r="O24" s="3">
        <v>2</v>
      </c>
      <c r="P24" s="4">
        <v>0.10003942649223553</v>
      </c>
    </row>
    <row r="25" spans="2:16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2.3529027227081374E-14</v>
      </c>
      <c r="I25">
        <f ca="1">_xll.xBachelierImplied($C$2,$F$15,H25,B25+$C$5*$C$2)</f>
        <v>0.23233134742549255</v>
      </c>
      <c r="K25">
        <f t="shared" si="5"/>
        <v>0</v>
      </c>
      <c r="L25">
        <v>1.3374333578763583E-12</v>
      </c>
      <c r="O25" s="3">
        <v>3</v>
      </c>
      <c r="P25" s="4">
        <v>0.10005695342872539</v>
      </c>
    </row>
    <row r="26" spans="2:16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1.283865153164868E-13</v>
      </c>
      <c r="I26">
        <f ca="1">_xll.xBachelierImplied($C$2,$F$15,H26,B26+$C$5*$C$2)</f>
        <v>0.22148825239727266</v>
      </c>
      <c r="K26">
        <f t="shared" si="5"/>
        <v>0</v>
      </c>
      <c r="L26">
        <v>7.2189252101539686E-12</v>
      </c>
      <c r="O26" s="3">
        <v>4</v>
      </c>
      <c r="P26" s="4">
        <v>0.10005695618618217</v>
      </c>
    </row>
    <row r="27" spans="2:16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6.8718469189532696E-13</v>
      </c>
      <c r="I27">
        <f ca="1">_xll.xBachelierImplied($C$2,$F$15,H27,B27+$C$5*$C$2)</f>
        <v>0.21053621697204131</v>
      </c>
      <c r="K27">
        <f t="shared" si="5"/>
        <v>0</v>
      </c>
      <c r="L27">
        <v>3.8175180864055032E-11</v>
      </c>
      <c r="O27" s="3">
        <v>5</v>
      </c>
      <c r="P27" s="4">
        <v>0.10005695619035321</v>
      </c>
    </row>
    <row r="28" spans="2:16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3.6018095608905025E-12</v>
      </c>
      <c r="I28">
        <f ca="1">_xll.xBachelierImplied($C$2,$F$15,H28,B28+$C$5*$C$2)</f>
        <v>0.19923088207219433</v>
      </c>
      <c r="K28">
        <f t="shared" si="5"/>
        <v>0</v>
      </c>
      <c r="L28">
        <v>1.9740749459376442E-10</v>
      </c>
      <c r="O28" s="3">
        <v>6</v>
      </c>
      <c r="P28" s="4">
        <v>0.10005695619035333</v>
      </c>
    </row>
    <row r="29" spans="2:16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1.8450446361116037E-11</v>
      </c>
      <c r="I29">
        <f ca="1">_xll.xBachelierImplied($C$2,$F$15,H29,B29+$C$5*$C$2)</f>
        <v>0.18694731750023025</v>
      </c>
      <c r="K29">
        <f t="shared" si="5"/>
        <v>0</v>
      </c>
      <c r="L29">
        <v>9.9599369955589328E-10</v>
      </c>
      <c r="O29" s="3">
        <v>7</v>
      </c>
      <c r="P29" s="4">
        <v>0.10005695619035333</v>
      </c>
    </row>
    <row r="30" spans="2:16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9.2164400991765904E-11</v>
      </c>
      <c r="I30">
        <f ca="1">_xll.xBachelierImplied($C$2,$F$15,H30,B30+$C$5*$C$2)</f>
        <v>0.17238390720660135</v>
      </c>
      <c r="K30">
        <f t="shared" si="5"/>
        <v>0</v>
      </c>
      <c r="L30">
        <v>4.8905380836542872E-9</v>
      </c>
      <c r="O30" s="3">
        <v>8</v>
      </c>
      <c r="P30" s="4">
        <v>0.10005695619035333</v>
      </c>
    </row>
    <row r="31" spans="2:16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4.4780514617646591E-10</v>
      </c>
      <c r="I31">
        <f ca="1">_xll.xBachelierImplied($C$2,$F$15,H31,B31+$C$5*$C$2)</f>
        <v>0.15381242581803303</v>
      </c>
      <c r="K31">
        <f t="shared" si="5"/>
        <v>0</v>
      </c>
      <c r="L31">
        <v>2.3302140971777578E-8</v>
      </c>
      <c r="O31" s="3">
        <v>9</v>
      </c>
      <c r="P31" s="4">
        <v>0.10005695619035333</v>
      </c>
    </row>
    <row r="32" spans="2:16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2.1102376805472217E-9</v>
      </c>
      <c r="I32">
        <f ca="1">_xll.xBachelierImplied($C$2,$F$15,H32,B32+$C$5*$C$2)</f>
        <v>0.13184349223846689</v>
      </c>
      <c r="K32">
        <f t="shared" si="5"/>
        <v>0</v>
      </c>
      <c r="L32">
        <v>1.073770379468309E-7</v>
      </c>
      <c r="O32" s="3">
        <v>10</v>
      </c>
      <c r="P32" s="4">
        <v>0.10005695619035333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9.6130581453820716E-9</v>
      </c>
      <c r="I33">
        <f ca="1">_xll.xBachelierImplied($C$2,$F$15,H33,B33+$C$5*$C$2)</f>
        <v>0.11442096740679336</v>
      </c>
      <c r="K33">
        <f t="shared" si="5"/>
        <v>0</v>
      </c>
      <c r="L33">
        <v>4.7666175509957295E-7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4.2174607123757717E-8</v>
      </c>
      <c r="I34">
        <f ca="1">_xll.xBachelierImplied($C$2,$F$15,H34,B34+$C$5*$C$2)</f>
        <v>0.11164161833247724</v>
      </c>
      <c r="K34">
        <f t="shared" si="5"/>
        <v>0</v>
      </c>
      <c r="L34">
        <v>2.0292110962544788E-6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1.7743771288055448E-7</v>
      </c>
      <c r="I35">
        <f ca="1">_xll.xBachelierImplied($C$2,$F$15,H35,B35+$C$5*$C$2)</f>
        <v>0.11020470554132836</v>
      </c>
      <c r="K35">
        <f t="shared" si="5"/>
        <v>0</v>
      </c>
      <c r="L35">
        <v>8.2409445815875258E-6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7.1243335524218559E-7</v>
      </c>
      <c r="I36">
        <f ca="1">_xll.xBachelierImplied($C$2,$F$15,H36,B36+$C$5*$C$2)</f>
        <v>0.10881102027129071</v>
      </c>
      <c r="K36">
        <f t="shared" si="5"/>
        <v>0</v>
      </c>
      <c r="L36">
        <v>3.1732309078895501E-5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2.7150639293875696E-6</v>
      </c>
      <c r="I37">
        <f ca="1">_xll.xBachelierImplied($C$2,$F$15,H37,B37+$C$5*$C$2)</f>
        <v>0.10746990473680444</v>
      </c>
      <c r="K37">
        <f t="shared" si="5"/>
        <v>0</v>
      </c>
      <c r="L37">
        <v>1.1503118409947835E-4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9.7616275453433814E-6</v>
      </c>
      <c r="I38">
        <f ca="1">_xll.xBachelierImplied($C$2,$F$15,H38,B38+$C$5*$C$2)</f>
        <v>0.10619219095503968</v>
      </c>
      <c r="K38">
        <f t="shared" si="5"/>
        <v>0</v>
      </c>
      <c r="L38">
        <v>3.8936212008155958E-4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3.2892628287446276E-5</v>
      </c>
      <c r="I39">
        <f ca="1">_xll.xBachelierImplied($C$2,$F$15,H39,B39+$C$5*$C$2)</f>
        <v>0.10499023774832524</v>
      </c>
      <c r="K39">
        <f t="shared" si="5"/>
        <v>0</v>
      </c>
      <c r="L39">
        <v>1.2190815925331349E-3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1.0314765653791706E-4</v>
      </c>
      <c r="I40">
        <f ca="1">_xll.xBachelierImplied($C$2,$F$15,H40,B40+$C$5*$C$2)</f>
        <v>0.10387797728424113</v>
      </c>
      <c r="K40">
        <f t="shared" si="5"/>
        <v>0</v>
      </c>
      <c r="L40">
        <v>3.4933211583036191E-3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2.988787294075685E-4</v>
      </c>
      <c r="I41">
        <f ca="1">_xll.xBachelierImplied($C$2,$F$15,H41,B41+$C$5*$C$2)</f>
        <v>0.10287098556182524</v>
      </c>
      <c r="K41">
        <f t="shared" si="5"/>
        <v>0</v>
      </c>
      <c r="L41">
        <v>9.0542833036143435E-3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7.9473040733084137E-4</v>
      </c>
      <c r="I42">
        <f ca="1">_xll.xBachelierImplied($C$2,$F$15,H42,B42+$C$5*$C$2)</f>
        <v>0.10198656506512395</v>
      </c>
      <c r="K42">
        <f t="shared" si="5"/>
        <v>0</v>
      </c>
      <c r="L42">
        <v>2.0957777201747581E-2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1.9276397971028591E-3</v>
      </c>
      <c r="I43">
        <f ca="1">_xll.xBachelierImplied($C$2,$F$15,H43,B43+$C$5*$C$2)</f>
        <v>0.10124368160940159</v>
      </c>
      <c r="K43">
        <f t="shared" si="5"/>
        <v>0</v>
      </c>
      <c r="L43">
        <v>4.2747993983126516E-2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4.2461689360280231E-3</v>
      </c>
      <c r="I44">
        <f ca="1">_xll.xBachelierImplied($C$2,$F$15,H44,B44+$C$5*$C$2)</f>
        <v>0.10066232279197743</v>
      </c>
      <c r="K44">
        <f t="shared" si="5"/>
        <v>0</v>
      </c>
      <c r="L44">
        <v>7.5813980932187539E-2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8.4772529667931432E-3</v>
      </c>
      <c r="I45">
        <f ca="1">_xll.xBachelierImplied($C$2,$F$15,H45,B45+$C$5*$C$2)</f>
        <v>0.10026165109854013</v>
      </c>
      <c r="K45">
        <f t="shared" si="5"/>
        <v>0</v>
      </c>
      <c r="L45">
        <v>0.11544150825180742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1.5355867855200548E-2</v>
      </c>
      <c r="I46">
        <f ca="1">_xll.xBachelierImplied($C$2,$F$15,H46,B46+$C$5*$C$2)</f>
        <v>0.10005695619035329</v>
      </c>
      <c r="K46">
        <f t="shared" si="5"/>
        <v>0</v>
      </c>
      <c r="L46">
        <v>0.14931157751242036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1.0000000000000174E-2</v>
      </c>
      <c r="H47" s="1">
        <v>2.5355867855200585E-2</v>
      </c>
      <c r="I47">
        <f ca="1">_xll.xBachelierImplied($C$2,$F$15,H47,B47+$C$5*$C$2)</f>
        <v>0.10005695619035333</v>
      </c>
      <c r="K47">
        <f t="shared" si="5"/>
        <v>1</v>
      </c>
      <c r="L47">
        <v>0.16282693364684286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3.0000000000000172E-2</v>
      </c>
      <c r="H48">
        <v>3.8477252966793246E-2</v>
      </c>
      <c r="I48">
        <f ca="1">_xll.xBachelierImplied($C$2,$F$15,H48,B48+$C$5*$C$2)</f>
        <v>0.10026165109854031</v>
      </c>
      <c r="K48">
        <f t="shared" si="5"/>
        <v>0</v>
      </c>
      <c r="L48">
        <v>0.14931157751242036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5.0000000000000176E-2</v>
      </c>
      <c r="H49">
        <v>5.4246168936028169E-2</v>
      </c>
      <c r="I49">
        <f ca="1">_xll.xBachelierImplied($C$2,$F$15,H49,B49+$C$5*$C$2)</f>
        <v>0.10066232279197759</v>
      </c>
      <c r="K49">
        <f t="shared" si="5"/>
        <v>0</v>
      </c>
      <c r="L49">
        <v>0.11544150825180743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7.0000000000000173E-2</v>
      </c>
      <c r="H50">
        <v>7.192763979710301E-2</v>
      </c>
      <c r="I50">
        <f ca="1">_xll.xBachelierImplied($C$2,$F$15,H50,B50+$C$5*$C$2)</f>
        <v>0.10124368160940174</v>
      </c>
      <c r="K50">
        <f t="shared" si="5"/>
        <v>0</v>
      </c>
      <c r="L50">
        <v>7.5813980932187539E-2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9.0000000000000177E-2</v>
      </c>
      <c r="H51">
        <v>9.0794730407331006E-2</v>
      </c>
      <c r="I51">
        <f ca="1">_xll.xBachelierImplied($C$2,$F$15,H51,B51+$C$5*$C$2)</f>
        <v>0.10198656506512406</v>
      </c>
      <c r="K51">
        <f t="shared" si="5"/>
        <v>0</v>
      </c>
      <c r="L51">
        <v>4.2747993983126516E-2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0.11000000000000018</v>
      </c>
      <c r="H52">
        <v>0.11029887872940777</v>
      </c>
      <c r="I52">
        <f ca="1">_xll.xBachelierImplied($C$2,$F$15,H52,B52+$C$5*$C$2)</f>
        <v>0.10287098556182687</v>
      </c>
      <c r="K52">
        <f t="shared" si="5"/>
        <v>0</v>
      </c>
      <c r="L52">
        <v>2.0957777201747584E-2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0.1300000000000002</v>
      </c>
      <c r="H53">
        <v>0.13010314765653813</v>
      </c>
      <c r="I53">
        <f ca="1">_xll.xBachelierImplied($C$2,$F$15,H53,B53+$C$5*$C$2)</f>
        <v>0.10387797728424336</v>
      </c>
      <c r="K53">
        <f t="shared" si="5"/>
        <v>0</v>
      </c>
      <c r="L53">
        <v>9.0542833036143418E-3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0.15000000000000019</v>
      </c>
      <c r="H54">
        <v>0.15003289262828759</v>
      </c>
      <c r="I54">
        <f ca="1">_xll.xBachelierImplied($C$2,$F$15,H54,B54+$C$5*$C$2)</f>
        <v>0.10499023774831831</v>
      </c>
      <c r="K54">
        <f t="shared" si="5"/>
        <v>0</v>
      </c>
      <c r="L54">
        <v>3.4933211583036208E-3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0.17000000000000018</v>
      </c>
      <c r="H55">
        <v>0.1700097616275455</v>
      </c>
      <c r="I55">
        <f ca="1">_xll.xBachelierImplied($C$2,$F$15,H55,B55+$C$5*$C$2)</f>
        <v>0.10619219095502878</v>
      </c>
      <c r="K55">
        <f t="shared" si="5"/>
        <v>0</v>
      </c>
      <c r="L55">
        <v>1.219081592533136E-3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0.19000000000000017</v>
      </c>
      <c r="H56">
        <v>0.19000271506392957</v>
      </c>
      <c r="I56">
        <f ca="1">_xll.xBachelierImplied($C$2,$F$15,H56,B56+$C$5*$C$2)</f>
        <v>0.10746990473684924</v>
      </c>
      <c r="K56">
        <f t="shared" si="5"/>
        <v>0</v>
      </c>
      <c r="L56">
        <v>3.8936212008155991E-4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0.21000000000000016</v>
      </c>
      <c r="H57">
        <v>0.21000071243335541</v>
      </c>
      <c r="I57">
        <f ca="1">_xll.xBachelierImplied($C$2,$F$15,H57,B57+$C$5*$C$2)</f>
        <v>0.10881102027149005</v>
      </c>
      <c r="K57">
        <f t="shared" si="5"/>
        <v>0</v>
      </c>
      <c r="L57">
        <v>1.1503118409947848E-4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0.23000000000000015</v>
      </c>
      <c r="H58">
        <v>0.23000017743771306</v>
      </c>
      <c r="I58">
        <f ca="1">_xll.xBachelierImplied($C$2,$F$15,H58,B58+$C$5*$C$2)</f>
        <v>0.11020470554244573</v>
      </c>
      <c r="K58">
        <f t="shared" si="5"/>
        <v>0</v>
      </c>
      <c r="L58">
        <v>3.1732309078895528E-5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0.25000000000000011</v>
      </c>
      <c r="H59">
        <v>0.25000004217460731</v>
      </c>
      <c r="I59">
        <f ca="1">_xll.xBachelierImplied($C$2,$F$15,H59,B59+$C$5*$C$2)</f>
        <v>0.11164161833778467</v>
      </c>
      <c r="K59">
        <f t="shared" si="5"/>
        <v>0</v>
      </c>
      <c r="L59">
        <v>8.2409445815875325E-6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0.27000000000000013</v>
      </c>
      <c r="H60">
        <v>0.27000000961305842</v>
      </c>
      <c r="I60">
        <f ca="1">_xll.xBachelierImplied($C$2,$F$15,H60,B60+$C$5*$C$2)</f>
        <v>0.11442096757178524</v>
      </c>
      <c r="K60">
        <f t="shared" si="5"/>
        <v>0</v>
      </c>
      <c r="L60">
        <v>2.02921109625448E-6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0.29000000000000015</v>
      </c>
      <c r="H61">
        <v>0.29000000211023802</v>
      </c>
      <c r="I61">
        <f ca="1">_xll.xBachelierImplied($C$2,$F$15,H61,B61+$C$5*$C$2)</f>
        <v>0.13184349415559124</v>
      </c>
      <c r="K61">
        <f t="shared" si="5"/>
        <v>0</v>
      </c>
      <c r="L61">
        <v>4.7666175509957338E-7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0.31000000000000016</v>
      </c>
      <c r="H62">
        <v>0.31000000044780551</v>
      </c>
      <c r="I62">
        <f ca="1">_xll.xBachelierImplied($C$2,$F$15,H62,B62+$C$5*$C$2)</f>
        <v>0.15381243037407155</v>
      </c>
      <c r="K62">
        <f t="shared" si="5"/>
        <v>0</v>
      </c>
      <c r="L62">
        <v>1.07377037946831E-7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0.33000000000000018</v>
      </c>
      <c r="H63">
        <v>0.33000000009216479</v>
      </c>
      <c r="I63">
        <f ca="1">_xll.xBachelierImplied($C$2,$F$15,H63,B63+$C$5*$C$2)</f>
        <v>0.17238392083057866</v>
      </c>
      <c r="K63">
        <f t="shared" si="5"/>
        <v>0</v>
      </c>
      <c r="L63">
        <v>2.3302140971777604E-8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0.3500000000000002</v>
      </c>
      <c r="H64">
        <v>0.35000000001845089</v>
      </c>
      <c r="I64">
        <f ca="1">_xll.xBachelierImplied($C$2,$F$15,H64,B64+$C$5*$C$2)</f>
        <v>0.18694734021510026</v>
      </c>
      <c r="K64">
        <f t="shared" si="5"/>
        <v>0</v>
      </c>
      <c r="L64">
        <v>4.8905380836542921E-9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0.37000000000000022</v>
      </c>
      <c r="H65">
        <v>0.37000000000360239</v>
      </c>
      <c r="I65">
        <f ca="1">_xll.xBachelierImplied($C$2,$F$15,H65,B65+$C$5*$C$2)</f>
        <v>0.19923094611712772</v>
      </c>
      <c r="K65">
        <f t="shared" si="5"/>
        <v>0</v>
      </c>
      <c r="L65">
        <v>9.9599369955589452E-10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0.39000000000000024</v>
      </c>
      <c r="H66">
        <v>0.39000000000068774</v>
      </c>
      <c r="I66">
        <f ca="1">_xll.xBachelierImplied($C$2,$F$15,H66,B66+$C$5*$C$2)</f>
        <v>0.21053630874525428</v>
      </c>
      <c r="K66">
        <f t="shared" si="5"/>
        <v>0</v>
      </c>
      <c r="L66">
        <v>1.9740749459376465E-10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0.41000000000000025</v>
      </c>
      <c r="H67">
        <v>0.41000000000012882</v>
      </c>
      <c r="I67">
        <f ca="1">_xll.xBachelierImplied($C$2,$F$15,H67,B67+$C$5*$C$2)</f>
        <v>0.22148831614078315</v>
      </c>
      <c r="K67">
        <f t="shared" si="5"/>
        <v>0</v>
      </c>
      <c r="L67">
        <v>3.8175180864055071E-11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0.43000000000000027</v>
      </c>
      <c r="H68">
        <v>0.43000000000002397</v>
      </c>
      <c r="I68">
        <f ca="1">_xll.xBachelierImplied($C$2,$F$15,H68,B68+$C$5*$C$2)</f>
        <v>0.23233141814704433</v>
      </c>
      <c r="K68">
        <f t="shared" si="5"/>
        <v>0</v>
      </c>
      <c r="L68">
        <v>7.2189252101539759E-12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0.45000000000000029</v>
      </c>
      <c r="H69">
        <v>0.45000000000000462</v>
      </c>
      <c r="I69">
        <f ca="1">_xll.xBachelierImplied($C$2,$F$15,H69,B69+$C$5*$C$2)</f>
        <v>0.24314582974127089</v>
      </c>
      <c r="K69">
        <f t="shared" si="5"/>
        <v>0</v>
      </c>
      <c r="L69">
        <v>1.3374333578763599E-12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0.47000000000000031</v>
      </c>
      <c r="H70">
        <v>0.47000000000000125</v>
      </c>
      <c r="I70">
        <f ca="1">_xll.xBachelierImplied($C$2,$F$15,H70,B70+$C$5*$C$2)</f>
        <v>0.25395386702409489</v>
      </c>
      <c r="K70">
        <f t="shared" si="5"/>
        <v>0</v>
      </c>
      <c r="L70">
        <v>2.4297172602192627E-13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0.49000000000000032</v>
      </c>
      <c r="H71">
        <v>0.49000000000000055</v>
      </c>
      <c r="I71">
        <f ca="1">_xll.xBachelierImplied($C$2,$F$15,H71,B71+$C$5*$C$2)</f>
        <v>0.26476061634872211</v>
      </c>
      <c r="K71">
        <f t="shared" si="5"/>
        <v>0</v>
      </c>
      <c r="L71">
        <v>4.21414530681042E-14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si="3"/>
        <v>0</v>
      </c>
      <c r="F72">
        <f t="shared" si="4"/>
        <v>0.51000000000000034</v>
      </c>
      <c r="H72">
        <v>0.51000000000000034</v>
      </c>
      <c r="I72">
        <f ca="1">_xll.xBachelierImplied($C$2,$F$15,H72,B72+$C$5*$C$2)</f>
        <v>0</v>
      </c>
      <c r="K72">
        <f t="shared" si="5"/>
        <v>0</v>
      </c>
      <c r="L72">
        <v>1.084292830225587E-14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45"/>
  <sheetViews>
    <sheetView topLeftCell="A13" workbookViewId="0">
      <selection activeCell="K36" sqref="K36"/>
    </sheetView>
  </sheetViews>
  <sheetFormatPr defaultRowHeight="14.3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64" si="0">EXP(-$C$6*$C$4*SQRT(B17))</f>
        <v>0.60653065971263342</v>
      </c>
      <c r="D17">
        <f t="shared" ref="D17:D64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18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64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64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72"/>
  <sheetViews>
    <sheetView topLeftCell="A5" workbookViewId="0">
      <selection activeCell="I19" sqref="I19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 ca="1"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 ca="1"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 ca="1">I47</f>
        <v>9.954545671465187E-2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 ca="1">_xll.xBachelierImplied($C$2,$F$15,H23,B23+$C$5*$C$2)</f>
        <v>0.10552542248188755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 ca="1">_xll.xBachelierImplied($C$2,$F$15,H24,B24+$C$5*$C$2)</f>
        <v>0.10557544176119202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 ca="1">_xll.xBachelierImplied($C$2,$F$15,H25,B25+$C$5*$C$2)</f>
        <v>0.10512222281391596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 ca="1">_xll.xBachelierImplied($C$2,$F$15,H26,B26+$C$5*$C$2)</f>
        <v>0.10460041641421165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 ca="1">_xll.xBachelierImplied($C$2,$F$15,H27,B27+$C$5*$C$2)</f>
        <v>0.10408427429562464</v>
      </c>
      <c r="K27">
        <f t="shared" si="5"/>
        <v>0</v>
      </c>
      <c r="L27"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 ca="1">_xll.xBachelierImplied($C$2,$F$15,H28,B28+$C$5*$C$2)</f>
        <v>0.10358910892747948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 ca="1">_xll.xBachelierImplied($C$2,$F$15,H29,B29+$C$5*$C$2)</f>
        <v>0.10311935759043692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 ca="1">_xll.xBachelierImplied($C$2,$F$15,H30,B30+$C$5*$C$2)</f>
        <v>0.10267735491322262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 ca="1">_xll.xBachelierImplied($C$2,$F$15,H31,B31+$C$5*$C$2)</f>
        <v>0.10226492379024638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 ca="1">_xll.xBachelierImplied($C$2,$F$15,H32,B32+$C$5*$C$2)</f>
        <v>0.10188359802182113</v>
      </c>
      <c r="K32">
        <f t="shared" si="5"/>
        <v>0</v>
      </c>
      <c r="L32"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 ca="1">_xll.xBachelierImplied($C$2,$F$15,H33,B33+$C$5*$C$2)</f>
        <v>0.10153457197962373</v>
      </c>
      <c r="K33">
        <f t="shared" si="5"/>
        <v>0</v>
      </c>
      <c r="L33"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 ca="1">_xll.xBachelierImplied($C$2,$F$15,H34,B34+$C$5*$C$2)</f>
        <v>0.10121859342724968</v>
      </c>
      <c r="K34">
        <f t="shared" si="5"/>
        <v>0</v>
      </c>
      <c r="L34"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 ca="1">_xll.xBachelierImplied($C$2,$F$15,H35,B35+$C$5*$C$2)</f>
        <v>0.10093585523546518</v>
      </c>
      <c r="K35">
        <f t="shared" si="5"/>
        <v>0</v>
      </c>
      <c r="L35"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 ca="1">_xll.xBachelierImplied($C$2,$F$15,H36,B36+$C$5*$C$2)</f>
        <v>0.10068591725569655</v>
      </c>
      <c r="K36">
        <f t="shared" si="5"/>
        <v>0</v>
      </c>
      <c r="L36"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 ca="1">_xll.xBachelierImplied($C$2,$F$15,H37,B37+$C$5*$C$2)</f>
        <v>0.10046768668811619</v>
      </c>
      <c r="K37">
        <f t="shared" si="5"/>
        <v>0</v>
      </c>
      <c r="L37"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 ca="1">_xll.xBachelierImplied($C$2,$F$15,H38,B38+$C$5*$C$2)</f>
        <v>0.10027947578187719</v>
      </c>
      <c r="K38">
        <f t="shared" si="5"/>
        <v>0</v>
      </c>
      <c r="L38"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 ca="1">_xll.xBachelierImplied($C$2,$F$15,H39,B39+$C$5*$C$2)</f>
        <v>0.10011913045370739</v>
      </c>
      <c r="K39">
        <f t="shared" si="5"/>
        <v>0</v>
      </c>
      <c r="L39"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 ca="1">_xll.xBachelierImplied($C$2,$F$15,H40,B40+$C$5*$C$2)</f>
        <v>9.9984191079288506E-2</v>
      </c>
      <c r="K40">
        <f t="shared" si="5"/>
        <v>0</v>
      </c>
      <c r="L40"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 ca="1">_xll.xBachelierImplied($C$2,$F$15,H41,B41+$C$5*$C$2)</f>
        <v>9.9872043244519884E-2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1.8169744965552187E-3</v>
      </c>
      <c r="I42">
        <f ca="1">_xll.xBachelierImplied($C$2,$F$15,H42,B42+$C$5*$C$2)</f>
        <v>9.9780072957779811E-2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2.7766203678783741E-3</v>
      </c>
      <c r="I43">
        <f ca="1">_xll.xBachelierImplied($C$2,$F$15,H43,B43+$C$5*$C$2)</f>
        <v>9.9705859042609951E-2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4.1231640401439111E-3</v>
      </c>
      <c r="I44">
        <f ca="1">_xll.xBachelierImplied($C$2,$F$15,H44,B44+$C$5*$C$2)</f>
        <v>9.9647191919042241E-2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5.9527650779056182E-3</v>
      </c>
      <c r="I45">
        <f ca="1">_xll.xBachelierImplied($C$2,$F$15,H45,B45+$C$5*$C$2)</f>
        <v>9.9601832375086907E-2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8.361863456864552E-3</v>
      </c>
      <c r="I46">
        <f ca="1">_xll.xBachelierImplied($C$2,$F$15,H46,B46+$C$5*$C$2)</f>
        <v>9.9568874972915097E-2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1.143827417899277E-2</v>
      </c>
      <c r="I47">
        <f ca="1">_xll.xBachelierImplied($C$2,$F$15,H47,B47+$C$5*$C$2)</f>
        <v>9.954545671465187E-2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1.5253417862064498E-2</v>
      </c>
      <c r="I48">
        <f ca="1">_xll.xBachelierImplied($C$2,$F$15,H48,B48+$C$5*$C$2)</f>
        <v>9.9532929374617315E-2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1.9852892650970795E-2</v>
      </c>
      <c r="I49">
        <f ca="1">_xll.xBachelierImplied($C$2,$F$15,H49,B49+$C$5*$C$2)</f>
        <v>9.952764410427449E-2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2.5253417862064434E-2</v>
      </c>
      <c r="I50">
        <f ca="1">_xll.xBachelierImplied($C$2,$F$15,H50,B50+$C$5*$C$2)</f>
        <v>9.9532929374616885E-2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3.1438274178992559E-2</v>
      </c>
      <c r="I51">
        <f ca="1">_xll.xBachelierImplied($C$2,$F$15,H51,B51+$C$5*$C$2)</f>
        <v>9.9545456714650579E-2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3.8361863456863911E-2</v>
      </c>
      <c r="I52">
        <f ca="1">_xll.xBachelierImplied($C$2,$F$15,H52,B52+$C$5*$C$2)</f>
        <v>9.9568874972910962E-2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4.5952765077903808E-2</v>
      </c>
      <c r="I53">
        <f ca="1">_xll.xBachelierImplied($C$2,$F$15,H53,B53+$C$5*$C$2)</f>
        <v>9.9601832375074043E-2</v>
      </c>
      <c r="K53">
        <f t="shared" si="5"/>
        <v>0</v>
      </c>
      <c r="L53"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5.4123164040138991E-2</v>
      </c>
      <c r="I54">
        <f ca="1">_xll.xBachelierImplied($C$2,$F$15,H54,B54+$C$5*$C$2)</f>
        <v>9.9647191919000955E-2</v>
      </c>
      <c r="K54">
        <f t="shared" si="5"/>
        <v>0</v>
      </c>
      <c r="L54"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6.2776620367865243E-2</v>
      </c>
      <c r="I55">
        <f ca="1">_xll.xBachelierImplied($C$2,$F$15,H55,B55+$C$5*$C$2)</f>
        <v>9.9705859042473505E-2</v>
      </c>
      <c r="K55">
        <f t="shared" si="5"/>
        <v>0</v>
      </c>
      <c r="L55"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7.1816974496520636E-2</v>
      </c>
      <c r="I56">
        <f ca="1">_xll.xBachelierImplied($C$2,$F$15,H56,B56+$C$5*$C$2)</f>
        <v>9.9780072957315141E-2</v>
      </c>
      <c r="K56">
        <f t="shared" si="5"/>
        <v>0</v>
      </c>
      <c r="L56"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8.1155013721938354E-2</v>
      </c>
      <c r="I57">
        <f ca="1">_xll.xBachelierImplied($C$2,$F$15,H57,B57+$C$5*$C$2)</f>
        <v>9.9872043242885844E-2</v>
      </c>
      <c r="K57">
        <f t="shared" si="5"/>
        <v>0</v>
      </c>
      <c r="L57"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9.0713160127968262E-2</v>
      </c>
      <c r="I58">
        <f ca="1">_xll.xBachelierImplied($C$2,$F$15,H58,B58+$C$5*$C$2)</f>
        <v>9.9984191073362039E-2</v>
      </c>
      <c r="K58">
        <f t="shared" si="5"/>
        <v>0</v>
      </c>
      <c r="L58"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 ca="1">_xll.xBachelierImplied($C$2,$F$15,H59,B59+$C$5*$C$2)</f>
        <v>0.10011913043154394</v>
      </c>
      <c r="K59">
        <f t="shared" si="5"/>
        <v>0</v>
      </c>
      <c r="L59"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 ca="1">_xll.xBachelierImplied($C$2,$F$15,H60,B60+$C$5*$C$2)</f>
        <v>0.10027947569650923</v>
      </c>
      <c r="K60">
        <f t="shared" si="5"/>
        <v>0</v>
      </c>
      <c r="L60"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 ca="1">_xll.xBachelierImplied($C$2,$F$15,H61,B61+$C$5*$C$2)</f>
        <v>0.10046768634989733</v>
      </c>
      <c r="K61">
        <f t="shared" si="5"/>
        <v>0</v>
      </c>
      <c r="L61"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 ca="1">_xll.xBachelierImplied($C$2,$F$15,H62,B62+$C$5*$C$2)</f>
        <v>0.10068591587964386</v>
      </c>
      <c r="K62">
        <f t="shared" si="5"/>
        <v>0</v>
      </c>
      <c r="L62"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 ca="1">_xll.xBachelierImplied($C$2,$F$15,H63,B63+$C$5*$C$2)</f>
        <v>0.10093584949679703</v>
      </c>
      <c r="K63">
        <f t="shared" si="5"/>
        <v>0</v>
      </c>
      <c r="L63"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 ca="1">_xll.xBachelierImplied($C$2,$F$15,H64,B64+$C$5*$C$2)</f>
        <v>0.10121856894425398</v>
      </c>
      <c r="K64">
        <f t="shared" si="5"/>
        <v>0</v>
      </c>
      <c r="L64"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 ca="1">_xll.xBachelierImplied($C$2,$F$15,H65,B65+$C$5*$C$2)</f>
        <v>0.10153446534780604</v>
      </c>
      <c r="K65">
        <f t="shared" si="5"/>
        <v>0</v>
      </c>
      <c r="L65"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 ca="1">_xll.xBachelierImplied($C$2,$F$15,H66,B66+$C$5*$C$2)</f>
        <v>0.1018831249331571</v>
      </c>
      <c r="K66">
        <f t="shared" si="5"/>
        <v>0</v>
      </c>
      <c r="L66"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 ca="1">_xll.xBachelierImplied($C$2,$F$15,H67,B67+$C$5*$C$2)</f>
        <v>0.10226279023835627</v>
      </c>
      <c r="K67">
        <f t="shared" si="5"/>
        <v>0</v>
      </c>
      <c r="L67"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 ca="1">_xll.xBachelierImplied($C$2,$F$15,H68,B68+$C$5*$C$2)</f>
        <v>0.10266759261971127</v>
      </c>
      <c r="K68">
        <f t="shared" si="5"/>
        <v>0</v>
      </c>
      <c r="L68"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 ca="1">_xll.xBachelierImplied($C$2,$F$15,H69,B69+$C$5*$C$2)</f>
        <v>0.10307406000254082</v>
      </c>
      <c r="K69">
        <f t="shared" si="5"/>
        <v>0</v>
      </c>
      <c r="L69"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 ca="1">_xll.xBachelierImplied($C$2,$F$15,H70,B70+$C$5*$C$2)</f>
        <v>0.10337451526582356</v>
      </c>
      <c r="K70">
        <f t="shared" si="5"/>
        <v>0</v>
      </c>
      <c r="L70"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 ca="1">_xll.xBachelierImplied($C$2,$F$15,H71,B71+$C$5*$C$2)</f>
        <v>0.10299366275925834</v>
      </c>
      <c r="K71">
        <f t="shared" si="5"/>
        <v>0</v>
      </c>
      <c r="L71"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 ca="1">_xll.xBachelierImplied($C$2,$F$15,H72,B72+$C$5*$C$2)</f>
        <v>0</v>
      </c>
      <c r="K72">
        <f t="shared" si="5"/>
        <v>0</v>
      </c>
      <c r="L72"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72"/>
  <sheetViews>
    <sheetView topLeftCell="H10" workbookViewId="0">
      <selection activeCell="L24" sqref="L24"/>
    </sheetView>
  </sheetViews>
  <sheetFormatPr defaultRowHeight="14.3" x14ac:dyDescent="0.25"/>
  <cols>
    <col min="13" max="13" width="11.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 ca="1"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aca="1" ref="J22:J72" ca="1">_xll.xFd1d(C2,B22:B72,C22:C72,D22:D72,E22:E72,H22:H72,C15:C19)</f>
        <v>0</v>
      </c>
      <c r="K22">
        <f ca="1"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 ca="1">K47</f>
        <v>0.10004710953419721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f ca="1"/>
        <v>4.3553435042533109E-9</v>
      </c>
      <c r="K23">
        <f ca="1">_xll.xBachelierImplied($C$2,$H$15,J23,B23+$C$5*$C$2)</f>
        <v>0.10586828162702655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f ca="1"/>
        <v>1.1910227436363576E-8</v>
      </c>
      <c r="K24">
        <f ca="1">_xll.xBachelierImplied($C$2,$H$15,J24,B24+$C$5*$C$2)</f>
        <v>0.10593616713646321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f ca="1"/>
        <v>2.8004980288181105E-8</v>
      </c>
      <c r="K25">
        <f ca="1">_xll.xBachelierImplied($C$2,$H$15,J25,B25+$C$5*$C$2)</f>
        <v>0.10549427127373677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f ca="1"/>
        <v>6.3522995474375813E-8</v>
      </c>
      <c r="K26">
        <f ca="1">_xll.xBachelierImplied($C$2,$H$15,J26,B26+$C$5*$C$2)</f>
        <v>0.1049824205671139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f ca="1"/>
        <v>1.4143080376172079E-7</v>
      </c>
      <c r="K27">
        <f ca="1">_xll.xBachelierImplied($C$2,$H$15,J27,B27+$C$5*$C$2)</f>
        <v>0.10447603747809309</v>
      </c>
      <c r="M27">
        <f t="shared" si="5"/>
        <v>0</v>
      </c>
      <c r="N27"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f ca="1"/>
        <v>3.097742587205832E-7</v>
      </c>
      <c r="K28">
        <f ca="1">_xll.xBachelierImplied($C$2,$H$15,J28,B28+$C$5*$C$2)</f>
        <v>0.10399067513755382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f ca="1"/>
        <v>6.6716424328217212E-7</v>
      </c>
      <c r="K29">
        <f ca="1">_xll.xBachelierImplied($C$2,$H$15,J29,B29+$C$5*$C$2)</f>
        <v>0.10353076888685576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f ca="1"/>
        <v>1.41146866324812E-6</v>
      </c>
      <c r="K30">
        <f ca="1">_xll.xBachelierImplied($C$2,$H$15,J30,B30+$C$5*$C$2)</f>
        <v>0.10309857887817533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f ca="1"/>
        <v>2.929971194200041E-6</v>
      </c>
      <c r="K31">
        <f ca="1">_xll.xBachelierImplied($C$2,$H$15,J31,B31+$C$5*$C$2)</f>
        <v>0.10269582202404294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f ca="1"/>
        <v>5.9605192861511029E-6</v>
      </c>
      <c r="K32">
        <f ca="1">_xll.xBachelierImplied($C$2,$H$15,J32,B32+$C$5*$C$2)</f>
        <v>0.10232390591441552</v>
      </c>
      <c r="M32">
        <f t="shared" si="5"/>
        <v>0</v>
      </c>
      <c r="N32"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f ca="1"/>
        <v>1.1868430482571633E-5</v>
      </c>
      <c r="K33">
        <f ca="1">_xll.xBachelierImplied($C$2,$H$15,J33,B33+$C$5*$C$2)</f>
        <v>0.10198388535195343</v>
      </c>
      <c r="M33">
        <f t="shared" si="5"/>
        <v>0</v>
      </c>
      <c r="N33"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f ca="1"/>
        <v>2.3101829753254574E-5</v>
      </c>
      <c r="K34">
        <f ca="1">_xll.xBachelierImplied($C$2,$H$15,J34,B34+$C$5*$C$2)</f>
        <v>0.10167636431906854</v>
      </c>
      <c r="M34">
        <f t="shared" si="5"/>
        <v>0</v>
      </c>
      <c r="N34"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f ca="1"/>
        <v>4.3904363036892206E-5</v>
      </c>
      <c r="K35">
        <f ca="1">_xll.xBachelierImplied($C$2,$H$15,J35,B35+$C$5*$C$2)</f>
        <v>0.10140140067088486</v>
      </c>
      <c r="M35">
        <f t="shared" si="5"/>
        <v>0</v>
      </c>
      <c r="N35"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f ca="1"/>
        <v>8.1370401676429601E-5</v>
      </c>
      <c r="K36">
        <f ca="1">_xll.xBachelierImplied($C$2,$H$15,J36,B36+$C$5*$C$2)</f>
        <v>0.10115844374772731</v>
      </c>
      <c r="M36">
        <f t="shared" si="5"/>
        <v>0</v>
      </c>
      <c r="N36"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f ca="1"/>
        <v>1.4691124650235361E-4</v>
      </c>
      <c r="K37">
        <f ca="1">_xll.xBachelierImplied($C$2,$H$15,J37,B37+$C$5*$C$2)</f>
        <v>0.1009463295025718</v>
      </c>
      <c r="M37">
        <f t="shared" si="5"/>
        <v>0</v>
      </c>
      <c r="N37"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f ca="1"/>
        <v>2.5814705478865432E-4</v>
      </c>
      <c r="K38">
        <f ca="1">_xll.xBachelierImplied($C$2,$H$15,J38,B38+$C$5*$C$2)</f>
        <v>0.10076334616926871</v>
      </c>
      <c r="M38">
        <f t="shared" si="5"/>
        <v>0</v>
      </c>
      <c r="N38"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f ca="1"/>
        <v>4.4113767630450901E-4</v>
      </c>
      <c r="K39">
        <f ca="1">_xll.xBachelierImplied($C$2,$H$15,J39,B39+$C$5*$C$2)</f>
        <v>0.10060735975110556</v>
      </c>
      <c r="M39">
        <f t="shared" si="5"/>
        <v>0</v>
      </c>
      <c r="N39"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f ca="1"/>
        <v>7.3271753374258889E-4</v>
      </c>
      <c r="K40">
        <f ca="1">_xll.xBachelierImplied($C$2,$H$15,J40,B40+$C$5*$C$2)</f>
        <v>0.10047596432182851</v>
      </c>
      <c r="M40">
        <f t="shared" si="5"/>
        <v>0</v>
      </c>
      <c r="N40"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f ca="1"/>
        <v>1.1825271196161187E-3</v>
      </c>
      <c r="K41">
        <f ca="1">_xll.xBachelierImplied($C$2,$H$15,J41,B41+$C$5*$C$2)</f>
        <v>0.1003666274195523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f ca="1"/>
        <v>1.8541851336547866E-3</v>
      </c>
      <c r="K42">
        <f ca="1">_xll.xBachelierImplied($C$2,$H$15,J42,B42+$C$5*$C$2)</f>
        <v>0.10027684313428695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f ca="1"/>
        <v>2.8249825929961697E-3</v>
      </c>
      <c r="K43">
        <f ca="1">_xll.xBachelierImplied($C$2,$H$15,J43,B43+$C$5*$C$2)</f>
        <v>0.10020428426373945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f ca="1"/>
        <v>4.1835462108309298E-3</v>
      </c>
      <c r="K44">
        <f ca="1">_xll.xBachelierImplied($C$2,$H$15,J44,B44+$C$5*$C$2)</f>
        <v>0.10014679388947588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f ca="1"/>
        <v>6.0252022455552683E-3</v>
      </c>
      <c r="K45">
        <f ca="1">_xll.xBachelierImplied($C$2,$H$15,J45,B45+$C$5*$C$2)</f>
        <v>0.10010240609253733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f ca="1"/>
        <v>8.4452774997607078E-3</v>
      </c>
      <c r="K46">
        <f ca="1">_xll.xBachelierImplied($C$2,$H$15,J46,B46+$C$5*$C$2)</f>
        <v>0.10006984979109174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f ca="1"/>
        <v>1.1530615799110704E-2</v>
      </c>
      <c r="K47">
        <f ca="1">_xll.xBachelierImplied($C$2,$H$15,J47,B47+$C$5*$C$2)</f>
        <v>0.10004710953419721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f ca="1"/>
        <v>1.5351459250293815E-2</v>
      </c>
      <c r="K48">
        <f ca="1">_xll.xBachelierImplied($C$2,$H$15,J48,B48+$C$5*$C$2)</f>
        <v>0.10003440865710626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f ca="1"/>
        <v>1.9953023953744209E-2</v>
      </c>
      <c r="K49">
        <f ca="1">_xll.xBachelierImplied($C$2,$H$15,J49,B49+$C$5*$C$2)</f>
        <v>0.10002962801368943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f ca="1"/>
        <v>2.535145925029374E-2</v>
      </c>
      <c r="K50">
        <f ca="1">_xll.xBachelierImplied($C$2,$H$15,J50,B50+$C$5*$C$2)</f>
        <v>0.10003440865710581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f ca="1"/>
        <v>3.1530615799110456E-2</v>
      </c>
      <c r="K51">
        <f ca="1">_xll.xBachelierImplied($C$2,$H$15,J51,B51+$C$5*$C$2)</f>
        <v>0.10004710953419571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f ca="1"/>
        <v>3.8445277499759969E-2</v>
      </c>
      <c r="K52">
        <f ca="1">_xll.xBachelierImplied($C$2,$H$15,J52,B52+$C$5*$C$2)</f>
        <v>0.10006984979108703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f ca="1"/>
        <v>4.6025202245553211E-2</v>
      </c>
      <c r="K53">
        <f ca="1">_xll.xBachelierImplied($C$2,$H$15,J53,B53+$C$5*$C$2)</f>
        <v>0.10010240609252274</v>
      </c>
      <c r="M53">
        <f t="shared" si="5"/>
        <v>0</v>
      </c>
      <c r="N53"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f ca="1"/>
        <v>5.418354621082537E-2</v>
      </c>
      <c r="K54">
        <f ca="1">_xll.xBachelierImplied($C$2,$H$15,J54,B54+$C$5*$C$2)</f>
        <v>0.10014679388942951</v>
      </c>
      <c r="M54">
        <f t="shared" si="5"/>
        <v>0</v>
      </c>
      <c r="N54"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f ca="1"/>
        <v>6.2824982592981374E-2</v>
      </c>
      <c r="K55">
        <f ca="1">_xll.xBachelierImplied($C$2,$H$15,J55,B55+$C$5*$C$2)</f>
        <v>0.10020428426358685</v>
      </c>
      <c r="M55">
        <f t="shared" si="5"/>
        <v>0</v>
      </c>
      <c r="N55"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f ca="1"/>
        <v>7.1854185133615911E-2</v>
      </c>
      <c r="K56">
        <f ca="1">_xll.xBachelierImplied($C$2,$H$15,J56,B56+$C$5*$C$2)</f>
        <v>0.10027684313376964</v>
      </c>
      <c r="M56">
        <f t="shared" si="5"/>
        <v>0</v>
      </c>
      <c r="N56"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f ca="1"/>
        <v>8.1182527119514875E-2</v>
      </c>
      <c r="K57">
        <f ca="1">_xll.xBachelierImplied($C$2,$H$15,J57,B57+$C$5*$C$2)</f>
        <v>0.10036662741774262</v>
      </c>
      <c r="M57">
        <f t="shared" si="5"/>
        <v>0</v>
      </c>
      <c r="N57"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f ca="1"/>
        <v>9.0732717533480833E-2</v>
      </c>
      <c r="K58">
        <f ca="1">_xll.xBachelierImplied($C$2,$H$15,J58,B58+$C$5*$C$2)</f>
        <v>0.10047596431529655</v>
      </c>
      <c r="M58">
        <f t="shared" si="5"/>
        <v>0</v>
      </c>
      <c r="N58"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f ca="1"/>
        <v>0.10044113767563262</v>
      </c>
      <c r="K59">
        <f ca="1">_xll.xBachelierImplied($C$2,$H$15,J59,B59+$C$5*$C$2)</f>
        <v>0.10060735972680619</v>
      </c>
      <c r="M59">
        <f t="shared" si="5"/>
        <v>0</v>
      </c>
      <c r="N59"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f ca="1"/>
        <v>0.11025814705307622</v>
      </c>
      <c r="K60">
        <f ca="1">_xll.xBachelierImplied($C$2,$H$15,J60,B60+$C$5*$C$2)</f>
        <v>0.1007633460761863</v>
      </c>
      <c r="M60">
        <f t="shared" si="5"/>
        <v>0</v>
      </c>
      <c r="N60"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f ca="1"/>
        <v>0.1201469112421699</v>
      </c>
      <c r="K61">
        <f ca="1">_xll.xBachelierImplied($C$2,$H$15,J61,B61+$C$5*$C$2)</f>
        <v>0.10094632913591128</v>
      </c>
      <c r="M61">
        <f t="shared" si="5"/>
        <v>0</v>
      </c>
      <c r="N61"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f ca="1"/>
        <v>0.13008137039079906</v>
      </c>
      <c r="K62">
        <f ca="1">_xll.xBachelierImplied($C$2,$H$15,J62,B62+$C$5*$C$2)</f>
        <v>0.10115844226487163</v>
      </c>
      <c r="M62">
        <f t="shared" si="5"/>
        <v>0</v>
      </c>
      <c r="N62"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f ca="1"/>
        <v>0.14004390433594702</v>
      </c>
      <c r="K63">
        <f ca="1">_xll.xBachelierImplied($C$2,$H$15,J63,B63+$C$5*$C$2)</f>
        <v>0.10140139452489599</v>
      </c>
      <c r="M63">
        <f t="shared" si="5"/>
        <v>0</v>
      </c>
      <c r="N63"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f ca="1"/>
        <v>0.15002310176285946</v>
      </c>
      <c r="K64">
        <f ca="1">_xll.xBachelierImplied($C$2,$H$15,J64,B64+$C$5*$C$2)</f>
        <v>0.10167633826333633</v>
      </c>
      <c r="M64">
        <f t="shared" si="5"/>
        <v>0</v>
      </c>
      <c r="N64"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f ca="1"/>
        <v>0.16001186826678343</v>
      </c>
      <c r="K65">
        <f ca="1">_xll.xBachelierImplied($C$2,$H$15,J65,B65+$C$5*$C$2)</f>
        <v>0.10198377259558065</v>
      </c>
      <c r="M65">
        <f t="shared" si="5"/>
        <v>0</v>
      </c>
      <c r="N65"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f ca="1"/>
        <v>0.1700059601224993</v>
      </c>
      <c r="K66">
        <f ca="1">_xll.xBachelierImplied($C$2,$H$15,J66,B66+$C$5*$C$2)</f>
        <v>0.1023234088821473</v>
      </c>
      <c r="M66">
        <f t="shared" si="5"/>
        <v>0</v>
      </c>
      <c r="N66"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f ca="1"/>
        <v>0.18000292901912618</v>
      </c>
      <c r="K67">
        <f ca="1">_xll.xBachelierImplied($C$2,$H$15,J67,B67+$C$5*$C$2)</f>
        <v>0.10269359503712808</v>
      </c>
      <c r="M67">
        <f t="shared" si="5"/>
        <v>0</v>
      </c>
      <c r="N67"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f ca="1"/>
        <v>0.19000140920866801</v>
      </c>
      <c r="K68">
        <f ca="1">_xll.xBachelierImplied($C$2,$H$15,J68,B68+$C$5*$C$2)</f>
        <v>0.10308845529414321</v>
      </c>
      <c r="M68">
        <f t="shared" si="5"/>
        <v>0</v>
      </c>
      <c r="N68"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f ca="1"/>
        <v>0.20000066186049414</v>
      </c>
      <c r="K69">
        <f ca="1">_xll.xBachelierImplied($C$2,$H$15,J69,B69+$C$5*$C$2)</f>
        <v>0.10348409904119381</v>
      </c>
      <c r="M69">
        <f t="shared" si="5"/>
        <v>0</v>
      </c>
      <c r="N69"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f ca="1"/>
        <v>0.21000029747786564</v>
      </c>
      <c r="K70">
        <f ca="1">_xll.xBachelierImplied($C$2,$H$15,J70,B70+$C$5*$C$2)</f>
        <v>0.10377099037818237</v>
      </c>
      <c r="M70">
        <f t="shared" si="5"/>
        <v>0</v>
      </c>
      <c r="N70"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f ca="1"/>
        <v>0.22000011328912789</v>
      </c>
      <c r="K71">
        <f ca="1">_xll.xBachelierImplied($C$2,$H$15,J71,B71+$C$5*$C$2)</f>
        <v>0.10336643000142907</v>
      </c>
      <c r="M71">
        <f t="shared" si="5"/>
        <v>0</v>
      </c>
      <c r="N71"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f ca="1"/>
        <v>0.23000000000000015</v>
      </c>
      <c r="K72">
        <f ca="1">_xll.xBachelierImplied($C$2,$H$15,J72,B72+$C$5*$C$2)</f>
        <v>0</v>
      </c>
      <c r="M72">
        <f t="shared" si="5"/>
        <v>0</v>
      </c>
      <c r="N72"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72"/>
  <sheetViews>
    <sheetView topLeftCell="A5" workbookViewId="0">
      <selection activeCell="I22" sqref="I22:I72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25</v>
      </c>
      <c r="E15" t="s">
        <v>18</v>
      </c>
      <c r="F15">
        <v>-5.0000000000000001E-3</v>
      </c>
      <c r="K15" t="s">
        <v>0</v>
      </c>
      <c r="L15">
        <v>25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 ca="1">SUMPRODUCT(L22:L72,F22:F72)</f>
        <v>2.2647532224655178E-2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K22">
        <f>IF(ABS(B22-$C$3)&lt;0.0000000001,1,0)</f>
        <v>0</v>
      </c>
      <c r="L22">
        <f t="array" ref="L22:L72">_xll.xFd1d($C$2,B22:B72,C22:C72,D22:D72,E22:E72,K22:K72,L15:L19)</f>
        <v>2.9802322387694988E-8</v>
      </c>
    </row>
    <row r="23" spans="2:12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4.4703483581543138E-10</v>
      </c>
      <c r="K23">
        <f t="shared" ref="K23:K72" si="5">IF(ABS(B23-$C$3)&lt;0.0000000001,1,0)</f>
        <v>0</v>
      </c>
      <c r="L23">
        <v>5.8895259613775034E-22</v>
      </c>
    </row>
    <row r="24" spans="2:12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4.4703483581543323E-9</v>
      </c>
      <c r="K24">
        <f t="shared" si="5"/>
        <v>0</v>
      </c>
      <c r="L24">
        <v>7.4505805969237657E-7</v>
      </c>
    </row>
    <row r="25" spans="2:12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1.2218952178955124E-8</v>
      </c>
      <c r="K25">
        <f t="shared" si="5"/>
        <v>0</v>
      </c>
      <c r="L25">
        <v>1.0574676950877829E-20</v>
      </c>
    </row>
    <row r="26" spans="2:12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6.4671039581299408E-8</v>
      </c>
      <c r="K26">
        <f t="shared" si="5"/>
        <v>0</v>
      </c>
      <c r="L26">
        <v>8.9406967163085429E-6</v>
      </c>
    </row>
    <row r="27" spans="2:12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1.6182661056518623E-7</v>
      </c>
      <c r="K27">
        <f t="shared" si="5"/>
        <v>0</v>
      </c>
      <c r="L27">
        <v>7.3347759276301637E-20</v>
      </c>
    </row>
    <row r="28" spans="2:12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6.0170888900757422E-7</v>
      </c>
      <c r="K28">
        <f t="shared" si="5"/>
        <v>0</v>
      </c>
      <c r="L28">
        <v>6.8545341491699056E-5</v>
      </c>
    </row>
    <row r="29" spans="2:12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1.3843178749084539E-6</v>
      </c>
      <c r="K29">
        <f t="shared" si="5"/>
        <v>0</v>
      </c>
      <c r="L29">
        <v>1.1528250761028834E-19</v>
      </c>
    </row>
    <row r="30" spans="2:12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4.0519237518310947E-6</v>
      </c>
      <c r="K30">
        <f t="shared" si="5"/>
        <v>0</v>
      </c>
      <c r="L30">
        <v>3.769993782043463E-4</v>
      </c>
    </row>
    <row r="31" spans="2:12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8.6045265197754338E-6</v>
      </c>
      <c r="K31">
        <f t="shared" si="5"/>
        <v>0</v>
      </c>
      <c r="L31">
        <v>-2.0836150234618953E-18</v>
      </c>
    </row>
    <row r="32" spans="2:12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2.1074116230011196E-5</v>
      </c>
      <c r="K32">
        <f t="shared" si="5"/>
        <v>0</v>
      </c>
      <c r="L32">
        <v>1.5833973884582624E-3</v>
      </c>
    </row>
    <row r="33" spans="2:12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4.1460692882538067E-5</v>
      </c>
      <c r="K33">
        <f t="shared" si="5"/>
        <v>0</v>
      </c>
      <c r="L33">
        <v>-2.1594939554126135E-17</v>
      </c>
    </row>
    <row r="34" spans="2:12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8.823722600936975E-5</v>
      </c>
      <c r="K34">
        <f t="shared" si="5"/>
        <v>0</v>
      </c>
      <c r="L34">
        <v>5.2779912948609023E-3</v>
      </c>
    </row>
    <row r="35" spans="2:12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1.6140371561050492E-4</v>
      </c>
      <c r="K35">
        <f t="shared" si="5"/>
        <v>0</v>
      </c>
      <c r="L35">
        <v>-1.0596686572616857E-16</v>
      </c>
    </row>
    <row r="36" spans="2:12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3.0620008707046733E-4</v>
      </c>
      <c r="K36">
        <f t="shared" si="5"/>
        <v>0</v>
      </c>
      <c r="L36">
        <v>1.43259763717653E-2</v>
      </c>
    </row>
    <row r="37" spans="2:12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5.2262634038925356E-4</v>
      </c>
      <c r="K37">
        <f t="shared" si="5"/>
        <v>0</v>
      </c>
      <c r="L37">
        <v>-2.2951658695522957E-16</v>
      </c>
    </row>
    <row r="38" spans="2:12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9.0021982789040061E-4</v>
      </c>
      <c r="K38">
        <f t="shared" si="5"/>
        <v>0</v>
      </c>
      <c r="L38">
        <v>3.2233446836471807E-2</v>
      </c>
    </row>
    <row r="39" spans="2:12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1.4389805495739017E-3</v>
      </c>
      <c r="K39">
        <f t="shared" si="5"/>
        <v>0</v>
      </c>
      <c r="L39">
        <v>-3.0814530549008649E-16</v>
      </c>
    </row>
    <row r="40" spans="2:12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2.2821682691574171E-3</v>
      </c>
      <c r="K40">
        <f t="shared" si="5"/>
        <v>0</v>
      </c>
      <c r="L40">
        <v>6.0885399580002018E-2</v>
      </c>
    </row>
    <row r="41" spans="2:12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3.4297829866409366E-3</v>
      </c>
      <c r="K41">
        <f t="shared" si="5"/>
        <v>0</v>
      </c>
      <c r="L41">
        <v>-1.7766905174419201E-16</v>
      </c>
    </row>
    <row r="42" spans="2:12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5.0644809007644783E-3</v>
      </c>
      <c r="K42">
        <f t="shared" si="5"/>
        <v>0</v>
      </c>
      <c r="L42">
        <v>9.7416639328002999E-2</v>
      </c>
    </row>
    <row r="43" spans="2:12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7.1862620115280256E-3</v>
      </c>
      <c r="K43">
        <f t="shared" si="5"/>
        <v>0</v>
      </c>
      <c r="L43">
        <v>-1.5691397182704785E-16</v>
      </c>
    </row>
    <row r="44" spans="2:12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9.9722474813461488E-3</v>
      </c>
      <c r="K44">
        <f t="shared" si="5"/>
        <v>0</v>
      </c>
      <c r="L44">
        <v>0.1328408718109132</v>
      </c>
    </row>
    <row r="45" spans="2:12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1.3422437310218829E-2</v>
      </c>
      <c r="K45">
        <f t="shared" si="5"/>
        <v>0</v>
      </c>
      <c r="L45">
        <v>-3.1370258939534682E-16</v>
      </c>
    </row>
    <row r="46" spans="2:12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1.7647532224655177E-2</v>
      </c>
      <c r="K46">
        <f t="shared" si="5"/>
        <v>0</v>
      </c>
      <c r="L46">
        <v>0.15498101711273221</v>
      </c>
    </row>
    <row r="47" spans="2:12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5.0000000000000868E-3</v>
      </c>
      <c r="H47" s="1">
        <v>2.2647532224655174E-2</v>
      </c>
      <c r="K47">
        <f t="shared" si="5"/>
        <v>1</v>
      </c>
      <c r="L47">
        <v>-4.6315210984449565E-16</v>
      </c>
    </row>
    <row r="48" spans="2:12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1.5000000000000086E-2</v>
      </c>
      <c r="H48">
        <v>2.8422437310218839E-2</v>
      </c>
      <c r="K48">
        <f t="shared" si="5"/>
        <v>0</v>
      </c>
      <c r="L48">
        <v>0.15498101711273221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2.5000000000000088E-2</v>
      </c>
      <c r="H49">
        <v>3.4972247481346155E-2</v>
      </c>
      <c r="K49">
        <f t="shared" si="5"/>
        <v>0</v>
      </c>
      <c r="L49">
        <v>-3.5331448222038835E-16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3.5000000000000087E-2</v>
      </c>
      <c r="H50">
        <v>4.2186262011528045E-2</v>
      </c>
      <c r="K50">
        <f t="shared" si="5"/>
        <v>0</v>
      </c>
      <c r="L50">
        <v>0.13284087181091325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4.5000000000000089E-2</v>
      </c>
      <c r="H51">
        <v>5.0064480900764499E-2</v>
      </c>
      <c r="K51">
        <f t="shared" si="5"/>
        <v>0</v>
      </c>
      <c r="L51">
        <v>-2.6867609801198677E-16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5.500000000000009E-2</v>
      </c>
      <c r="H52">
        <v>5.8429782986640977E-2</v>
      </c>
      <c r="K52">
        <f t="shared" si="5"/>
        <v>0</v>
      </c>
      <c r="L52">
        <v>9.7416639328003166E-2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6.5000000000000099E-2</v>
      </c>
      <c r="H53">
        <v>6.728216826915745E-2</v>
      </c>
      <c r="K53">
        <f t="shared" si="5"/>
        <v>0</v>
      </c>
      <c r="L53">
        <v>-4.2768697269185828E-16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7.5000000000000094E-2</v>
      </c>
      <c r="H54">
        <v>7.6438980549573959E-2</v>
      </c>
      <c r="K54">
        <f t="shared" si="5"/>
        <v>0</v>
      </c>
      <c r="L54">
        <v>6.0885399580002247E-2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8.5000000000000089E-2</v>
      </c>
      <c r="H55">
        <v>8.5900219827890451E-2</v>
      </c>
      <c r="K55">
        <f t="shared" si="5"/>
        <v>0</v>
      </c>
      <c r="L55">
        <v>-4.6364675723336151E-16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9.5000000000000084E-2</v>
      </c>
      <c r="H56">
        <v>9.5522626340389327E-2</v>
      </c>
      <c r="K56">
        <f t="shared" si="5"/>
        <v>0</v>
      </c>
      <c r="L56">
        <v>3.2233446836471932E-2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0.10500000000000008</v>
      </c>
      <c r="H57">
        <v>0.10530620008707052</v>
      </c>
      <c r="K57">
        <f t="shared" si="5"/>
        <v>0</v>
      </c>
      <c r="L57">
        <v>-2.9198850936323696E-16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0.11500000000000007</v>
      </c>
      <c r="H58">
        <v>0.11516140371561057</v>
      </c>
      <c r="K58">
        <f t="shared" si="5"/>
        <v>0</v>
      </c>
      <c r="L58">
        <v>1.4325976371765347E-2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0.12500000000000006</v>
      </c>
      <c r="H59">
        <v>0.1250882372260094</v>
      </c>
      <c r="K59">
        <f t="shared" si="5"/>
        <v>0</v>
      </c>
      <c r="L59">
        <v>-1.27086910964461E-16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0.13500000000000006</v>
      </c>
      <c r="H60">
        <v>0.13504146069288259</v>
      </c>
      <c r="K60">
        <f t="shared" si="5"/>
        <v>0</v>
      </c>
      <c r="L60">
        <v>5.277991294860917E-3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0.14500000000000007</v>
      </c>
      <c r="H61">
        <v>0.14502107411623005</v>
      </c>
      <c r="K61">
        <f t="shared" si="5"/>
        <v>0</v>
      </c>
      <c r="L61">
        <v>-2.7479687720285706E-17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0.15500000000000008</v>
      </c>
      <c r="H62">
        <v>0.15500860452651982</v>
      </c>
      <c r="K62">
        <f t="shared" si="5"/>
        <v>0</v>
      </c>
      <c r="L62">
        <v>1.5833973884582663E-3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0.16500000000000009</v>
      </c>
      <c r="H63">
        <v>0.16500405192375189</v>
      </c>
      <c r="K63">
        <f t="shared" si="5"/>
        <v>0</v>
      </c>
      <c r="L63">
        <v>-3.3977601713473544E-18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0.1750000000000001</v>
      </c>
      <c r="H64">
        <v>0.17500138431787501</v>
      </c>
      <c r="K64">
        <f t="shared" si="5"/>
        <v>0</v>
      </c>
      <c r="L64">
        <v>3.7699937820434717E-4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0.18500000000000011</v>
      </c>
      <c r="H65">
        <v>0.18500060170888913</v>
      </c>
      <c r="K65">
        <f t="shared" si="5"/>
        <v>0</v>
      </c>
      <c r="L65">
        <v>-1.1062382640039421E-19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0.19500000000000012</v>
      </c>
      <c r="H66">
        <v>0.19500016182661073</v>
      </c>
      <c r="K66">
        <f t="shared" si="5"/>
        <v>0</v>
      </c>
      <c r="L66">
        <v>6.8545341491699192E-5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0.20500000000000013</v>
      </c>
      <c r="H67">
        <v>0.20500006467103971</v>
      </c>
      <c r="K67">
        <f t="shared" si="5"/>
        <v>0</v>
      </c>
      <c r="L67">
        <v>4.5303027788303973E-20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0.21500000000000014</v>
      </c>
      <c r="H68">
        <v>0.21500001221895232</v>
      </c>
      <c r="K68">
        <f t="shared" si="5"/>
        <v>0</v>
      </c>
      <c r="L68">
        <v>8.9406967163085599E-6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0.22500000000000014</v>
      </c>
      <c r="H69">
        <v>0.22500000447034851</v>
      </c>
      <c r="K69">
        <f t="shared" si="5"/>
        <v>0</v>
      </c>
      <c r="L69">
        <v>8.3379805745344753E-21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0.23500000000000015</v>
      </c>
      <c r="H70">
        <v>0.23500000044703498</v>
      </c>
      <c r="K70">
        <f t="shared" si="5"/>
        <v>0</v>
      </c>
      <c r="L70">
        <v>7.4505805969237794E-7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0.24500000000000016</v>
      </c>
      <c r="H71">
        <v>0.24500000014901177</v>
      </c>
      <c r="K71">
        <f t="shared" si="5"/>
        <v>0</v>
      </c>
      <c r="L71">
        <v>5.0292581243223706E-22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0.25500000000000017</v>
      </c>
      <c r="H72">
        <v>0.25500000000000017</v>
      </c>
      <c r="K72">
        <f t="shared" si="5"/>
        <v>0</v>
      </c>
      <c r="L72">
        <v>2.9802322387695035E-8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N73"/>
  <sheetViews>
    <sheetView topLeftCell="A9" workbookViewId="0">
      <selection activeCell="I23" sqref="I23:I7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 ca="1">C3-C9*C8*SQRT(C7)</f>
        <v>-0.25</v>
      </c>
    </row>
    <row r="13" spans="2:12" x14ac:dyDescent="0.25">
      <c r="B13" t="s">
        <v>12</v>
      </c>
      <c r="C13">
        <f ca="1">C3+C9*C8*SQRT(C7)</f>
        <v>0.25</v>
      </c>
    </row>
    <row r="14" spans="2:12" x14ac:dyDescent="0.25">
      <c r="B14" t="s">
        <v>13</v>
      </c>
      <c r="C14">
        <f ca="1"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 ca="1"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 ca="1">C20</f>
        <v>0</v>
      </c>
    </row>
    <row r="21" spans="2:14" x14ac:dyDescent="0.25">
      <c r="K21" t="s">
        <v>19</v>
      </c>
      <c r="L21" s="2">
        <f ca="1">SUMPRODUCT(L23:L73,F23:F73)</f>
        <v>2.0340089009705058E-2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 ca="1">C12</f>
        <v>-0.25</v>
      </c>
      <c r="C23">
        <f ca="1">$C$4</f>
        <v>0</v>
      </c>
      <c r="D23">
        <f t="shared" ref="D23:D72" ca="1" si="0">$C$5</f>
        <v>0</v>
      </c>
      <c r="E23">
        <f ca="1">$C$6</f>
        <v>0.1</v>
      </c>
      <c r="F23">
        <f ca="1">MAX(0,B23-$F$16)</f>
        <v>0</v>
      </c>
      <c r="H23">
        <f t="array" aca="1" ref="H23:H73" ca="1">_xll.xFd1d(C2,B23:B73,C23:C73,D23:D73,E23:E73,F23:F73,C16:C20)</f>
        <v>0</v>
      </c>
      <c r="K23">
        <f ca="1">IF(ABS(B23-$C$3)&lt;0.0000000001,1,0)</f>
        <v>0</v>
      </c>
      <c r="L23">
        <f t="array" aca="1" ref="L23:L73" ca="1">_xll.xFd1d($C$2,B23:B73,C23:C73,D23:D73,E23:E73,K23:K73,L16:L20)</f>
        <v>8.6939993568565513E-4</v>
      </c>
      <c r="N23">
        <f ca="1">SUM(L23:L73)</f>
        <v>0.99999999999999933</v>
      </c>
    </row>
    <row r="24" spans="2:14" x14ac:dyDescent="0.25">
      <c r="B24">
        <f t="shared" ref="B24:B73" ca="1" si="1">B23+$C$14</f>
        <v>-0.24</v>
      </c>
      <c r="C24">
        <f t="shared" ref="C24:C73" ca="1" si="2">$C$4</f>
        <v>0</v>
      </c>
      <c r="D24">
        <f t="shared" ca="1" si="0"/>
        <v>0</v>
      </c>
      <c r="E24">
        <f t="shared" ref="E24:E73" ca="1" si="3">$C$6</f>
        <v>0.1</v>
      </c>
      <c r="F24">
        <f t="shared" ref="F24:F73" ca="1" si="4">MAX(0,B24-$F$16)</f>
        <v>0</v>
      </c>
      <c r="H24">
        <f ca="1"/>
        <v>1.0102942794914726E-5</v>
      </c>
      <c r="K24">
        <f t="shared" ref="K24:K73" ca="1" si="5">IF(ABS(B24-$C$3)&lt;0.0000000001,1,0)</f>
        <v>0</v>
      </c>
      <c r="L24">
        <f ca="1"/>
        <v>6.9551994854852523E-5</v>
      </c>
    </row>
    <row r="25" spans="2:14" x14ac:dyDescent="0.25">
      <c r="B25">
        <f t="shared" ca="1" si="1"/>
        <v>-0.22999999999999998</v>
      </c>
      <c r="C25">
        <f t="shared" ca="1" si="2"/>
        <v>0</v>
      </c>
      <c r="D25">
        <f t="shared" ca="1" si="0"/>
        <v>0</v>
      </c>
      <c r="E25">
        <f t="shared" ca="1" si="3"/>
        <v>0.1</v>
      </c>
      <c r="F25">
        <f t="shared" ca="1" si="4"/>
        <v>0</v>
      </c>
      <c r="H25">
        <f ca="1"/>
        <v>2.1014121013422633E-5</v>
      </c>
      <c r="K25">
        <f t="shared" ca="1" si="5"/>
        <v>0</v>
      </c>
      <c r="L25">
        <f ca="1"/>
        <v>1.4466814929809326E-4</v>
      </c>
    </row>
    <row r="26" spans="2:14" x14ac:dyDescent="0.25">
      <c r="B26">
        <f t="shared" ca="1" si="1"/>
        <v>-0.21999999999999997</v>
      </c>
      <c r="C26">
        <f t="shared" ca="1" si="2"/>
        <v>0</v>
      </c>
      <c r="D26">
        <f t="shared" ca="1" si="0"/>
        <v>0</v>
      </c>
      <c r="E26">
        <f t="shared" ca="1" si="3"/>
        <v>0.1</v>
      </c>
      <c r="F26">
        <f t="shared" ca="1" si="4"/>
        <v>0</v>
      </c>
      <c r="H26">
        <f ca="1"/>
        <v>3.3606428913004353E-5</v>
      </c>
      <c r="K26">
        <f t="shared" ca="1" si="5"/>
        <v>0</v>
      </c>
      <c r="L26">
        <f ca="1"/>
        <v>2.3135775568518149E-4</v>
      </c>
    </row>
    <row r="27" spans="2:14" x14ac:dyDescent="0.25">
      <c r="B27">
        <f t="shared" ca="1" si="1"/>
        <v>-0.20999999999999996</v>
      </c>
      <c r="C27">
        <f t="shared" ca="1" si="2"/>
        <v>0</v>
      </c>
      <c r="D27">
        <f t="shared" ca="1" si="0"/>
        <v>0</v>
      </c>
      <c r="E27">
        <f t="shared" ca="1" si="3"/>
        <v>0.1</v>
      </c>
      <c r="F27">
        <f t="shared" ca="1" si="4"/>
        <v>0</v>
      </c>
      <c r="H27">
        <f ca="1"/>
        <v>4.8887251125626426E-5</v>
      </c>
      <c r="K27">
        <f t="shared" ca="1" si="5"/>
        <v>0</v>
      </c>
      <c r="L27">
        <f ca="1"/>
        <v>3.3655598252708426E-4</v>
      </c>
    </row>
    <row r="28" spans="2:14" x14ac:dyDescent="0.25">
      <c r="B28">
        <f t="shared" ca="1" si="1"/>
        <v>-0.19999999999999996</v>
      </c>
      <c r="C28">
        <f t="shared" ca="1" si="2"/>
        <v>0</v>
      </c>
      <c r="D28">
        <f t="shared" ca="1" si="0"/>
        <v>0</v>
      </c>
      <c r="E28">
        <f t="shared" ca="1" si="3"/>
        <v>0.1</v>
      </c>
      <c r="F28">
        <f t="shared" ca="1" si="4"/>
        <v>0</v>
      </c>
      <c r="H28">
        <f ca="1"/>
        <v>6.8079053428298606E-5</v>
      </c>
      <c r="K28">
        <f t="shared" ca="1" si="5"/>
        <v>0</v>
      </c>
      <c r="L28">
        <f ca="1"/>
        <v>4.6867868797115372E-4</v>
      </c>
    </row>
    <row r="29" spans="2:14" x14ac:dyDescent="0.25">
      <c r="B29">
        <f t="shared" ca="1" si="1"/>
        <v>-0.18999999999999995</v>
      </c>
      <c r="C29">
        <f t="shared" ca="1" si="2"/>
        <v>0</v>
      </c>
      <c r="D29">
        <f t="shared" ca="1" si="0"/>
        <v>0</v>
      </c>
      <c r="E29">
        <f t="shared" ca="1" si="3"/>
        <v>0.1</v>
      </c>
      <c r="F29">
        <f t="shared" ca="1" si="4"/>
        <v>0</v>
      </c>
      <c r="H29">
        <f ca="1"/>
        <v>9.271718000523469E-5</v>
      </c>
      <c r="K29">
        <f t="shared" ca="1" si="5"/>
        <v>0</v>
      </c>
      <c r="L29">
        <f ca="1"/>
        <v>6.3829568845291554E-4</v>
      </c>
    </row>
    <row r="30" spans="2:14" x14ac:dyDescent="0.25">
      <c r="B30">
        <f t="shared" ca="1" si="1"/>
        <v>-0.17999999999999994</v>
      </c>
      <c r="C30">
        <f t="shared" ca="1" si="2"/>
        <v>0</v>
      </c>
      <c r="D30">
        <f t="shared" ca="1" si="0"/>
        <v>0</v>
      </c>
      <c r="E30">
        <f t="shared" ca="1" si="3"/>
        <v>0.1</v>
      </c>
      <c r="F30">
        <f t="shared" ca="1" si="4"/>
        <v>0</v>
      </c>
      <c r="H30">
        <f ca="1"/>
        <v>1.2477268098258956E-4</v>
      </c>
      <c r="K30">
        <f t="shared" ca="1" si="5"/>
        <v>0</v>
      </c>
      <c r="L30">
        <f ca="1"/>
        <v>8.5897634401091081E-4</v>
      </c>
    </row>
    <row r="31" spans="2:14" x14ac:dyDescent="0.25">
      <c r="B31">
        <f t="shared" ca="1" si="1"/>
        <v>-0.16999999999999993</v>
      </c>
      <c r="C31">
        <f t="shared" ca="1" si="2"/>
        <v>0</v>
      </c>
      <c r="D31">
        <f t="shared" ca="1" si="0"/>
        <v>0</v>
      </c>
      <c r="E31">
        <f t="shared" ca="1" si="3"/>
        <v>0.1</v>
      </c>
      <c r="F31">
        <f t="shared" ca="1" si="4"/>
        <v>0</v>
      </c>
      <c r="H31">
        <f ca="1"/>
        <v>1.6680999643855162E-4</v>
      </c>
      <c r="K31">
        <f t="shared" ca="1" si="5"/>
        <v>0</v>
      </c>
      <c r="L31">
        <f ca="1"/>
        <v>1.1483751070897792E-3</v>
      </c>
    </row>
    <row r="32" spans="2:14" x14ac:dyDescent="0.25">
      <c r="B32">
        <f t="shared" ca="1" si="1"/>
        <v>-0.15999999999999992</v>
      </c>
      <c r="C32">
        <f t="shared" ca="1" si="2"/>
        <v>0</v>
      </c>
      <c r="D32">
        <f t="shared" ca="1" si="0"/>
        <v>0</v>
      </c>
      <c r="E32">
        <f t="shared" ca="1" si="3"/>
        <v>0.1</v>
      </c>
      <c r="F32">
        <f t="shared" ca="1" si="4"/>
        <v>0</v>
      </c>
      <c r="H32">
        <f ca="1"/>
        <v>2.221921116095978E-4</v>
      </c>
      <c r="K32">
        <f t="shared" ca="1" si="5"/>
        <v>0</v>
      </c>
      <c r="L32">
        <f ca="1"/>
        <v>1.5296438787358298E-3</v>
      </c>
    </row>
    <row r="33" spans="2:12" x14ac:dyDescent="0.25">
      <c r="B33">
        <f t="shared" ca="1" si="1"/>
        <v>-0.14999999999999991</v>
      </c>
      <c r="C33">
        <f t="shared" ca="1" si="2"/>
        <v>0</v>
      </c>
      <c r="D33">
        <f t="shared" ca="1" si="0"/>
        <v>0</v>
      </c>
      <c r="E33">
        <f t="shared" ca="1" si="3"/>
        <v>0.1</v>
      </c>
      <c r="F33">
        <f t="shared" ca="1" si="4"/>
        <v>0</v>
      </c>
      <c r="H33">
        <f ca="1"/>
        <v>2.9534959570941185E-4</v>
      </c>
      <c r="K33">
        <f t="shared" ca="1" si="5"/>
        <v>0</v>
      </c>
      <c r="L33">
        <f ca="1"/>
        <v>2.0332841606807471E-3</v>
      </c>
    </row>
    <row r="34" spans="2:12" x14ac:dyDescent="0.25">
      <c r="B34">
        <f t="shared" ca="1" si="1"/>
        <v>-0.1399999999999999</v>
      </c>
      <c r="C34">
        <f t="shared" ca="1" si="2"/>
        <v>0</v>
      </c>
      <c r="D34">
        <f t="shared" ca="1" si="0"/>
        <v>0</v>
      </c>
      <c r="E34">
        <f t="shared" ca="1" si="3"/>
        <v>0.1</v>
      </c>
      <c r="F34">
        <f t="shared" ca="1" si="4"/>
        <v>0</v>
      </c>
      <c r="H34">
        <f ca="1"/>
        <v>3.921350474659789E-4</v>
      </c>
      <c r="K34">
        <f t="shared" ca="1" si="5"/>
        <v>0</v>
      </c>
      <c r="L34">
        <f ca="1"/>
        <v>2.6995871754801246E-3</v>
      </c>
    </row>
    <row r="35" spans="2:12" x14ac:dyDescent="0.25">
      <c r="B35">
        <f t="shared" ca="1" si="1"/>
        <v>-0.12999999999999989</v>
      </c>
      <c r="C35">
        <f t="shared" ca="1" si="2"/>
        <v>0</v>
      </c>
      <c r="D35">
        <f t="shared" ca="1" si="0"/>
        <v>0</v>
      </c>
      <c r="E35">
        <f t="shared" ca="1" si="3"/>
        <v>0.1</v>
      </c>
      <c r="F35">
        <f t="shared" ca="1" si="4"/>
        <v>0</v>
      </c>
      <c r="H35">
        <f ca="1"/>
        <v>5.2029130301982428E-4</v>
      </c>
      <c r="K35">
        <f t="shared" ca="1" si="5"/>
        <v>0</v>
      </c>
      <c r="L35">
        <f ca="1"/>
        <v>3.5818571643179103E-3</v>
      </c>
    </row>
    <row r="36" spans="2:12" x14ac:dyDescent="0.25">
      <c r="B36">
        <f t="shared" ca="1" si="1"/>
        <v>-0.1199999999999999</v>
      </c>
      <c r="C36">
        <f t="shared" ca="1" si="2"/>
        <v>0</v>
      </c>
      <c r="D36">
        <f t="shared" ca="1" si="0"/>
        <v>0</v>
      </c>
      <c r="E36">
        <f t="shared" ca="1" si="3"/>
        <v>0.1</v>
      </c>
      <c r="F36">
        <f t="shared" ca="1" si="4"/>
        <v>0</v>
      </c>
      <c r="H36">
        <f ca="1"/>
        <v>6.9007086281525542E-4</v>
      </c>
      <c r="K36">
        <f t="shared" ca="1" si="5"/>
        <v>0</v>
      </c>
      <c r="L36">
        <f ca="1"/>
        <v>4.7506757263011254E-3</v>
      </c>
    </row>
    <row r="37" spans="2:12" x14ac:dyDescent="0.25">
      <c r="B37">
        <f t="shared" ca="1" si="1"/>
        <v>-0.1099999999999999</v>
      </c>
      <c r="C37">
        <f t="shared" ca="1" si="2"/>
        <v>0</v>
      </c>
      <c r="D37">
        <f t="shared" ca="1" si="0"/>
        <v>0</v>
      </c>
      <c r="E37">
        <f t="shared" ca="1" si="3"/>
        <v>0.1</v>
      </c>
      <c r="F37">
        <f t="shared" ca="1" si="4"/>
        <v>0</v>
      </c>
      <c r="H37">
        <f ca="1"/>
        <v>9.150560916359069E-4</v>
      </c>
      <c r="K37">
        <f t="shared" ca="1" si="5"/>
        <v>0</v>
      </c>
      <c r="L37">
        <f ca="1"/>
        <v>6.2995483463884321E-3</v>
      </c>
    </row>
    <row r="38" spans="2:12" x14ac:dyDescent="0.25">
      <c r="B38">
        <f t="shared" ca="1" si="1"/>
        <v>-9.9999999999999908E-2</v>
      </c>
      <c r="C38">
        <f t="shared" ca="1" si="2"/>
        <v>0</v>
      </c>
      <c r="D38">
        <f t="shared" ca="1" si="0"/>
        <v>0</v>
      </c>
      <c r="E38">
        <f t="shared" ca="1" si="3"/>
        <v>0.1</v>
      </c>
      <c r="F38">
        <f t="shared" ca="1" si="4"/>
        <v>0</v>
      </c>
      <c r="H38">
        <f ca="1"/>
        <v>1.2132458077874306E-3</v>
      </c>
      <c r="K38">
        <f t="shared" ca="1" si="5"/>
        <v>0</v>
      </c>
      <c r="L38">
        <f ca="1"/>
        <v>8.3523848341868125E-3</v>
      </c>
    </row>
    <row r="39" spans="2:12" x14ac:dyDescent="0.25">
      <c r="B39">
        <f t="shared" ca="1" si="1"/>
        <v>-8.9999999999999913E-2</v>
      </c>
      <c r="C39">
        <f t="shared" ca="1" si="2"/>
        <v>0</v>
      </c>
      <c r="D39">
        <f t="shared" ca="1" si="0"/>
        <v>0</v>
      </c>
      <c r="E39">
        <f t="shared" ca="1" si="3"/>
        <v>0.1</v>
      </c>
      <c r="F39">
        <f t="shared" ca="1" si="4"/>
        <v>0</v>
      </c>
      <c r="H39">
        <f ca="1"/>
        <v>1.6084951885619488E-3</v>
      </c>
      <c r="K39">
        <f t="shared" ca="1" si="5"/>
        <v>0</v>
      </c>
      <c r="L39">
        <f ca="1"/>
        <v>1.1073412108720137E-2</v>
      </c>
    </row>
    <row r="40" spans="2:12" x14ac:dyDescent="0.25">
      <c r="B40">
        <f t="shared" ca="1" si="1"/>
        <v>-7.9999999999999918E-2</v>
      </c>
      <c r="C40">
        <f t="shared" ca="1" si="2"/>
        <v>0</v>
      </c>
      <c r="D40">
        <f t="shared" ca="1" si="0"/>
        <v>0</v>
      </c>
      <c r="E40">
        <f t="shared" ca="1" si="3"/>
        <v>0.1</v>
      </c>
      <c r="F40">
        <f t="shared" ca="1" si="4"/>
        <v>0</v>
      </c>
      <c r="H40">
        <f ca="1"/>
        <v>2.132424184421423E-3</v>
      </c>
      <c r="K40">
        <f t="shared" ca="1" si="5"/>
        <v>0</v>
      </c>
      <c r="L40">
        <f ca="1"/>
        <v>1.4680312351951072E-2</v>
      </c>
    </row>
    <row r="41" spans="2:12" x14ac:dyDescent="0.25">
      <c r="B41">
        <f t="shared" ca="1" si="1"/>
        <v>-6.9999999999999923E-2</v>
      </c>
      <c r="C41">
        <f t="shared" ca="1" si="2"/>
        <v>0</v>
      </c>
      <c r="D41">
        <f t="shared" ca="1" si="0"/>
        <v>0</v>
      </c>
      <c r="E41">
        <f t="shared" ca="1" si="3"/>
        <v>0.1</v>
      </c>
      <c r="F41">
        <f t="shared" ca="1" si="4"/>
        <v>0</v>
      </c>
      <c r="H41">
        <f ca="1"/>
        <v>2.8269471150346101E-3</v>
      </c>
      <c r="K41">
        <f t="shared" ca="1" si="5"/>
        <v>0</v>
      </c>
      <c r="L41">
        <f ca="1"/>
        <v>1.9461637583338097E-2</v>
      </c>
    </row>
    <row r="42" spans="2:12" x14ac:dyDescent="0.25">
      <c r="B42">
        <f t="shared" ca="1" si="1"/>
        <v>-5.9999999999999921E-2</v>
      </c>
      <c r="C42">
        <f t="shared" ca="1" si="2"/>
        <v>0</v>
      </c>
      <c r="D42">
        <f t="shared" ca="1" si="0"/>
        <v>0</v>
      </c>
      <c r="E42">
        <f t="shared" ca="1" si="3"/>
        <v>0.1</v>
      </c>
      <c r="F42">
        <f t="shared" ca="1" si="4"/>
        <v>0</v>
      </c>
      <c r="H42">
        <f ca="1"/>
        <v>3.7476258148505669E-3</v>
      </c>
      <c r="K42">
        <f t="shared" ca="1" si="5"/>
        <v>0</v>
      </c>
      <c r="L42">
        <f ca="1"/>
        <v>2.5799893821392174E-2</v>
      </c>
    </row>
    <row r="43" spans="2:12" x14ac:dyDescent="0.25">
      <c r="B43">
        <f t="shared" ca="1" si="1"/>
        <v>-4.999999999999992E-2</v>
      </c>
      <c r="C43">
        <f t="shared" ca="1" si="2"/>
        <v>0</v>
      </c>
      <c r="D43">
        <f t="shared" ca="1" si="0"/>
        <v>0</v>
      </c>
      <c r="E43">
        <f t="shared" ca="1" si="3"/>
        <v>0.1</v>
      </c>
      <c r="F43">
        <f t="shared" ca="1" si="4"/>
        <v>0</v>
      </c>
      <c r="H43">
        <f ca="1"/>
        <v>4.9681145798545689E-3</v>
      </c>
      <c r="K43">
        <f t="shared" ca="1" si="5"/>
        <v>0</v>
      </c>
      <c r="L43">
        <f ca="1"/>
        <v>3.420214156515762E-2</v>
      </c>
    </row>
    <row r="44" spans="2:12" x14ac:dyDescent="0.25">
      <c r="B44">
        <f t="shared" ca="1" si="1"/>
        <v>-3.9999999999999918E-2</v>
      </c>
      <c r="C44">
        <f t="shared" ca="1" si="2"/>
        <v>0</v>
      </c>
      <c r="D44">
        <f t="shared" ca="1" si="0"/>
        <v>0</v>
      </c>
      <c r="E44">
        <f t="shared" ca="1" si="3"/>
        <v>0.1</v>
      </c>
      <c r="F44">
        <f t="shared" ca="1" si="4"/>
        <v>0</v>
      </c>
      <c r="H44">
        <f ca="1"/>
        <v>6.5860525112469374E-3</v>
      </c>
      <c r="K44">
        <f t="shared" ca="1" si="5"/>
        <v>0</v>
      </c>
      <c r="L44">
        <f ca="1"/>
        <v>4.5340560634135683E-2</v>
      </c>
    </row>
    <row r="45" spans="2:12" x14ac:dyDescent="0.25">
      <c r="B45">
        <f t="shared" ca="1" si="1"/>
        <v>-2.9999999999999916E-2</v>
      </c>
      <c r="C45">
        <f t="shared" ca="1" si="2"/>
        <v>0</v>
      </c>
      <c r="D45">
        <f t="shared" ca="1" si="0"/>
        <v>0</v>
      </c>
      <c r="E45">
        <f t="shared" ca="1" si="3"/>
        <v>0.1</v>
      </c>
      <c r="F45">
        <f t="shared" ca="1" si="4"/>
        <v>0</v>
      </c>
      <c r="H45">
        <f ca="1"/>
        <v>8.7308746435390602E-3</v>
      </c>
      <c r="K45">
        <f t="shared" ca="1" si="5"/>
        <v>0</v>
      </c>
      <c r="L45">
        <f ca="1"/>
        <v>6.0106224553844595E-2</v>
      </c>
    </row>
    <row r="46" spans="2:12" x14ac:dyDescent="0.25">
      <c r="B46">
        <f t="shared" ca="1" si="1"/>
        <v>-1.9999999999999914E-2</v>
      </c>
      <c r="C46">
        <f t="shared" ca="1" si="2"/>
        <v>0</v>
      </c>
      <c r="D46">
        <f t="shared" ca="1" si="0"/>
        <v>0</v>
      </c>
      <c r="E46">
        <f t="shared" ca="1" si="3"/>
        <v>0.1</v>
      </c>
      <c r="F46">
        <f t="shared" ca="1" si="4"/>
        <v>0</v>
      </c>
      <c r="H46">
        <f ca="1"/>
        <v>1.1574166747314306E-2</v>
      </c>
      <c r="K46">
        <f t="shared" ca="1" si="5"/>
        <v>0</v>
      </c>
      <c r="L46">
        <f ca="1"/>
        <v>7.9680386437861073E-2</v>
      </c>
    </row>
    <row r="47" spans="2:12" x14ac:dyDescent="0.25">
      <c r="B47">
        <f t="shared" ca="1" si="1"/>
        <v>-9.9999999999999135E-3</v>
      </c>
      <c r="C47">
        <f t="shared" ca="1" si="2"/>
        <v>0</v>
      </c>
      <c r="D47">
        <f t="shared" ca="1" si="0"/>
        <v>0</v>
      </c>
      <c r="E47">
        <f t="shared" ca="1" si="3"/>
        <v>0.1</v>
      </c>
      <c r="F47">
        <f t="shared" ca="1" si="4"/>
        <v>0</v>
      </c>
      <c r="H47">
        <f ca="1"/>
        <v>1.5343392190874702E-2</v>
      </c>
      <c r="K47">
        <f t="shared" ca="1" si="5"/>
        <v>0</v>
      </c>
      <c r="L47">
        <f ca="1"/>
        <v>0.10562897923690644</v>
      </c>
    </row>
    <row r="48" spans="2:12" x14ac:dyDescent="0.25">
      <c r="B48">
        <f t="shared" ca="1" si="1"/>
        <v>8.6736173798840355E-17</v>
      </c>
      <c r="C48">
        <f t="shared" ca="1" si="2"/>
        <v>0</v>
      </c>
      <c r="D48">
        <f t="shared" ca="1" si="0"/>
        <v>0</v>
      </c>
      <c r="E48">
        <f t="shared" ca="1" si="3"/>
        <v>0.1</v>
      </c>
      <c r="F48">
        <f t="shared" ca="1" si="4"/>
        <v>5.0000000000000868E-3</v>
      </c>
      <c r="H48" s="1">
        <f ca="1"/>
        <v>2.0340089009705072E-2</v>
      </c>
      <c r="K48">
        <f t="shared" ca="1" si="5"/>
        <v>1</v>
      </c>
      <c r="L48">
        <f ca="1"/>
        <v>0.14002789037490432</v>
      </c>
    </row>
    <row r="49" spans="2:12" x14ac:dyDescent="0.25">
      <c r="B49">
        <f t="shared" ca="1" si="1"/>
        <v>1.0000000000000087E-2</v>
      </c>
      <c r="C49">
        <f t="shared" ca="1" si="2"/>
        <v>0</v>
      </c>
      <c r="D49">
        <f t="shared" ca="1" si="0"/>
        <v>0</v>
      </c>
      <c r="E49">
        <f t="shared" ca="1" si="3"/>
        <v>0.1</v>
      </c>
      <c r="F49">
        <f t="shared" ca="1" si="4"/>
        <v>1.5000000000000086E-2</v>
      </c>
      <c r="H49">
        <f ca="1"/>
        <v>2.6563992949311842E-2</v>
      </c>
      <c r="K49">
        <f t="shared" ca="1" si="5"/>
        <v>0</v>
      </c>
      <c r="L49">
        <f ca="1"/>
        <v>0.10562903274289458</v>
      </c>
    </row>
    <row r="50" spans="2:12" x14ac:dyDescent="0.25">
      <c r="B50">
        <f t="shared" ca="1" si="1"/>
        <v>2.0000000000000087E-2</v>
      </c>
      <c r="C50">
        <f t="shared" ca="1" si="2"/>
        <v>0</v>
      </c>
      <c r="D50">
        <f t="shared" ca="1" si="0"/>
        <v>0</v>
      </c>
      <c r="E50">
        <f t="shared" ca="1" si="3"/>
        <v>0.1</v>
      </c>
      <c r="F50">
        <f t="shared" ca="1" si="4"/>
        <v>2.5000000000000088E-2</v>
      </c>
      <c r="H50">
        <f ca="1"/>
        <v>3.3713016324863551E-2</v>
      </c>
      <c r="K50">
        <f t="shared" ca="1" si="5"/>
        <v>0</v>
      </c>
      <c r="L50">
        <f ca="1"/>
        <v>7.9680497730316407E-2</v>
      </c>
    </row>
    <row r="51" spans="2:12" x14ac:dyDescent="0.25">
      <c r="B51">
        <f t="shared" ca="1" si="1"/>
        <v>3.0000000000000089E-2</v>
      </c>
      <c r="C51">
        <f t="shared" ca="1" si="2"/>
        <v>0</v>
      </c>
      <c r="D51">
        <f t="shared" ca="1" si="0"/>
        <v>0</v>
      </c>
      <c r="E51">
        <f t="shared" ca="1" si="3"/>
        <v>0.1</v>
      </c>
      <c r="F51">
        <f t="shared" ca="1" si="4"/>
        <v>3.5000000000000087E-2</v>
      </c>
      <c r="H51">
        <f ca="1"/>
        <v>4.155908100640434E-2</v>
      </c>
      <c r="K51">
        <f t="shared" ca="1" si="5"/>
        <v>0</v>
      </c>
      <c r="L51">
        <f ca="1"/>
        <v>6.0106402536163547E-2</v>
      </c>
    </row>
    <row r="52" spans="2:12" x14ac:dyDescent="0.25">
      <c r="B52">
        <f t="shared" ca="1" si="1"/>
        <v>4.0000000000000091E-2</v>
      </c>
      <c r="C52">
        <f t="shared" ca="1" si="2"/>
        <v>0</v>
      </c>
      <c r="D52">
        <f t="shared" ca="1" si="0"/>
        <v>0</v>
      </c>
      <c r="E52">
        <f t="shared" ca="1" si="3"/>
        <v>0.1</v>
      </c>
      <c r="F52">
        <f t="shared" ca="1" si="4"/>
        <v>4.5000000000000089E-2</v>
      </c>
      <c r="H52">
        <f ca="1"/>
        <v>4.992987216845747E-2</v>
      </c>
      <c r="K52">
        <f t="shared" ca="1" si="5"/>
        <v>0</v>
      </c>
      <c r="L52">
        <f ca="1"/>
        <v>4.5340819544903765E-2</v>
      </c>
    </row>
    <row r="53" spans="2:12" x14ac:dyDescent="0.25">
      <c r="B53">
        <f t="shared" ca="1" si="1"/>
        <v>5.0000000000000093E-2</v>
      </c>
      <c r="C53">
        <f t="shared" ca="1" si="2"/>
        <v>0</v>
      </c>
      <c r="D53">
        <f t="shared" ca="1" si="0"/>
        <v>0</v>
      </c>
      <c r="E53">
        <f t="shared" ca="1" si="3"/>
        <v>0.1</v>
      </c>
      <c r="F53">
        <f t="shared" ca="1" si="4"/>
        <v>5.500000000000009E-2</v>
      </c>
      <c r="H53">
        <f ca="1"/>
        <v>5.8695053103987184E-2</v>
      </c>
      <c r="K53">
        <f t="shared" ca="1" si="5"/>
        <v>0</v>
      </c>
      <c r="L53">
        <f ca="1"/>
        <v>3.4202502117236293E-2</v>
      </c>
    </row>
    <row r="54" spans="2:12" x14ac:dyDescent="0.25">
      <c r="B54">
        <f t="shared" ca="1" si="1"/>
        <v>6.0000000000000095E-2</v>
      </c>
      <c r="C54">
        <f t="shared" ca="1" si="2"/>
        <v>0</v>
      </c>
      <c r="D54">
        <f t="shared" ca="1" si="0"/>
        <v>0</v>
      </c>
      <c r="E54">
        <f t="shared" ca="1" si="3"/>
        <v>0.1</v>
      </c>
      <c r="F54">
        <f t="shared" ca="1" si="4"/>
        <v>6.5000000000000099E-2</v>
      </c>
      <c r="H54">
        <f ca="1"/>
        <v>6.7755838287835879E-2</v>
      </c>
      <c r="K54">
        <f t="shared" ca="1" si="5"/>
        <v>0</v>
      </c>
      <c r="L54">
        <f ca="1"/>
        <v>2.5800384858947711E-2</v>
      </c>
    </row>
    <row r="55" spans="2:12" x14ac:dyDescent="0.25">
      <c r="B55">
        <f t="shared" ca="1" si="1"/>
        <v>7.000000000000009E-2</v>
      </c>
      <c r="C55">
        <f t="shared" ca="1" si="2"/>
        <v>0</v>
      </c>
      <c r="D55">
        <f t="shared" ca="1" si="0"/>
        <v>0</v>
      </c>
      <c r="E55">
        <f t="shared" ca="1" si="3"/>
        <v>0.1</v>
      </c>
      <c r="F55">
        <f t="shared" ca="1" si="4"/>
        <v>7.5000000000000094E-2</v>
      </c>
      <c r="H55">
        <f ca="1"/>
        <v>7.703709053471143E-2</v>
      </c>
      <c r="K55">
        <f t="shared" ca="1" si="5"/>
        <v>0</v>
      </c>
      <c r="L55">
        <f ca="1"/>
        <v>1.9462298389374959E-2</v>
      </c>
    </row>
    <row r="56" spans="2:12" x14ac:dyDescent="0.25">
      <c r="B56">
        <f t="shared" ca="1" si="1"/>
        <v>8.0000000000000085E-2</v>
      </c>
      <c r="C56">
        <f t="shared" ca="1" si="2"/>
        <v>0</v>
      </c>
      <c r="D56">
        <f t="shared" ca="1" si="0"/>
        <v>0</v>
      </c>
      <c r="E56">
        <f t="shared" ca="1" si="3"/>
        <v>0.1</v>
      </c>
      <c r="F56">
        <f t="shared" ca="1" si="4"/>
        <v>8.5000000000000089E-2</v>
      </c>
      <c r="H56">
        <f ca="1"/>
        <v>8.6481310024363905E-2</v>
      </c>
      <c r="K56">
        <f t="shared" ca="1" si="5"/>
        <v>0</v>
      </c>
      <c r="L56">
        <f ca="1"/>
        <v>1.4681195790952216E-2</v>
      </c>
    </row>
    <row r="57" spans="2:12" x14ac:dyDescent="0.25">
      <c r="B57">
        <f t="shared" ca="1" si="1"/>
        <v>9.000000000000008E-2</v>
      </c>
      <c r="C57">
        <f t="shared" ca="1" si="2"/>
        <v>0</v>
      </c>
      <c r="D57">
        <f t="shared" ca="1" si="0"/>
        <v>0</v>
      </c>
      <c r="E57">
        <f t="shared" ca="1" si="3"/>
        <v>0.1</v>
      </c>
      <c r="F57">
        <f t="shared" ca="1" si="4"/>
        <v>9.5000000000000084E-2</v>
      </c>
      <c r="H57">
        <f ca="1"/>
        <v>9.6044034315965504E-2</v>
      </c>
      <c r="K57">
        <f t="shared" ca="1" si="5"/>
        <v>0</v>
      </c>
      <c r="L57">
        <f ca="1"/>
        <v>1.1074588855805652E-2</v>
      </c>
    </row>
    <row r="58" spans="2:12" x14ac:dyDescent="0.25">
      <c r="B58">
        <f t="shared" ca="1" si="1"/>
        <v>0.10000000000000007</v>
      </c>
      <c r="C58">
        <f t="shared" ca="1" si="2"/>
        <v>0</v>
      </c>
      <c r="D58">
        <f t="shared" ca="1" si="0"/>
        <v>0</v>
      </c>
      <c r="E58">
        <f t="shared" ca="1" si="3"/>
        <v>0.1</v>
      </c>
      <c r="F58">
        <f t="shared" ca="1" si="4"/>
        <v>0.10500000000000008</v>
      </c>
      <c r="H58">
        <f ca="1"/>
        <v>0.10569028135284438</v>
      </c>
      <c r="K58">
        <f t="shared" ca="1" si="5"/>
        <v>0</v>
      </c>
      <c r="L58">
        <f ca="1"/>
        <v>8.3539490291235398E-3</v>
      </c>
    </row>
    <row r="59" spans="2:12" x14ac:dyDescent="0.25">
      <c r="B59">
        <f t="shared" ca="1" si="1"/>
        <v>0.11000000000000007</v>
      </c>
      <c r="C59">
        <f t="shared" ca="1" si="2"/>
        <v>0</v>
      </c>
      <c r="D59">
        <f t="shared" ca="1" si="0"/>
        <v>0</v>
      </c>
      <c r="E59">
        <f t="shared" ca="1" si="3"/>
        <v>0.1</v>
      </c>
      <c r="F59">
        <f t="shared" ca="1" si="4"/>
        <v>0.11500000000000007</v>
      </c>
      <c r="H59">
        <f ca="1"/>
        <v>0.1153917508979508</v>
      </c>
      <c r="K59">
        <f t="shared" ca="1" si="5"/>
        <v>0</v>
      </c>
      <c r="L59">
        <f ca="1"/>
        <v>6.3016251247713113E-3</v>
      </c>
    </row>
    <row r="60" spans="2:12" x14ac:dyDescent="0.25">
      <c r="B60">
        <f t="shared" ca="1" si="1"/>
        <v>0.12000000000000006</v>
      </c>
      <c r="C60">
        <f t="shared" ca="1" si="2"/>
        <v>0</v>
      </c>
      <c r="D60">
        <f t="shared" ca="1" si="0"/>
        <v>0</v>
      </c>
      <c r="E60">
        <f t="shared" ca="1" si="3"/>
        <v>0.1</v>
      </c>
      <c r="F60">
        <f t="shared" ca="1" si="4"/>
        <v>0.12500000000000006</v>
      </c>
      <c r="H60">
        <f ca="1"/>
        <v>0.12512456051489329</v>
      </c>
      <c r="K60">
        <f t="shared" ca="1" si="5"/>
        <v>0</v>
      </c>
      <c r="L60">
        <f ca="1"/>
        <v>4.7534312304007885E-3</v>
      </c>
    </row>
    <row r="61" spans="2:12" x14ac:dyDescent="0.25">
      <c r="B61">
        <f t="shared" ca="1" si="1"/>
        <v>0.13000000000000006</v>
      </c>
      <c r="C61">
        <f t="shared" ca="1" si="2"/>
        <v>0</v>
      </c>
      <c r="D61">
        <f t="shared" ca="1" si="0"/>
        <v>0</v>
      </c>
      <c r="E61">
        <f t="shared" ca="1" si="3"/>
        <v>0.1</v>
      </c>
      <c r="F61">
        <f t="shared" ca="1" si="4"/>
        <v>0.13500000000000006</v>
      </c>
      <c r="H61">
        <f ca="1"/>
        <v>0.13486733497302725</v>
      </c>
      <c r="K61">
        <f t="shared" ca="1" si="5"/>
        <v>0</v>
      </c>
      <c r="L61">
        <f ca="1"/>
        <v>3.5855118344623304E-3</v>
      </c>
    </row>
    <row r="62" spans="2:12" x14ac:dyDescent="0.25">
      <c r="B62">
        <f t="shared" ca="1" si="1"/>
        <v>0.14000000000000007</v>
      </c>
      <c r="C62">
        <f t="shared" ca="1" si="2"/>
        <v>0</v>
      </c>
      <c r="D62">
        <f t="shared" ca="1" si="0"/>
        <v>0</v>
      </c>
      <c r="E62">
        <f t="shared" ca="1" si="3"/>
        <v>0.1</v>
      </c>
      <c r="F62">
        <f t="shared" ca="1" si="4"/>
        <v>0.14500000000000007</v>
      </c>
      <c r="H62">
        <f ca="1"/>
        <v>0.14459949622900337</v>
      </c>
      <c r="K62">
        <f t="shared" ca="1" si="5"/>
        <v>0</v>
      </c>
      <c r="L62">
        <f ca="1"/>
        <v>2.704433385280855E-3</v>
      </c>
    </row>
    <row r="63" spans="2:12" x14ac:dyDescent="0.25">
      <c r="B63">
        <f t="shared" ca="1" si="1"/>
        <v>0.15000000000000008</v>
      </c>
      <c r="C63">
        <f t="shared" ca="1" si="2"/>
        <v>0</v>
      </c>
      <c r="D63">
        <f t="shared" ca="1" si="0"/>
        <v>0</v>
      </c>
      <c r="E63">
        <f t="shared" ca="1" si="3"/>
        <v>0.1</v>
      </c>
      <c r="F63">
        <f t="shared" ca="1" si="4"/>
        <v>0.15500000000000008</v>
      </c>
      <c r="H63">
        <f ca="1"/>
        <v>0.15429961718329971</v>
      </c>
      <c r="K63">
        <f t="shared" ca="1" si="5"/>
        <v>0</v>
      </c>
      <c r="L63">
        <f ca="1"/>
        <v>2.0397096069218459E-3</v>
      </c>
    </row>
    <row r="64" spans="2:12" x14ac:dyDescent="0.25">
      <c r="B64">
        <f t="shared" ca="1" si="1"/>
        <v>0.16000000000000009</v>
      </c>
      <c r="C64">
        <f t="shared" ca="1" si="2"/>
        <v>0</v>
      </c>
      <c r="D64">
        <f t="shared" ca="1" si="0"/>
        <v>0</v>
      </c>
      <c r="E64">
        <f t="shared" ca="1" si="3"/>
        <v>0.1</v>
      </c>
      <c r="F64">
        <f t="shared" ca="1" si="4"/>
        <v>0.16500000000000009</v>
      </c>
      <c r="H64">
        <f ca="1"/>
        <v>0.16394370751226003</v>
      </c>
      <c r="K64">
        <f t="shared" ca="1" si="5"/>
        <v>0</v>
      </c>
      <c r="L64">
        <f ca="1"/>
        <v>1.5381625971165847E-3</v>
      </c>
    </row>
    <row r="65" spans="2:12" x14ac:dyDescent="0.25">
      <c r="B65">
        <f t="shared" ca="1" si="1"/>
        <v>0.1700000000000001</v>
      </c>
      <c r="C65">
        <f t="shared" ca="1" si="2"/>
        <v>0</v>
      </c>
      <c r="D65">
        <f t="shared" ca="1" si="0"/>
        <v>0</v>
      </c>
      <c r="E65">
        <f t="shared" ca="1" si="3"/>
        <v>0.1</v>
      </c>
      <c r="F65">
        <f t="shared" ca="1" si="4"/>
        <v>0.1750000000000001</v>
      </c>
      <c r="H65">
        <f ca="1"/>
        <v>0.17350329444220114</v>
      </c>
      <c r="K65">
        <f t="shared" ca="1" si="5"/>
        <v>0</v>
      </c>
      <c r="L65">
        <f ca="1"/>
        <v>1.1596685950806501E-3</v>
      </c>
    </row>
    <row r="66" spans="2:12" x14ac:dyDescent="0.25">
      <c r="B66">
        <f t="shared" ca="1" si="1"/>
        <v>0.1800000000000001</v>
      </c>
      <c r="C66">
        <f t="shared" ca="1" si="2"/>
        <v>0</v>
      </c>
      <c r="D66">
        <f t="shared" ca="1" si="0"/>
        <v>0</v>
      </c>
      <c r="E66">
        <f t="shared" ca="1" si="3"/>
        <v>0.1</v>
      </c>
      <c r="F66">
        <f t="shared" ca="1" si="4"/>
        <v>0.18500000000000011</v>
      </c>
      <c r="H66">
        <f ca="1"/>
        <v>0.18294314492751831</v>
      </c>
      <c r="K66">
        <f t="shared" ca="1" si="5"/>
        <v>0</v>
      </c>
      <c r="L66">
        <f ca="1"/>
        <v>8.7394808065116786E-4</v>
      </c>
    </row>
    <row r="67" spans="2:12" x14ac:dyDescent="0.25">
      <c r="B67">
        <f t="shared" ca="1" si="1"/>
        <v>0.19000000000000011</v>
      </c>
      <c r="C67">
        <f t="shared" ca="1" si="2"/>
        <v>0</v>
      </c>
      <c r="D67">
        <f t="shared" ca="1" si="0"/>
        <v>0</v>
      </c>
      <c r="E67">
        <f t="shared" ca="1" si="3"/>
        <v>0.1</v>
      </c>
      <c r="F67">
        <f t="shared" ca="1" si="4"/>
        <v>0.19500000000000012</v>
      </c>
      <c r="H67">
        <f ca="1"/>
        <v>0.19221844700703697</v>
      </c>
      <c r="K67">
        <f t="shared" ca="1" si="5"/>
        <v>0</v>
      </c>
      <c r="L67">
        <f ca="1"/>
        <v>6.5814341267377919E-4</v>
      </c>
    </row>
    <row r="68" spans="2:12" x14ac:dyDescent="0.25">
      <c r="B68">
        <f t="shared" ca="1" si="1"/>
        <v>0.20000000000000012</v>
      </c>
      <c r="C68">
        <f t="shared" ca="1" si="2"/>
        <v>0</v>
      </c>
      <c r="D68">
        <f t="shared" ca="1" si="0"/>
        <v>0</v>
      </c>
      <c r="E68">
        <f t="shared" ca="1" si="3"/>
        <v>0.1</v>
      </c>
      <c r="F68">
        <f t="shared" ca="1" si="4"/>
        <v>0.20500000000000013</v>
      </c>
      <c r="H68">
        <f ca="1"/>
        <v>0.20127122484711857</v>
      </c>
      <c r="K68">
        <f t="shared" ca="1" si="5"/>
        <v>0</v>
      </c>
      <c r="L68">
        <f ca="1"/>
        <v>4.9499021771029299E-4</v>
      </c>
    </row>
    <row r="69" spans="2:12" x14ac:dyDescent="0.25">
      <c r="B69">
        <f t="shared" ca="1" si="1"/>
        <v>0.21000000000000013</v>
      </c>
      <c r="C69">
        <f t="shared" ca="1" si="2"/>
        <v>0</v>
      </c>
      <c r="D69">
        <f t="shared" ca="1" si="0"/>
        <v>0</v>
      </c>
      <c r="E69">
        <f t="shared" ca="1" si="3"/>
        <v>0.1</v>
      </c>
      <c r="F69">
        <f t="shared" ca="1" si="4"/>
        <v>0.21500000000000014</v>
      </c>
      <c r="H69">
        <f ca="1"/>
        <v>0.2100257006749697</v>
      </c>
      <c r="K69">
        <f t="shared" ca="1" si="5"/>
        <v>0</v>
      </c>
      <c r="L69">
        <f ca="1"/>
        <v>3.7143624016363025E-4</v>
      </c>
    </row>
    <row r="70" spans="2:12" x14ac:dyDescent="0.25">
      <c r="B70">
        <f t="shared" ca="1" si="1"/>
        <v>0.22000000000000014</v>
      </c>
      <c r="C70">
        <f t="shared" ca="1" si="2"/>
        <v>0</v>
      </c>
      <c r="D70">
        <f t="shared" ca="1" si="0"/>
        <v>0</v>
      </c>
      <c r="E70">
        <f t="shared" ca="1" si="3"/>
        <v>0.1</v>
      </c>
      <c r="F70">
        <f t="shared" ca="1" si="4"/>
        <v>0.22500000000000014</v>
      </c>
      <c r="H70">
        <f ca="1"/>
        <v>0.21838223255681835</v>
      </c>
      <c r="K70">
        <f t="shared" ca="1" si="5"/>
        <v>0</v>
      </c>
      <c r="L70">
        <f ca="1"/>
        <v>2.7759716183005801E-4</v>
      </c>
    </row>
    <row r="71" spans="2:12" x14ac:dyDescent="0.25">
      <c r="B71">
        <f t="shared" ca="1" si="1"/>
        <v>0.23000000000000015</v>
      </c>
      <c r="C71">
        <f t="shared" ca="1" si="2"/>
        <v>0</v>
      </c>
      <c r="D71">
        <f t="shared" ca="1" si="0"/>
        <v>0</v>
      </c>
      <c r="E71">
        <f t="shared" ca="1" si="3"/>
        <v>0.1</v>
      </c>
      <c r="F71">
        <f t="shared" ca="1" si="4"/>
        <v>0.23500000000000015</v>
      </c>
      <c r="H71">
        <f ca="1"/>
        <v>0.22620934304321244</v>
      </c>
      <c r="K71">
        <f t="shared" ca="1" si="5"/>
        <v>0</v>
      </c>
      <c r="L71">
        <f ca="1"/>
        <v>2.0596585644289036E-4</v>
      </c>
    </row>
    <row r="72" spans="2:12" x14ac:dyDescent="0.25">
      <c r="B72">
        <f t="shared" ca="1" si="1"/>
        <v>0.24000000000000016</v>
      </c>
      <c r="C72">
        <f t="shared" ca="1" si="2"/>
        <v>0</v>
      </c>
      <c r="D72">
        <f t="shared" ca="1" si="0"/>
        <v>0</v>
      </c>
      <c r="E72">
        <f t="shared" ca="1" si="3"/>
        <v>0.1</v>
      </c>
      <c r="F72">
        <f t="shared" ca="1" si="4"/>
        <v>0.24500000000000016</v>
      </c>
      <c r="H72">
        <f ca="1"/>
        <v>0.23333320097306354</v>
      </c>
      <c r="K72">
        <f t="shared" ca="1" si="5"/>
        <v>0</v>
      </c>
      <c r="L72">
        <f ca="1"/>
        <v>1.5081181957115399E-4</v>
      </c>
    </row>
    <row r="73" spans="2:12" x14ac:dyDescent="0.25">
      <c r="B73">
        <f t="shared" ca="1" si="1"/>
        <v>0.25000000000000017</v>
      </c>
      <c r="C73">
        <f t="shared" ca="1" si="2"/>
        <v>0</v>
      </c>
      <c r="D73">
        <v>-0.1</v>
      </c>
      <c r="E73">
        <f t="shared" ca="1" si="3"/>
        <v>0.1</v>
      </c>
      <c r="F73">
        <f t="shared" ca="1" si="4"/>
        <v>0.25500000000000017</v>
      </c>
      <c r="H73">
        <f ca="1"/>
        <v>0.23952371498075972</v>
      </c>
      <c r="K73">
        <f t="shared" ca="1" si="5"/>
        <v>0</v>
      </c>
      <c r="L73">
        <f ca="1"/>
        <v>5.3861364132554938E-4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N73"/>
  <sheetViews>
    <sheetView workbookViewId="0">
      <selection activeCell="C21" sqref="C2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 ca="1">C3-C9*C8*SQRT(C7)</f>
        <v>-0.25</v>
      </c>
    </row>
    <row r="13" spans="2:12" x14ac:dyDescent="0.25">
      <c r="B13" t="s">
        <v>12</v>
      </c>
      <c r="C13">
        <f ca="1">C3+C9*C8*SQRT(C7)</f>
        <v>0.25</v>
      </c>
    </row>
    <row r="14" spans="2:12" x14ac:dyDescent="0.25">
      <c r="B14" t="s">
        <v>13</v>
      </c>
      <c r="C14">
        <f ca="1"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 ca="1"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1.2148806913221809E-2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 ca="1">C12</f>
        <v>-0.25</v>
      </c>
      <c r="C23">
        <f ca="1">0.1*(RAND()-0.5)</f>
        <v>-2.1262831994765509E-2</v>
      </c>
      <c r="D23">
        <f ca="1">0.1*(RAND()-0.5)</f>
        <v>3.6577700160720421E-2</v>
      </c>
      <c r="E23">
        <f ca="1">$C$6*RAND()</f>
        <v>7.9740850923195675E-2</v>
      </c>
      <c r="F23">
        <f ca="1">MAX(0,B23-$F$16)</f>
        <v>0</v>
      </c>
      <c r="H23">
        <f t="array" aca="1" ref="H23:H73" ca="1">_xll.xFd1d(C2,B23:B73,C23:C73,D23:D73,E23:E73,F23:F73,C16:C20)</f>
        <v>1.1745578998583556E-12</v>
      </c>
      <c r="K23">
        <f ca="1">IF(ABS(B23-$C$3)&lt;0.0000000001,1,0)</f>
        <v>0</v>
      </c>
      <c r="L23">
        <f t="array" aca="1" ref="L23:L73" ca="1">_xll.xFd1d($C$2,B23:B73,C23:C73,D23:D73,E23:E73,K23:K73,L16:L20)</f>
        <v>6.9986996228964641E-8</v>
      </c>
      <c r="N23">
        <f ca="1">SUM(L23:L73)</f>
        <v>0.99802605742946227</v>
      </c>
    </row>
    <row r="24" spans="2:14" x14ac:dyDescent="0.25">
      <c r="B24">
        <f t="shared" ref="B24:B73" ca="1" si="0">B23+$C$14</f>
        <v>-0.24</v>
      </c>
      <c r="C24">
        <f t="shared" ref="C24:D55" ca="1" si="1">0.1*(RAND()-0.5)</f>
        <v>3.854881981384925E-2</v>
      </c>
      <c r="D24">
        <f t="shared" ca="1" si="1"/>
        <v>2.2728256159783924E-2</v>
      </c>
      <c r="E24">
        <f t="shared" ref="E24:E73" ca="1" si="2">$C$6*RAND()</f>
        <v>6.6122311015676935E-2</v>
      </c>
      <c r="F24">
        <f t="shared" ref="F24:F73" ca="1" si="3">MAX(0,B24-$F$16)</f>
        <v>0</v>
      </c>
      <c r="H24">
        <f ca="1"/>
        <v>2.4521825595845212E-12</v>
      </c>
      <c r="K24">
        <f t="shared" ref="K24:K73" ca="1" si="4">IF(ABS(B24-$C$3)&lt;0.0000000001,1,0)</f>
        <v>0</v>
      </c>
      <c r="L24">
        <f ca="1"/>
        <v>2.4448153671252538E-8</v>
      </c>
    </row>
    <row r="25" spans="2:14" x14ac:dyDescent="0.25">
      <c r="B25">
        <f t="shared" ca="1" si="0"/>
        <v>-0.22999999999999998</v>
      </c>
      <c r="C25">
        <f t="shared" ca="1" si="1"/>
        <v>2.6810974296731162E-2</v>
      </c>
      <c r="D25">
        <f t="shared" ca="1" si="1"/>
        <v>-1.5379542410923763E-3</v>
      </c>
      <c r="E25">
        <f t="shared" ca="1" si="2"/>
        <v>7.8270696491086658E-2</v>
      </c>
      <c r="F25">
        <f t="shared" ca="1" si="3"/>
        <v>0</v>
      </c>
      <c r="H25">
        <f ca="1"/>
        <v>4.0198357885254394E-12</v>
      </c>
      <c r="K25">
        <f t="shared" ca="1" si="4"/>
        <v>0</v>
      </c>
      <c r="L25">
        <f ca="1"/>
        <v>3.1418155920433272E-8</v>
      </c>
    </row>
    <row r="26" spans="2:14" x14ac:dyDescent="0.25">
      <c r="B26">
        <f t="shared" ca="1" si="0"/>
        <v>-0.21999999999999997</v>
      </c>
      <c r="C26">
        <f t="shared" ca="1" si="1"/>
        <v>1.2583521424751854E-2</v>
      </c>
      <c r="D26">
        <f t="shared" ca="1" si="1"/>
        <v>2.494493097666748E-2</v>
      </c>
      <c r="E26">
        <f t="shared" ca="1" si="2"/>
        <v>4.9445414994903007E-2</v>
      </c>
      <c r="F26">
        <f t="shared" ca="1" si="3"/>
        <v>0</v>
      </c>
      <c r="H26">
        <f ca="1"/>
        <v>6.1238065855902657E-12</v>
      </c>
      <c r="K26">
        <f t="shared" ca="1" si="4"/>
        <v>0</v>
      </c>
      <c r="L26">
        <f ca="1"/>
        <v>1.1993341168539376E-7</v>
      </c>
    </row>
    <row r="27" spans="2:14" x14ac:dyDescent="0.25">
      <c r="B27">
        <f t="shared" ca="1" si="0"/>
        <v>-0.20999999999999996</v>
      </c>
      <c r="C27">
        <f t="shared" ca="1" si="1"/>
        <v>1.0977965418965265E-2</v>
      </c>
      <c r="D27">
        <f t="shared" ca="1" si="1"/>
        <v>1.7710113494737556E-2</v>
      </c>
      <c r="E27">
        <f t="shared" ca="1" si="2"/>
        <v>5.3244337038559776E-2</v>
      </c>
      <c r="F27">
        <f t="shared" ca="1" si="3"/>
        <v>0</v>
      </c>
      <c r="H27">
        <f ca="1"/>
        <v>9.5406578900936675E-12</v>
      </c>
      <c r="K27">
        <f t="shared" ca="1" si="4"/>
        <v>0</v>
      </c>
      <c r="L27">
        <f ca="1"/>
        <v>1.9402191227476975E-7</v>
      </c>
    </row>
    <row r="28" spans="2:14" x14ac:dyDescent="0.25">
      <c r="B28">
        <f t="shared" ca="1" si="0"/>
        <v>-0.19999999999999996</v>
      </c>
      <c r="C28">
        <f t="shared" ca="1" si="1"/>
        <v>-4.7170671850501777E-2</v>
      </c>
      <c r="D28">
        <f t="shared" ca="1" si="1"/>
        <v>-1.3584894329403231E-2</v>
      </c>
      <c r="E28">
        <f t="shared" ca="1" si="2"/>
        <v>5.5828979190503371E-2</v>
      </c>
      <c r="F28">
        <f t="shared" ca="1" si="3"/>
        <v>0</v>
      </c>
      <c r="H28">
        <f ca="1"/>
        <v>1.49778574364357E-11</v>
      </c>
      <c r="K28">
        <f t="shared" ca="1" si="4"/>
        <v>0</v>
      </c>
      <c r="L28">
        <f ca="1"/>
        <v>2.8666975049425887E-7</v>
      </c>
    </row>
    <row r="29" spans="2:14" x14ac:dyDescent="0.25">
      <c r="B29">
        <f t="shared" ca="1" si="0"/>
        <v>-0.18999999999999995</v>
      </c>
      <c r="C29">
        <f t="shared" ca="1" si="1"/>
        <v>7.1592595045884451E-3</v>
      </c>
      <c r="D29">
        <f t="shared" ca="1" si="1"/>
        <v>-2.8870479365874516E-2</v>
      </c>
      <c r="E29">
        <f t="shared" ca="1" si="2"/>
        <v>9.8705821108535818E-2</v>
      </c>
      <c r="F29">
        <f t="shared" ca="1" si="3"/>
        <v>0</v>
      </c>
      <c r="H29">
        <f ca="1"/>
        <v>2.4688009477803156E-11</v>
      </c>
      <c r="K29">
        <f t="shared" ca="1" si="4"/>
        <v>0</v>
      </c>
      <c r="L29">
        <f ca="1"/>
        <v>1.4270771813437462E-7</v>
      </c>
    </row>
    <row r="30" spans="2:14" x14ac:dyDescent="0.25">
      <c r="B30">
        <f t="shared" ca="1" si="0"/>
        <v>-0.17999999999999994</v>
      </c>
      <c r="C30">
        <f t="shared" ca="1" si="1"/>
        <v>3.6871562638218559E-3</v>
      </c>
      <c r="D30">
        <f t="shared" ca="1" si="1"/>
        <v>3.0675624130591828E-2</v>
      </c>
      <c r="E30">
        <f t="shared" ca="1" si="2"/>
        <v>6.037063152543274E-2</v>
      </c>
      <c r="F30">
        <f t="shared" ca="1" si="3"/>
        <v>0</v>
      </c>
      <c r="H30">
        <f ca="1"/>
        <v>3.70044338514893E-11</v>
      </c>
      <c r="K30">
        <f t="shared" ca="1" si="4"/>
        <v>0</v>
      </c>
      <c r="L30">
        <f ca="1"/>
        <v>5.7180670553189365E-7</v>
      </c>
    </row>
    <row r="31" spans="2:14" x14ac:dyDescent="0.25">
      <c r="B31">
        <f t="shared" ca="1" si="0"/>
        <v>-0.16999999999999993</v>
      </c>
      <c r="C31">
        <f t="shared" ca="1" si="1"/>
        <v>-4.5392179518088396E-2</v>
      </c>
      <c r="D31">
        <f t="shared" ca="1" si="1"/>
        <v>-6.3657495351911123E-3</v>
      </c>
      <c r="E31">
        <f t="shared" ca="1" si="2"/>
        <v>4.4363254042866056E-2</v>
      </c>
      <c r="F31">
        <f t="shared" ca="1" si="3"/>
        <v>0</v>
      </c>
      <c r="H31">
        <f ca="1"/>
        <v>5.4504959661661687E-11</v>
      </c>
      <c r="K31">
        <f t="shared" ca="1" si="4"/>
        <v>0</v>
      </c>
      <c r="L31">
        <f ca="1"/>
        <v>1.7115132954397917E-6</v>
      </c>
    </row>
    <row r="32" spans="2:14" x14ac:dyDescent="0.25">
      <c r="B32">
        <f t="shared" ca="1" si="0"/>
        <v>-0.15999999999999992</v>
      </c>
      <c r="C32">
        <f t="shared" ca="1" si="1"/>
        <v>-4.3415636225325627E-2</v>
      </c>
      <c r="D32">
        <f t="shared" ca="1" si="1"/>
        <v>-4.4428032542847919E-2</v>
      </c>
      <c r="E32">
        <f t="shared" ca="1" si="2"/>
        <v>6.0820686828449877E-2</v>
      </c>
      <c r="F32">
        <f t="shared" ca="1" si="3"/>
        <v>0</v>
      </c>
      <c r="H32">
        <f ca="1"/>
        <v>9.5041543687960035E-11</v>
      </c>
      <c r="K32">
        <f t="shared" ca="1" si="4"/>
        <v>0</v>
      </c>
      <c r="L32">
        <f ca="1"/>
        <v>1.2802887893056893E-6</v>
      </c>
    </row>
    <row r="33" spans="2:12" x14ac:dyDescent="0.25">
      <c r="B33">
        <f t="shared" ca="1" si="0"/>
        <v>-0.14999999999999991</v>
      </c>
      <c r="C33">
        <f t="shared" ca="1" si="1"/>
        <v>2.613665584194869E-3</v>
      </c>
      <c r="D33">
        <f t="shared" ca="1" si="1"/>
        <v>1.8525863203620464E-2</v>
      </c>
      <c r="E33">
        <f t="shared" ca="1" si="2"/>
        <v>8.9058446864045807E-2</v>
      </c>
      <c r="F33">
        <f t="shared" ca="1" si="3"/>
        <v>0</v>
      </c>
      <c r="H33">
        <f ca="1"/>
        <v>1.6564638983513656E-10</v>
      </c>
      <c r="K33">
        <f t="shared" ca="1" si="4"/>
        <v>0</v>
      </c>
      <c r="L33">
        <f ca="1"/>
        <v>1.0407078791390474E-6</v>
      </c>
    </row>
    <row r="34" spans="2:12" x14ac:dyDescent="0.25">
      <c r="B34">
        <f t="shared" ca="1" si="0"/>
        <v>-0.1399999999999999</v>
      </c>
      <c r="C34">
        <f t="shared" ca="1" si="1"/>
        <v>4.7872884326464506E-2</v>
      </c>
      <c r="D34">
        <f t="shared" ca="1" si="1"/>
        <v>6.0211159734866798E-3</v>
      </c>
      <c r="E34">
        <f t="shared" ca="1" si="2"/>
        <v>2.6734592111598433E-2</v>
      </c>
      <c r="F34">
        <f t="shared" ca="1" si="3"/>
        <v>0</v>
      </c>
      <c r="H34">
        <f ca="1"/>
        <v>2.4907276788887464E-10</v>
      </c>
      <c r="K34">
        <f t="shared" ca="1" si="4"/>
        <v>0</v>
      </c>
      <c r="L34">
        <f ca="1"/>
        <v>1.8176269544022475E-5</v>
      </c>
    </row>
    <row r="35" spans="2:12" x14ac:dyDescent="0.25">
      <c r="B35">
        <f t="shared" ca="1" si="0"/>
        <v>-0.12999999999999989</v>
      </c>
      <c r="C35">
        <f t="shared" ca="1" si="1"/>
        <v>3.3818531741791114E-2</v>
      </c>
      <c r="D35">
        <f t="shared" ca="1" si="1"/>
        <v>-2.4755652888995883E-2</v>
      </c>
      <c r="E35">
        <f t="shared" ca="1" si="2"/>
        <v>8.4931217562366795E-2</v>
      </c>
      <c r="F35">
        <f t="shared" ca="1" si="3"/>
        <v>0</v>
      </c>
      <c r="H35">
        <f ca="1"/>
        <v>5.6191196999985014E-10</v>
      </c>
      <c r="K35">
        <f t="shared" ca="1" si="4"/>
        <v>0</v>
      </c>
      <c r="L35">
        <f ca="1"/>
        <v>4.4427432968452696E-6</v>
      </c>
    </row>
    <row r="36" spans="2:12" x14ac:dyDescent="0.25">
      <c r="B36">
        <f t="shared" ca="1" si="0"/>
        <v>-0.1199999999999999</v>
      </c>
      <c r="C36">
        <f t="shared" ca="1" si="1"/>
        <v>3.1798653822999304E-2</v>
      </c>
      <c r="D36">
        <f t="shared" ca="1" si="1"/>
        <v>-2.1390792589511255E-2</v>
      </c>
      <c r="E36">
        <f t="shared" ca="1" si="2"/>
        <v>3.8217322880097465E-2</v>
      </c>
      <c r="F36">
        <f t="shared" ca="1" si="3"/>
        <v>0</v>
      </c>
      <c r="H36">
        <f ca="1"/>
        <v>9.5907041151195675E-10</v>
      </c>
      <c r="K36">
        <f t="shared" ca="1" si="4"/>
        <v>0</v>
      </c>
      <c r="L36">
        <f ca="1"/>
        <v>2.8965352948894647E-5</v>
      </c>
    </row>
    <row r="37" spans="2:12" x14ac:dyDescent="0.25">
      <c r="B37">
        <f t="shared" ca="1" si="0"/>
        <v>-0.1099999999999999</v>
      </c>
      <c r="C37">
        <f t="shared" ca="1" si="1"/>
        <v>-2.7803113436260053E-2</v>
      </c>
      <c r="D37">
        <f t="shared" ca="1" si="1"/>
        <v>1.0948148094219423E-2</v>
      </c>
      <c r="E37">
        <f t="shared" ca="1" si="2"/>
        <v>3.0726003825965076E-2</v>
      </c>
      <c r="F37">
        <f t="shared" ca="1" si="3"/>
        <v>0</v>
      </c>
      <c r="H37">
        <f ca="1"/>
        <v>2.0020523742903449E-9</v>
      </c>
      <c r="K37">
        <f t="shared" ca="1" si="4"/>
        <v>0</v>
      </c>
      <c r="L37">
        <f ca="1"/>
        <v>9.3543179882799759E-5</v>
      </c>
    </row>
    <row r="38" spans="2:12" x14ac:dyDescent="0.25">
      <c r="B38">
        <f t="shared" ca="1" si="0"/>
        <v>-9.9999999999999908E-2</v>
      </c>
      <c r="C38">
        <f t="shared" ca="1" si="1"/>
        <v>2.2119511331590482E-2</v>
      </c>
      <c r="D38">
        <f t="shared" ca="1" si="1"/>
        <v>3.4422721749560008E-2</v>
      </c>
      <c r="E38">
        <f t="shared" ca="1" si="2"/>
        <v>2.060121378878782E-2</v>
      </c>
      <c r="F38">
        <f t="shared" ca="1" si="3"/>
        <v>0</v>
      </c>
      <c r="H38">
        <f ca="1"/>
        <v>4.2162088369517485E-9</v>
      </c>
      <c r="K38">
        <f t="shared" ca="1" si="4"/>
        <v>0</v>
      </c>
      <c r="L38">
        <f ca="1"/>
        <v>5.398482256100261E-4</v>
      </c>
    </row>
    <row r="39" spans="2:12" x14ac:dyDescent="0.25">
      <c r="B39">
        <f t="shared" ca="1" si="0"/>
        <v>-8.9999999999999913E-2</v>
      </c>
      <c r="C39">
        <f t="shared" ca="1" si="1"/>
        <v>-3.3652717855695992E-2</v>
      </c>
      <c r="D39">
        <f t="shared" ca="1" si="1"/>
        <v>9.2889415073708747E-3</v>
      </c>
      <c r="E39">
        <f t="shared" ca="1" si="2"/>
        <v>2.6801125703663775E-2</v>
      </c>
      <c r="F39">
        <f t="shared" ca="1" si="3"/>
        <v>0</v>
      </c>
      <c r="H39">
        <f ca="1"/>
        <v>8.1082635719771311E-9</v>
      </c>
      <c r="K39">
        <f t="shared" ca="1" si="4"/>
        <v>0</v>
      </c>
      <c r="L39">
        <f ca="1"/>
        <v>1.6084724160811059E-3</v>
      </c>
    </row>
    <row r="40" spans="2:12" x14ac:dyDescent="0.25">
      <c r="B40">
        <f t="shared" ca="1" si="0"/>
        <v>-7.9999999999999918E-2</v>
      </c>
      <c r="C40">
        <f t="shared" ca="1" si="1"/>
        <v>5.6508191914745104E-3</v>
      </c>
      <c r="D40">
        <f t="shared" ca="1" si="1"/>
        <v>-2.288062224501013E-2</v>
      </c>
      <c r="E40">
        <f t="shared" ca="1" si="2"/>
        <v>4.4162781339617742E-2</v>
      </c>
      <c r="F40">
        <f t="shared" ca="1" si="3"/>
        <v>0</v>
      </c>
      <c r="H40">
        <f ca="1"/>
        <v>1.831500473680813E-8</v>
      </c>
      <c r="K40">
        <f t="shared" ca="1" si="4"/>
        <v>0</v>
      </c>
      <c r="L40">
        <f ca="1"/>
        <v>1.3641097786937994E-3</v>
      </c>
    </row>
    <row r="41" spans="2:12" x14ac:dyDescent="0.25">
      <c r="B41">
        <f t="shared" ca="1" si="0"/>
        <v>-6.9999999999999923E-2</v>
      </c>
      <c r="C41">
        <f t="shared" ca="1" si="1"/>
        <v>2.0466781433640391E-2</v>
      </c>
      <c r="D41">
        <f t="shared" ca="1" si="1"/>
        <v>-1.9170840998081307E-2</v>
      </c>
      <c r="E41">
        <f t="shared" ca="1" si="2"/>
        <v>3.2446641810002917E-2</v>
      </c>
      <c r="F41">
        <f t="shared" ca="1" si="3"/>
        <v>0</v>
      </c>
      <c r="H41">
        <f ca="1"/>
        <v>3.8439669387654789E-8</v>
      </c>
      <c r="K41">
        <f t="shared" ca="1" si="4"/>
        <v>0</v>
      </c>
      <c r="L41">
        <f ca="1"/>
        <v>3.8879388328360953E-3</v>
      </c>
    </row>
    <row r="42" spans="2:12" x14ac:dyDescent="0.25">
      <c r="B42">
        <f t="shared" ca="1" si="0"/>
        <v>-5.9999999999999921E-2</v>
      </c>
      <c r="C42">
        <f t="shared" ca="1" si="1"/>
        <v>4.2682261598535914E-2</v>
      </c>
      <c r="D42">
        <f t="shared" ca="1" si="1"/>
        <v>-3.6705225389561391E-2</v>
      </c>
      <c r="E42">
        <f t="shared" ca="1" si="2"/>
        <v>4.1017526702483043E-2</v>
      </c>
      <c r="F42">
        <f t="shared" ca="1" si="3"/>
        <v>0</v>
      </c>
      <c r="H42">
        <f ca="1"/>
        <v>9.5252958652777726E-8</v>
      </c>
      <c r="K42">
        <f t="shared" ca="1" si="4"/>
        <v>0</v>
      </c>
      <c r="L42">
        <f ca="1"/>
        <v>4.1972362464450129E-3</v>
      </c>
    </row>
    <row r="43" spans="2:12" x14ac:dyDescent="0.25">
      <c r="B43">
        <f t="shared" ca="1" si="0"/>
        <v>-4.999999999999992E-2</v>
      </c>
      <c r="C43">
        <f t="shared" ca="1" si="1"/>
        <v>4.629303091729732E-2</v>
      </c>
      <c r="D43">
        <f t="shared" ca="1" si="1"/>
        <v>4.0221024149336038E-2</v>
      </c>
      <c r="E43">
        <f t="shared" ca="1" si="2"/>
        <v>3.7877648979545077E-2</v>
      </c>
      <c r="F43">
        <f t="shared" ca="1" si="3"/>
        <v>0</v>
      </c>
      <c r="H43">
        <f ca="1"/>
        <v>2.2263194871845896E-7</v>
      </c>
      <c r="K43">
        <f t="shared" ca="1" si="4"/>
        <v>0</v>
      </c>
      <c r="L43">
        <f ca="1"/>
        <v>1.1503906339161525E-2</v>
      </c>
    </row>
    <row r="44" spans="2:12" x14ac:dyDescent="0.25">
      <c r="B44">
        <f t="shared" ca="1" si="0"/>
        <v>-3.9999999999999918E-2</v>
      </c>
      <c r="C44">
        <f t="shared" ca="1" si="1"/>
        <v>2.8335664283516641E-3</v>
      </c>
      <c r="D44">
        <f t="shared" ca="1" si="1"/>
        <v>-3.7503691818950385E-2</v>
      </c>
      <c r="E44">
        <f t="shared" ca="1" si="2"/>
        <v>4.8374761341622025E-2</v>
      </c>
      <c r="F44">
        <f t="shared" ca="1" si="3"/>
        <v>0</v>
      </c>
      <c r="H44">
        <f ca="1"/>
        <v>3.8471205783200198E-7</v>
      </c>
      <c r="K44">
        <f t="shared" ca="1" si="4"/>
        <v>0</v>
      </c>
      <c r="L44">
        <f ca="1"/>
        <v>1.4404191782927407E-2</v>
      </c>
    </row>
    <row r="45" spans="2:12" x14ac:dyDescent="0.25">
      <c r="B45">
        <f t="shared" ca="1" si="0"/>
        <v>-2.9999999999999916E-2</v>
      </c>
      <c r="C45">
        <f t="shared" ca="1" si="1"/>
        <v>-2.3670329837362603E-2</v>
      </c>
      <c r="D45">
        <f t="shared" ca="1" si="1"/>
        <v>-3.9969438627628917E-2</v>
      </c>
      <c r="E45">
        <f t="shared" ca="1" si="2"/>
        <v>5.6170778792276061E-4</v>
      </c>
      <c r="F45">
        <f t="shared" ca="1" si="3"/>
        <v>0</v>
      </c>
      <c r="H45">
        <f ca="1"/>
        <v>7.3035547543097066E-7</v>
      </c>
      <c r="K45">
        <f t="shared" ca="1" si="4"/>
        <v>0</v>
      </c>
      <c r="L45">
        <f ca="1"/>
        <v>8.0019462943404132E-2</v>
      </c>
    </row>
    <row r="46" spans="2:12" x14ac:dyDescent="0.25">
      <c r="B46">
        <f t="shared" ca="1" si="0"/>
        <v>-1.9999999999999914E-2</v>
      </c>
      <c r="C46">
        <f t="shared" ca="1" si="1"/>
        <v>-1.0320353058385434E-2</v>
      </c>
      <c r="D46">
        <f t="shared" ca="1" si="1"/>
        <v>-4.7249192450401272E-3</v>
      </c>
      <c r="E46">
        <f t="shared" ca="1" si="2"/>
        <v>4.6191748150246861E-2</v>
      </c>
      <c r="F46">
        <f t="shared" ca="1" si="3"/>
        <v>0</v>
      </c>
      <c r="H46">
        <f ca="1"/>
        <v>2.7176776207992063E-3</v>
      </c>
      <c r="K46">
        <f t="shared" ca="1" si="4"/>
        <v>0</v>
      </c>
      <c r="L46">
        <f ca="1"/>
        <v>4.2162920242423678E-2</v>
      </c>
    </row>
    <row r="47" spans="2:12" x14ac:dyDescent="0.25">
      <c r="B47">
        <f t="shared" ca="1" si="0"/>
        <v>-9.9999999999999135E-3</v>
      </c>
      <c r="C47">
        <f t="shared" ca="1" si="1"/>
        <v>-2.2454600401493386E-3</v>
      </c>
      <c r="D47">
        <f t="shared" ca="1" si="1"/>
        <v>3.1583661600416445E-2</v>
      </c>
      <c r="E47">
        <f t="shared" ca="1" si="2"/>
        <v>3.1687031861337901E-2</v>
      </c>
      <c r="F47">
        <f t="shared" ca="1" si="3"/>
        <v>0</v>
      </c>
      <c r="H47">
        <f ca="1"/>
        <v>6.5712913392807337E-3</v>
      </c>
      <c r="K47">
        <f t="shared" ca="1" si="4"/>
        <v>0</v>
      </c>
      <c r="L47">
        <f ca="1"/>
        <v>0.21664523586944923</v>
      </c>
    </row>
    <row r="48" spans="2:12" x14ac:dyDescent="0.25">
      <c r="B48">
        <f t="shared" ca="1" si="0"/>
        <v>8.6736173798840355E-17</v>
      </c>
      <c r="C48">
        <f t="shared" ca="1" si="1"/>
        <v>2.7266759539351884E-2</v>
      </c>
      <c r="D48">
        <f t="shared" ca="1" si="1"/>
        <v>3.3649086694610107E-2</v>
      </c>
      <c r="E48">
        <f t="shared" ca="1" si="2"/>
        <v>5.197216223663656E-2</v>
      </c>
      <c r="F48">
        <f t="shared" ca="1" si="3"/>
        <v>5.0000000000000868E-3</v>
      </c>
      <c r="H48" s="1">
        <f ca="1"/>
        <v>1.2148806913221811E-2</v>
      </c>
      <c r="K48">
        <f t="shared" ca="1" si="4"/>
        <v>1</v>
      </c>
      <c r="L48">
        <f ca="1"/>
        <v>0.24255212153239997</v>
      </c>
    </row>
    <row r="49" spans="2:12" x14ac:dyDescent="0.25">
      <c r="B49">
        <f t="shared" ca="1" si="0"/>
        <v>1.0000000000000087E-2</v>
      </c>
      <c r="C49">
        <f t="shared" ca="1" si="1"/>
        <v>-3.1355675642888069E-2</v>
      </c>
      <c r="D49">
        <f t="shared" ca="1" si="1"/>
        <v>-2.6625330624304135E-2</v>
      </c>
      <c r="E49">
        <f t="shared" ca="1" si="2"/>
        <v>7.7477106437659427E-2</v>
      </c>
      <c r="F49">
        <f t="shared" ca="1" si="3"/>
        <v>1.5000000000000086E-2</v>
      </c>
      <c r="H49">
        <f ca="1"/>
        <v>1.8328479728065498E-2</v>
      </c>
      <c r="K49">
        <f t="shared" ca="1" si="4"/>
        <v>0</v>
      </c>
      <c r="L49">
        <f ca="1"/>
        <v>7.8733497813872746E-2</v>
      </c>
    </row>
    <row r="50" spans="2:12" x14ac:dyDescent="0.25">
      <c r="B50">
        <f t="shared" ca="1" si="0"/>
        <v>2.0000000000000087E-2</v>
      </c>
      <c r="C50">
        <f t="shared" ca="1" si="1"/>
        <v>4.2709202389964167E-2</v>
      </c>
      <c r="D50">
        <f t="shared" ca="1" si="1"/>
        <v>-7.2942662610200994E-3</v>
      </c>
      <c r="E50">
        <f t="shared" ca="1" si="2"/>
        <v>3.3156041962697495E-2</v>
      </c>
      <c r="F50">
        <f t="shared" ca="1" si="3"/>
        <v>2.5000000000000088E-2</v>
      </c>
      <c r="H50">
        <f ca="1"/>
        <v>2.548080786128562E-2</v>
      </c>
      <c r="K50">
        <f t="shared" ca="1" si="4"/>
        <v>0</v>
      </c>
      <c r="L50">
        <f ca="1"/>
        <v>0.185715539947956</v>
      </c>
    </row>
    <row r="51" spans="2:12" x14ac:dyDescent="0.25">
      <c r="B51">
        <f t="shared" ca="1" si="0"/>
        <v>3.0000000000000089E-2</v>
      </c>
      <c r="C51">
        <f t="shared" ca="1" si="1"/>
        <v>-1.3345963389215731E-2</v>
      </c>
      <c r="D51">
        <f t="shared" ca="1" si="1"/>
        <v>-1.2166009836826953E-2</v>
      </c>
      <c r="E51">
        <f t="shared" ca="1" si="2"/>
        <v>4.3051390365325119E-2</v>
      </c>
      <c r="F51">
        <f t="shared" ca="1" si="3"/>
        <v>3.5000000000000087E-2</v>
      </c>
      <c r="H51">
        <f ca="1"/>
        <v>3.4130165369158992E-2</v>
      </c>
      <c r="K51">
        <f t="shared" ca="1" si="4"/>
        <v>0</v>
      </c>
      <c r="L51">
        <f ca="1"/>
        <v>5.3874525794146103E-2</v>
      </c>
    </row>
    <row r="52" spans="2:12" x14ac:dyDescent="0.25">
      <c r="B52">
        <f t="shared" ca="1" si="0"/>
        <v>4.0000000000000091E-2</v>
      </c>
      <c r="C52">
        <f t="shared" ca="1" si="1"/>
        <v>-2.6214623147448393E-2</v>
      </c>
      <c r="D52">
        <f t="shared" ca="1" si="1"/>
        <v>-3.0222938168187597E-2</v>
      </c>
      <c r="E52">
        <f t="shared" ca="1" si="2"/>
        <v>4.6858309789907848E-2</v>
      </c>
      <c r="F52">
        <f t="shared" ca="1" si="3"/>
        <v>4.5000000000000089E-2</v>
      </c>
      <c r="H52">
        <f ca="1"/>
        <v>4.3490421704878629E-2</v>
      </c>
      <c r="K52">
        <f t="shared" ca="1" si="4"/>
        <v>0</v>
      </c>
      <c r="L52">
        <f ca="1"/>
        <v>1.8430260815965736E-2</v>
      </c>
    </row>
    <row r="53" spans="2:12" x14ac:dyDescent="0.25">
      <c r="B53">
        <f t="shared" ca="1" si="0"/>
        <v>5.0000000000000093E-2</v>
      </c>
      <c r="C53">
        <f t="shared" ca="1" si="1"/>
        <v>-2.6415415284533252E-2</v>
      </c>
      <c r="D53">
        <f t="shared" ca="1" si="1"/>
        <v>-2.8584111007543657E-3</v>
      </c>
      <c r="E53">
        <f t="shared" ca="1" si="2"/>
        <v>1.150764338640089E-2</v>
      </c>
      <c r="F53">
        <f t="shared" ca="1" si="3"/>
        <v>5.500000000000009E-2</v>
      </c>
      <c r="H53">
        <f ca="1"/>
        <v>5.4773621534568377E-2</v>
      </c>
      <c r="K53">
        <f t="shared" ca="1" si="4"/>
        <v>0</v>
      </c>
      <c r="L53">
        <f ca="1"/>
        <v>3.6237215653946511E-2</v>
      </c>
    </row>
    <row r="54" spans="2:12" x14ac:dyDescent="0.25">
      <c r="B54">
        <f t="shared" ca="1" si="0"/>
        <v>6.0000000000000095E-2</v>
      </c>
      <c r="C54">
        <f t="shared" ca="1" si="1"/>
        <v>-4.0854966378452871E-3</v>
      </c>
      <c r="D54">
        <f t="shared" ca="1" si="1"/>
        <v>1.0661678754296557E-2</v>
      </c>
      <c r="E54">
        <f t="shared" ca="1" si="2"/>
        <v>1.2850941064088684E-4</v>
      </c>
      <c r="F54">
        <f t="shared" ca="1" si="3"/>
        <v>6.5000000000000099E-2</v>
      </c>
      <c r="H54">
        <f ca="1"/>
        <v>6.7375023968570272E-2</v>
      </c>
      <c r="K54">
        <f t="shared" ca="1" si="4"/>
        <v>0</v>
      </c>
      <c r="L54">
        <f ca="1"/>
        <v>5.3525914023562216E-3</v>
      </c>
    </row>
    <row r="55" spans="2:12" x14ac:dyDescent="0.25">
      <c r="B55">
        <f t="shared" ca="1" si="0"/>
        <v>7.000000000000009E-2</v>
      </c>
      <c r="C55">
        <f t="shared" ca="1" si="1"/>
        <v>4.6308064386032313E-2</v>
      </c>
      <c r="D55">
        <f t="shared" ca="1" si="1"/>
        <v>1.2224494948310917E-2</v>
      </c>
      <c r="E55">
        <f t="shared" ca="1" si="2"/>
        <v>4.7183899458561399E-2</v>
      </c>
      <c r="F55">
        <f t="shared" ca="1" si="3"/>
        <v>7.5000000000000094E-2</v>
      </c>
      <c r="H55">
        <f ca="1"/>
        <v>7.602765899529218E-2</v>
      </c>
      <c r="K55">
        <f t="shared" ca="1" si="4"/>
        <v>0</v>
      </c>
      <c r="L55">
        <f ca="1"/>
        <v>2.7870391519947425E-4</v>
      </c>
    </row>
    <row r="56" spans="2:12" x14ac:dyDescent="0.25">
      <c r="B56">
        <f t="shared" ca="1" si="0"/>
        <v>8.0000000000000085E-2</v>
      </c>
      <c r="C56">
        <f t="shared" ref="C56:D73" ca="1" si="5">0.1*(RAND()-0.5)</f>
        <v>3.1541343958782365E-2</v>
      </c>
      <c r="D56">
        <f t="shared" ca="1" si="5"/>
        <v>-1.2158497990959118E-2</v>
      </c>
      <c r="E56">
        <f t="shared" ca="1" si="2"/>
        <v>3.8399074345443131E-2</v>
      </c>
      <c r="F56">
        <f t="shared" ca="1" si="3"/>
        <v>8.5000000000000089E-2</v>
      </c>
      <c r="H56">
        <f ca="1"/>
        <v>8.4441823294610835E-2</v>
      </c>
      <c r="K56">
        <f t="shared" ca="1" si="4"/>
        <v>0</v>
      </c>
      <c r="L56">
        <f ca="1"/>
        <v>2.2892350044894267E-4</v>
      </c>
    </row>
    <row r="57" spans="2:12" x14ac:dyDescent="0.25">
      <c r="B57">
        <f t="shared" ca="1" si="0"/>
        <v>9.000000000000008E-2</v>
      </c>
      <c r="C57">
        <f t="shared" ca="1" si="5"/>
        <v>-4.84019599118534E-2</v>
      </c>
      <c r="D57">
        <f t="shared" ca="1" si="5"/>
        <v>9.4970990512152301E-3</v>
      </c>
      <c r="E57">
        <f t="shared" ca="1" si="2"/>
        <v>8.7488093424093485E-2</v>
      </c>
      <c r="F57">
        <f t="shared" ca="1" si="3"/>
        <v>9.5000000000000084E-2</v>
      </c>
      <c r="H57">
        <f ca="1"/>
        <v>9.4302056352782132E-2</v>
      </c>
      <c r="K57">
        <f t="shared" ca="1" si="4"/>
        <v>0</v>
      </c>
      <c r="L57">
        <f ca="1"/>
        <v>2.9619954102680612E-5</v>
      </c>
    </row>
    <row r="58" spans="2:12" x14ac:dyDescent="0.25">
      <c r="B58">
        <f t="shared" ca="1" si="0"/>
        <v>0.10000000000000007</v>
      </c>
      <c r="C58">
        <f t="shared" ca="1" si="5"/>
        <v>1.190683787885204E-2</v>
      </c>
      <c r="D58">
        <f t="shared" ca="1" si="5"/>
        <v>-4.6204377105540711E-3</v>
      </c>
      <c r="E58">
        <f t="shared" ca="1" si="2"/>
        <v>8.2651044657092443E-2</v>
      </c>
      <c r="F58">
        <f t="shared" ca="1" si="3"/>
        <v>0.10500000000000008</v>
      </c>
      <c r="H58">
        <f ca="1"/>
        <v>0.10373596843383062</v>
      </c>
      <c r="K58">
        <f t="shared" ca="1" si="4"/>
        <v>0</v>
      </c>
      <c r="L58">
        <f ca="1"/>
        <v>2.0931622045673509E-5</v>
      </c>
    </row>
    <row r="59" spans="2:12" x14ac:dyDescent="0.25">
      <c r="B59">
        <f t="shared" ca="1" si="0"/>
        <v>0.11000000000000007</v>
      </c>
      <c r="C59">
        <f t="shared" ca="1" si="5"/>
        <v>-3.3822091241173337E-2</v>
      </c>
      <c r="D59">
        <f t="shared" ca="1" si="5"/>
        <v>2.6431001781071207E-2</v>
      </c>
      <c r="E59">
        <f t="shared" ca="1" si="2"/>
        <v>4.8684375504497904E-2</v>
      </c>
      <c r="F59">
        <f t="shared" ca="1" si="3"/>
        <v>0.11500000000000007</v>
      </c>
      <c r="H59">
        <f ca="1"/>
        <v>0.1131856294839248</v>
      </c>
      <c r="K59">
        <f t="shared" ca="1" si="4"/>
        <v>0</v>
      </c>
      <c r="L59">
        <f ca="1"/>
        <v>3.0530854492153149E-5</v>
      </c>
    </row>
    <row r="60" spans="2:12" x14ac:dyDescent="0.25">
      <c r="B60">
        <f t="shared" ca="1" si="0"/>
        <v>0.12000000000000006</v>
      </c>
      <c r="C60">
        <f t="shared" ca="1" si="5"/>
        <v>2.1996066960181929E-2</v>
      </c>
      <c r="D60">
        <f t="shared" ca="1" si="5"/>
        <v>-2.6247380803558307E-2</v>
      </c>
      <c r="E60">
        <f t="shared" ca="1" si="2"/>
        <v>1.7228545959909559E-2</v>
      </c>
      <c r="F60">
        <f t="shared" ca="1" si="3"/>
        <v>0.12500000000000006</v>
      </c>
      <c r="H60">
        <f ca="1"/>
        <v>0.12014721262628972</v>
      </c>
      <c r="K60">
        <f t="shared" ca="1" si="4"/>
        <v>0</v>
      </c>
      <c r="L60">
        <f ca="1"/>
        <v>5.1225889143356305E-5</v>
      </c>
    </row>
    <row r="61" spans="2:12" x14ac:dyDescent="0.25">
      <c r="B61">
        <f t="shared" ca="1" si="0"/>
        <v>0.13000000000000006</v>
      </c>
      <c r="C61">
        <f t="shared" ca="1" si="5"/>
        <v>1.3412523439175796E-2</v>
      </c>
      <c r="D61">
        <f t="shared" ca="1" si="5"/>
        <v>-3.1434255740860582E-2</v>
      </c>
      <c r="E61">
        <f t="shared" ca="1" si="2"/>
        <v>8.5301525464916317E-2</v>
      </c>
      <c r="F61">
        <f t="shared" ca="1" si="3"/>
        <v>0.13500000000000006</v>
      </c>
      <c r="H61">
        <f ca="1"/>
        <v>0.12812216066737861</v>
      </c>
      <c r="K61">
        <f t="shared" ca="1" si="4"/>
        <v>0</v>
      </c>
      <c r="L61">
        <f ca="1"/>
        <v>1.2655867618374277E-6</v>
      </c>
    </row>
    <row r="62" spans="2:12" x14ac:dyDescent="0.25">
      <c r="B62">
        <f t="shared" ca="1" si="0"/>
        <v>0.14000000000000007</v>
      </c>
      <c r="C62">
        <f t="shared" ca="1" si="5"/>
        <v>4.8144053938825364E-2</v>
      </c>
      <c r="D62">
        <f t="shared" ca="1" si="5"/>
        <v>-4.3355644826825683E-2</v>
      </c>
      <c r="E62">
        <f t="shared" ca="1" si="2"/>
        <v>1.448892221972229E-2</v>
      </c>
      <c r="F62">
        <f t="shared" ca="1" si="3"/>
        <v>0.14500000000000007</v>
      </c>
      <c r="H62">
        <f ca="1"/>
        <v>0.13607720146930119</v>
      </c>
      <c r="K62">
        <f t="shared" ca="1" si="4"/>
        <v>0</v>
      </c>
      <c r="L62">
        <f ca="1"/>
        <v>4.6648268766463373E-6</v>
      </c>
    </row>
    <row r="63" spans="2:12" x14ac:dyDescent="0.25">
      <c r="B63">
        <f t="shared" ca="1" si="0"/>
        <v>0.15000000000000008</v>
      </c>
      <c r="C63">
        <f t="shared" ca="1" si="5"/>
        <v>-3.6708648110515885E-3</v>
      </c>
      <c r="D63">
        <f t="shared" ca="1" si="5"/>
        <v>4.0536003363547457E-2</v>
      </c>
      <c r="E63">
        <f t="shared" ca="1" si="2"/>
        <v>7.5665094490329043E-2</v>
      </c>
      <c r="F63">
        <f t="shared" ca="1" si="3"/>
        <v>0.15500000000000008</v>
      </c>
      <c r="H63">
        <f ca="1"/>
        <v>0.14912892710344436</v>
      </c>
      <c r="K63">
        <f t="shared" ca="1" si="4"/>
        <v>0</v>
      </c>
      <c r="L63">
        <f ca="1"/>
        <v>9.9807906530941142E-8</v>
      </c>
    </row>
    <row r="64" spans="2:12" x14ac:dyDescent="0.25">
      <c r="B64">
        <f t="shared" ca="1" si="0"/>
        <v>0.16000000000000009</v>
      </c>
      <c r="C64">
        <f t="shared" ca="1" si="5"/>
        <v>-4.5664527198365445E-2</v>
      </c>
      <c r="D64">
        <f t="shared" ca="1" si="5"/>
        <v>-2.8958277732564153E-2</v>
      </c>
      <c r="E64">
        <f t="shared" ca="1" si="2"/>
        <v>1.8512728425516444E-2</v>
      </c>
      <c r="F64">
        <f t="shared" ca="1" si="3"/>
        <v>0.16500000000000009</v>
      </c>
      <c r="H64">
        <f ca="1"/>
        <v>0.15982633611360175</v>
      </c>
      <c r="K64">
        <f t="shared" ca="1" si="4"/>
        <v>0</v>
      </c>
      <c r="L64">
        <f ca="1"/>
        <v>3.5172355417090351E-7</v>
      </c>
    </row>
    <row r="65" spans="2:12" x14ac:dyDescent="0.25">
      <c r="B65">
        <f t="shared" ca="1" si="0"/>
        <v>0.1700000000000001</v>
      </c>
      <c r="C65">
        <f t="shared" ca="1" si="5"/>
        <v>-4.1472934340129608E-2</v>
      </c>
      <c r="D65">
        <f t="shared" ca="1" si="5"/>
        <v>2.0532258582639497E-2</v>
      </c>
      <c r="E65">
        <f t="shared" ca="1" si="2"/>
        <v>9.2346688219972786E-2</v>
      </c>
      <c r="F65">
        <f t="shared" ca="1" si="3"/>
        <v>0.1750000000000001</v>
      </c>
      <c r="H65">
        <f ca="1"/>
        <v>0.17226557215198596</v>
      </c>
      <c r="K65">
        <f t="shared" ca="1" si="4"/>
        <v>0</v>
      </c>
      <c r="L65">
        <f ca="1"/>
        <v>8.2812520277012835E-9</v>
      </c>
    </row>
    <row r="66" spans="2:12" x14ac:dyDescent="0.25">
      <c r="B66">
        <f t="shared" ca="1" si="0"/>
        <v>0.1800000000000001</v>
      </c>
      <c r="C66">
        <f t="shared" ca="1" si="5"/>
        <v>-4.86404835379389E-2</v>
      </c>
      <c r="D66">
        <f t="shared" ca="1" si="5"/>
        <v>-1.3640567954113681E-2</v>
      </c>
      <c r="E66">
        <f t="shared" ca="1" si="2"/>
        <v>1.9921974287342093E-2</v>
      </c>
      <c r="F66">
        <f t="shared" ca="1" si="3"/>
        <v>0.18500000000000011</v>
      </c>
      <c r="H66">
        <f ca="1"/>
        <v>0.18372875274558872</v>
      </c>
      <c r="K66">
        <f t="shared" ca="1" si="4"/>
        <v>0</v>
      </c>
      <c r="L66">
        <f ca="1"/>
        <v>4.5778111953089427E-8</v>
      </c>
    </row>
    <row r="67" spans="2:12" x14ac:dyDescent="0.25">
      <c r="B67">
        <f t="shared" ca="1" si="0"/>
        <v>0.19000000000000011</v>
      </c>
      <c r="C67">
        <f t="shared" ca="1" si="5"/>
        <v>-4.7700979368302025E-2</v>
      </c>
      <c r="D67">
        <f t="shared" ca="1" si="5"/>
        <v>4.7866809509651456E-2</v>
      </c>
      <c r="E67">
        <f t="shared" ca="1" si="2"/>
        <v>6.142094646181491E-2</v>
      </c>
      <c r="F67">
        <f t="shared" ca="1" si="3"/>
        <v>0.19500000000000012</v>
      </c>
      <c r="H67">
        <f ca="1"/>
        <v>0.19600566263236774</v>
      </c>
      <c r="K67">
        <f t="shared" ca="1" si="4"/>
        <v>0</v>
      </c>
      <c r="L67">
        <f ca="1"/>
        <v>2.9107254932290475E-9</v>
      </c>
    </row>
    <row r="68" spans="2:12" x14ac:dyDescent="0.25">
      <c r="B68">
        <f t="shared" ca="1" si="0"/>
        <v>0.20000000000000012</v>
      </c>
      <c r="C68">
        <f t="shared" ca="1" si="5"/>
        <v>-3.9717946531316564E-2</v>
      </c>
      <c r="D68">
        <f t="shared" ca="1" si="5"/>
        <v>-5.9485851672661516E-3</v>
      </c>
      <c r="E68">
        <f t="shared" ca="1" si="2"/>
        <v>9.1422842060785617E-2</v>
      </c>
      <c r="F68">
        <f t="shared" ca="1" si="3"/>
        <v>0.20500000000000013</v>
      </c>
      <c r="H68">
        <f ca="1"/>
        <v>0.20557244823436127</v>
      </c>
      <c r="K68">
        <f t="shared" ca="1" si="4"/>
        <v>0</v>
      </c>
      <c r="L68">
        <f ca="1"/>
        <v>1.0475647979005818E-9</v>
      </c>
    </row>
    <row r="69" spans="2:12" x14ac:dyDescent="0.25">
      <c r="B69">
        <f t="shared" ca="1" si="0"/>
        <v>0.21000000000000013</v>
      </c>
      <c r="C69">
        <f t="shared" ca="1" si="5"/>
        <v>1.503135317738803E-2</v>
      </c>
      <c r="D69">
        <f t="shared" ca="1" si="5"/>
        <v>3.5791435091278724E-2</v>
      </c>
      <c r="E69">
        <f t="shared" ca="1" si="2"/>
        <v>4.9554351329423631E-2</v>
      </c>
      <c r="F69">
        <f t="shared" ca="1" si="3"/>
        <v>0.21500000000000014</v>
      </c>
      <c r="H69">
        <f ca="1"/>
        <v>0.21513482522956301</v>
      </c>
      <c r="K69">
        <f t="shared" ca="1" si="4"/>
        <v>0</v>
      </c>
      <c r="L69">
        <f ca="1"/>
        <v>1.9133103054710445E-9</v>
      </c>
    </row>
    <row r="70" spans="2:12" x14ac:dyDescent="0.25">
      <c r="B70">
        <f t="shared" ca="1" si="0"/>
        <v>0.22000000000000014</v>
      </c>
      <c r="C70">
        <f t="shared" ca="1" si="5"/>
        <v>4.4101006768802457E-2</v>
      </c>
      <c r="D70">
        <f t="shared" ca="1" si="5"/>
        <v>-2.4770366969402158E-3</v>
      </c>
      <c r="E70">
        <f t="shared" ca="1" si="2"/>
        <v>8.750524457946196E-2</v>
      </c>
      <c r="F70">
        <f t="shared" ca="1" si="3"/>
        <v>0.22500000000000014</v>
      </c>
      <c r="H70">
        <f ca="1"/>
        <v>0.22277682311277822</v>
      </c>
      <c r="K70">
        <f t="shared" ca="1" si="4"/>
        <v>0</v>
      </c>
      <c r="L70">
        <f ca="1"/>
        <v>4.6026032248814284E-10</v>
      </c>
    </row>
    <row r="71" spans="2:12" x14ac:dyDescent="0.25">
      <c r="B71">
        <f t="shared" ca="1" si="0"/>
        <v>0.23000000000000015</v>
      </c>
      <c r="C71">
        <f t="shared" ca="1" si="5"/>
        <v>2.5889243777142926E-2</v>
      </c>
      <c r="D71">
        <f t="shared" ca="1" si="5"/>
        <v>-2.1695689693695966E-2</v>
      </c>
      <c r="E71">
        <f t="shared" ca="1" si="2"/>
        <v>1.1545934760091026E-2</v>
      </c>
      <c r="F71">
        <f t="shared" ca="1" si="3"/>
        <v>0.23500000000000015</v>
      </c>
      <c r="H71">
        <f ca="1"/>
        <v>0.23049260612432615</v>
      </c>
      <c r="K71">
        <f t="shared" ca="1" si="4"/>
        <v>0</v>
      </c>
      <c r="L71">
        <f ca="1"/>
        <v>2.4252546729679468E-9</v>
      </c>
    </row>
    <row r="72" spans="2:12" x14ac:dyDescent="0.25">
      <c r="B72">
        <f t="shared" ca="1" si="0"/>
        <v>0.24000000000000016</v>
      </c>
      <c r="C72">
        <f t="shared" ca="1" si="5"/>
        <v>-2.10397863980073E-3</v>
      </c>
      <c r="D72">
        <f t="shared" ca="1" si="5"/>
        <v>3.9973236208743074E-2</v>
      </c>
      <c r="E72">
        <f t="shared" ca="1" si="2"/>
        <v>5.4568683918692934E-2</v>
      </c>
      <c r="F72">
        <f t="shared" ca="1" si="3"/>
        <v>0.24500000000000016</v>
      </c>
      <c r="H72">
        <f ca="1"/>
        <v>0.24522613117132863</v>
      </c>
      <c r="K72">
        <f t="shared" ca="1" si="4"/>
        <v>0</v>
      </c>
      <c r="L72">
        <f ca="1"/>
        <v>4.2796504838471365E-11</v>
      </c>
    </row>
    <row r="73" spans="2:12" x14ac:dyDescent="0.25">
      <c r="B73">
        <f t="shared" ca="1" si="0"/>
        <v>0.25000000000000017</v>
      </c>
      <c r="C73">
        <f t="shared" ca="1" si="5"/>
        <v>-2.8993114188054472E-2</v>
      </c>
      <c r="D73">
        <f t="shared" ca="1" si="5"/>
        <v>3.0246448720394083E-2</v>
      </c>
      <c r="E73">
        <f t="shared" ca="1" si="2"/>
        <v>6.979481058149227E-2</v>
      </c>
      <c r="F73">
        <f t="shared" ca="1" si="3"/>
        <v>0.25500000000000017</v>
      </c>
      <c r="H73">
        <f ca="1"/>
        <v>0.25686180591737828</v>
      </c>
      <c r="K73">
        <f t="shared" ca="1" si="4"/>
        <v>0</v>
      </c>
      <c r="L73">
        <f ca="1"/>
        <v>2.0353932771163295E-10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N73"/>
  <sheetViews>
    <sheetView tabSelected="1" workbookViewId="0">
      <selection activeCell="H10" sqref="H10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 ca="1">C3-C9*C8*SQRT(C7)</f>
        <v>-0.25</v>
      </c>
    </row>
    <row r="13" spans="2:12" x14ac:dyDescent="0.25">
      <c r="B13" t="s">
        <v>12</v>
      </c>
      <c r="C13">
        <f ca="1">C3+C9*C8*SQRT(C7)</f>
        <v>0.25</v>
      </c>
    </row>
    <row r="14" spans="2:12" x14ac:dyDescent="0.25">
      <c r="B14" t="s">
        <v>13</v>
      </c>
      <c r="C14">
        <f ca="1"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f ca="1">C16</f>
        <v>1</v>
      </c>
    </row>
    <row r="17" spans="2:14" x14ac:dyDescent="0.25">
      <c r="B17" t="s">
        <v>1</v>
      </c>
      <c r="C17">
        <v>0.5</v>
      </c>
      <c r="K17" t="s">
        <v>1</v>
      </c>
      <c r="L17">
        <f ca="1">C17</f>
        <v>0.5</v>
      </c>
    </row>
    <row r="18" spans="2:14" x14ac:dyDescent="0.25">
      <c r="B18" t="s">
        <v>2</v>
      </c>
      <c r="C18">
        <v>-1</v>
      </c>
      <c r="E18" t="s">
        <v>33</v>
      </c>
      <c r="F18">
        <f ca="1"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2.5495097448156208E-2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 ca="1">C12</f>
        <v>-0.25</v>
      </c>
      <c r="C23">
        <f ca="1">$C$4</f>
        <v>0</v>
      </c>
      <c r="D23">
        <f ca="1">$C$5</f>
        <v>0</v>
      </c>
      <c r="E23">
        <f ca="1">$C$6</f>
        <v>0.1</v>
      </c>
      <c r="F23">
        <f ca="1">MAX(0,B23-$F$16)</f>
        <v>0</v>
      </c>
      <c r="H23">
        <f t="array" aca="1" ref="H23:H73" ca="1">_xll.xFd1d(C2,B23:B73,C23:C73,D23:D73,E23:E73,F23:F73,C16:C20)</f>
        <v>0</v>
      </c>
      <c r="K23">
        <f ca="1">IF(ABS(B23-$C$3)&lt;0.0000000001,1,0)</f>
        <v>0</v>
      </c>
      <c r="L23">
        <f t="array" aca="1" ref="L23:L73" ca="1">_xll.xFd1d($C$2,B23:B73,C23:C73,D23:D73,E23:E73,K23:K73,L16:L20)</f>
        <v>9.6945815439773066E-5</v>
      </c>
      <c r="N23">
        <f ca="1">SUM(L23:L73)</f>
        <v>0.999999999999999</v>
      </c>
    </row>
    <row r="24" spans="2:14" x14ac:dyDescent="0.25">
      <c r="B24">
        <f t="shared" ref="B24:B73" ca="1" si="0">B23+$C$14</f>
        <v>-0.24</v>
      </c>
      <c r="C24">
        <f t="shared" ref="C24:C73" ca="1" si="1">$C$4</f>
        <v>0</v>
      </c>
      <c r="D24">
        <f t="shared" ref="D24:D73" ca="1" si="2">$C$5</f>
        <v>0</v>
      </c>
      <c r="E24">
        <f t="shared" ref="E24:E73" ca="1" si="3">$C$6</f>
        <v>0.1</v>
      </c>
      <c r="F24">
        <f t="shared" ref="F24:F73" ca="1" si="4">MAX(0,B24-$F$16)</f>
        <v>0</v>
      </c>
      <c r="H24">
        <f ca="1"/>
        <v>1.2059679233782603E-6</v>
      </c>
      <c r="K24">
        <f t="shared" ref="K24:K73" ca="1" si="5">IF(ABS(B24-$C$3)&lt;0.0000000001,1,0)</f>
        <v>0</v>
      </c>
      <c r="L24">
        <f ca="1"/>
        <v>1.5511330470363715E-5</v>
      </c>
    </row>
    <row r="25" spans="2:14" x14ac:dyDescent="0.25">
      <c r="B25">
        <f t="shared" ca="1" si="0"/>
        <v>-0.22999999999999998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2.6048907144970426E-6</v>
      </c>
      <c r="K25">
        <f t="shared" ca="1" si="5"/>
        <v>0</v>
      </c>
      <c r="L25">
        <f ca="1"/>
        <v>3.3504473815985643E-5</v>
      </c>
    </row>
    <row r="26" spans="2:14" x14ac:dyDescent="0.25">
      <c r="B26">
        <f t="shared" ca="1" si="0"/>
        <v>-0.21999999999999997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4.4205960199353519E-6</v>
      </c>
      <c r="K26">
        <f t="shared" ca="1" si="5"/>
        <v>0</v>
      </c>
      <c r="L26">
        <f ca="1"/>
        <v>5.6858332972165265E-5</v>
      </c>
    </row>
    <row r="27" spans="2:14" x14ac:dyDescent="0.25">
      <c r="B27">
        <f t="shared" ca="1" si="0"/>
        <v>-0.20999999999999996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6.943596688563319E-6</v>
      </c>
      <c r="K27">
        <f t="shared" ca="1" si="5"/>
        <v>0</v>
      </c>
      <c r="L27">
        <f ca="1"/>
        <v>8.9309525403891328E-5</v>
      </c>
    </row>
    <row r="28" spans="2:14" x14ac:dyDescent="0.25">
      <c r="B28">
        <f t="shared" ca="1" si="0"/>
        <v>-0.19999999999999996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1.0577572827361417E-5</v>
      </c>
      <c r="K28">
        <f t="shared" ca="1" si="5"/>
        <v>0</v>
      </c>
      <c r="L28">
        <f ca="1"/>
        <v>1.3605024190024026E-4</v>
      </c>
    </row>
    <row r="29" spans="2:14" x14ac:dyDescent="0.25">
      <c r="B29">
        <f t="shared" ca="1" si="0"/>
        <v>-0.18999999999999995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1.5903960618537349E-5</v>
      </c>
      <c r="K29">
        <f t="shared" ca="1" si="5"/>
        <v>0</v>
      </c>
      <c r="L29">
        <f ca="1"/>
        <v>2.045589971006273E-4</v>
      </c>
    </row>
    <row r="30" spans="2:14" x14ac:dyDescent="0.25">
      <c r="B30">
        <f t="shared" ca="1" si="0"/>
        <v>-0.17999999999999994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2.377498210867926E-5</v>
      </c>
      <c r="K30">
        <f t="shared" ca="1" si="5"/>
        <v>0</v>
      </c>
      <c r="L30">
        <f ca="1"/>
        <v>3.05797191837115E-4</v>
      </c>
    </row>
    <row r="31" spans="2:14" x14ac:dyDescent="0.25">
      <c r="B31">
        <f t="shared" ca="1" si="0"/>
        <v>-0.16999999999999993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3.5450000736209861E-5</v>
      </c>
      <c r="K31">
        <f t="shared" ca="1" si="5"/>
        <v>0</v>
      </c>
      <c r="L31">
        <f ca="1"/>
        <v>4.5596293726754035E-4</v>
      </c>
    </row>
    <row r="32" spans="2:14" x14ac:dyDescent="0.25">
      <c r="B32">
        <f t="shared" ca="1" si="0"/>
        <v>-0.15999999999999992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5.2797019481534044E-5</v>
      </c>
      <c r="K32">
        <f t="shared" ca="1" si="5"/>
        <v>0</v>
      </c>
      <c r="L32">
        <f ca="1"/>
        <v>6.7908275266077367E-4</v>
      </c>
    </row>
    <row r="33" spans="2:12" x14ac:dyDescent="0.25">
      <c r="B33">
        <f t="shared" ca="1" si="0"/>
        <v>-0.14999999999999991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7.8591561343903699E-5</v>
      </c>
      <c r="K33">
        <f t="shared" ca="1" si="5"/>
        <v>0</v>
      </c>
      <c r="L33">
        <f ca="1"/>
        <v>1.01085580847973E-3</v>
      </c>
    </row>
    <row r="34" spans="2:12" x14ac:dyDescent="0.25">
      <c r="B34">
        <f t="shared" ca="1" si="0"/>
        <v>-0.1399999999999999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1.1696075302129798E-4</v>
      </c>
      <c r="K34">
        <f t="shared" ca="1" si="5"/>
        <v>0</v>
      </c>
      <c r="L34">
        <f ca="1"/>
        <v>1.5043657936554449E-3</v>
      </c>
    </row>
    <row r="35" spans="2:12" x14ac:dyDescent="0.25">
      <c r="B35">
        <f t="shared" ca="1" si="0"/>
        <v>-0.12999999999999989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1.7404366518209997E-4</v>
      </c>
      <c r="K35">
        <f t="shared" ca="1" si="5"/>
        <v>0</v>
      </c>
      <c r="L35">
        <f ca="1"/>
        <v>2.2385743058160289E-3</v>
      </c>
    </row>
    <row r="36" spans="2:12" x14ac:dyDescent="0.25">
      <c r="B36">
        <f t="shared" ca="1" si="0"/>
        <v>-0.1199999999999999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2.5897356377203786E-4</v>
      </c>
      <c r="K36">
        <f t="shared" ca="1" si="5"/>
        <v>0</v>
      </c>
      <c r="L36">
        <f ca="1"/>
        <v>3.3309547069071757E-3</v>
      </c>
    </row>
    <row r="37" spans="2:12" x14ac:dyDescent="0.25">
      <c r="B37">
        <f t="shared" ca="1" si="0"/>
        <v>-0.1099999999999999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3.853392325655018E-4</v>
      </c>
      <c r="K37">
        <f t="shared" ca="1" si="5"/>
        <v>0</v>
      </c>
      <c r="L37">
        <f ca="1"/>
        <v>4.95628786110347E-3</v>
      </c>
    </row>
    <row r="38" spans="2:12" x14ac:dyDescent="0.25">
      <c r="B38">
        <f t="shared" ca="1" si="0"/>
        <v>-9.9999999999999908E-2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5.7335917856944597E-4</v>
      </c>
      <c r="K38">
        <f t="shared" ca="1" si="5"/>
        <v>0</v>
      </c>
      <c r="L38">
        <f ca="1"/>
        <v>7.374627073076314E-3</v>
      </c>
    </row>
    <row r="39" spans="2:12" x14ac:dyDescent="0.25">
      <c r="B39">
        <f t="shared" ca="1" si="0"/>
        <v>-8.9999999999999913E-2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8.531165931445013E-4</v>
      </c>
      <c r="K39">
        <f t="shared" ca="1" si="5"/>
        <v>0</v>
      </c>
      <c r="L39">
        <f ca="1"/>
        <v>1.0972906616741371E-2</v>
      </c>
    </row>
    <row r="40" spans="2:12" x14ac:dyDescent="0.25">
      <c r="B40">
        <f t="shared" ca="1" si="0"/>
        <v>-7.9999999999999918E-2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1.2693726626226767E-3</v>
      </c>
      <c r="K40">
        <f t="shared" ca="1" si="5"/>
        <v>0</v>
      </c>
      <c r="L40">
        <f ca="1"/>
        <v>1.6326851219085052E-2</v>
      </c>
    </row>
    <row r="41" spans="2:12" x14ac:dyDescent="0.25">
      <c r="B41">
        <f t="shared" ca="1" si="0"/>
        <v>-6.9999999999999923E-2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1.8887283581204802E-3</v>
      </c>
      <c r="K41">
        <f t="shared" ca="1" si="5"/>
        <v>0</v>
      </c>
      <c r="L41">
        <f ca="1"/>
        <v>2.4293092016482373E-2</v>
      </c>
    </row>
    <row r="42" spans="2:12" x14ac:dyDescent="0.25">
      <c r="B42">
        <f t="shared" ca="1" si="0"/>
        <v>-5.9999999999999921E-2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2.8102805909175615E-3</v>
      </c>
      <c r="K42">
        <f t="shared" ca="1" si="5"/>
        <v>0</v>
      </c>
      <c r="L42">
        <f ca="1"/>
        <v>3.6146227536516806E-2</v>
      </c>
    </row>
    <row r="43" spans="2:12" x14ac:dyDescent="0.25">
      <c r="B43">
        <f t="shared" ca="1" si="0"/>
        <v>-4.999999999999992E-2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4.1814777182614523E-3</v>
      </c>
      <c r="K43">
        <f t="shared" ca="1" si="5"/>
        <v>0</v>
      </c>
      <c r="L43">
        <f ca="1"/>
        <v>5.3782759462393942E-2</v>
      </c>
    </row>
    <row r="44" spans="2:12" x14ac:dyDescent="0.25">
      <c r="B44">
        <f t="shared" ca="1" si="0"/>
        <v>-3.9999999999999918E-2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6.2217112805271757E-3</v>
      </c>
      <c r="K44">
        <f t="shared" ca="1" si="5"/>
        <v>0</v>
      </c>
      <c r="L44">
        <f ca="1"/>
        <v>8.0024532902254253E-2</v>
      </c>
    </row>
    <row r="45" spans="2:12" x14ac:dyDescent="0.25">
      <c r="B45">
        <f t="shared" ca="1" si="0"/>
        <v>-2.9999999999999916E-2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9.2574186476772485E-3</v>
      </c>
      <c r="K45">
        <f t="shared" ca="1" si="5"/>
        <v>0</v>
      </c>
      <c r="L45">
        <f ca="1"/>
        <v>0.11907023160647501</v>
      </c>
    </row>
    <row r="46" spans="2:12" x14ac:dyDescent="0.25">
      <c r="B46">
        <f t="shared" ca="1" si="0"/>
        <v>-1.9999999999999914E-2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1.377431299845568E-2</v>
      </c>
      <c r="K46">
        <f t="shared" ca="1" si="5"/>
        <v>0</v>
      </c>
      <c r="L46">
        <f ca="1"/>
        <v>0.17716716736773186</v>
      </c>
    </row>
    <row r="47" spans="2:12" x14ac:dyDescent="0.25">
      <c r="B47">
        <f t="shared" ca="1" si="0"/>
        <v>-9.9999999999999135E-3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0</v>
      </c>
      <c r="H47">
        <f ca="1"/>
        <v>2.0495097428987023E-2</v>
      </c>
      <c r="K47">
        <f t="shared" ca="1" si="5"/>
        <v>0</v>
      </c>
      <c r="L47">
        <f ca="1"/>
        <v>0.26361084990782602</v>
      </c>
    </row>
    <row r="48" spans="2:12" x14ac:dyDescent="0.25">
      <c r="B48">
        <f t="shared" ca="1" si="0"/>
        <v>8.6736173798840355E-17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5.0000000000000868E-3</v>
      </c>
      <c r="H48" s="1">
        <f ca="1"/>
        <v>2.5495097448156208E-2</v>
      </c>
      <c r="K48">
        <f t="shared" ca="1" si="5"/>
        <v>1</v>
      </c>
      <c r="L48">
        <f ca="1"/>
        <v>-0.60776773156682784</v>
      </c>
    </row>
    <row r="49" spans="2:12" x14ac:dyDescent="0.25">
      <c r="B49">
        <f t="shared" ca="1" si="0"/>
        <v>1.0000000000000087E-2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1.5000000000000086E-2</v>
      </c>
      <c r="H49">
        <f ca="1"/>
        <v>2.8774313059030453E-2</v>
      </c>
      <c r="K49">
        <f t="shared" ca="1" si="5"/>
        <v>0</v>
      </c>
      <c r="L49">
        <f ca="1"/>
        <v>0.26361084990782613</v>
      </c>
    </row>
    <row r="50" spans="2:12" x14ac:dyDescent="0.25">
      <c r="B50">
        <f t="shared" ca="1" si="0"/>
        <v>2.0000000000000087E-2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2.5000000000000088E-2</v>
      </c>
      <c r="H50">
        <f ca="1"/>
        <v>3.425741875934956E-2</v>
      </c>
      <c r="K50">
        <f t="shared" ca="1" si="5"/>
        <v>0</v>
      </c>
      <c r="L50">
        <f ca="1"/>
        <v>0.17716716736773186</v>
      </c>
    </row>
    <row r="51" spans="2:12" x14ac:dyDescent="0.25">
      <c r="B51">
        <f t="shared" ca="1" si="0"/>
        <v>3.0000000000000089E-2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3.5000000000000087E-2</v>
      </c>
      <c r="H51">
        <f ca="1"/>
        <v>4.1221711461164587E-2</v>
      </c>
      <c r="K51">
        <f t="shared" ca="1" si="5"/>
        <v>0</v>
      </c>
      <c r="L51">
        <f ca="1"/>
        <v>0.11907023160647512</v>
      </c>
    </row>
    <row r="52" spans="2:12" x14ac:dyDescent="0.25">
      <c r="B52">
        <f t="shared" ca="1" si="0"/>
        <v>4.0000000000000091E-2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4.5000000000000089E-2</v>
      </c>
      <c r="H52">
        <f ca="1"/>
        <v>4.9181477996765935E-2</v>
      </c>
      <c r="K52">
        <f t="shared" ca="1" si="5"/>
        <v>0</v>
      </c>
      <c r="L52">
        <f ca="1"/>
        <v>8.0024532902254225E-2</v>
      </c>
    </row>
    <row r="53" spans="2:12" x14ac:dyDescent="0.25">
      <c r="B53">
        <f t="shared" ca="1" si="0"/>
        <v>5.0000000000000093E-2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5.500000000000009E-2</v>
      </c>
      <c r="H53">
        <f ca="1"/>
        <v>5.7810281011849825E-2</v>
      </c>
      <c r="K53">
        <f t="shared" ca="1" si="5"/>
        <v>0</v>
      </c>
      <c r="L53">
        <f ca="1"/>
        <v>5.3782759462394039E-2</v>
      </c>
    </row>
    <row r="54" spans="2:12" x14ac:dyDescent="0.25">
      <c r="B54">
        <f t="shared" ca="1" si="0"/>
        <v>6.0000000000000095E-2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6.5000000000000099E-2</v>
      </c>
      <c r="H54">
        <f ca="1"/>
        <v>6.6888728988829679E-2</v>
      </c>
      <c r="K54">
        <f t="shared" ca="1" si="5"/>
        <v>0</v>
      </c>
      <c r="L54">
        <f ca="1"/>
        <v>3.6146227536516806E-2</v>
      </c>
    </row>
    <row r="55" spans="2:12" x14ac:dyDescent="0.25">
      <c r="B55">
        <f t="shared" ca="1" si="0"/>
        <v>7.000000000000009E-2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7.5000000000000094E-2</v>
      </c>
      <c r="H55">
        <f ca="1"/>
        <v>7.6269373604022278E-2</v>
      </c>
      <c r="K55">
        <f t="shared" ca="1" si="5"/>
        <v>0</v>
      </c>
      <c r="L55">
        <f ca="1"/>
        <v>2.4293092016482352E-2</v>
      </c>
    </row>
    <row r="56" spans="2:12" x14ac:dyDescent="0.25">
      <c r="B56">
        <f t="shared" ca="1" si="0"/>
        <v>8.0000000000000085E-2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8.5000000000000089E-2</v>
      </c>
      <c r="H56">
        <f ca="1"/>
        <v>8.5853117995858416E-2</v>
      </c>
      <c r="K56">
        <f t="shared" ca="1" si="5"/>
        <v>0</v>
      </c>
      <c r="L56">
        <f ca="1"/>
        <v>1.6326851219085066E-2</v>
      </c>
    </row>
    <row r="57" spans="2:12" x14ac:dyDescent="0.25">
      <c r="B57">
        <f t="shared" ca="1" si="0"/>
        <v>9.000000000000008E-2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9.5000000000000084E-2</v>
      </c>
      <c r="H57">
        <f ca="1"/>
        <v>9.5573361267031906E-2</v>
      </c>
      <c r="K57">
        <f t="shared" ca="1" si="5"/>
        <v>0</v>
      </c>
      <c r="L57">
        <f ca="1"/>
        <v>1.0972906616741381E-2</v>
      </c>
    </row>
    <row r="58" spans="2:12" x14ac:dyDescent="0.25">
      <c r="B58">
        <f t="shared" ca="1" si="0"/>
        <v>0.10000000000000007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0.10500000000000008</v>
      </c>
      <c r="H58">
        <f ca="1"/>
        <v>0.10538534234093049</v>
      </c>
      <c r="K58">
        <f t="shared" ca="1" si="5"/>
        <v>0</v>
      </c>
      <c r="L58">
        <f ca="1"/>
        <v>7.3746270730763227E-3</v>
      </c>
    </row>
    <row r="59" spans="2:12" x14ac:dyDescent="0.25">
      <c r="B59">
        <f t="shared" ca="1" si="0"/>
        <v>0.11000000000000007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0.11500000000000007</v>
      </c>
      <c r="H59">
        <f ca="1"/>
        <v>0.11525897818937797</v>
      </c>
      <c r="K59">
        <f t="shared" ca="1" si="5"/>
        <v>0</v>
      </c>
      <c r="L59">
        <f ca="1"/>
        <v>4.9562878611034717E-3</v>
      </c>
    </row>
    <row r="60" spans="2:12" x14ac:dyDescent="0.25">
      <c r="B60">
        <f t="shared" ca="1" si="0"/>
        <v>0.12000000000000006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0.12500000000000006</v>
      </c>
      <c r="H60">
        <f ca="1"/>
        <v>0.12517405054812591</v>
      </c>
      <c r="K60">
        <f t="shared" ca="1" si="5"/>
        <v>0</v>
      </c>
      <c r="L60">
        <f ca="1"/>
        <v>3.330954706907174E-3</v>
      </c>
    </row>
    <row r="61" spans="2:12" x14ac:dyDescent="0.25">
      <c r="B61">
        <f t="shared" ca="1" si="0"/>
        <v>0.13000000000000006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0.13500000000000006</v>
      </c>
      <c r="H61">
        <f ca="1"/>
        <v>0.13511697099457401</v>
      </c>
      <c r="K61">
        <f t="shared" ca="1" si="5"/>
        <v>0</v>
      </c>
      <c r="L61">
        <f ca="1"/>
        <v>2.2385743058160297E-3</v>
      </c>
    </row>
    <row r="62" spans="2:12" x14ac:dyDescent="0.25">
      <c r="B62">
        <f t="shared" ca="1" si="0"/>
        <v>0.14000000000000007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0.14500000000000007</v>
      </c>
      <c r="H62">
        <f ca="1"/>
        <v>0.14507860680015394</v>
      </c>
      <c r="K62">
        <f t="shared" ca="1" si="5"/>
        <v>0</v>
      </c>
      <c r="L62">
        <f ca="1"/>
        <v>1.5043657936554449E-3</v>
      </c>
    </row>
    <row r="63" spans="2:12" x14ac:dyDescent="0.25">
      <c r="B63">
        <f t="shared" ca="1" si="0"/>
        <v>0.15000000000000008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0.15500000000000008</v>
      </c>
      <c r="H63">
        <f ca="1"/>
        <v>0.1550528196937585</v>
      </c>
      <c r="K63">
        <f t="shared" ca="1" si="5"/>
        <v>0</v>
      </c>
      <c r="L63">
        <f ca="1"/>
        <v>1.0108558084797308E-3</v>
      </c>
    </row>
    <row r="64" spans="2:12" x14ac:dyDescent="0.25">
      <c r="B64">
        <f t="shared" ca="1" si="0"/>
        <v>0.16000000000000009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0.16500000000000009</v>
      </c>
      <c r="H64">
        <f ca="1"/>
        <v>0.16503548373836444</v>
      </c>
      <c r="K64">
        <f t="shared" ca="1" si="5"/>
        <v>0</v>
      </c>
      <c r="L64">
        <f ca="1"/>
        <v>6.7908275266077454E-4</v>
      </c>
    </row>
    <row r="65" spans="2:12" x14ac:dyDescent="0.25">
      <c r="B65">
        <f t="shared" ca="1" si="0"/>
        <v>0.1700000000000001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0.1750000000000001</v>
      </c>
      <c r="H65">
        <f ca="1"/>
        <v>0.17502382518110868</v>
      </c>
      <c r="K65">
        <f t="shared" ca="1" si="5"/>
        <v>0</v>
      </c>
      <c r="L65">
        <f ca="1"/>
        <v>4.5596293726754067E-4</v>
      </c>
    </row>
    <row r="66" spans="2:12" x14ac:dyDescent="0.25">
      <c r="B66">
        <f t="shared" ca="1" si="0"/>
        <v>0.1800000000000001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0.18500000000000011</v>
      </c>
      <c r="H66">
        <f ca="1"/>
        <v>0.18501597865283026</v>
      </c>
      <c r="K66">
        <f t="shared" ca="1" si="5"/>
        <v>0</v>
      </c>
      <c r="L66">
        <f ca="1"/>
        <v>3.05797191837115E-4</v>
      </c>
    </row>
    <row r="67" spans="2:12" x14ac:dyDescent="0.25">
      <c r="B67">
        <f t="shared" ca="1" si="0"/>
        <v>0.19000000000000011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0.19500000000000012</v>
      </c>
      <c r="H67">
        <f ca="1"/>
        <v>0.19501068870900468</v>
      </c>
      <c r="K67">
        <f t="shared" ca="1" si="5"/>
        <v>0</v>
      </c>
      <c r="L67">
        <f ca="1"/>
        <v>2.0455899710062735E-4</v>
      </c>
    </row>
    <row r="68" spans="2:12" x14ac:dyDescent="0.25">
      <c r="B68">
        <f t="shared" ca="1" si="0"/>
        <v>0.20000000000000012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0.20500000000000013</v>
      </c>
      <c r="H68">
        <f ca="1"/>
        <v>0.20500710895861979</v>
      </c>
      <c r="K68">
        <f t="shared" ca="1" si="5"/>
        <v>0</v>
      </c>
      <c r="L68">
        <f ca="1"/>
        <v>1.3605024190024005E-4</v>
      </c>
    </row>
    <row r="69" spans="2:12" x14ac:dyDescent="0.25">
      <c r="B69">
        <f t="shared" ca="1" si="0"/>
        <v>0.21000000000000013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0.21500000000000014</v>
      </c>
      <c r="H69">
        <f ca="1"/>
        <v>0.215004666641614</v>
      </c>
      <c r="K69">
        <f t="shared" ca="1" si="5"/>
        <v>0</v>
      </c>
      <c r="L69">
        <f ca="1"/>
        <v>8.9309525403891463E-5</v>
      </c>
    </row>
    <row r="70" spans="2:12" x14ac:dyDescent="0.25">
      <c r="B70">
        <f t="shared" ca="1" si="0"/>
        <v>0.22000000000000014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0.22500000000000014</v>
      </c>
      <c r="H70">
        <f ca="1"/>
        <v>0.22500297098726646</v>
      </c>
      <c r="K70">
        <f t="shared" ca="1" si="5"/>
        <v>0</v>
      </c>
      <c r="L70">
        <f ca="1"/>
        <v>5.6858332972165279E-5</v>
      </c>
    </row>
    <row r="71" spans="2:12" x14ac:dyDescent="0.25">
      <c r="B71">
        <f t="shared" ca="1" si="0"/>
        <v>0.23000000000000015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0.23500000000000015</v>
      </c>
      <c r="H71">
        <f ca="1"/>
        <v>0.23500175069088164</v>
      </c>
      <c r="K71">
        <f t="shared" ca="1" si="5"/>
        <v>0</v>
      </c>
      <c r="L71">
        <f ca="1"/>
        <v>3.3504473815985649E-5</v>
      </c>
    </row>
    <row r="72" spans="2:12" x14ac:dyDescent="0.25">
      <c r="B72">
        <f t="shared" ca="1" si="0"/>
        <v>0.24000000000000016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0.24500000000000016</v>
      </c>
      <c r="H72">
        <f ca="1"/>
        <v>0.24500081050503786</v>
      </c>
      <c r="K72">
        <f t="shared" ca="1" si="5"/>
        <v>0</v>
      </c>
      <c r="L72">
        <f ca="1"/>
        <v>1.5511330470363715E-5</v>
      </c>
    </row>
    <row r="73" spans="2:12" x14ac:dyDescent="0.25">
      <c r="B73">
        <f t="shared" ca="1" si="0"/>
        <v>0.25000000000000017</v>
      </c>
      <c r="C73">
        <f t="shared" ca="1" si="1"/>
        <v>0</v>
      </c>
      <c r="D73">
        <f t="shared" ca="1" si="2"/>
        <v>0</v>
      </c>
      <c r="E73">
        <f t="shared" ca="1" si="3"/>
        <v>0.1</v>
      </c>
      <c r="F73">
        <f t="shared" ca="1" si="4"/>
        <v>0.25500000000000017</v>
      </c>
      <c r="H73">
        <f ca="1"/>
        <v>0.25500000000000017</v>
      </c>
      <c r="K73">
        <f t="shared" ca="1" si="5"/>
        <v>0</v>
      </c>
      <c r="L73">
        <f ca="1"/>
        <v>9.6945815439773093E-5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2022-12-13T12:45:49Z</dcterms:modified>
</cp:coreProperties>
</file>