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kandion.local\User\Home\jaa001\Documents\Antons filer\data combination\sw\"/>
    </mc:Choice>
  </mc:AlternateContent>
  <xr:revisionPtr revIDLastSave="0" documentId="13_ncr:1_{A0E04A5C-A221-4C50-906A-FDFEBC2CD352}" xr6:coauthVersionLast="36" xr6:coauthVersionMax="47" xr10:uidLastSave="{00000000-0000-0000-0000-000000000000}"/>
  <bookViews>
    <workbookView xWindow="-120" yWindow="-120" windowWidth="51840" windowHeight="21240" xr2:uid="{B5B22126-E4A4-4353-96A0-53ED43634F84}"/>
  </bookViews>
  <sheets>
    <sheet name="Summary_GTR1" sheetId="2" r:id="rId1"/>
    <sheet name="Summary_GTR2" sheetId="3" r:id="rId2"/>
    <sheet name="Shee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L34" i="3" s="1"/>
  <c r="E6" i="3"/>
  <c r="M17" i="3" s="1"/>
  <c r="F6" i="3"/>
  <c r="N19" i="3" s="1"/>
  <c r="G6" i="3"/>
  <c r="O16" i="3" s="1"/>
  <c r="H6" i="3"/>
  <c r="P14" i="3" s="1"/>
  <c r="I6" i="3"/>
  <c r="I7" i="3" s="1"/>
  <c r="J6" i="3"/>
  <c r="R33" i="3" s="1"/>
  <c r="K6" i="3"/>
  <c r="S13" i="3" s="1"/>
  <c r="K7" i="3"/>
  <c r="L13" i="3"/>
  <c r="M13" i="3"/>
  <c r="N13" i="3"/>
  <c r="M14" i="3"/>
  <c r="N15" i="3"/>
  <c r="M16" i="3"/>
  <c r="N16" i="3"/>
  <c r="S16" i="3"/>
  <c r="L17" i="3"/>
  <c r="S17" i="3"/>
  <c r="N18" i="3"/>
  <c r="M19" i="3"/>
  <c r="N21" i="3"/>
  <c r="O21" i="3"/>
  <c r="L23" i="3"/>
  <c r="M23" i="3"/>
  <c r="N23" i="3"/>
  <c r="O23" i="3"/>
  <c r="L25" i="3"/>
  <c r="M25" i="3"/>
  <c r="N25" i="3"/>
  <c r="O25" i="3"/>
  <c r="N27" i="3"/>
  <c r="O27" i="3"/>
  <c r="L29" i="3"/>
  <c r="M29" i="3"/>
  <c r="N29" i="3"/>
  <c r="O29" i="3"/>
  <c r="L31" i="3"/>
  <c r="M31" i="3"/>
  <c r="N31" i="3"/>
  <c r="O31" i="3"/>
  <c r="O33" i="3"/>
  <c r="P33" i="3"/>
  <c r="L35" i="3"/>
  <c r="M35" i="3"/>
  <c r="N35" i="3"/>
  <c r="O35" i="3"/>
  <c r="P35" i="3"/>
  <c r="Q35" i="3"/>
  <c r="M37" i="3"/>
  <c r="N37" i="3"/>
  <c r="Q37" i="3"/>
  <c r="L39" i="3"/>
  <c r="M39" i="3"/>
  <c r="N39" i="3"/>
  <c r="O39" i="3"/>
  <c r="P39" i="3"/>
  <c r="Q39" i="3"/>
  <c r="M41" i="3"/>
  <c r="N41" i="3"/>
  <c r="Q41" i="3"/>
  <c r="L43" i="3"/>
  <c r="M43" i="3"/>
  <c r="N43" i="3"/>
  <c r="O43" i="3"/>
  <c r="P43" i="3"/>
  <c r="Q43" i="3"/>
  <c r="M45" i="3"/>
  <c r="N45" i="3"/>
  <c r="Q45" i="3"/>
  <c r="L47" i="3"/>
  <c r="M47" i="3"/>
  <c r="N47" i="3"/>
  <c r="O47" i="3"/>
  <c r="P47" i="3"/>
  <c r="Q47" i="3"/>
  <c r="M49" i="3"/>
  <c r="N49" i="3"/>
  <c r="Q49" i="3"/>
  <c r="L51" i="3"/>
  <c r="M51" i="3"/>
  <c r="N51" i="3"/>
  <c r="O51" i="3"/>
  <c r="P51" i="3"/>
  <c r="Q51" i="3"/>
  <c r="M53" i="3"/>
  <c r="N53" i="3"/>
  <c r="Q53" i="3"/>
  <c r="L55" i="3"/>
  <c r="M55" i="3"/>
  <c r="N55" i="3"/>
  <c r="O55" i="3"/>
  <c r="P55" i="3"/>
  <c r="Q55" i="3"/>
  <c r="M63" i="3"/>
  <c r="N63" i="3"/>
  <c r="Q63" i="3"/>
  <c r="L78" i="3"/>
  <c r="M78" i="3"/>
  <c r="N78" i="3"/>
  <c r="O78" i="3"/>
  <c r="P78" i="3"/>
  <c r="Q78" i="3"/>
  <c r="M81" i="3"/>
  <c r="N81" i="3"/>
  <c r="Q81" i="3"/>
  <c r="L84" i="3"/>
  <c r="M84" i="3"/>
  <c r="N84" i="3"/>
  <c r="O84" i="3"/>
  <c r="P84" i="3"/>
  <c r="Q84" i="3"/>
  <c r="T84" i="3"/>
  <c r="T85" i="3"/>
  <c r="D6" i="2"/>
  <c r="L19" i="2" s="1"/>
  <c r="E6" i="2"/>
  <c r="M22" i="2" s="1"/>
  <c r="F6" i="2"/>
  <c r="F7" i="2" s="1"/>
  <c r="G6" i="2"/>
  <c r="O53" i="2" s="1"/>
  <c r="H6" i="2"/>
  <c r="P20" i="2" s="1"/>
  <c r="I6" i="2"/>
  <c r="Q53" i="2" s="1"/>
  <c r="J6" i="2"/>
  <c r="R41" i="2" s="1"/>
  <c r="K6" i="2"/>
  <c r="S41" i="2" s="1"/>
  <c r="D7" i="2"/>
  <c r="L14" i="2"/>
  <c r="M17" i="2"/>
  <c r="Q17" i="2"/>
  <c r="L18" i="2"/>
  <c r="M18" i="2"/>
  <c r="N19" i="2"/>
  <c r="P19" i="2"/>
  <c r="Q19" i="2"/>
  <c r="Q20" i="2"/>
  <c r="L21" i="2"/>
  <c r="M21" i="2"/>
  <c r="Q22" i="2"/>
  <c r="L23" i="2"/>
  <c r="M23" i="2"/>
  <c r="P23" i="2"/>
  <c r="P24" i="2"/>
  <c r="Q24" i="2"/>
  <c r="M25" i="2"/>
  <c r="L26" i="2"/>
  <c r="M26" i="2"/>
  <c r="N26" i="2"/>
  <c r="Q28" i="2"/>
  <c r="L29" i="2"/>
  <c r="M29" i="2"/>
  <c r="Q29" i="2"/>
  <c r="L30" i="2"/>
  <c r="M30" i="2"/>
  <c r="N30" i="2"/>
  <c r="M31" i="2"/>
  <c r="M32" i="2"/>
  <c r="L34" i="2"/>
  <c r="M34" i="2"/>
  <c r="N34" i="2"/>
  <c r="L35" i="2"/>
  <c r="M36" i="2"/>
  <c r="L37" i="2"/>
  <c r="M37" i="2"/>
  <c r="N37" i="2"/>
  <c r="L38" i="2"/>
  <c r="M38" i="2"/>
  <c r="L39" i="2"/>
  <c r="M39" i="2"/>
  <c r="L40" i="2"/>
  <c r="L41" i="2"/>
  <c r="M41" i="2"/>
  <c r="N41" i="2"/>
  <c r="Q41" i="2"/>
  <c r="L42" i="2"/>
  <c r="M42" i="2"/>
  <c r="P42" i="2"/>
  <c r="Q42" i="2"/>
  <c r="L43" i="2"/>
  <c r="M43" i="2"/>
  <c r="P43" i="2"/>
  <c r="Q43" i="2"/>
  <c r="L44" i="2"/>
  <c r="M44" i="2"/>
  <c r="P44" i="2"/>
  <c r="Q44" i="2"/>
  <c r="L45" i="2"/>
  <c r="M45" i="2"/>
  <c r="P45" i="2"/>
  <c r="Q45" i="2"/>
  <c r="L46" i="2"/>
  <c r="M46" i="2"/>
  <c r="P46" i="2"/>
  <c r="Q46" i="2"/>
  <c r="L47" i="2"/>
  <c r="M47" i="2"/>
  <c r="P47" i="2"/>
  <c r="Q47" i="2"/>
  <c r="L48" i="2"/>
  <c r="M48" i="2"/>
  <c r="P48" i="2"/>
  <c r="Q48" i="2"/>
  <c r="L49" i="2"/>
  <c r="M49" i="2"/>
  <c r="P49" i="2"/>
  <c r="L50" i="2"/>
  <c r="M50" i="2"/>
  <c r="P50" i="2"/>
  <c r="Q50" i="2"/>
  <c r="L51" i="2"/>
  <c r="M51" i="2"/>
  <c r="N51" i="2"/>
  <c r="Q51" i="2"/>
  <c r="L52" i="2"/>
  <c r="N52" i="2"/>
  <c r="P52" i="2"/>
  <c r="Q52" i="2"/>
  <c r="L53" i="2"/>
  <c r="M53" i="2"/>
  <c r="N53" i="2"/>
  <c r="L54" i="2"/>
  <c r="M54" i="2"/>
  <c r="L55" i="2"/>
  <c r="M55" i="2"/>
  <c r="N55" i="2"/>
  <c r="L56" i="2"/>
  <c r="M56" i="2"/>
  <c r="N56" i="2"/>
  <c r="L57" i="2"/>
  <c r="M57" i="2"/>
  <c r="L58" i="2"/>
  <c r="M58" i="2"/>
  <c r="N58" i="2"/>
  <c r="L59" i="2"/>
  <c r="M59" i="2"/>
  <c r="N59" i="2"/>
  <c r="L60" i="2"/>
  <c r="M60" i="2"/>
  <c r="L61" i="2"/>
  <c r="M61" i="2"/>
  <c r="N61" i="2"/>
  <c r="L62" i="2"/>
  <c r="M62" i="2"/>
  <c r="N62" i="2"/>
  <c r="L63" i="2"/>
  <c r="M63" i="2"/>
  <c r="L64" i="2"/>
  <c r="M64" i="2"/>
  <c r="N64" i="2"/>
  <c r="L65" i="2"/>
  <c r="M65" i="2"/>
  <c r="N65" i="2"/>
  <c r="L66" i="2"/>
  <c r="M66" i="2"/>
  <c r="L67" i="2"/>
  <c r="M67" i="2"/>
  <c r="N67" i="2"/>
  <c r="L73" i="2"/>
  <c r="M73" i="2"/>
  <c r="N73" i="2"/>
  <c r="L78" i="2"/>
  <c r="M78" i="2"/>
  <c r="L88" i="2"/>
  <c r="M88" i="2"/>
  <c r="N88" i="2"/>
  <c r="L96" i="2"/>
  <c r="M96" i="2"/>
  <c r="N96" i="2"/>
  <c r="L97" i="2"/>
  <c r="M97" i="2"/>
  <c r="L98" i="2"/>
  <c r="M98" i="2"/>
  <c r="N98" i="2"/>
  <c r="L99" i="2"/>
  <c r="M99" i="2"/>
  <c r="N99" i="2"/>
  <c r="L101" i="2"/>
  <c r="M101" i="2"/>
  <c r="L102" i="2"/>
  <c r="M102" i="2"/>
  <c r="N102" i="2"/>
  <c r="L103" i="2"/>
  <c r="M103" i="2"/>
  <c r="N103" i="2"/>
  <c r="L104" i="2"/>
  <c r="M104" i="2"/>
  <c r="T104" i="2"/>
  <c r="L105" i="2"/>
  <c r="M105" i="2"/>
  <c r="Q105" i="2"/>
  <c r="T105" i="2"/>
  <c r="L106" i="2"/>
  <c r="L81" i="3" l="1"/>
  <c r="L63" i="3"/>
  <c r="L53" i="3"/>
  <c r="L49" i="3"/>
  <c r="L45" i="3"/>
  <c r="L41" i="3"/>
  <c r="L37" i="3"/>
  <c r="L19" i="3"/>
  <c r="S15" i="3"/>
  <c r="P81" i="3"/>
  <c r="P63" i="3"/>
  <c r="P53" i="3"/>
  <c r="P49" i="3"/>
  <c r="P45" i="3"/>
  <c r="P41" i="3"/>
  <c r="P37" i="3"/>
  <c r="O81" i="3"/>
  <c r="O63" i="3"/>
  <c r="O53" i="3"/>
  <c r="O49" i="3"/>
  <c r="O45" i="3"/>
  <c r="O41" i="3"/>
  <c r="O37" i="3"/>
  <c r="M33" i="3"/>
  <c r="M27" i="3"/>
  <c r="M21" i="3"/>
  <c r="M15" i="3"/>
  <c r="L33" i="3"/>
  <c r="L27" i="3"/>
  <c r="L21" i="3"/>
  <c r="L15" i="3"/>
  <c r="P30" i="3"/>
  <c r="P26" i="3"/>
  <c r="P22" i="3"/>
  <c r="H7" i="3"/>
  <c r="P85" i="3"/>
  <c r="Q79" i="3"/>
  <c r="Q56" i="3"/>
  <c r="Q48" i="3"/>
  <c r="Q44" i="3"/>
  <c r="Q40" i="3"/>
  <c r="Q36" i="3"/>
  <c r="O32" i="3"/>
  <c r="O28" i="3"/>
  <c r="O24" i="3"/>
  <c r="O20" i="3"/>
  <c r="N14" i="3"/>
  <c r="O85" i="3"/>
  <c r="P56" i="3"/>
  <c r="P44" i="3"/>
  <c r="P36" i="3"/>
  <c r="N26" i="3"/>
  <c r="F7" i="3"/>
  <c r="N85" i="3"/>
  <c r="O83" i="3"/>
  <c r="O79" i="3"/>
  <c r="O71" i="3"/>
  <c r="O56" i="3"/>
  <c r="O54" i="3"/>
  <c r="O52" i="3"/>
  <c r="O50" i="3"/>
  <c r="O48" i="3"/>
  <c r="O46" i="3"/>
  <c r="O44" i="3"/>
  <c r="O42" i="3"/>
  <c r="O40" i="3"/>
  <c r="O38" i="3"/>
  <c r="O36" i="3"/>
  <c r="O34" i="3"/>
  <c r="M32" i="3"/>
  <c r="M30" i="3"/>
  <c r="M28" i="3"/>
  <c r="M26" i="3"/>
  <c r="M24" i="3"/>
  <c r="M22" i="3"/>
  <c r="Q19" i="3"/>
  <c r="P17" i="3"/>
  <c r="L14" i="3"/>
  <c r="E7" i="3"/>
  <c r="Q16" i="3"/>
  <c r="P24" i="3"/>
  <c r="O14" i="3"/>
  <c r="Q54" i="3"/>
  <c r="P83" i="3"/>
  <c r="P50" i="3"/>
  <c r="P38" i="3"/>
  <c r="N28" i="3"/>
  <c r="N20" i="3"/>
  <c r="M85" i="3"/>
  <c r="N83" i="3"/>
  <c r="N79" i="3"/>
  <c r="N71" i="3"/>
  <c r="N56" i="3"/>
  <c r="N54" i="3"/>
  <c r="N52" i="3"/>
  <c r="N50" i="3"/>
  <c r="N48" i="3"/>
  <c r="N46" i="3"/>
  <c r="N44" i="3"/>
  <c r="N42" i="3"/>
  <c r="N40" i="3"/>
  <c r="N38" i="3"/>
  <c r="N36" i="3"/>
  <c r="N34" i="3"/>
  <c r="L32" i="3"/>
  <c r="L30" i="3"/>
  <c r="L28" i="3"/>
  <c r="L26" i="3"/>
  <c r="L24" i="3"/>
  <c r="L22" i="3"/>
  <c r="P19" i="3"/>
  <c r="O17" i="3"/>
  <c r="Q15" i="3"/>
  <c r="Q13" i="3"/>
  <c r="D7" i="3"/>
  <c r="Q85" i="3"/>
  <c r="P28" i="3"/>
  <c r="P20" i="3"/>
  <c r="Q83" i="3"/>
  <c r="Q71" i="3"/>
  <c r="Q52" i="3"/>
  <c r="Q46" i="3"/>
  <c r="Q42" i="3"/>
  <c r="Q38" i="3"/>
  <c r="Q34" i="3"/>
  <c r="O30" i="3"/>
  <c r="O26" i="3"/>
  <c r="O22" i="3"/>
  <c r="G7" i="3"/>
  <c r="P71" i="3"/>
  <c r="P52" i="3"/>
  <c r="P46" i="3"/>
  <c r="P42" i="3"/>
  <c r="P34" i="3"/>
  <c r="N30" i="3"/>
  <c r="N22" i="3"/>
  <c r="L16" i="3"/>
  <c r="L85" i="3"/>
  <c r="M83" i="3"/>
  <c r="M79" i="3"/>
  <c r="M71" i="3"/>
  <c r="M56" i="3"/>
  <c r="M54" i="3"/>
  <c r="M52" i="3"/>
  <c r="M50" i="3"/>
  <c r="M48" i="3"/>
  <c r="M46" i="3"/>
  <c r="M44" i="3"/>
  <c r="M42" i="3"/>
  <c r="M40" i="3"/>
  <c r="M38" i="3"/>
  <c r="M36" i="3"/>
  <c r="M34" i="3"/>
  <c r="Q31" i="3"/>
  <c r="Q29" i="3"/>
  <c r="Q27" i="3"/>
  <c r="Q25" i="3"/>
  <c r="Q23" i="3"/>
  <c r="Q21" i="3"/>
  <c r="O19" i="3"/>
  <c r="N17" i="3"/>
  <c r="P15" i="3"/>
  <c r="P13" i="3"/>
  <c r="P32" i="3"/>
  <c r="Q50" i="3"/>
  <c r="P79" i="3"/>
  <c r="P54" i="3"/>
  <c r="P48" i="3"/>
  <c r="P40" i="3"/>
  <c r="N32" i="3"/>
  <c r="N24" i="3"/>
  <c r="Q17" i="3"/>
  <c r="L83" i="3"/>
  <c r="L79" i="3"/>
  <c r="L71" i="3"/>
  <c r="L56" i="3"/>
  <c r="L54" i="3"/>
  <c r="L52" i="3"/>
  <c r="L50" i="3"/>
  <c r="L48" i="3"/>
  <c r="L46" i="3"/>
  <c r="L44" i="3"/>
  <c r="L42" i="3"/>
  <c r="L40" i="3"/>
  <c r="L38" i="3"/>
  <c r="L36" i="3"/>
  <c r="P31" i="3"/>
  <c r="P29" i="3"/>
  <c r="P27" i="3"/>
  <c r="P25" i="3"/>
  <c r="P23" i="3"/>
  <c r="P21" i="3"/>
  <c r="O15" i="3"/>
  <c r="O13" i="3"/>
  <c r="Q18" i="3"/>
  <c r="P18" i="3"/>
  <c r="P16" i="3"/>
  <c r="Q14" i="3"/>
  <c r="Q32" i="3"/>
  <c r="Q30" i="3"/>
  <c r="Q28" i="3"/>
  <c r="Q26" i="3"/>
  <c r="Q24" i="3"/>
  <c r="Q22" i="3"/>
  <c r="Q20" i="3"/>
  <c r="O18" i="3"/>
  <c r="R50" i="2"/>
  <c r="R26" i="2"/>
  <c r="M33" i="2"/>
  <c r="Q26" i="2"/>
  <c r="Q21" i="2"/>
  <c r="L17" i="2"/>
  <c r="N38" i="2"/>
  <c r="L33" i="2"/>
  <c r="P26" i="2"/>
  <c r="N21" i="2"/>
  <c r="Q16" i="2"/>
  <c r="R29" i="2"/>
  <c r="R49" i="2"/>
  <c r="R17" i="2"/>
  <c r="R25" i="2"/>
  <c r="R28" i="2"/>
  <c r="R22" i="2"/>
  <c r="L32" i="2"/>
  <c r="R27" i="2"/>
  <c r="L24" i="2"/>
  <c r="M20" i="2"/>
  <c r="M16" i="2"/>
  <c r="N31" i="2"/>
  <c r="L27" i="2"/>
  <c r="Q23" i="2"/>
  <c r="L20" i="2"/>
  <c r="L16" i="2"/>
  <c r="S29" i="2"/>
  <c r="R16" i="2"/>
  <c r="S22" i="2"/>
  <c r="P40" i="2"/>
  <c r="L36" i="2"/>
  <c r="L31" i="2"/>
  <c r="M28" i="2"/>
  <c r="L25" i="2"/>
  <c r="L22" i="2"/>
  <c r="M19" i="2"/>
  <c r="L15" i="2"/>
  <c r="N40" i="2"/>
  <c r="M35" i="2"/>
  <c r="R30" i="2"/>
  <c r="L28" i="2"/>
  <c r="R24" i="2"/>
  <c r="R21" i="2"/>
  <c r="Q14" i="2"/>
  <c r="N14" i="2"/>
  <c r="M14" i="2"/>
  <c r="N106" i="2"/>
  <c r="P103" i="2"/>
  <c r="P99" i="2"/>
  <c r="P96" i="2"/>
  <c r="P73" i="2"/>
  <c r="P65" i="2"/>
  <c r="P62" i="2"/>
  <c r="P59" i="2"/>
  <c r="P56" i="2"/>
  <c r="P53" i="2"/>
  <c r="O51" i="2"/>
  <c r="S49" i="2"/>
  <c r="P38" i="2"/>
  <c r="P35" i="2"/>
  <c r="P32" i="2"/>
  <c r="P30" i="2"/>
  <c r="S28" i="2"/>
  <c r="M27" i="2"/>
  <c r="P25" i="2"/>
  <c r="R23" i="2"/>
  <c r="N20" i="2"/>
  <c r="Q18" i="2"/>
  <c r="S16" i="2"/>
  <c r="M15" i="2"/>
  <c r="E7" i="2"/>
  <c r="O41" i="2"/>
  <c r="N35" i="2"/>
  <c r="N32" i="2"/>
  <c r="O30" i="2"/>
  <c r="N25" i="2"/>
  <c r="S21" i="2"/>
  <c r="P18" i="2"/>
  <c r="O47" i="2"/>
  <c r="O43" i="2"/>
  <c r="N47" i="2"/>
  <c r="P28" i="2"/>
  <c r="N23" i="2"/>
  <c r="S19" i="2"/>
  <c r="P16" i="2"/>
  <c r="O45" i="2"/>
  <c r="S26" i="2"/>
  <c r="N18" i="2"/>
  <c r="S14" i="2"/>
  <c r="P105" i="2"/>
  <c r="N49" i="2"/>
  <c r="N45" i="2"/>
  <c r="N43" i="2"/>
  <c r="N105" i="2"/>
  <c r="P102" i="2"/>
  <c r="P98" i="2"/>
  <c r="P88" i="2"/>
  <c r="P67" i="2"/>
  <c r="P64" i="2"/>
  <c r="P61" i="2"/>
  <c r="P58" i="2"/>
  <c r="P55" i="2"/>
  <c r="S50" i="2"/>
  <c r="P37" i="2"/>
  <c r="P34" i="2"/>
  <c r="P31" i="2"/>
  <c r="N28" i="2"/>
  <c r="S24" i="2"/>
  <c r="P21" i="2"/>
  <c r="R19" i="2"/>
  <c r="N16" i="2"/>
  <c r="P14" i="2"/>
  <c r="O31" i="2"/>
  <c r="S17" i="2"/>
  <c r="P104" i="2"/>
  <c r="P101" i="2"/>
  <c r="P97" i="2"/>
  <c r="P78" i="2"/>
  <c r="P66" i="2"/>
  <c r="P63" i="2"/>
  <c r="P60" i="2"/>
  <c r="P57" i="2"/>
  <c r="P54" i="2"/>
  <c r="S51" i="2"/>
  <c r="O50" i="2"/>
  <c r="O48" i="2"/>
  <c r="O46" i="2"/>
  <c r="O44" i="2"/>
  <c r="O42" i="2"/>
  <c r="P39" i="2"/>
  <c r="P36" i="2"/>
  <c r="P33" i="2"/>
  <c r="P29" i="2"/>
  <c r="N24" i="2"/>
  <c r="S20" i="2"/>
  <c r="P17" i="2"/>
  <c r="R15" i="2"/>
  <c r="K7" i="2"/>
  <c r="P106" i="2"/>
  <c r="N104" i="2"/>
  <c r="N101" i="2"/>
  <c r="N97" i="2"/>
  <c r="N78" i="2"/>
  <c r="N66" i="2"/>
  <c r="N63" i="2"/>
  <c r="N60" i="2"/>
  <c r="N57" i="2"/>
  <c r="N54" i="2"/>
  <c r="R51" i="2"/>
  <c r="N50" i="2"/>
  <c r="N48" i="2"/>
  <c r="N46" i="2"/>
  <c r="N44" i="2"/>
  <c r="N42" i="2"/>
  <c r="N39" i="2"/>
  <c r="N36" i="2"/>
  <c r="N33" i="2"/>
  <c r="S30" i="2"/>
  <c r="N29" i="2"/>
  <c r="Q27" i="2"/>
  <c r="S25" i="2"/>
  <c r="M24" i="2"/>
  <c r="P22" i="2"/>
  <c r="R20" i="2"/>
  <c r="N17" i="2"/>
  <c r="Q15" i="2"/>
  <c r="I7" i="2"/>
  <c r="S27" i="2"/>
  <c r="S15" i="2"/>
  <c r="P27" i="2"/>
  <c r="N22" i="2"/>
  <c r="S18" i="2"/>
  <c r="P15" i="2"/>
  <c r="H7" i="2"/>
  <c r="M106" i="2"/>
  <c r="P51" i="2"/>
  <c r="Q30" i="2"/>
  <c r="N27" i="2"/>
  <c r="Q25" i="2"/>
  <c r="S23" i="2"/>
  <c r="R18" i="2"/>
  <c r="N15" i="2"/>
  <c r="S19" i="3"/>
  <c r="S18" i="3"/>
  <c r="S14" i="3"/>
  <c r="J7" i="3"/>
  <c r="R19" i="3"/>
  <c r="R18" i="3"/>
  <c r="R1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R15" i="3"/>
  <c r="S85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6" i="3"/>
  <c r="R85" i="3"/>
  <c r="S84" i="3"/>
  <c r="S83" i="3"/>
  <c r="S81" i="3"/>
  <c r="S79" i="3"/>
  <c r="S78" i="3"/>
  <c r="S71" i="3"/>
  <c r="S63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R17" i="3"/>
  <c r="R14" i="3"/>
  <c r="R84" i="3"/>
  <c r="R83" i="3"/>
  <c r="R81" i="3"/>
  <c r="R79" i="3"/>
  <c r="R78" i="3"/>
  <c r="R71" i="3"/>
  <c r="R63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S106" i="2"/>
  <c r="S39" i="2"/>
  <c r="S37" i="2"/>
  <c r="S35" i="2"/>
  <c r="S33" i="2"/>
  <c r="S31" i="2"/>
  <c r="R14" i="2"/>
  <c r="J7" i="2"/>
  <c r="S105" i="2"/>
  <c r="R39" i="2"/>
  <c r="R38" i="2"/>
  <c r="R37" i="2"/>
  <c r="R36" i="2"/>
  <c r="R35" i="2"/>
  <c r="R34" i="2"/>
  <c r="R33" i="2"/>
  <c r="R32" i="2"/>
  <c r="R31" i="2"/>
  <c r="Q106" i="2"/>
  <c r="R105" i="2"/>
  <c r="S104" i="2"/>
  <c r="S103" i="2"/>
  <c r="S102" i="2"/>
  <c r="S101" i="2"/>
  <c r="S99" i="2"/>
  <c r="S98" i="2"/>
  <c r="S97" i="2"/>
  <c r="S96" i="2"/>
  <c r="S88" i="2"/>
  <c r="S78" i="2"/>
  <c r="S73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39" i="2"/>
  <c r="Q38" i="2"/>
  <c r="Q37" i="2"/>
  <c r="Q36" i="2"/>
  <c r="Q35" i="2"/>
  <c r="Q34" i="2"/>
  <c r="Q33" i="2"/>
  <c r="Q32" i="2"/>
  <c r="R103" i="2"/>
  <c r="R101" i="2"/>
  <c r="R96" i="2"/>
  <c r="R67" i="2"/>
  <c r="R63" i="2"/>
  <c r="R60" i="2"/>
  <c r="R54" i="2"/>
  <c r="O106" i="2"/>
  <c r="Q104" i="2"/>
  <c r="Q103" i="2"/>
  <c r="Q102" i="2"/>
  <c r="Q101" i="2"/>
  <c r="Q99" i="2"/>
  <c r="Q98" i="2"/>
  <c r="Q97" i="2"/>
  <c r="Q96" i="2"/>
  <c r="Q88" i="2"/>
  <c r="Q78" i="2"/>
  <c r="Q73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R40" i="2"/>
  <c r="O39" i="2"/>
  <c r="O38" i="2"/>
  <c r="O37" i="2"/>
  <c r="O36" i="2"/>
  <c r="O35" i="2"/>
  <c r="O34" i="2"/>
  <c r="O33" i="2"/>
  <c r="O32" i="2"/>
  <c r="S38" i="2"/>
  <c r="S36" i="2"/>
  <c r="S34" i="2"/>
  <c r="S32" i="2"/>
  <c r="R106" i="2"/>
  <c r="R104" i="2"/>
  <c r="R102" i="2"/>
  <c r="R99" i="2"/>
  <c r="R98" i="2"/>
  <c r="R97" i="2"/>
  <c r="R88" i="2"/>
  <c r="R78" i="2"/>
  <c r="R73" i="2"/>
  <c r="R66" i="2"/>
  <c r="R65" i="2"/>
  <c r="R64" i="2"/>
  <c r="R62" i="2"/>
  <c r="R61" i="2"/>
  <c r="R59" i="2"/>
  <c r="R58" i="2"/>
  <c r="R57" i="2"/>
  <c r="R56" i="2"/>
  <c r="R55" i="2"/>
  <c r="R53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G7" i="2"/>
  <c r="O105" i="2"/>
  <c r="S48" i="2"/>
  <c r="S47" i="2"/>
  <c r="S46" i="2"/>
  <c r="S45" i="2"/>
  <c r="S44" i="2"/>
  <c r="S43" i="2"/>
  <c r="S42" i="2"/>
  <c r="O104" i="2"/>
  <c r="O103" i="2"/>
  <c r="O102" i="2"/>
  <c r="O101" i="2"/>
  <c r="O99" i="2"/>
  <c r="O98" i="2"/>
  <c r="O97" i="2"/>
  <c r="O96" i="2"/>
  <c r="O88" i="2"/>
  <c r="O78" i="2"/>
  <c r="O73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R48" i="2"/>
  <c r="R47" i="2"/>
  <c r="R46" i="2"/>
  <c r="R45" i="2"/>
  <c r="R44" i="2"/>
  <c r="R43" i="2"/>
  <c r="R42" i="2"/>
</calcChain>
</file>

<file path=xl/sharedStrings.xml><?xml version="1.0" encoding="utf-8"?>
<sst xmlns="http://schemas.openxmlformats.org/spreadsheetml/2006/main" count="310" uniqueCount="55">
  <si>
    <t>New calibration coefficient</t>
  </si>
  <si>
    <t>New calibration coefficient (0.35% higher than the previous one), blue slab phantom</t>
  </si>
  <si>
    <t>After BCREU replacement</t>
  </si>
  <si>
    <t>After IC1 replacement</t>
  </si>
  <si>
    <t>Before IC1 replacement</t>
  </si>
  <si>
    <t>After IC cyclo replacement</t>
  </si>
  <si>
    <t>After cyclo PM</t>
  </si>
  <si>
    <t>Before cyclo PM</t>
  </si>
  <si>
    <t>Acute deflector change</t>
  </si>
  <si>
    <t>cyclo opening</t>
  </si>
  <si>
    <t/>
  </si>
  <si>
    <t>site config update</t>
  </si>
  <si>
    <t>deflector change</t>
  </si>
  <si>
    <t>new iso position</t>
  </si>
  <si>
    <t>new optical solution with new iso</t>
  </si>
  <si>
    <t>after IC cyclo calib change</t>
  </si>
  <si>
    <t>before IC cyclo calib change</t>
  </si>
  <si>
    <t>after cyclo PM</t>
  </si>
  <si>
    <t>Reference measurements</t>
  </si>
  <si>
    <t>(MeV)</t>
  </si>
  <si>
    <t>Date</t>
  </si>
  <si>
    <t>Difference from Reference value</t>
  </si>
  <si>
    <t>Average dose (Gy)</t>
  </si>
  <si>
    <t>RSD (%)</t>
  </si>
  <si>
    <t>Reference dose (Gy)</t>
  </si>
  <si>
    <t>226 (MeV)</t>
  </si>
  <si>
    <t>200 (MeV)</t>
  </si>
  <si>
    <t>170 (MeV)</t>
  </si>
  <si>
    <t>150 (MeV)</t>
  </si>
  <si>
    <t>120 (MeV)</t>
  </si>
  <si>
    <t>100 (MeV)</t>
  </si>
  <si>
    <t>70 (MeV)</t>
  </si>
  <si>
    <t>60 (MeV)</t>
  </si>
  <si>
    <t>GTR1</t>
  </si>
  <si>
    <t>Cyclo opening</t>
  </si>
  <si>
    <t>New site config</t>
  </si>
  <si>
    <t>Repetition in the afternoon</t>
  </si>
  <si>
    <t>GTR2</t>
  </si>
  <si>
    <t>(yyyy-mm-dd)</t>
  </si>
  <si>
    <t>(Serial Number)</t>
  </si>
  <si>
    <t>2519</t>
  </si>
  <si>
    <t>3389</t>
  </si>
  <si>
    <t>new site config</t>
  </si>
  <si>
    <t>Acute deflector replacement</t>
  </si>
  <si>
    <t>After IC Cyclo gains calibration</t>
  </si>
  <si>
    <t>After ECPM</t>
  </si>
  <si>
    <t>-</t>
  </si>
  <si>
    <t>1 w after open Cyclo PM</t>
  </si>
  <si>
    <t>after Cyclo PM</t>
  </si>
  <si>
    <t>Before IC Cyclo gains calibration</t>
  </si>
  <si>
    <t>After open Cyclo PM</t>
  </si>
  <si>
    <t>2w after cyclo PM</t>
  </si>
  <si>
    <t>After changes in RF settings</t>
  </si>
  <si>
    <t>New calibration + blue SW</t>
  </si>
  <si>
    <t>Roos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</si>
</sst>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/>
    <xf numFmtId="0" fontId="15" fillId="10" borderId="49" applyNumberFormat="0" applyAlignment="0" applyProtection="0"/>
  </cellStyleXfs>
  <cellXfs count="20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4" fillId="4" borderId="2" xfId="1" applyNumberFormat="1" applyFont="1" applyFill="1" applyBorder="1" applyAlignment="1">
      <alignment horizontal="center" vertic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4" borderId="4" xfId="1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4" fillId="0" borderId="1" xfId="0" applyFont="1" applyBorder="1"/>
    <xf numFmtId="164" fontId="4" fillId="4" borderId="2" xfId="1" applyNumberFormat="1" applyFont="1" applyFill="1" applyBorder="1" applyAlignment="1">
      <alignment horizontal="center"/>
    </xf>
    <xf numFmtId="164" fontId="4" fillId="4" borderId="3" xfId="1" applyNumberFormat="1" applyFont="1" applyFill="1" applyBorder="1" applyAlignment="1">
      <alignment horizontal="center"/>
    </xf>
    <xf numFmtId="164" fontId="4" fillId="4" borderId="4" xfId="1" applyNumberFormat="1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4" fillId="4" borderId="7" xfId="1" applyNumberFormat="1" applyFon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/>
    </xf>
    <xf numFmtId="164" fontId="4" fillId="4" borderId="8" xfId="1" applyNumberFormat="1" applyFont="1" applyFill="1" applyBorder="1" applyAlignment="1">
      <alignment horizontal="center"/>
    </xf>
    <xf numFmtId="165" fontId="4" fillId="5" borderId="7" xfId="0" applyNumberFormat="1" applyFont="1" applyFill="1" applyBorder="1" applyAlignment="1">
      <alignment horizontal="center"/>
    </xf>
    <xf numFmtId="165" fontId="4" fillId="5" borderId="0" xfId="0" applyNumberFormat="1" applyFont="1" applyFill="1" applyAlignment="1">
      <alignment horizontal="center"/>
    </xf>
    <xf numFmtId="165" fontId="4" fillId="5" borderId="8" xfId="0" applyNumberFormat="1" applyFont="1" applyFill="1" applyBorder="1" applyAlignment="1">
      <alignment horizontal="center"/>
    </xf>
    <xf numFmtId="164" fontId="4" fillId="4" borderId="10" xfId="1" applyNumberFormat="1" applyFont="1" applyFill="1" applyBorder="1" applyAlignment="1">
      <alignment horizontal="center"/>
    </xf>
    <xf numFmtId="164" fontId="4" fillId="4" borderId="11" xfId="1" applyNumberFormat="1" applyFont="1" applyFill="1" applyBorder="1" applyAlignment="1">
      <alignment horizontal="center"/>
    </xf>
    <xf numFmtId="164" fontId="4" fillId="4" borderId="12" xfId="1" applyNumberFormat="1" applyFont="1" applyFill="1" applyBorder="1" applyAlignment="1">
      <alignment horizontal="center"/>
    </xf>
    <xf numFmtId="165" fontId="4" fillId="5" borderId="10" xfId="0" applyNumberFormat="1" applyFont="1" applyFill="1" applyBorder="1" applyAlignment="1">
      <alignment horizontal="center"/>
    </xf>
    <xf numFmtId="165" fontId="4" fillId="5" borderId="11" xfId="0" applyNumberFormat="1" applyFont="1" applyFill="1" applyBorder="1" applyAlignment="1">
      <alignment horizontal="center"/>
    </xf>
    <xf numFmtId="165" fontId="4" fillId="5" borderId="12" xfId="0" applyNumberFormat="1" applyFont="1" applyFill="1" applyBorder="1" applyAlignment="1">
      <alignment horizontal="center"/>
    </xf>
    <xf numFmtId="0" fontId="4" fillId="0" borderId="13" xfId="0" applyFont="1" applyBorder="1"/>
    <xf numFmtId="0" fontId="5" fillId="6" borderId="15" xfId="0" applyFont="1" applyFill="1" applyBorder="1" applyAlignment="1">
      <alignment horizontal="center"/>
    </xf>
    <xf numFmtId="164" fontId="4" fillId="4" borderId="16" xfId="1" applyNumberFormat="1" applyFont="1" applyFill="1" applyBorder="1" applyAlignment="1">
      <alignment horizontal="center"/>
    </xf>
    <xf numFmtId="164" fontId="4" fillId="4" borderId="17" xfId="1" applyNumberFormat="1" applyFont="1" applyFill="1" applyBorder="1" applyAlignment="1">
      <alignment horizontal="center"/>
    </xf>
    <xf numFmtId="164" fontId="4" fillId="4" borderId="18" xfId="1" applyNumberFormat="1" applyFont="1" applyFill="1" applyBorder="1" applyAlignment="1">
      <alignment horizontal="center"/>
    </xf>
    <xf numFmtId="165" fontId="4" fillId="5" borderId="16" xfId="0" applyNumberFormat="1" applyFont="1" applyFill="1" applyBorder="1" applyAlignment="1">
      <alignment horizontal="center"/>
    </xf>
    <xf numFmtId="165" fontId="4" fillId="5" borderId="17" xfId="0" applyNumberFormat="1" applyFont="1" applyFill="1" applyBorder="1" applyAlignment="1">
      <alignment horizontal="center"/>
    </xf>
    <xf numFmtId="165" fontId="4" fillId="5" borderId="18" xfId="0" applyNumberFormat="1" applyFont="1" applyFill="1" applyBorder="1" applyAlignment="1">
      <alignment horizontal="center"/>
    </xf>
    <xf numFmtId="0" fontId="4" fillId="0" borderId="15" xfId="0" applyFont="1" applyBorder="1"/>
    <xf numFmtId="0" fontId="5" fillId="4" borderId="1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164" fontId="4" fillId="4" borderId="19" xfId="1" applyNumberFormat="1" applyFont="1" applyFill="1" applyBorder="1" applyAlignment="1">
      <alignment horizontal="center"/>
    </xf>
    <xf numFmtId="164" fontId="4" fillId="4" borderId="20" xfId="1" applyNumberFormat="1" applyFont="1" applyFill="1" applyBorder="1" applyAlignment="1">
      <alignment horizontal="center"/>
    </xf>
    <xf numFmtId="164" fontId="4" fillId="4" borderId="21" xfId="1" applyNumberFormat="1" applyFont="1" applyFill="1" applyBorder="1" applyAlignment="1">
      <alignment horizontal="center"/>
    </xf>
    <xf numFmtId="164" fontId="4" fillId="4" borderId="22" xfId="1" applyNumberFormat="1" applyFont="1" applyFill="1" applyBorder="1" applyAlignment="1">
      <alignment horizontal="center"/>
    </xf>
    <xf numFmtId="164" fontId="4" fillId="4" borderId="23" xfId="1" applyNumberFormat="1" applyFont="1" applyFill="1" applyBorder="1" applyAlignment="1">
      <alignment horizontal="center"/>
    </xf>
    <xf numFmtId="164" fontId="4" fillId="4" borderId="24" xfId="1" applyNumberFormat="1" applyFont="1" applyFill="1" applyBorder="1" applyAlignment="1">
      <alignment horizontal="center"/>
    </xf>
    <xf numFmtId="165" fontId="4" fillId="5" borderId="22" xfId="0" applyNumberFormat="1" applyFont="1" applyFill="1" applyBorder="1" applyAlignment="1">
      <alignment horizontal="center"/>
    </xf>
    <xf numFmtId="165" fontId="4" fillId="5" borderId="23" xfId="0" applyNumberFormat="1" applyFont="1" applyFill="1" applyBorder="1" applyAlignment="1">
      <alignment horizontal="center"/>
    </xf>
    <xf numFmtId="165" fontId="4" fillId="5" borderId="24" xfId="0" applyNumberFormat="1" applyFont="1" applyFill="1" applyBorder="1" applyAlignment="1">
      <alignment horizontal="center"/>
    </xf>
    <xf numFmtId="165" fontId="4" fillId="5" borderId="19" xfId="0" applyNumberFormat="1" applyFont="1" applyFill="1" applyBorder="1" applyAlignment="1">
      <alignment horizontal="center"/>
    </xf>
    <xf numFmtId="165" fontId="4" fillId="5" borderId="20" xfId="0" applyNumberFormat="1" applyFont="1" applyFill="1" applyBorder="1" applyAlignment="1">
      <alignment horizontal="center"/>
    </xf>
    <xf numFmtId="165" fontId="4" fillId="5" borderId="21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165" fontId="4" fillId="0" borderId="0" xfId="1" applyNumberFormat="1" applyFont="1"/>
    <xf numFmtId="164" fontId="4" fillId="0" borderId="25" xfId="1" applyNumberFormat="1" applyFont="1" applyBorder="1" applyAlignment="1">
      <alignment horizontal="center"/>
    </xf>
    <xf numFmtId="164" fontId="4" fillId="0" borderId="26" xfId="1" applyNumberFormat="1" applyFont="1" applyBorder="1" applyAlignment="1">
      <alignment horizontal="center"/>
    </xf>
    <xf numFmtId="164" fontId="4" fillId="0" borderId="27" xfId="1" applyNumberFormat="1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165" fontId="9" fillId="2" borderId="2" xfId="2" applyNumberFormat="1" applyFont="1" applyBorder="1" applyAlignment="1">
      <alignment horizontal="center"/>
    </xf>
    <xf numFmtId="165" fontId="9" fillId="2" borderId="3" xfId="2" applyNumberFormat="1" applyFont="1" applyBorder="1" applyAlignment="1">
      <alignment horizontal="center"/>
    </xf>
    <xf numFmtId="165" fontId="9" fillId="2" borderId="4" xfId="2" applyNumberFormat="1" applyFont="1" applyBorder="1" applyAlignment="1">
      <alignment horizontal="center"/>
    </xf>
    <xf numFmtId="0" fontId="9" fillId="2" borderId="5" xfId="2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4" borderId="28" xfId="1" applyNumberFormat="1" applyFont="1" applyFill="1" applyBorder="1" applyAlignment="1">
      <alignment horizontal="center"/>
    </xf>
    <xf numFmtId="164" fontId="4" fillId="4" borderId="29" xfId="1" applyNumberFormat="1" applyFont="1" applyFill="1" applyBorder="1" applyAlignment="1">
      <alignment horizontal="center"/>
    </xf>
    <xf numFmtId="164" fontId="4" fillId="4" borderId="30" xfId="1" applyNumberFormat="1" applyFont="1" applyFill="1" applyBorder="1" applyAlignment="1">
      <alignment horizontal="center"/>
    </xf>
    <xf numFmtId="165" fontId="4" fillId="5" borderId="28" xfId="0" applyNumberFormat="1" applyFont="1" applyFill="1" applyBorder="1" applyAlignment="1">
      <alignment horizontal="center"/>
    </xf>
    <xf numFmtId="165" fontId="4" fillId="5" borderId="29" xfId="0" applyNumberFormat="1" applyFont="1" applyFill="1" applyBorder="1" applyAlignment="1">
      <alignment horizontal="center"/>
    </xf>
    <xf numFmtId="165" fontId="4" fillId="5" borderId="30" xfId="0" applyNumberFormat="1" applyFont="1" applyFill="1" applyBorder="1" applyAlignment="1">
      <alignment horizontal="center"/>
    </xf>
    <xf numFmtId="0" fontId="0" fillId="0" borderId="13" xfId="0" applyBorder="1"/>
    <xf numFmtId="164" fontId="4" fillId="4" borderId="31" xfId="1" applyNumberFormat="1" applyFont="1" applyFill="1" applyBorder="1" applyAlignment="1">
      <alignment horizontal="center"/>
    </xf>
    <xf numFmtId="164" fontId="4" fillId="4" borderId="32" xfId="1" applyNumberFormat="1" applyFont="1" applyFill="1" applyBorder="1" applyAlignment="1">
      <alignment horizontal="center"/>
    </xf>
    <xf numFmtId="164" fontId="4" fillId="4" borderId="33" xfId="1" applyNumberFormat="1" applyFont="1" applyFill="1" applyBorder="1" applyAlignment="1">
      <alignment horizontal="center"/>
    </xf>
    <xf numFmtId="165" fontId="4" fillId="5" borderId="31" xfId="0" applyNumberFormat="1" applyFont="1" applyFill="1" applyBorder="1" applyAlignment="1">
      <alignment horizontal="center"/>
    </xf>
    <xf numFmtId="165" fontId="4" fillId="5" borderId="32" xfId="0" applyNumberFormat="1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0" fillId="0" borderId="15" xfId="0" applyBorder="1"/>
    <xf numFmtId="165" fontId="0" fillId="0" borderId="0" xfId="1" applyNumberFormat="1" applyFont="1"/>
    <xf numFmtId="165" fontId="11" fillId="3" borderId="2" xfId="3" applyNumberFormat="1" applyFont="1" applyBorder="1" applyAlignment="1">
      <alignment horizontal="center"/>
    </xf>
    <xf numFmtId="165" fontId="11" fillId="3" borderId="3" xfId="3" applyNumberFormat="1" applyFont="1" applyBorder="1" applyAlignment="1">
      <alignment horizontal="center"/>
    </xf>
    <xf numFmtId="165" fontId="11" fillId="3" borderId="4" xfId="3" applyNumberFormat="1" applyFont="1" applyBorder="1" applyAlignment="1">
      <alignment horizontal="center"/>
    </xf>
    <xf numFmtId="0" fontId="11" fillId="3" borderId="5" xfId="3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4" fontId="8" fillId="0" borderId="36" xfId="0" applyNumberFormat="1" applyFont="1" applyBorder="1" applyAlignment="1">
      <alignment horizontal="center"/>
    </xf>
    <xf numFmtId="14" fontId="4" fillId="0" borderId="36" xfId="0" applyNumberFormat="1" applyFont="1" applyBorder="1" applyAlignment="1">
      <alignment horizontal="center"/>
    </xf>
    <xf numFmtId="14" fontId="4" fillId="0" borderId="36" xfId="0" applyNumberFormat="1" applyFont="1" applyBorder="1" applyAlignment="1">
      <alignment horizontal="center" vertical="center"/>
    </xf>
    <xf numFmtId="14" fontId="7" fillId="0" borderId="36" xfId="4" applyNumberFormat="1" applyFont="1" applyBorder="1" applyAlignment="1">
      <alignment horizontal="center"/>
    </xf>
    <xf numFmtId="49" fontId="4" fillId="0" borderId="37" xfId="0" applyNumberFormat="1" applyFont="1" applyBorder="1" applyAlignment="1">
      <alignment horizontal="center" vertical="center"/>
    </xf>
    <xf numFmtId="14" fontId="4" fillId="0" borderId="38" xfId="0" applyNumberFormat="1" applyFont="1" applyBorder="1" applyAlignment="1">
      <alignment horizontal="center" vertical="center"/>
    </xf>
    <xf numFmtId="165" fontId="4" fillId="5" borderId="30" xfId="0" applyNumberFormat="1" applyFont="1" applyFill="1" applyBorder="1" applyAlignment="1">
      <alignment horizontal="center" vertical="center"/>
    </xf>
    <xf numFmtId="165" fontId="4" fillId="5" borderId="29" xfId="0" applyNumberFormat="1" applyFont="1" applyFill="1" applyBorder="1" applyAlignment="1">
      <alignment horizontal="center" vertical="center"/>
    </xf>
    <xf numFmtId="165" fontId="4" fillId="5" borderId="28" xfId="0" applyNumberFormat="1" applyFont="1" applyFill="1" applyBorder="1" applyAlignment="1">
      <alignment horizontal="center" vertical="center"/>
    </xf>
    <xf numFmtId="164" fontId="4" fillId="4" borderId="30" xfId="1" applyNumberFormat="1" applyFont="1" applyFill="1" applyBorder="1" applyAlignment="1">
      <alignment horizontal="center" vertical="center"/>
    </xf>
    <xf numFmtId="164" fontId="4" fillId="4" borderId="29" xfId="1" applyNumberFormat="1" applyFont="1" applyFill="1" applyBorder="1" applyAlignment="1">
      <alignment horizontal="center" vertical="center"/>
    </xf>
    <xf numFmtId="164" fontId="4" fillId="4" borderId="28" xfId="1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/>
    </xf>
    <xf numFmtId="14" fontId="4" fillId="0" borderId="40" xfId="0" applyNumberFormat="1" applyFont="1" applyBorder="1" applyAlignment="1">
      <alignment horizontal="center" vertical="center"/>
    </xf>
    <xf numFmtId="14" fontId="4" fillId="0" borderId="42" xfId="0" applyNumberFormat="1" applyFont="1" applyBorder="1" applyAlignment="1">
      <alignment horizontal="center" vertical="center"/>
    </xf>
    <xf numFmtId="165" fontId="4" fillId="5" borderId="12" xfId="0" applyNumberFormat="1" applyFont="1" applyFill="1" applyBorder="1" applyAlignment="1">
      <alignment horizontal="center" vertical="center"/>
    </xf>
    <xf numFmtId="165" fontId="4" fillId="5" borderId="11" xfId="0" applyNumberFormat="1" applyFont="1" applyFill="1" applyBorder="1" applyAlignment="1">
      <alignment horizontal="center" vertical="center"/>
    </xf>
    <xf numFmtId="165" fontId="4" fillId="5" borderId="10" xfId="0" applyNumberFormat="1" applyFont="1" applyFill="1" applyBorder="1" applyAlignment="1">
      <alignment horizontal="center" vertical="center"/>
    </xf>
    <xf numFmtId="164" fontId="4" fillId="4" borderId="12" xfId="1" applyNumberFormat="1" applyFont="1" applyFill="1" applyBorder="1" applyAlignment="1">
      <alignment horizontal="center" vertical="center"/>
    </xf>
    <xf numFmtId="164" fontId="4" fillId="4" borderId="11" xfId="1" applyNumberFormat="1" applyFont="1" applyFill="1" applyBorder="1" applyAlignment="1">
      <alignment horizontal="center" vertical="center"/>
    </xf>
    <xf numFmtId="164" fontId="4" fillId="4" borderId="10" xfId="1" applyNumberFormat="1" applyFont="1" applyFill="1" applyBorder="1" applyAlignment="1">
      <alignment horizontal="center" vertical="center"/>
    </xf>
    <xf numFmtId="165" fontId="4" fillId="5" borderId="44" xfId="0" applyNumberFormat="1" applyFont="1" applyFill="1" applyBorder="1" applyAlignment="1">
      <alignment horizontal="center" vertical="center"/>
    </xf>
    <xf numFmtId="165" fontId="4" fillId="5" borderId="45" xfId="0" applyNumberFormat="1" applyFont="1" applyFill="1" applyBorder="1" applyAlignment="1">
      <alignment horizontal="center" vertical="center"/>
    </xf>
    <xf numFmtId="165" fontId="4" fillId="5" borderId="46" xfId="0" applyNumberFormat="1" applyFont="1" applyFill="1" applyBorder="1" applyAlignment="1">
      <alignment horizontal="center" vertical="center"/>
    </xf>
    <xf numFmtId="164" fontId="4" fillId="4" borderId="44" xfId="1" applyNumberFormat="1" applyFont="1" applyFill="1" applyBorder="1" applyAlignment="1">
      <alignment horizontal="center" vertical="center"/>
    </xf>
    <xf numFmtId="164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165" fontId="4" fillId="5" borderId="27" xfId="0" applyNumberFormat="1" applyFont="1" applyFill="1" applyBorder="1" applyAlignment="1">
      <alignment horizontal="center" vertical="center"/>
    </xf>
    <xf numFmtId="165" fontId="4" fillId="5" borderId="26" xfId="0" applyNumberFormat="1" applyFont="1" applyFill="1" applyBorder="1" applyAlignment="1">
      <alignment horizontal="center" vertical="center"/>
    </xf>
    <xf numFmtId="165" fontId="4" fillId="5" borderId="25" xfId="0" applyNumberFormat="1" applyFont="1" applyFill="1" applyBorder="1" applyAlignment="1">
      <alignment horizontal="center" vertical="center"/>
    </xf>
    <xf numFmtId="164" fontId="4" fillId="4" borderId="27" xfId="1" applyNumberFormat="1" applyFont="1" applyFill="1" applyBorder="1" applyAlignment="1">
      <alignment horizontal="center" vertical="center"/>
    </xf>
    <xf numFmtId="164" fontId="4" fillId="4" borderId="26" xfId="1" applyNumberFormat="1" applyFont="1" applyFill="1" applyBorder="1" applyAlignment="1">
      <alignment horizontal="center" vertical="center"/>
    </xf>
    <xf numFmtId="164" fontId="4" fillId="4" borderId="25" xfId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0" borderId="13" xfId="0" applyFont="1" applyBorder="1" applyAlignment="1">
      <alignment vertical="center" wrapText="1"/>
    </xf>
    <xf numFmtId="0" fontId="0" fillId="0" borderId="1" xfId="0" applyBorder="1"/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65" fontId="4" fillId="5" borderId="0" xfId="0" applyNumberFormat="1" applyFont="1" applyFill="1" applyBorder="1" applyAlignment="1">
      <alignment horizontal="center"/>
    </xf>
    <xf numFmtId="49" fontId="4" fillId="8" borderId="37" xfId="0" applyNumberFormat="1" applyFont="1" applyFill="1" applyBorder="1" applyAlignment="1">
      <alignment horizontal="center"/>
    </xf>
    <xf numFmtId="49" fontId="4" fillId="8" borderId="37" xfId="0" applyNumberFormat="1" applyFont="1" applyFill="1" applyBorder="1" applyAlignment="1">
      <alignment horizontal="center" vertical="center"/>
    </xf>
    <xf numFmtId="49" fontId="7" fillId="8" borderId="37" xfId="4" applyNumberFormat="1" applyFont="1" applyFill="1" applyBorder="1" applyAlignment="1">
      <alignment horizontal="center"/>
    </xf>
    <xf numFmtId="49" fontId="4" fillId="8" borderId="35" xfId="0" applyNumberFormat="1" applyFont="1" applyFill="1" applyBorder="1" applyAlignment="1">
      <alignment horizontal="center"/>
    </xf>
    <xf numFmtId="49" fontId="4" fillId="9" borderId="35" xfId="0" applyNumberFormat="1" applyFont="1" applyFill="1" applyBorder="1" applyAlignment="1">
      <alignment horizontal="center" vertical="center"/>
    </xf>
    <xf numFmtId="49" fontId="4" fillId="9" borderId="37" xfId="0" applyNumberFormat="1" applyFont="1" applyFill="1" applyBorder="1" applyAlignment="1">
      <alignment horizontal="center" vertical="center"/>
    </xf>
    <xf numFmtId="49" fontId="4" fillId="9" borderId="47" xfId="0" applyNumberFormat="1" applyFont="1" applyFill="1" applyBorder="1" applyAlignment="1">
      <alignment horizontal="center" vertical="center"/>
    </xf>
    <xf numFmtId="49" fontId="4" fillId="9" borderId="39" xfId="0" applyNumberFormat="1" applyFont="1" applyFill="1" applyBorder="1" applyAlignment="1">
      <alignment horizontal="center" vertical="center"/>
    </xf>
    <xf numFmtId="49" fontId="4" fillId="9" borderId="41" xfId="0" applyNumberFormat="1" applyFont="1" applyFill="1" applyBorder="1" applyAlignment="1">
      <alignment horizontal="center" vertical="center"/>
    </xf>
    <xf numFmtId="49" fontId="4" fillId="9" borderId="43" xfId="0" applyNumberFormat="1" applyFont="1" applyFill="1" applyBorder="1" applyAlignment="1">
      <alignment horizontal="center" vertical="center"/>
    </xf>
    <xf numFmtId="14" fontId="4" fillId="0" borderId="42" xfId="0" applyNumberFormat="1" applyFont="1" applyBorder="1" applyAlignment="1">
      <alignment horizontal="center"/>
    </xf>
    <xf numFmtId="49" fontId="4" fillId="8" borderId="43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/>
    </xf>
    <xf numFmtId="49" fontId="4" fillId="8" borderId="39" xfId="0" applyNumberFormat="1" applyFont="1" applyFill="1" applyBorder="1" applyAlignment="1">
      <alignment horizontal="center"/>
    </xf>
    <xf numFmtId="0" fontId="4" fillId="0" borderId="6" xfId="0" applyFont="1" applyBorder="1"/>
    <xf numFmtId="49" fontId="4" fillId="8" borderId="47" xfId="0" applyNumberFormat="1" applyFont="1" applyFill="1" applyBorder="1" applyAlignment="1">
      <alignment horizontal="center"/>
    </xf>
    <xf numFmtId="0" fontId="14" fillId="7" borderId="42" xfId="0" applyFont="1" applyFill="1" applyBorder="1" applyAlignment="1">
      <alignment horizontal="center" vertical="center" wrapText="1"/>
    </xf>
    <xf numFmtId="0" fontId="14" fillId="7" borderId="4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0" fillId="2" borderId="0" xfId="2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12" fillId="3" borderId="0" xfId="3" applyFont="1" applyAlignment="1">
      <alignment horizontal="center"/>
    </xf>
    <xf numFmtId="14" fontId="4" fillId="0" borderId="35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4" fillId="0" borderId="35" xfId="0" applyNumberFormat="1" applyFont="1" applyFill="1" applyBorder="1" applyAlignment="1">
      <alignment horizontal="center"/>
    </xf>
    <xf numFmtId="14" fontId="4" fillId="0" borderId="39" xfId="0" applyNumberFormat="1" applyFont="1" applyBorder="1" applyAlignment="1">
      <alignment horizontal="center"/>
    </xf>
    <xf numFmtId="49" fontId="4" fillId="0" borderId="39" xfId="0" applyNumberFormat="1" applyFont="1" applyFill="1" applyBorder="1" applyAlignment="1">
      <alignment horizontal="center"/>
    </xf>
    <xf numFmtId="165" fontId="4" fillId="5" borderId="45" xfId="0" applyNumberFormat="1" applyFont="1" applyFill="1" applyBorder="1" applyAlignment="1">
      <alignment horizontal="center"/>
    </xf>
    <xf numFmtId="165" fontId="4" fillId="5" borderId="46" xfId="0" applyNumberFormat="1" applyFont="1" applyFill="1" applyBorder="1" applyAlignment="1">
      <alignment horizontal="center"/>
    </xf>
    <xf numFmtId="164" fontId="4" fillId="4" borderId="44" xfId="1" applyNumberFormat="1" applyFont="1" applyFill="1" applyBorder="1" applyAlignment="1">
      <alignment horizontal="center"/>
    </xf>
    <xf numFmtId="164" fontId="4" fillId="4" borderId="45" xfId="1" applyNumberFormat="1" applyFont="1" applyFill="1" applyBorder="1" applyAlignment="1">
      <alignment horizontal="center"/>
    </xf>
    <xf numFmtId="164" fontId="4" fillId="4" borderId="46" xfId="1" applyNumberFormat="1" applyFont="1" applyFill="1" applyBorder="1" applyAlignment="1">
      <alignment horizontal="center"/>
    </xf>
    <xf numFmtId="165" fontId="4" fillId="5" borderId="26" xfId="0" applyNumberFormat="1" applyFont="1" applyFill="1" applyBorder="1" applyAlignment="1">
      <alignment horizontal="center"/>
    </xf>
    <xf numFmtId="165" fontId="4" fillId="5" borderId="25" xfId="0" applyNumberFormat="1" applyFont="1" applyFill="1" applyBorder="1" applyAlignment="1">
      <alignment horizontal="center"/>
    </xf>
    <xf numFmtId="164" fontId="4" fillId="4" borderId="27" xfId="1" applyNumberFormat="1" applyFont="1" applyFill="1" applyBorder="1" applyAlignment="1">
      <alignment horizontal="center"/>
    </xf>
    <xf numFmtId="164" fontId="4" fillId="4" borderId="26" xfId="1" applyNumberFormat="1" applyFont="1" applyFill="1" applyBorder="1" applyAlignment="1">
      <alignment horizontal="center"/>
    </xf>
    <xf numFmtId="164" fontId="4" fillId="4" borderId="25" xfId="1" applyNumberFormat="1" applyFont="1" applyFill="1" applyBorder="1" applyAlignment="1">
      <alignment horizontal="center"/>
    </xf>
    <xf numFmtId="14" fontId="4" fillId="0" borderId="40" xfId="0" applyNumberFormat="1" applyFont="1" applyBorder="1" applyAlignment="1">
      <alignment horizontal="center"/>
    </xf>
    <xf numFmtId="49" fontId="4" fillId="8" borderId="41" xfId="0" applyNumberFormat="1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5" fillId="10" borderId="49" xfId="5" applyAlignment="1">
      <alignment horizontal="center"/>
    </xf>
    <xf numFmtId="0" fontId="16" fillId="7" borderId="15" xfId="0" applyFont="1" applyFill="1" applyBorder="1" applyAlignment="1">
      <alignment horizontal="center"/>
    </xf>
    <xf numFmtId="14" fontId="4" fillId="0" borderId="35" xfId="0" applyNumberFormat="1" applyFont="1" applyBorder="1" applyAlignment="1">
      <alignment horizontal="center" vertical="center"/>
    </xf>
    <xf numFmtId="0" fontId="5" fillId="6" borderId="50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49" fontId="4" fillId="9" borderId="40" xfId="0" applyNumberFormat="1" applyFont="1" applyFill="1" applyBorder="1" applyAlignment="1">
      <alignment horizontal="center" vertical="center"/>
    </xf>
    <xf numFmtId="165" fontId="4" fillId="5" borderId="51" xfId="0" applyNumberFormat="1" applyFont="1" applyFill="1" applyBorder="1" applyAlignment="1">
      <alignment horizontal="center" vertical="center"/>
    </xf>
    <xf numFmtId="165" fontId="4" fillId="5" borderId="52" xfId="0" applyNumberFormat="1" applyFont="1" applyFill="1" applyBorder="1" applyAlignment="1">
      <alignment horizontal="center" vertical="center"/>
    </xf>
    <xf numFmtId="165" fontId="4" fillId="5" borderId="53" xfId="0" applyNumberFormat="1" applyFont="1" applyFill="1" applyBorder="1" applyAlignment="1">
      <alignment horizontal="center" vertical="center"/>
    </xf>
    <xf numFmtId="164" fontId="4" fillId="4" borderId="51" xfId="1" applyNumberFormat="1" applyFont="1" applyFill="1" applyBorder="1" applyAlignment="1">
      <alignment horizontal="center" vertical="center"/>
    </xf>
    <xf numFmtId="164" fontId="4" fillId="4" borderId="52" xfId="1" applyNumberFormat="1" applyFont="1" applyFill="1" applyBorder="1" applyAlignment="1">
      <alignment horizontal="center" vertical="center"/>
    </xf>
    <xf numFmtId="164" fontId="4" fillId="4" borderId="53" xfId="1" applyNumberFormat="1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/>
    </xf>
    <xf numFmtId="0" fontId="15" fillId="10" borderId="54" xfId="5" applyBorder="1" applyAlignment="1">
      <alignment horizontal="center"/>
    </xf>
    <xf numFmtId="0" fontId="15" fillId="10" borderId="55" xfId="5" applyBorder="1" applyAlignment="1">
      <alignment horizontal="center"/>
    </xf>
  </cellXfs>
  <cellStyles count="6">
    <cellStyle name="Beräkning" xfId="5" builtinId="22"/>
    <cellStyle name="Bra" xfId="2" builtinId="26"/>
    <cellStyle name="Neutral" xfId="3" builtinId="28"/>
    <cellStyle name="Normal" xfId="0" builtinId="0"/>
    <cellStyle name="Normal 2" xfId="4" xr:uid="{25EF0116-BB51-4E35-AD9D-76B42FC4575B}"/>
    <cellStyle name="Pro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GTR1_GTR2_dose%20in%20SW_SingleLayer_Roos%20IC%20SN%2025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R1"/>
      <sheetName val="Summary_GTR1"/>
      <sheetName val="GTR2"/>
      <sheetName val="Summary_GTR2"/>
      <sheetName val="Summary_Average GTR1 GTR2"/>
      <sheetName val="Summary_GTR1 (2)"/>
      <sheetName val="Summary_GTR2 (2)"/>
    </sheetNames>
    <sheetDataSet>
      <sheetData sheetId="0">
        <row r="9">
          <cell r="BY9" t="str">
            <v>Intervention to LLRF</v>
          </cell>
          <cell r="BZ9" t="str">
            <v>Validation after LLRF calibration</v>
          </cell>
        </row>
      </sheetData>
      <sheetData sheetId="1"/>
      <sheetData sheetId="2">
        <row r="10">
          <cell r="BW10" t="str">
            <v>Intervention to LLRF</v>
          </cell>
          <cell r="BX10" t="str">
            <v>Validation after LLRF calibration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4407-043A-457B-A79D-F57AA2A62918}">
  <dimension ref="B2:T200"/>
  <sheetViews>
    <sheetView showGridLines="0" tabSelected="1" zoomScale="90" zoomScaleNormal="90" workbookViewId="0">
      <selection activeCell="C12" sqref="C12"/>
    </sheetView>
  </sheetViews>
  <sheetFormatPr defaultColWidth="9.140625" defaultRowHeight="12.75"/>
  <cols>
    <col min="1" max="1" width="9.140625" style="1"/>
    <col min="2" max="2" width="19.28515625" style="2" bestFit="1" customWidth="1"/>
    <col min="3" max="3" width="18.5703125" style="2" bestFit="1" customWidth="1"/>
    <col min="4" max="11" width="9.140625" style="1"/>
    <col min="12" max="12" width="12" style="2" bestFit="1" customWidth="1"/>
    <col min="13" max="19" width="9.140625" style="2"/>
    <col min="20" max="20" width="75.7109375" style="1" customWidth="1"/>
    <col min="21" max="16384" width="9.140625" style="1"/>
  </cols>
  <sheetData>
    <row r="2" spans="2:20" ht="15">
      <c r="B2" s="164" t="s">
        <v>33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</row>
    <row r="3" spans="2:20" ht="13.5" thickBot="1"/>
    <row r="4" spans="2:20">
      <c r="D4" s="165" t="s">
        <v>22</v>
      </c>
      <c r="E4" s="166"/>
      <c r="F4" s="166"/>
      <c r="G4" s="166"/>
      <c r="H4" s="166"/>
      <c r="I4" s="166"/>
      <c r="J4" s="166"/>
      <c r="K4" s="167"/>
    </row>
    <row r="5" spans="2:20">
      <c r="D5" s="76" t="s">
        <v>32</v>
      </c>
      <c r="E5" s="75" t="s">
        <v>31</v>
      </c>
      <c r="F5" s="75" t="s">
        <v>30</v>
      </c>
      <c r="G5" s="75" t="s">
        <v>29</v>
      </c>
      <c r="H5" s="75" t="s">
        <v>28</v>
      </c>
      <c r="I5" s="75" t="s">
        <v>27</v>
      </c>
      <c r="J5" s="75" t="s">
        <v>26</v>
      </c>
      <c r="K5" s="74" t="s">
        <v>25</v>
      </c>
    </row>
    <row r="6" spans="2:20">
      <c r="C6" s="73" t="s">
        <v>24</v>
      </c>
      <c r="D6" s="72">
        <f t="shared" ref="D6:K6" si="0">AVERAGE(D14:D18)</f>
        <v>0.95010709122747716</v>
      </c>
      <c r="E6" s="71">
        <f t="shared" si="0"/>
        <v>0.81344464365508795</v>
      </c>
      <c r="F6" s="71">
        <f t="shared" si="0"/>
        <v>0.71140542715287691</v>
      </c>
      <c r="G6" s="71">
        <f t="shared" si="0"/>
        <v>0.68253741409284241</v>
      </c>
      <c r="H6" s="71">
        <f t="shared" si="0"/>
        <v>0.67450856015975735</v>
      </c>
      <c r="I6" s="71">
        <f t="shared" si="0"/>
        <v>0.67479959719991478</v>
      </c>
      <c r="J6" s="71">
        <f t="shared" si="0"/>
        <v>0.67843987507083292</v>
      </c>
      <c r="K6" s="70">
        <f t="shared" si="0"/>
        <v>0.67902630286371002</v>
      </c>
    </row>
    <row r="7" spans="2:20" ht="13.5" thickBot="1">
      <c r="C7" s="69" t="s">
        <v>23</v>
      </c>
      <c r="D7" s="68">
        <f t="shared" ref="D7:K7" si="1">STDEV(D14:D18)/D6</f>
        <v>3.7155059018354804E-3</v>
      </c>
      <c r="E7" s="67">
        <f t="shared" si="1"/>
        <v>2.8064106030692743E-3</v>
      </c>
      <c r="F7" s="67">
        <f t="shared" si="1"/>
        <v>2.6798781307596242E-3</v>
      </c>
      <c r="G7" s="67">
        <f t="shared" si="1"/>
        <v>2.6456479887382537E-3</v>
      </c>
      <c r="H7" s="67">
        <f t="shared" si="1"/>
        <v>3.5207940871891589E-3</v>
      </c>
      <c r="I7" s="67">
        <f t="shared" si="1"/>
        <v>3.1602466321419115E-3</v>
      </c>
      <c r="J7" s="67">
        <f t="shared" si="1"/>
        <v>3.9008607976430583E-3</v>
      </c>
      <c r="K7" s="66">
        <f t="shared" si="1"/>
        <v>3.2168120031417814E-3</v>
      </c>
    </row>
    <row r="8" spans="2:20">
      <c r="D8" s="65"/>
      <c r="E8" s="65"/>
      <c r="F8" s="65"/>
      <c r="G8" s="65"/>
      <c r="H8" s="65"/>
      <c r="I8" s="65"/>
      <c r="J8" s="65"/>
      <c r="K8" s="65"/>
    </row>
    <row r="10" spans="2:20" ht="15.75" customHeight="1" thickBot="1"/>
    <row r="11" spans="2:20">
      <c r="D11" s="168" t="s">
        <v>22</v>
      </c>
      <c r="E11" s="169"/>
      <c r="F11" s="169"/>
      <c r="G11" s="169"/>
      <c r="H11" s="169"/>
      <c r="I11" s="169"/>
      <c r="J11" s="169"/>
      <c r="K11" s="170"/>
      <c r="L11" s="171" t="s">
        <v>21</v>
      </c>
      <c r="M11" s="172"/>
      <c r="N11" s="172"/>
      <c r="O11" s="172"/>
      <c r="P11" s="172"/>
      <c r="Q11" s="172"/>
      <c r="R11" s="172"/>
      <c r="S11" s="173"/>
    </row>
    <row r="12" spans="2:20">
      <c r="B12" s="99" t="s">
        <v>20</v>
      </c>
      <c r="C12" s="100" t="s">
        <v>54</v>
      </c>
      <c r="D12" s="64">
        <v>60</v>
      </c>
      <c r="E12" s="63">
        <v>70</v>
      </c>
      <c r="F12" s="63">
        <v>100</v>
      </c>
      <c r="G12" s="63">
        <v>120</v>
      </c>
      <c r="H12" s="63">
        <v>150</v>
      </c>
      <c r="I12" s="63">
        <v>170</v>
      </c>
      <c r="J12" s="63">
        <v>200</v>
      </c>
      <c r="K12" s="62">
        <v>226</v>
      </c>
      <c r="L12" s="61">
        <v>60</v>
      </c>
      <c r="M12" s="60">
        <v>70</v>
      </c>
      <c r="N12" s="60">
        <v>100</v>
      </c>
      <c r="O12" s="60">
        <v>120</v>
      </c>
      <c r="P12" s="60">
        <v>150</v>
      </c>
      <c r="Q12" s="60">
        <v>170</v>
      </c>
      <c r="R12" s="60">
        <v>200</v>
      </c>
      <c r="S12" s="59">
        <v>226</v>
      </c>
    </row>
    <row r="13" spans="2:20" ht="13.5" thickBot="1">
      <c r="B13" s="98" t="s">
        <v>38</v>
      </c>
      <c r="C13" s="97" t="s">
        <v>39</v>
      </c>
      <c r="D13" s="58" t="s">
        <v>19</v>
      </c>
      <c r="E13" s="57" t="s">
        <v>19</v>
      </c>
      <c r="F13" s="57" t="s">
        <v>19</v>
      </c>
      <c r="G13" s="57" t="s">
        <v>19</v>
      </c>
      <c r="H13" s="57" t="s">
        <v>19</v>
      </c>
      <c r="I13" s="57" t="s">
        <v>19</v>
      </c>
      <c r="J13" s="57" t="s">
        <v>19</v>
      </c>
      <c r="K13" s="56" t="s">
        <v>19</v>
      </c>
      <c r="L13" s="55" t="s">
        <v>19</v>
      </c>
      <c r="M13" s="54" t="s">
        <v>19</v>
      </c>
      <c r="N13" s="54" t="s">
        <v>19</v>
      </c>
      <c r="O13" s="54" t="s">
        <v>19</v>
      </c>
      <c r="P13" s="54" t="s">
        <v>19</v>
      </c>
      <c r="Q13" s="54" t="s">
        <v>19</v>
      </c>
      <c r="R13" s="54" t="s">
        <v>19</v>
      </c>
      <c r="S13" s="53" t="s">
        <v>19</v>
      </c>
    </row>
    <row r="14" spans="2:20" ht="13.5" customHeight="1" thickBot="1">
      <c r="B14" s="101">
        <v>43389</v>
      </c>
      <c r="C14" s="147" t="s">
        <v>40</v>
      </c>
      <c r="D14" s="52">
        <v>0.95015149809140587</v>
      </c>
      <c r="E14" s="51">
        <v>0.8147440699453562</v>
      </c>
      <c r="F14" s="51">
        <v>0.71295398728392501</v>
      </c>
      <c r="G14" s="51">
        <v>0.684568633619694</v>
      </c>
      <c r="H14" s="51">
        <v>0.67736256188119182</v>
      </c>
      <c r="I14" s="51">
        <v>0.67739554307601668</v>
      </c>
      <c r="J14" s="51">
        <v>0.68194026741788671</v>
      </c>
      <c r="K14" s="50">
        <v>0.68150956416932795</v>
      </c>
      <c r="L14" s="43">
        <f t="shared" ref="L14:L45" si="2">D14/$D$6-1</f>
        <v>4.673879854033558E-5</v>
      </c>
      <c r="M14" s="42">
        <f t="shared" ref="M14:M39" si="3">E14/$E$6-1</f>
        <v>1.5974366546067653E-3</v>
      </c>
      <c r="N14" s="42">
        <f t="shared" ref="N14:N45" si="4">F14/$F$6-1</f>
        <v>2.1767617619190549E-3</v>
      </c>
      <c r="O14" s="42">
        <f t="shared" ref="O14:O39" si="5">G14/$G$6-1</f>
        <v>2.9759826859474536E-3</v>
      </c>
      <c r="P14" s="42">
        <f t="shared" ref="P14:P40" si="6">H14/$H$6-1</f>
        <v>4.2312312845347311E-3</v>
      </c>
      <c r="Q14" s="42">
        <f t="shared" ref="Q14:Q30" si="7">I14/$I$6-1</f>
        <v>3.8469878862907869E-3</v>
      </c>
      <c r="R14" s="42">
        <f t="shared" ref="R14:R51" si="8">J14/$J$6-1</f>
        <v>5.1594731908828351E-3</v>
      </c>
      <c r="S14" s="41">
        <f t="shared" ref="S14:S39" si="9">K14/$K$6-1</f>
        <v>3.657091478113772E-3</v>
      </c>
      <c r="T14" s="161" t="s">
        <v>18</v>
      </c>
    </row>
    <row r="15" spans="2:20" ht="13.5" customHeight="1" thickBot="1">
      <c r="B15" s="101">
        <v>43391</v>
      </c>
      <c r="C15" s="144" t="s">
        <v>40</v>
      </c>
      <c r="D15" s="23">
        <v>0.95145222449458511</v>
      </c>
      <c r="E15" s="143">
        <v>0.81307253158274906</v>
      </c>
      <c r="F15" s="143">
        <v>0.71074193314640521</v>
      </c>
      <c r="G15" s="143">
        <v>0.68212607024019623</v>
      </c>
      <c r="H15" s="143">
        <v>0.67292906165416011</v>
      </c>
      <c r="I15" s="143">
        <v>0.67392077726376798</v>
      </c>
      <c r="J15" s="143">
        <v>0.6774478086971939</v>
      </c>
      <c r="K15" s="21">
        <v>0.678105460889602</v>
      </c>
      <c r="L15" s="20">
        <f t="shared" si="2"/>
        <v>1.4157701584671667E-3</v>
      </c>
      <c r="M15" s="19">
        <f t="shared" si="3"/>
        <v>-4.5745223752025055E-4</v>
      </c>
      <c r="N15" s="19">
        <f t="shared" si="4"/>
        <v>-9.3265243860607416E-4</v>
      </c>
      <c r="O15" s="19">
        <f t="shared" si="5"/>
        <v>-6.026685777993368E-4</v>
      </c>
      <c r="P15" s="19">
        <f t="shared" si="6"/>
        <v>-2.3417026838371546E-3</v>
      </c>
      <c r="Q15" s="19">
        <f t="shared" si="7"/>
        <v>-1.3023421172648764E-3</v>
      </c>
      <c r="R15" s="19">
        <f t="shared" si="8"/>
        <v>-1.4622760396202361E-3</v>
      </c>
      <c r="S15" s="18">
        <f t="shared" si="9"/>
        <v>-1.3561212138977208E-3</v>
      </c>
      <c r="T15" s="162"/>
    </row>
    <row r="16" spans="2:20" ht="13.5" customHeight="1" thickBot="1">
      <c r="B16" s="101">
        <v>43392</v>
      </c>
      <c r="C16" s="144" t="s">
        <v>40</v>
      </c>
      <c r="D16" s="23">
        <v>0.94958046706053423</v>
      </c>
      <c r="E16" s="143">
        <v>0.81093828256064759</v>
      </c>
      <c r="F16" s="143">
        <v>0.70881836231369832</v>
      </c>
      <c r="G16" s="143">
        <v>0.68019929290757697</v>
      </c>
      <c r="H16" s="143">
        <v>0.67178084381114467</v>
      </c>
      <c r="I16" s="143">
        <v>0.67192804772705106</v>
      </c>
      <c r="J16" s="143">
        <v>0.67495672979359689</v>
      </c>
      <c r="K16" s="21">
        <v>0.67586811349192866</v>
      </c>
      <c r="L16" s="20">
        <f t="shared" si="2"/>
        <v>-5.542787458439058E-4</v>
      </c>
      <c r="M16" s="19">
        <f t="shared" si="3"/>
        <v>-3.0811698300432511E-3</v>
      </c>
      <c r="N16" s="19">
        <f t="shared" si="4"/>
        <v>-3.6365548257514257E-3</v>
      </c>
      <c r="O16" s="19">
        <f t="shared" si="5"/>
        <v>-3.4256307961857413E-3</v>
      </c>
      <c r="P16" s="19">
        <f t="shared" si="6"/>
        <v>-4.0440055319188595E-3</v>
      </c>
      <c r="Q16" s="19">
        <f t="shared" si="7"/>
        <v>-4.25541076903313E-3</v>
      </c>
      <c r="R16" s="19">
        <f t="shared" si="8"/>
        <v>-5.1340515279594268E-3</v>
      </c>
      <c r="S16" s="18">
        <f t="shared" si="9"/>
        <v>-4.6510560172148274E-3</v>
      </c>
      <c r="T16" s="162"/>
    </row>
    <row r="17" spans="2:20" ht="13.5" customHeight="1" thickBot="1">
      <c r="B17" s="101">
        <v>43395</v>
      </c>
      <c r="C17" s="144" t="s">
        <v>40</v>
      </c>
      <c r="D17" s="23">
        <v>0.94480807592307159</v>
      </c>
      <c r="E17" s="143">
        <v>0.81183726527925981</v>
      </c>
      <c r="F17" s="143">
        <v>0.71092242978090969</v>
      </c>
      <c r="G17" s="143">
        <v>0.68166706933824628</v>
      </c>
      <c r="H17" s="143">
        <v>0.67392705408388454</v>
      </c>
      <c r="I17" s="143">
        <v>0.6744367589875806</v>
      </c>
      <c r="J17" s="143">
        <v>0.67788530126801461</v>
      </c>
      <c r="K17" s="21">
        <v>0.67918281142838177</v>
      </c>
      <c r="L17" s="20">
        <f t="shared" si="2"/>
        <v>-5.5772821330694056E-3</v>
      </c>
      <c r="M17" s="19">
        <f t="shared" si="3"/>
        <v>-1.9760144569956895E-3</v>
      </c>
      <c r="N17" s="19">
        <f t="shared" si="4"/>
        <v>-6.7893405578900445E-4</v>
      </c>
      <c r="O17" s="19">
        <f t="shared" si="5"/>
        <v>-1.2751605064066363E-3</v>
      </c>
      <c r="P17" s="19">
        <f t="shared" si="6"/>
        <v>-8.6211815567627248E-4</v>
      </c>
      <c r="Q17" s="19">
        <f t="shared" si="7"/>
        <v>-5.3769773105938334E-4</v>
      </c>
      <c r="R17" s="19">
        <f t="shared" si="8"/>
        <v>-8.1742512961879843E-4</v>
      </c>
      <c r="S17" s="18">
        <f t="shared" si="9"/>
        <v>2.3048969386274543E-4</v>
      </c>
      <c r="T17" s="162"/>
    </row>
    <row r="18" spans="2:20" ht="13.5" customHeight="1" thickBot="1">
      <c r="B18" s="101">
        <v>43399</v>
      </c>
      <c r="C18" s="160" t="s">
        <v>40</v>
      </c>
      <c r="D18" s="49">
        <v>0.95454319056778913</v>
      </c>
      <c r="E18" s="48">
        <v>0.81663106890742765</v>
      </c>
      <c r="F18" s="48">
        <v>0.71359042323944633</v>
      </c>
      <c r="G18" s="48">
        <v>0.68412600435849846</v>
      </c>
      <c r="H18" s="48">
        <v>0.6765432793684053</v>
      </c>
      <c r="I18" s="48">
        <v>0.67631685894515803</v>
      </c>
      <c r="J18" s="48">
        <v>0.67996926817747227</v>
      </c>
      <c r="K18" s="47">
        <v>0.68046556433930983</v>
      </c>
      <c r="L18" s="46">
        <f t="shared" si="2"/>
        <v>4.6690519219056981E-3</v>
      </c>
      <c r="M18" s="45">
        <f t="shared" si="3"/>
        <v>3.9171998699529809E-3</v>
      </c>
      <c r="N18" s="45">
        <f t="shared" si="4"/>
        <v>3.0713795582273384E-3</v>
      </c>
      <c r="O18" s="45">
        <f t="shared" si="5"/>
        <v>2.3274771944443717E-3</v>
      </c>
      <c r="P18" s="45">
        <f t="shared" si="6"/>
        <v>3.0165950868970004E-3</v>
      </c>
      <c r="Q18" s="45">
        <f t="shared" si="7"/>
        <v>2.2484627310672689E-3</v>
      </c>
      <c r="R18" s="45">
        <f t="shared" si="8"/>
        <v>2.2542795063154042E-3</v>
      </c>
      <c r="S18" s="44">
        <f t="shared" si="9"/>
        <v>2.1195960591362528E-3</v>
      </c>
      <c r="T18" s="163"/>
    </row>
    <row r="19" spans="2:20" ht="13.5" customHeight="1" thickBot="1">
      <c r="B19" s="157">
        <v>43409</v>
      </c>
      <c r="C19" s="158" t="s">
        <v>40</v>
      </c>
      <c r="D19" s="23">
        <v>0.95125479882893249</v>
      </c>
      <c r="E19" s="22">
        <v>0.815280285711662</v>
      </c>
      <c r="F19" s="22">
        <v>0.71067394986512911</v>
      </c>
      <c r="G19" s="22">
        <v>0.68166600380451203</v>
      </c>
      <c r="H19" s="22">
        <v>0.67241640026389238</v>
      </c>
      <c r="I19" s="22">
        <v>0.67357914794105933</v>
      </c>
      <c r="J19" s="22">
        <v>0.67753346353155919</v>
      </c>
      <c r="K19" s="21">
        <v>0.67726840265962018</v>
      </c>
      <c r="L19" s="20">
        <f t="shared" si="2"/>
        <v>1.2079770923218991E-3</v>
      </c>
      <c r="M19" s="19">
        <f t="shared" si="3"/>
        <v>2.2566281195557369E-3</v>
      </c>
      <c r="N19" s="19">
        <f t="shared" si="4"/>
        <v>-1.0282143765408813E-3</v>
      </c>
      <c r="O19" s="19">
        <f t="shared" si="5"/>
        <v>-1.2767216424151018E-3</v>
      </c>
      <c r="P19" s="19">
        <f t="shared" si="6"/>
        <v>-3.1017544023006494E-3</v>
      </c>
      <c r="Q19" s="19">
        <f t="shared" si="7"/>
        <v>-1.8086099397801592E-3</v>
      </c>
      <c r="R19" s="19">
        <f t="shared" si="8"/>
        <v>-1.3360233862714788E-3</v>
      </c>
      <c r="S19" s="18">
        <f t="shared" si="9"/>
        <v>-2.5888543590669721E-3</v>
      </c>
      <c r="T19" s="40" t="s">
        <v>17</v>
      </c>
    </row>
    <row r="20" spans="2:20" ht="13.5" customHeight="1" thickBot="1">
      <c r="B20" s="102">
        <v>43419</v>
      </c>
      <c r="C20" s="144" t="s">
        <v>40</v>
      </c>
      <c r="D20" s="23">
        <v>0.950016023819372</v>
      </c>
      <c r="E20" s="22">
        <v>0.81270776187572524</v>
      </c>
      <c r="F20" s="22">
        <v>0.71009576328706969</v>
      </c>
      <c r="G20" s="22">
        <v>0.67989754841898287</v>
      </c>
      <c r="H20" s="22">
        <v>0.67259979608541942</v>
      </c>
      <c r="I20" s="22">
        <v>0.67273882164727905</v>
      </c>
      <c r="J20" s="22">
        <v>0.67560873976859115</v>
      </c>
      <c r="K20" s="21">
        <v>0.6764162818653503</v>
      </c>
      <c r="L20" s="20">
        <f t="shared" si="2"/>
        <v>-9.5849624685451218E-5</v>
      </c>
      <c r="M20" s="19">
        <f t="shared" si="3"/>
        <v>-9.0587821200915908E-4</v>
      </c>
      <c r="N20" s="19">
        <f t="shared" si="4"/>
        <v>-1.8409528741559766E-3</v>
      </c>
      <c r="O20" s="19">
        <f t="shared" si="5"/>
        <v>-3.8677230278550967E-3</v>
      </c>
      <c r="P20" s="19">
        <f t="shared" si="6"/>
        <v>-2.8298589329776025E-3</v>
      </c>
      <c r="Q20" s="19">
        <f t="shared" si="7"/>
        <v>-3.0539075025932672E-3</v>
      </c>
      <c r="R20" s="19">
        <f t="shared" si="8"/>
        <v>-4.1730084068926088E-3</v>
      </c>
      <c r="S20" s="18">
        <f t="shared" si="9"/>
        <v>-3.84377009749437E-3</v>
      </c>
      <c r="T20" s="40" t="s">
        <v>17</v>
      </c>
    </row>
    <row r="21" spans="2:20" ht="13.5" customHeight="1" thickBot="1">
      <c r="B21" s="102">
        <v>43431</v>
      </c>
      <c r="C21" s="144" t="s">
        <v>40</v>
      </c>
      <c r="D21" s="23">
        <v>0.94824471841631608</v>
      </c>
      <c r="E21" s="22">
        <v>0.81040327231369713</v>
      </c>
      <c r="F21" s="22">
        <v>0.70776672328256685</v>
      </c>
      <c r="G21" s="22">
        <v>0.67819092852425122</v>
      </c>
      <c r="H21" s="22">
        <v>0.6683842559451395</v>
      </c>
      <c r="I21" s="22">
        <v>0.67017709233731626</v>
      </c>
      <c r="J21" s="22">
        <v>0.67306742989692037</v>
      </c>
      <c r="K21" s="21">
        <v>0.67417409705033471</v>
      </c>
      <c r="L21" s="20">
        <f t="shared" si="2"/>
        <v>-1.9601714673606052E-3</v>
      </c>
      <c r="M21" s="19">
        <f t="shared" si="3"/>
        <v>-3.7388793018845456E-3</v>
      </c>
      <c r="N21" s="19">
        <f t="shared" si="4"/>
        <v>-5.1148103900086062E-3</v>
      </c>
      <c r="O21" s="19">
        <f t="shared" si="5"/>
        <v>-6.3681279280024539E-3</v>
      </c>
      <c r="P21" s="19">
        <f t="shared" si="6"/>
        <v>-9.0796538047898112E-3</v>
      </c>
      <c r="Q21" s="19">
        <f t="shared" si="7"/>
        <v>-6.8501891254524327E-3</v>
      </c>
      <c r="R21" s="19">
        <f t="shared" si="8"/>
        <v>-7.9188228335659305E-3</v>
      </c>
      <c r="S21" s="18">
        <f t="shared" si="9"/>
        <v>-7.1458289508251616E-3</v>
      </c>
      <c r="T21" s="40" t="s">
        <v>16</v>
      </c>
    </row>
    <row r="22" spans="2:20" ht="13.5" customHeight="1" thickBot="1">
      <c r="B22" s="102">
        <v>43446</v>
      </c>
      <c r="C22" s="144" t="s">
        <v>40</v>
      </c>
      <c r="D22" s="37">
        <v>0.94854875249175841</v>
      </c>
      <c r="E22" s="36">
        <v>0.81217637486902228</v>
      </c>
      <c r="F22" s="36">
        <v>0.71069460312522326</v>
      </c>
      <c r="G22" s="36">
        <v>0.68135290929217573</v>
      </c>
      <c r="H22" s="36">
        <v>0.67281457199500649</v>
      </c>
      <c r="I22" s="36">
        <v>0.67433408013425566</v>
      </c>
      <c r="J22" s="36">
        <v>0.67719429617709059</v>
      </c>
      <c r="K22" s="35">
        <v>0.67794324725616983</v>
      </c>
      <c r="L22" s="34">
        <f t="shared" si="2"/>
        <v>-1.6401716712854952E-3</v>
      </c>
      <c r="M22" s="33">
        <f t="shared" si="3"/>
        <v>-1.5591334898548137E-3</v>
      </c>
      <c r="N22" s="33">
        <f t="shared" si="4"/>
        <v>-9.991827452011659E-4</v>
      </c>
      <c r="O22" s="33">
        <f t="shared" si="5"/>
        <v>-1.7354430339046045E-3</v>
      </c>
      <c r="P22" s="33">
        <f t="shared" si="6"/>
        <v>-2.5114405728959843E-3</v>
      </c>
      <c r="Q22" s="33">
        <f t="shared" si="7"/>
        <v>-6.898597266370432E-4</v>
      </c>
      <c r="R22" s="33">
        <f t="shared" si="8"/>
        <v>-1.8359458804102502E-3</v>
      </c>
      <c r="S22" s="32">
        <f t="shared" si="9"/>
        <v>-1.5950127454158469E-3</v>
      </c>
      <c r="T22" s="39" t="s">
        <v>15</v>
      </c>
    </row>
    <row r="23" spans="2:20" ht="13.5" customHeight="1" thickBot="1">
      <c r="B23" s="102">
        <v>43473</v>
      </c>
      <c r="C23" s="144" t="s">
        <v>40</v>
      </c>
      <c r="D23" s="23">
        <v>0.94397676730050295</v>
      </c>
      <c r="E23" s="22">
        <v>0.80990187786141976</v>
      </c>
      <c r="F23" s="22">
        <v>0.70739255521414379</v>
      </c>
      <c r="G23" s="22">
        <v>0.67723427599171859</v>
      </c>
      <c r="H23" s="22">
        <v>0.6676917391067394</v>
      </c>
      <c r="I23" s="22">
        <v>0.66908062255504286</v>
      </c>
      <c r="J23" s="22">
        <v>0.67322342030617432</v>
      </c>
      <c r="K23" s="21">
        <v>0.67398711020983082</v>
      </c>
      <c r="L23" s="20">
        <f t="shared" si="2"/>
        <v>-6.4522452085419291E-3</v>
      </c>
      <c r="M23" s="19">
        <f t="shared" si="3"/>
        <v>-4.3552635342821722E-3</v>
      </c>
      <c r="N23" s="19">
        <f t="shared" si="4"/>
        <v>-5.6407665524750294E-3</v>
      </c>
      <c r="O23" s="19">
        <f t="shared" si="5"/>
        <v>-7.7697397851401728E-3</v>
      </c>
      <c r="P23" s="19">
        <f t="shared" si="6"/>
        <v>-1.0106352173504529E-2</v>
      </c>
      <c r="Q23" s="19">
        <f t="shared" si="7"/>
        <v>-8.4750712190743149E-3</v>
      </c>
      <c r="R23" s="19">
        <f t="shared" si="8"/>
        <v>-7.6888976552476063E-3</v>
      </c>
      <c r="S23" s="18">
        <f t="shared" si="9"/>
        <v>-7.4212039101092531E-3</v>
      </c>
      <c r="T23" s="30"/>
    </row>
    <row r="24" spans="2:20" ht="13.5" customHeight="1" thickBot="1">
      <c r="B24" s="102">
        <v>43489</v>
      </c>
      <c r="C24" s="144" t="s">
        <v>40</v>
      </c>
      <c r="D24" s="23">
        <v>0.94256274901676207</v>
      </c>
      <c r="E24" s="22">
        <v>0.81162073837457116</v>
      </c>
      <c r="F24" s="22">
        <v>0.71112961905671457</v>
      </c>
      <c r="G24" s="22">
        <v>0.68070999150356126</v>
      </c>
      <c r="H24" s="22">
        <v>0.6740666886554133</v>
      </c>
      <c r="I24" s="22">
        <v>0.67429787077143311</v>
      </c>
      <c r="J24" s="22">
        <v>0.67684305631820207</v>
      </c>
      <c r="K24" s="21">
        <v>0.67754765209077761</v>
      </c>
      <c r="L24" s="20">
        <f t="shared" si="2"/>
        <v>-7.9405177378144565E-3</v>
      </c>
      <c r="M24" s="19">
        <f t="shared" si="3"/>
        <v>-2.2421996318291448E-3</v>
      </c>
      <c r="N24" s="19">
        <f t="shared" si="4"/>
        <v>-3.8769467540633595E-4</v>
      </c>
      <c r="O24" s="19">
        <f t="shared" si="5"/>
        <v>-2.6773954827222779E-3</v>
      </c>
      <c r="P24" s="19">
        <f t="shared" si="6"/>
        <v>-6.5510140336755285E-4</v>
      </c>
      <c r="Q24" s="19">
        <f t="shared" si="7"/>
        <v>-7.4351915822656878E-4</v>
      </c>
      <c r="R24" s="19">
        <f t="shared" si="8"/>
        <v>-2.3536628834855966E-3</v>
      </c>
      <c r="S24" s="18">
        <f t="shared" si="9"/>
        <v>-2.1776045591995752E-3</v>
      </c>
      <c r="T24" s="30"/>
    </row>
    <row r="25" spans="2:20" ht="13.5" customHeight="1" thickBot="1">
      <c r="B25" s="102">
        <v>43528</v>
      </c>
      <c r="C25" s="144" t="s">
        <v>40</v>
      </c>
      <c r="D25" s="23">
        <v>0.94079604307016029</v>
      </c>
      <c r="E25" s="22">
        <v>0.80903910042917571</v>
      </c>
      <c r="F25" s="22">
        <v>0.70662565220436346</v>
      </c>
      <c r="G25" s="22">
        <v>0.67721060914243514</v>
      </c>
      <c r="H25" s="22">
        <v>0.66901340855564584</v>
      </c>
      <c r="I25" s="22">
        <v>0.66989632483536843</v>
      </c>
      <c r="J25" s="22">
        <v>0.67198849085116974</v>
      </c>
      <c r="K25" s="21">
        <v>0.67303269456351333</v>
      </c>
      <c r="L25" s="20">
        <f t="shared" si="2"/>
        <v>-9.7999985930928846E-3</v>
      </c>
      <c r="M25" s="19">
        <f t="shared" si="3"/>
        <v>-5.4159103022876076E-3</v>
      </c>
      <c r="N25" s="19">
        <f t="shared" si="4"/>
        <v>-6.7187777406234606E-3</v>
      </c>
      <c r="O25" s="19">
        <f t="shared" si="5"/>
        <v>-7.8044145865426851E-3</v>
      </c>
      <c r="P25" s="19">
        <f t="shared" si="6"/>
        <v>-8.1468967611174614E-3</v>
      </c>
      <c r="Q25" s="19">
        <f t="shared" si="7"/>
        <v>-7.2662645100746159E-3</v>
      </c>
      <c r="R25" s="19">
        <f t="shared" si="8"/>
        <v>-9.5091465827972232E-3</v>
      </c>
      <c r="S25" s="18">
        <f t="shared" si="9"/>
        <v>-8.8267689703909191E-3</v>
      </c>
      <c r="T25" s="30"/>
    </row>
    <row r="26" spans="2:20" ht="13.5" customHeight="1" thickBot="1">
      <c r="B26" s="102">
        <v>43541</v>
      </c>
      <c r="C26" s="144" t="s">
        <v>40</v>
      </c>
      <c r="D26" s="23">
        <v>0.95032546481464253</v>
      </c>
      <c r="E26" s="22">
        <v>0.81198209295437873</v>
      </c>
      <c r="F26" s="22">
        <v>0.70960040407400193</v>
      </c>
      <c r="G26" s="22">
        <v>0.67933341007091019</v>
      </c>
      <c r="H26" s="22">
        <v>0.66986179787768951</v>
      </c>
      <c r="I26" s="22">
        <v>0.67194967896056323</v>
      </c>
      <c r="J26" s="22">
        <v>0.67610231030152901</v>
      </c>
      <c r="K26" s="21">
        <v>0.67687475693048205</v>
      </c>
      <c r="L26" s="20">
        <f t="shared" si="2"/>
        <v>2.2984102442946686E-4</v>
      </c>
      <c r="M26" s="19">
        <f t="shared" si="3"/>
        <v>-1.7979720096716889E-3</v>
      </c>
      <c r="N26" s="19">
        <f t="shared" si="4"/>
        <v>-2.5372635771122587E-3</v>
      </c>
      <c r="O26" s="19">
        <f t="shared" si="5"/>
        <v>-4.6942540522714182E-3</v>
      </c>
      <c r="P26" s="19">
        <f t="shared" si="6"/>
        <v>-6.88910794692843E-3</v>
      </c>
      <c r="Q26" s="19">
        <f t="shared" si="7"/>
        <v>-4.2233549800226866E-3</v>
      </c>
      <c r="R26" s="19">
        <f t="shared" si="8"/>
        <v>-3.4455002649421695E-3</v>
      </c>
      <c r="S26" s="18">
        <f t="shared" si="9"/>
        <v>-3.1685752439251091E-3</v>
      </c>
      <c r="T26" s="30"/>
    </row>
    <row r="27" spans="2:20" ht="13.5" customHeight="1" thickBot="1">
      <c r="B27" s="102">
        <v>43566</v>
      </c>
      <c r="C27" s="144" t="s">
        <v>40</v>
      </c>
      <c r="D27" s="23">
        <v>0.94518502122087944</v>
      </c>
      <c r="E27" s="22">
        <v>0.81167806266217291</v>
      </c>
      <c r="F27" s="22">
        <v>0.70846831855665493</v>
      </c>
      <c r="G27" s="22">
        <v>0.67780846401181749</v>
      </c>
      <c r="H27" s="22">
        <v>0.67087650503493224</v>
      </c>
      <c r="I27" s="22">
        <v>0.67211028665941874</v>
      </c>
      <c r="J27" s="22">
        <v>0.67526104302396683</v>
      </c>
      <c r="K27" s="21">
        <v>0.67687111330984551</v>
      </c>
      <c r="L27" s="20">
        <f t="shared" si="2"/>
        <v>-5.1805423325897992E-3</v>
      </c>
      <c r="M27" s="19">
        <f t="shared" si="3"/>
        <v>-2.1717285948029685E-3</v>
      </c>
      <c r="N27" s="19">
        <f t="shared" si="4"/>
        <v>-4.1286002103985142E-3</v>
      </c>
      <c r="O27" s="19">
        <f t="shared" si="5"/>
        <v>-6.9284847737031141E-3</v>
      </c>
      <c r="P27" s="19">
        <f t="shared" si="6"/>
        <v>-5.3847428177410395E-3</v>
      </c>
      <c r="Q27" s="19">
        <f t="shared" si="7"/>
        <v>-3.9853469854684853E-3</v>
      </c>
      <c r="R27" s="19">
        <f t="shared" si="8"/>
        <v>-4.6855029659543801E-3</v>
      </c>
      <c r="S27" s="18">
        <f t="shared" si="9"/>
        <v>-3.173941193110319E-3</v>
      </c>
      <c r="T27" s="30"/>
    </row>
    <row r="28" spans="2:20" ht="13.5" customHeight="1" thickBot="1">
      <c r="B28" s="102">
        <v>43577</v>
      </c>
      <c r="C28" s="144" t="s">
        <v>40</v>
      </c>
      <c r="D28" s="23">
        <v>0.9544439312842331</v>
      </c>
      <c r="E28" s="22">
        <v>0.81452830788037645</v>
      </c>
      <c r="F28" s="22">
        <v>0.71262932160846804</v>
      </c>
      <c r="G28" s="22">
        <v>0.685151872819734</v>
      </c>
      <c r="H28" s="22">
        <v>0.67571973842829913</v>
      </c>
      <c r="I28" s="22">
        <v>0.67565273462033504</v>
      </c>
      <c r="J28" s="22">
        <v>0.67959312536688421</v>
      </c>
      <c r="K28" s="21">
        <v>0.68164127687117337</v>
      </c>
      <c r="L28" s="20">
        <f t="shared" si="2"/>
        <v>4.5645802423734949E-3</v>
      </c>
      <c r="M28" s="19">
        <f t="shared" si="3"/>
        <v>1.3321917277853146E-3</v>
      </c>
      <c r="N28" s="19">
        <f t="shared" si="4"/>
        <v>1.7203895400255131E-3</v>
      </c>
      <c r="O28" s="19">
        <f t="shared" si="5"/>
        <v>3.8304987725346074E-3</v>
      </c>
      <c r="P28" s="19">
        <f t="shared" si="6"/>
        <v>1.7956455115335501E-3</v>
      </c>
      <c r="Q28" s="19">
        <f t="shared" si="7"/>
        <v>1.2642826462261336E-3</v>
      </c>
      <c r="R28" s="19">
        <f t="shared" si="8"/>
        <v>1.6998563003551848E-3</v>
      </c>
      <c r="S28" s="18">
        <f t="shared" si="9"/>
        <v>3.8510643791485055E-3</v>
      </c>
      <c r="T28" s="30"/>
    </row>
    <row r="29" spans="2:20" ht="13.5" customHeight="1" thickBot="1">
      <c r="B29" s="102">
        <v>43592</v>
      </c>
      <c r="C29" s="144" t="s">
        <v>40</v>
      </c>
      <c r="D29" s="23">
        <v>0.96982194208925421</v>
      </c>
      <c r="E29" s="22">
        <v>0.8284786296667177</v>
      </c>
      <c r="F29" s="22">
        <v>0.72357159189469855</v>
      </c>
      <c r="G29" s="22">
        <v>0.69383935924300599</v>
      </c>
      <c r="H29" s="22">
        <v>0.68501436665358373</v>
      </c>
      <c r="I29" s="22">
        <v>0.68532458728528689</v>
      </c>
      <c r="J29" s="22">
        <v>0.68680086481117364</v>
      </c>
      <c r="K29" s="21">
        <v>0.68690268838238011</v>
      </c>
      <c r="L29" s="20">
        <f t="shared" si="2"/>
        <v>2.0750135478208698E-2</v>
      </c>
      <c r="M29" s="19">
        <f t="shared" si="3"/>
        <v>1.8481879656957245E-2</v>
      </c>
      <c r="N29" s="19">
        <f t="shared" si="4"/>
        <v>1.7101591128580562E-2</v>
      </c>
      <c r="O29" s="19">
        <f t="shared" si="5"/>
        <v>1.6558718858196153E-2</v>
      </c>
      <c r="P29" s="19">
        <f t="shared" si="6"/>
        <v>1.5575497650227144E-2</v>
      </c>
      <c r="Q29" s="19">
        <f t="shared" si="7"/>
        <v>1.5597208606889623E-2</v>
      </c>
      <c r="R29" s="19">
        <f t="shared" si="8"/>
        <v>1.2323847768334284E-2</v>
      </c>
      <c r="S29" s="18">
        <f t="shared" si="9"/>
        <v>1.159952933406605E-2</v>
      </c>
      <c r="T29" s="30"/>
    </row>
    <row r="30" spans="2:20" ht="13.5" customHeight="1" thickBot="1">
      <c r="B30" s="103">
        <v>43598</v>
      </c>
      <c r="C30" s="145" t="s">
        <v>40</v>
      </c>
      <c r="D30" s="9">
        <v>0.94180561896192749</v>
      </c>
      <c r="E30" s="8">
        <v>0.81111799964071973</v>
      </c>
      <c r="F30" s="8">
        <v>0.70838155433816008</v>
      </c>
      <c r="G30" s="8">
        <v>0.67735382898043117</v>
      </c>
      <c r="H30" s="8">
        <v>0.67026293867183562</v>
      </c>
      <c r="I30" s="8">
        <v>0.67063636313874375</v>
      </c>
      <c r="J30" s="8">
        <v>0.67366399240139752</v>
      </c>
      <c r="K30" s="7">
        <v>0.67593320136233959</v>
      </c>
      <c r="L30" s="14">
        <f t="shared" si="2"/>
        <v>-8.7374069114931618E-3</v>
      </c>
      <c r="M30" s="13">
        <f t="shared" si="3"/>
        <v>-2.8602364432739336E-3</v>
      </c>
      <c r="N30" s="13">
        <f t="shared" si="4"/>
        <v>-4.2505619149107998E-3</v>
      </c>
      <c r="O30" s="13">
        <f t="shared" si="5"/>
        <v>-7.5945801730161744E-3</v>
      </c>
      <c r="P30" s="13">
        <f t="shared" si="6"/>
        <v>-6.2943923008421665E-3</v>
      </c>
      <c r="Q30" s="13">
        <f t="shared" si="7"/>
        <v>-6.1695858717852881E-3</v>
      </c>
      <c r="R30" s="13">
        <f t="shared" si="8"/>
        <v>-7.0395076187654837E-3</v>
      </c>
      <c r="S30" s="12">
        <f t="shared" si="9"/>
        <v>-4.5552013056425755E-3</v>
      </c>
      <c r="T30" s="10" t="s">
        <v>14</v>
      </c>
    </row>
    <row r="31" spans="2:20" ht="13.5" customHeight="1" thickBot="1">
      <c r="B31" s="102">
        <v>43598</v>
      </c>
      <c r="C31" s="144" t="s">
        <v>40</v>
      </c>
      <c r="D31" s="23">
        <v>0.94545929638553394</v>
      </c>
      <c r="E31" s="22">
        <v>0.81030328566213905</v>
      </c>
      <c r="F31" s="22">
        <v>0.70826901904218487</v>
      </c>
      <c r="G31" s="22">
        <v>0.67876304511861707</v>
      </c>
      <c r="H31" s="22">
        <v>0.66927580621429239</v>
      </c>
      <c r="I31" s="22" t="s">
        <v>10</v>
      </c>
      <c r="J31" s="22">
        <v>0.67384741751190602</v>
      </c>
      <c r="K31" s="21">
        <v>0.67429690077888393</v>
      </c>
      <c r="L31" s="20">
        <f t="shared" si="2"/>
        <v>-4.8918641749516878E-3</v>
      </c>
      <c r="M31" s="19">
        <f t="shared" si="3"/>
        <v>-3.8617968874116171E-3</v>
      </c>
      <c r="N31" s="19">
        <f t="shared" si="4"/>
        <v>-4.4087492040147946E-3</v>
      </c>
      <c r="O31" s="19">
        <f t="shared" si="5"/>
        <v>-5.5299078062143181E-3</v>
      </c>
      <c r="P31" s="19">
        <f t="shared" si="6"/>
        <v>-7.7578762591620221E-3</v>
      </c>
      <c r="Q31" s="19"/>
      <c r="R31" s="19">
        <f t="shared" si="8"/>
        <v>-6.7691445147551876E-3</v>
      </c>
      <c r="S31" s="18">
        <f t="shared" si="9"/>
        <v>-6.9649762680479288E-3</v>
      </c>
      <c r="T31" s="30"/>
    </row>
    <row r="32" spans="2:20" ht="13.5" customHeight="1" thickBot="1">
      <c r="B32" s="102">
        <v>43647</v>
      </c>
      <c r="C32" s="144" t="s">
        <v>40</v>
      </c>
      <c r="D32" s="23">
        <v>0.94569999999999999</v>
      </c>
      <c r="E32" s="22">
        <v>0.8095</v>
      </c>
      <c r="F32" s="22">
        <v>0.70950000000000002</v>
      </c>
      <c r="G32" s="22">
        <v>0.68120000000000003</v>
      </c>
      <c r="H32" s="22">
        <v>0.67090000000000005</v>
      </c>
      <c r="I32" s="22">
        <v>0.67059999999999997</v>
      </c>
      <c r="J32" s="22">
        <v>0.67379999999999995</v>
      </c>
      <c r="K32" s="21">
        <v>0.67649999999999999</v>
      </c>
      <c r="L32" s="20">
        <f t="shared" si="2"/>
        <v>-4.6385205080234915E-3</v>
      </c>
      <c r="M32" s="19">
        <f t="shared" si="3"/>
        <v>-4.8493080455521698E-3</v>
      </c>
      <c r="N32" s="19">
        <f t="shared" si="4"/>
        <v>-2.6783983930269706E-3</v>
      </c>
      <c r="O32" s="19">
        <f t="shared" si="5"/>
        <v>-1.9594736716667116E-3</v>
      </c>
      <c r="P32" s="19">
        <f t="shared" si="6"/>
        <v>-5.349910101811961E-3</v>
      </c>
      <c r="Q32" s="19">
        <f t="shared" ref="Q32:Q39" si="10">I32/$I$6-1</f>
        <v>-6.2234731872115034E-3</v>
      </c>
      <c r="R32" s="19">
        <f t="shared" si="8"/>
        <v>-6.8390365031957279E-3</v>
      </c>
      <c r="S32" s="18">
        <f t="shared" si="9"/>
        <v>-3.7204786516452648E-3</v>
      </c>
      <c r="T32" s="30"/>
    </row>
    <row r="33" spans="2:20" ht="13.5" customHeight="1" thickBot="1">
      <c r="B33" s="102">
        <v>43663</v>
      </c>
      <c r="C33" s="144" t="s">
        <v>40</v>
      </c>
      <c r="D33" s="23">
        <v>0.94536535153861623</v>
      </c>
      <c r="E33" s="22">
        <v>0.8098834785673652</v>
      </c>
      <c r="F33" s="22">
        <v>0.70844974627577362</v>
      </c>
      <c r="G33" s="22">
        <v>0.67942469687671625</v>
      </c>
      <c r="H33" s="22">
        <v>0.67094294010439703</v>
      </c>
      <c r="I33" s="22">
        <v>0.67041510443038521</v>
      </c>
      <c r="J33" s="22">
        <v>0.67428644033980767</v>
      </c>
      <c r="K33" s="21">
        <v>0.6733930864146136</v>
      </c>
      <c r="L33" s="20">
        <f t="shared" si="2"/>
        <v>-4.9907423411974516E-3</v>
      </c>
      <c r="M33" s="19">
        <f t="shared" si="3"/>
        <v>-4.3778825215704531E-3</v>
      </c>
      <c r="N33" s="19">
        <f t="shared" si="4"/>
        <v>-4.1547066753936379E-3</v>
      </c>
      <c r="O33" s="19">
        <f t="shared" si="5"/>
        <v>-4.5605078225100515E-3</v>
      </c>
      <c r="P33" s="19">
        <f t="shared" si="6"/>
        <v>-5.2862487831374372E-3</v>
      </c>
      <c r="Q33" s="19">
        <f t="shared" si="10"/>
        <v>-6.4974738985070779E-3</v>
      </c>
      <c r="R33" s="19">
        <f t="shared" si="8"/>
        <v>-6.1220380517752471E-3</v>
      </c>
      <c r="S33" s="18">
        <f t="shared" si="9"/>
        <v>-8.2960209719992184E-3</v>
      </c>
      <c r="T33" s="30"/>
    </row>
    <row r="34" spans="2:20" ht="13.5" customHeight="1" thickBot="1">
      <c r="B34" s="102">
        <v>43691</v>
      </c>
      <c r="C34" s="144" t="s">
        <v>40</v>
      </c>
      <c r="D34" s="23">
        <v>0.94758822078836047</v>
      </c>
      <c r="E34" s="22">
        <v>0.81103140020682818</v>
      </c>
      <c r="F34" s="22">
        <v>0.70858287428001099</v>
      </c>
      <c r="G34" s="22">
        <v>0.67976043146380294</v>
      </c>
      <c r="H34" s="22">
        <v>0.67124368717078176</v>
      </c>
      <c r="I34" s="22">
        <v>0.67216001433602979</v>
      </c>
      <c r="J34" s="22">
        <v>0.67452440715612316</v>
      </c>
      <c r="K34" s="21">
        <v>0.675354534944823</v>
      </c>
      <c r="L34" s="20">
        <f t="shared" si="2"/>
        <v>-2.6511437104026481E-3</v>
      </c>
      <c r="M34" s="19">
        <f t="shared" si="3"/>
        <v>-2.9666965872640061E-3</v>
      </c>
      <c r="N34" s="19">
        <f t="shared" si="4"/>
        <v>-3.9675728707357916E-3</v>
      </c>
      <c r="O34" s="19">
        <f t="shared" si="5"/>
        <v>-4.0686159787011178E-3</v>
      </c>
      <c r="P34" s="19">
        <f t="shared" si="6"/>
        <v>-4.8403729497551451E-3</v>
      </c>
      <c r="Q34" s="19">
        <f t="shared" si="10"/>
        <v>-3.9116544746587989E-3</v>
      </c>
      <c r="R34" s="19">
        <f t="shared" si="8"/>
        <v>-5.7712821114781487E-3</v>
      </c>
      <c r="S34" s="18">
        <f t="shared" si="9"/>
        <v>-5.4074016034456607E-3</v>
      </c>
      <c r="T34" s="30"/>
    </row>
    <row r="35" spans="2:20" ht="13.5" customHeight="1" thickBot="1">
      <c r="B35" s="102">
        <v>43746</v>
      </c>
      <c r="C35" s="144" t="s">
        <v>40</v>
      </c>
      <c r="D35" s="23">
        <v>0.95025082809995221</v>
      </c>
      <c r="E35" s="22">
        <v>0.81533966327400564</v>
      </c>
      <c r="F35" s="22">
        <v>0.71173890415550278</v>
      </c>
      <c r="G35" s="22">
        <v>0.68363325209897097</v>
      </c>
      <c r="H35" s="22">
        <v>0.67552078172368746</v>
      </c>
      <c r="I35" s="22">
        <v>0.67598005089935198</v>
      </c>
      <c r="J35" s="22">
        <v>0.67857893747841547</v>
      </c>
      <c r="K35" s="21">
        <v>0.68084831424259062</v>
      </c>
      <c r="L35" s="20">
        <f t="shared" si="2"/>
        <v>1.5128491703952918E-4</v>
      </c>
      <c r="M35" s="19">
        <f t="shared" si="3"/>
        <v>2.3296233292566804E-3</v>
      </c>
      <c r="N35" s="19">
        <f t="shared" si="4"/>
        <v>4.6875802446511017E-4</v>
      </c>
      <c r="O35" s="19">
        <f t="shared" si="5"/>
        <v>1.6055354380610787E-3</v>
      </c>
      <c r="P35" s="19">
        <f t="shared" si="6"/>
        <v>1.5006800857950697E-3</v>
      </c>
      <c r="Q35" s="19">
        <f t="shared" si="10"/>
        <v>1.7493396622279E-3</v>
      </c>
      <c r="R35" s="19">
        <f t="shared" si="8"/>
        <v>2.0497381226003419E-4</v>
      </c>
      <c r="S35" s="18">
        <f t="shared" si="9"/>
        <v>2.6832706939281525E-3</v>
      </c>
      <c r="T35" s="30"/>
    </row>
    <row r="36" spans="2:20" ht="13.5" customHeight="1" thickBot="1">
      <c r="B36" s="102">
        <v>43752</v>
      </c>
      <c r="C36" s="144" t="s">
        <v>40</v>
      </c>
      <c r="D36" s="23">
        <v>0.95258309170470479</v>
      </c>
      <c r="E36" s="22">
        <v>0.81467947145882891</v>
      </c>
      <c r="F36" s="22">
        <v>0.71200347719244417</v>
      </c>
      <c r="G36" s="22">
        <v>0.68434591020867863</v>
      </c>
      <c r="H36" s="22">
        <v>0.67548496185631701</v>
      </c>
      <c r="I36" s="22">
        <v>0.67512909891446882</v>
      </c>
      <c r="J36" s="22">
        <v>0.67828769367295416</v>
      </c>
      <c r="K36" s="21">
        <v>0.67833250518988886</v>
      </c>
      <c r="L36" s="20">
        <f t="shared" si="2"/>
        <v>2.6060225211337329E-3</v>
      </c>
      <c r="M36" s="19">
        <f t="shared" si="3"/>
        <v>1.5180231542153422E-3</v>
      </c>
      <c r="N36" s="19">
        <f t="shared" si="4"/>
        <v>8.4065993418236395E-4</v>
      </c>
      <c r="O36" s="19">
        <f t="shared" si="5"/>
        <v>2.6496659062125172E-3</v>
      </c>
      <c r="P36" s="19">
        <f t="shared" si="6"/>
        <v>1.4475749519449188E-3</v>
      </c>
      <c r="Q36" s="19">
        <f t="shared" si="10"/>
        <v>4.8829565980956779E-4</v>
      </c>
      <c r="R36" s="19">
        <f t="shared" si="8"/>
        <v>-2.2431080994889108E-4</v>
      </c>
      <c r="S36" s="18">
        <f t="shared" si="9"/>
        <v>-1.0217537537134946E-3</v>
      </c>
      <c r="T36" s="30"/>
    </row>
    <row r="37" spans="2:20" ht="13.5" customHeight="1" thickBot="1">
      <c r="B37" s="102">
        <v>43776</v>
      </c>
      <c r="C37" s="144" t="s">
        <v>40</v>
      </c>
      <c r="D37" s="37">
        <v>0.94764369585183184</v>
      </c>
      <c r="E37" s="36">
        <v>0.81389149074335132</v>
      </c>
      <c r="F37" s="36">
        <v>0.71030691274118263</v>
      </c>
      <c r="G37" s="36">
        <v>0.68181675836535993</v>
      </c>
      <c r="H37" s="36">
        <v>0.67289529369385293</v>
      </c>
      <c r="I37" s="36">
        <v>0.67288718277189297</v>
      </c>
      <c r="J37" s="36">
        <v>0.67652286386630545</v>
      </c>
      <c r="K37" s="35">
        <v>0.67739924378688021</v>
      </c>
      <c r="L37" s="34">
        <f t="shared" si="2"/>
        <v>-2.5927554887131832E-3</v>
      </c>
      <c r="M37" s="33">
        <f t="shared" si="3"/>
        <v>5.4932697848442125E-4</v>
      </c>
      <c r="N37" s="33">
        <f t="shared" si="4"/>
        <v>-1.5441467969827816E-3</v>
      </c>
      <c r="O37" s="33">
        <f t="shared" si="5"/>
        <v>-1.0558479470906823E-3</v>
      </c>
      <c r="P37" s="33">
        <f t="shared" si="6"/>
        <v>-2.3917657405597703E-3</v>
      </c>
      <c r="Q37" s="33">
        <f t="shared" si="10"/>
        <v>-2.8340479691413289E-3</v>
      </c>
      <c r="R37" s="33">
        <f t="shared" si="8"/>
        <v>-2.8256169411140508E-3</v>
      </c>
      <c r="S37" s="32">
        <f t="shared" si="9"/>
        <v>-2.3961650233104148E-3</v>
      </c>
      <c r="T37" s="38"/>
    </row>
    <row r="38" spans="2:20" ht="13.5" customHeight="1" thickBot="1">
      <c r="B38" s="102">
        <v>43839</v>
      </c>
      <c r="C38" s="144" t="s">
        <v>40</v>
      </c>
      <c r="D38" s="23">
        <v>0.94971839501803479</v>
      </c>
      <c r="E38" s="22">
        <v>0.81442101483619633</v>
      </c>
      <c r="F38" s="22">
        <v>0.70949811816263053</v>
      </c>
      <c r="G38" s="22">
        <v>0.68134920677297262</v>
      </c>
      <c r="H38" s="22">
        <v>0.67370554843013142</v>
      </c>
      <c r="I38" s="22">
        <v>0.67349446993254158</v>
      </c>
      <c r="J38" s="22">
        <v>0.67645975628152299</v>
      </c>
      <c r="K38" s="21">
        <v>0.67777062582005065</v>
      </c>
      <c r="L38" s="20">
        <f t="shared" si="2"/>
        <v>-4.091077869340376E-4</v>
      </c>
      <c r="M38" s="19">
        <f t="shared" si="3"/>
        <v>1.2002921018954282E-3</v>
      </c>
      <c r="N38" s="19">
        <f t="shared" si="4"/>
        <v>-2.6810436320111597E-3</v>
      </c>
      <c r="O38" s="19">
        <f t="shared" si="5"/>
        <v>-1.7408676730916728E-3</v>
      </c>
      <c r="P38" s="19">
        <f t="shared" si="6"/>
        <v>-1.1905137711458735E-3</v>
      </c>
      <c r="Q38" s="19">
        <f t="shared" si="10"/>
        <v>-1.9340960972543675E-3</v>
      </c>
      <c r="R38" s="19">
        <f t="shared" si="8"/>
        <v>-2.9186356257482338E-3</v>
      </c>
      <c r="S38" s="18">
        <f t="shared" si="9"/>
        <v>-1.8492318167406818E-3</v>
      </c>
      <c r="T38" s="30"/>
    </row>
    <row r="39" spans="2:20" ht="13.5" customHeight="1" thickBot="1">
      <c r="B39" s="102">
        <v>43848</v>
      </c>
      <c r="C39" s="144" t="s">
        <v>40</v>
      </c>
      <c r="D39" s="17">
        <v>0.94990945665022231</v>
      </c>
      <c r="E39" s="16">
        <v>0.813275890581177</v>
      </c>
      <c r="F39" s="16">
        <v>0.71070085775564462</v>
      </c>
      <c r="G39" s="16">
        <v>0.68305493287221164</v>
      </c>
      <c r="H39" s="16">
        <v>0.6737631732283349</v>
      </c>
      <c r="I39" s="16">
        <v>0.67401663083530594</v>
      </c>
      <c r="J39" s="16">
        <v>0.67648754902157537</v>
      </c>
      <c r="K39" s="15">
        <v>0.67840847263709958</v>
      </c>
      <c r="L39" s="14">
        <f t="shared" si="2"/>
        <v>-2.0801294830830042E-4</v>
      </c>
      <c r="M39" s="13">
        <f t="shared" si="3"/>
        <v>-2.0745489595053179E-4</v>
      </c>
      <c r="N39" s="13">
        <f t="shared" si="4"/>
        <v>-9.9039080999430151E-4</v>
      </c>
      <c r="O39" s="13">
        <f t="shared" si="5"/>
        <v>7.5822770837707942E-4</v>
      </c>
      <c r="P39" s="13">
        <f t="shared" si="6"/>
        <v>-1.1050814999974401E-3</v>
      </c>
      <c r="Q39" s="13">
        <f t="shared" si="10"/>
        <v>-1.1602946531944491E-3</v>
      </c>
      <c r="R39" s="13">
        <f t="shared" si="8"/>
        <v>-2.8776699616214207E-3</v>
      </c>
      <c r="S39" s="12">
        <f t="shared" si="9"/>
        <v>-9.0987672201325864E-4</v>
      </c>
      <c r="T39" s="10" t="s">
        <v>13</v>
      </c>
    </row>
    <row r="40" spans="2:20" ht="13.5" customHeight="1" thickBot="1">
      <c r="B40" s="102">
        <v>43857</v>
      </c>
      <c r="C40" s="144" t="s">
        <v>40</v>
      </c>
      <c r="D40" s="23">
        <v>0.94361008710926175</v>
      </c>
      <c r="E40" s="22" t="s">
        <v>10</v>
      </c>
      <c r="F40" s="22">
        <v>0.70879686389897079</v>
      </c>
      <c r="G40" s="22" t="s">
        <v>10</v>
      </c>
      <c r="H40" s="22">
        <v>0.67289143102412141</v>
      </c>
      <c r="I40" s="22" t="s">
        <v>10</v>
      </c>
      <c r="J40" s="22">
        <v>0.67578453907298597</v>
      </c>
      <c r="K40" s="21" t="s">
        <v>10</v>
      </c>
      <c r="L40" s="20">
        <f t="shared" si="2"/>
        <v>-6.8381808516150278E-3</v>
      </c>
      <c r="M40" s="19"/>
      <c r="N40" s="19">
        <f t="shared" si="4"/>
        <v>-3.6667744640996869E-3</v>
      </c>
      <c r="O40" s="19"/>
      <c r="P40" s="19">
        <f t="shared" si="6"/>
        <v>-2.3974923835702322E-3</v>
      </c>
      <c r="Q40" s="19"/>
      <c r="R40" s="19">
        <f t="shared" si="8"/>
        <v>-3.9138855120650629E-3</v>
      </c>
      <c r="S40" s="18"/>
      <c r="T40" s="30"/>
    </row>
    <row r="41" spans="2:20" ht="13.5" customHeight="1" thickBot="1">
      <c r="B41" s="102">
        <v>43864</v>
      </c>
      <c r="C41" s="144" t="s">
        <v>40</v>
      </c>
      <c r="D41" s="17">
        <v>0.94860580529162042</v>
      </c>
      <c r="E41" s="16">
        <v>0.81352335283679444</v>
      </c>
      <c r="F41" s="16">
        <v>0.71206179321890495</v>
      </c>
      <c r="G41" s="16">
        <v>0.68614804947210062</v>
      </c>
      <c r="H41" s="16" t="s">
        <v>10</v>
      </c>
      <c r="I41" s="16">
        <v>0.67738757827590013</v>
      </c>
      <c r="J41" s="16">
        <v>0.68101981431345415</v>
      </c>
      <c r="K41" s="15">
        <v>0.6813741891879681</v>
      </c>
      <c r="L41" s="14">
        <f t="shared" si="2"/>
        <v>-1.5801228616419971E-3</v>
      </c>
      <c r="M41" s="13">
        <f t="shared" ref="M41:M51" si="11">E41/$E$6-1</f>
        <v>9.6760341739887679E-5</v>
      </c>
      <c r="N41" s="13">
        <f t="shared" si="4"/>
        <v>9.2263291925509527E-4</v>
      </c>
      <c r="O41" s="13">
        <f t="shared" ref="O41:O48" si="12">G41/$G$6-1</f>
        <v>5.2900182535151608E-3</v>
      </c>
      <c r="P41" s="13"/>
      <c r="Q41" s="13">
        <f t="shared" ref="Q41:Q48" si="13">I41/$I$6-1</f>
        <v>3.8351846781239374E-3</v>
      </c>
      <c r="R41" s="13">
        <f t="shared" si="8"/>
        <v>3.8027529592830067E-3</v>
      </c>
      <c r="S41" s="12">
        <f t="shared" ref="S41:S67" si="14">K41/$K$6-1</f>
        <v>3.4577251490202077E-3</v>
      </c>
      <c r="T41" s="10" t="s">
        <v>12</v>
      </c>
    </row>
    <row r="42" spans="2:20" ht="13.5" customHeight="1" thickBot="1">
      <c r="B42" s="102">
        <v>43896</v>
      </c>
      <c r="C42" s="144" t="s">
        <v>40</v>
      </c>
      <c r="D42" s="17">
        <v>0.94514957605353567</v>
      </c>
      <c r="E42" s="16">
        <v>0.81282193226975608</v>
      </c>
      <c r="F42" s="16">
        <v>0.71012659689078073</v>
      </c>
      <c r="G42" s="16">
        <v>0.68264940533063967</v>
      </c>
      <c r="H42" s="16">
        <v>0.67445881090271553</v>
      </c>
      <c r="I42" s="16">
        <v>0.67449409000324934</v>
      </c>
      <c r="J42" s="16">
        <v>0.67530766111852925</v>
      </c>
      <c r="K42" s="15">
        <v>0.67676886946252379</v>
      </c>
      <c r="L42" s="14">
        <f t="shared" si="2"/>
        <v>-5.2178488295847592E-3</v>
      </c>
      <c r="M42" s="13">
        <f t="shared" si="11"/>
        <v>-7.6552398517715226E-4</v>
      </c>
      <c r="N42" s="13">
        <f t="shared" si="4"/>
        <v>-1.7976110573322268E-3</v>
      </c>
      <c r="O42" s="13">
        <f t="shared" si="12"/>
        <v>1.6408073093865383E-4</v>
      </c>
      <c r="P42" s="13">
        <f t="shared" ref="P42:P67" si="15">H42/$H$6-1</f>
        <v>-7.3756301966043658E-5</v>
      </c>
      <c r="Q42" s="13">
        <f t="shared" si="13"/>
        <v>-4.5273766898079604E-4</v>
      </c>
      <c r="R42" s="13">
        <f t="shared" si="8"/>
        <v>-4.6167892946691325E-3</v>
      </c>
      <c r="S42" s="12">
        <f t="shared" si="14"/>
        <v>-3.3245154004576394E-3</v>
      </c>
      <c r="T42" s="10" t="s">
        <v>11</v>
      </c>
    </row>
    <row r="43" spans="2:20" ht="13.5" customHeight="1" thickBot="1">
      <c r="B43" s="102">
        <v>43942</v>
      </c>
      <c r="C43" s="144" t="s">
        <v>40</v>
      </c>
      <c r="D43" s="23">
        <v>0.9476</v>
      </c>
      <c r="E43" s="22">
        <v>0.8125</v>
      </c>
      <c r="F43" s="22">
        <v>0.71079999999999999</v>
      </c>
      <c r="G43" s="22">
        <v>0.68359999999999999</v>
      </c>
      <c r="H43" s="22">
        <v>0.67530000000000001</v>
      </c>
      <c r="I43" s="22">
        <v>0.67530000000000001</v>
      </c>
      <c r="J43" s="22">
        <v>0.67779999999999996</v>
      </c>
      <c r="K43" s="21">
        <v>0.67900000000000005</v>
      </c>
      <c r="L43" s="20">
        <f t="shared" si="2"/>
        <v>-2.6387459378269806E-3</v>
      </c>
      <c r="M43" s="19">
        <f t="shared" si="11"/>
        <v>-1.1612881865487035E-3</v>
      </c>
      <c r="N43" s="19">
        <f t="shared" si="4"/>
        <v>-8.5102970791195443E-4</v>
      </c>
      <c r="O43" s="19">
        <f t="shared" si="12"/>
        <v>1.5568170846280704E-3</v>
      </c>
      <c r="P43" s="19">
        <f t="shared" si="15"/>
        <v>1.1733577407160301E-3</v>
      </c>
      <c r="Q43" s="19">
        <f t="shared" si="13"/>
        <v>7.4155764490924092E-4</v>
      </c>
      <c r="R43" s="19">
        <f t="shared" si="8"/>
        <v>-9.4315663678545825E-4</v>
      </c>
      <c r="S43" s="18">
        <f t="shared" si="14"/>
        <v>-3.8736148510021273E-5</v>
      </c>
      <c r="T43" s="30"/>
    </row>
    <row r="44" spans="2:20" ht="13.5" customHeight="1" thickBot="1">
      <c r="B44" s="104">
        <v>43973</v>
      </c>
      <c r="C44" s="146" t="s">
        <v>40</v>
      </c>
      <c r="D44" s="23">
        <v>0.94456097164963193</v>
      </c>
      <c r="E44" s="22">
        <v>0.81084887078926127</v>
      </c>
      <c r="F44" s="22">
        <v>0.70952642444366232</v>
      </c>
      <c r="G44" s="22">
        <v>0.68105671674004575</v>
      </c>
      <c r="H44" s="22">
        <v>0.67343295444173634</v>
      </c>
      <c r="I44" s="22">
        <v>0.67316653608181909</v>
      </c>
      <c r="J44" s="22">
        <v>0.67573038678597652</v>
      </c>
      <c r="K44" s="21">
        <v>0.6770152254423164</v>
      </c>
      <c r="L44" s="20">
        <f t="shared" si="2"/>
        <v>-5.8373625763386006E-3</v>
      </c>
      <c r="M44" s="19">
        <f t="shared" si="11"/>
        <v>-3.1910872928770928E-3</v>
      </c>
      <c r="N44" s="19">
        <f t="shared" si="4"/>
        <v>-2.6412543923576282E-3</v>
      </c>
      <c r="O44" s="19">
        <f t="shared" si="12"/>
        <v>-2.1694010060454572E-3</v>
      </c>
      <c r="P44" s="19">
        <f t="shared" si="15"/>
        <v>-1.5946509526376662E-3</v>
      </c>
      <c r="Q44" s="19">
        <f t="shared" si="13"/>
        <v>-2.4200683060157102E-3</v>
      </c>
      <c r="R44" s="19">
        <f t="shared" si="8"/>
        <v>-3.9937043567398467E-3</v>
      </c>
      <c r="S44" s="18">
        <f t="shared" si="14"/>
        <v>-2.9617076877760384E-3</v>
      </c>
      <c r="T44" s="30"/>
    </row>
    <row r="45" spans="2:20" ht="13.5" customHeight="1" thickBot="1">
      <c r="B45" s="102">
        <v>43997</v>
      </c>
      <c r="C45" s="144" t="s">
        <v>40</v>
      </c>
      <c r="D45" s="23">
        <v>0.94810000000000005</v>
      </c>
      <c r="E45" s="22">
        <v>0.81259999999999999</v>
      </c>
      <c r="F45" s="22">
        <v>0.71199999999999997</v>
      </c>
      <c r="G45" s="22">
        <v>0.68359999999999999</v>
      </c>
      <c r="H45" s="22">
        <v>0.67520000000000002</v>
      </c>
      <c r="I45" s="22">
        <v>0.67520000000000002</v>
      </c>
      <c r="J45" s="22">
        <v>0.6774</v>
      </c>
      <c r="K45" s="21">
        <v>0.67820000000000003</v>
      </c>
      <c r="L45" s="20">
        <f t="shared" si="2"/>
        <v>-2.1124894719858345E-3</v>
      </c>
      <c r="M45" s="19">
        <f t="shared" si="11"/>
        <v>-1.0383541912485361E-3</v>
      </c>
      <c r="N45" s="19">
        <f t="shared" si="4"/>
        <v>8.3577215527097515E-4</v>
      </c>
      <c r="O45" s="19">
        <f t="shared" si="12"/>
        <v>1.5568170846280704E-3</v>
      </c>
      <c r="P45" s="19">
        <f t="shared" si="15"/>
        <v>1.0251016533857626E-3</v>
      </c>
      <c r="Q45" s="19">
        <f t="shared" si="13"/>
        <v>5.933654995449178E-4</v>
      </c>
      <c r="R45" s="19">
        <f t="shared" si="8"/>
        <v>-1.5327446234264519E-3</v>
      </c>
      <c r="S45" s="18">
        <f t="shared" si="14"/>
        <v>-1.2168937495132814E-3</v>
      </c>
      <c r="T45" s="30"/>
    </row>
    <row r="46" spans="2:20" ht="13.5" customHeight="1" thickBot="1">
      <c r="B46" s="102">
        <v>44012</v>
      </c>
      <c r="C46" s="144" t="s">
        <v>40</v>
      </c>
      <c r="D46" s="23">
        <v>0.95011413354005381</v>
      </c>
      <c r="E46" s="22">
        <v>0.81209591299464146</v>
      </c>
      <c r="F46" s="22">
        <v>0.71112681563183211</v>
      </c>
      <c r="G46" s="22">
        <v>0.68403634380189249</v>
      </c>
      <c r="H46" s="22">
        <v>0.67591744939420184</v>
      </c>
      <c r="I46" s="22">
        <v>0.67568912298832162</v>
      </c>
      <c r="J46" s="22">
        <v>0.67832624748141801</v>
      </c>
      <c r="K46" s="21">
        <v>0.67979294317775119</v>
      </c>
      <c r="L46" s="20">
        <f t="shared" ref="L46:L67" si="16">D46/$D$6-1</f>
        <v>7.412125055950014E-6</v>
      </c>
      <c r="M46" s="19">
        <f t="shared" si="11"/>
        <v>-1.6580484867245726E-3</v>
      </c>
      <c r="N46" s="19">
        <f t="shared" ref="N46:N67" si="17">F46/$F$6-1</f>
        <v>-3.9163536066888494E-4</v>
      </c>
      <c r="O46" s="19">
        <f t="shared" si="12"/>
        <v>2.1961136167785167E-3</v>
      </c>
      <c r="P46" s="19">
        <f t="shared" si="15"/>
        <v>2.0887640538036489E-3</v>
      </c>
      <c r="Q46" s="19">
        <f t="shared" si="13"/>
        <v>1.3182073494084623E-3</v>
      </c>
      <c r="R46" s="19">
        <f t="shared" si="8"/>
        <v>-1.6748365417507127E-4</v>
      </c>
      <c r="S46" s="18">
        <f t="shared" si="14"/>
        <v>1.1290288915288826E-3</v>
      </c>
      <c r="T46" s="30"/>
    </row>
    <row r="47" spans="2:20" ht="13.5" customHeight="1" thickBot="1">
      <c r="B47" s="102">
        <v>44018</v>
      </c>
      <c r="C47" s="144" t="s">
        <v>40</v>
      </c>
      <c r="D47" s="23">
        <v>0.94077061362982972</v>
      </c>
      <c r="E47" s="22">
        <v>0.8089869943407938</v>
      </c>
      <c r="F47" s="22">
        <v>0.70967749287369575</v>
      </c>
      <c r="G47" s="22">
        <v>0.68378671262716795</v>
      </c>
      <c r="H47" s="22">
        <v>0.67464389595338925</v>
      </c>
      <c r="I47" s="22">
        <v>0.67539033071810328</v>
      </c>
      <c r="J47" s="22">
        <v>0.67900374968131705</v>
      </c>
      <c r="K47" s="21">
        <v>0.67962904802598034</v>
      </c>
      <c r="L47" s="20">
        <f t="shared" si="16"/>
        <v>-9.8267634078862409E-3</v>
      </c>
      <c r="M47" s="19">
        <f t="shared" si="11"/>
        <v>-5.4799663985301006E-3</v>
      </c>
      <c r="N47" s="19">
        <f t="shared" si="17"/>
        <v>-2.428902301317204E-3</v>
      </c>
      <c r="O47" s="19">
        <f t="shared" si="12"/>
        <v>1.8303737033755763E-3</v>
      </c>
      <c r="P47" s="19">
        <f t="shared" si="15"/>
        <v>2.0064355239579612E-4</v>
      </c>
      <c r="Q47" s="19">
        <f t="shared" si="13"/>
        <v>8.7542067398937995E-4</v>
      </c>
      <c r="R47" s="19">
        <f t="shared" si="8"/>
        <v>8.3113424078340437E-4</v>
      </c>
      <c r="S47" s="18">
        <f t="shared" si="14"/>
        <v>8.8766099299597556E-4</v>
      </c>
      <c r="T47" s="30"/>
    </row>
    <row r="48" spans="2:20" ht="13.5" customHeight="1" thickBot="1">
      <c r="B48" s="102">
        <v>44033</v>
      </c>
      <c r="C48" s="144" t="s">
        <v>40</v>
      </c>
      <c r="D48" s="23">
        <v>0.94904670719937156</v>
      </c>
      <c r="E48" s="22">
        <v>0.81049251025372371</v>
      </c>
      <c r="F48" s="22">
        <v>0.70842499643745527</v>
      </c>
      <c r="G48" s="22">
        <v>0.68150074054200993</v>
      </c>
      <c r="H48" s="22">
        <v>0.67208873406219005</v>
      </c>
      <c r="I48" s="22">
        <v>0.67186357778828276</v>
      </c>
      <c r="J48" s="22">
        <v>0.67493284207771009</v>
      </c>
      <c r="K48" s="21">
        <v>0.67645480046810014</v>
      </c>
      <c r="L48" s="20">
        <f t="shared" si="16"/>
        <v>-1.1160679021305908E-3</v>
      </c>
      <c r="M48" s="19">
        <f t="shared" si="11"/>
        <v>-3.6291755368863532E-3</v>
      </c>
      <c r="N48" s="19">
        <f t="shared" si="17"/>
        <v>-4.1894967365510016E-3</v>
      </c>
      <c r="O48" s="19">
        <f t="shared" si="12"/>
        <v>-1.518852343369792E-3</v>
      </c>
      <c r="P48" s="19">
        <f t="shared" si="15"/>
        <v>-3.5875394924479442E-3</v>
      </c>
      <c r="Q48" s="19">
        <f t="shared" si="13"/>
        <v>-4.3509501544088947E-3</v>
      </c>
      <c r="R48" s="19">
        <f t="shared" si="8"/>
        <v>-5.1692613037472857E-3</v>
      </c>
      <c r="S48" s="18">
        <f t="shared" si="14"/>
        <v>-3.7870438667322315E-3</v>
      </c>
      <c r="T48" s="30"/>
    </row>
    <row r="49" spans="2:20" ht="13.5" customHeight="1" thickBot="1">
      <c r="B49" s="102">
        <v>44039</v>
      </c>
      <c r="C49" s="144" t="s">
        <v>40</v>
      </c>
      <c r="D49" s="23">
        <v>0.94737317025802459</v>
      </c>
      <c r="E49" s="22">
        <v>0.81028760418652412</v>
      </c>
      <c r="F49" s="22">
        <v>0.70718565656260968</v>
      </c>
      <c r="G49" s="22" t="s">
        <v>10</v>
      </c>
      <c r="H49" s="22">
        <v>0.67305897839175088</v>
      </c>
      <c r="I49" s="22" t="s">
        <v>10</v>
      </c>
      <c r="J49" s="22">
        <v>0.67634738774984926</v>
      </c>
      <c r="K49" s="21">
        <v>0.67542608966084305</v>
      </c>
      <c r="L49" s="20">
        <f t="shared" si="16"/>
        <v>-2.8774871745462782E-3</v>
      </c>
      <c r="M49" s="19">
        <f t="shared" si="11"/>
        <v>-3.881074751907132E-3</v>
      </c>
      <c r="N49" s="19">
        <f t="shared" si="17"/>
        <v>-5.9315974115564662E-3</v>
      </c>
      <c r="O49" s="19"/>
      <c r="P49" s="19">
        <f t="shared" si="15"/>
        <v>-2.1490932118980455E-3</v>
      </c>
      <c r="Q49" s="19"/>
      <c r="R49" s="19">
        <f t="shared" si="8"/>
        <v>-3.0842634666266022E-3</v>
      </c>
      <c r="S49" s="18">
        <f t="shared" si="14"/>
        <v>-5.3020231877373147E-3</v>
      </c>
      <c r="T49" s="30"/>
    </row>
    <row r="50" spans="2:20" ht="13.5" customHeight="1" thickBot="1">
      <c r="B50" s="102">
        <v>44061</v>
      </c>
      <c r="C50" s="144" t="s">
        <v>40</v>
      </c>
      <c r="D50" s="23">
        <v>0.94989999999999997</v>
      </c>
      <c r="E50" s="22">
        <v>0.81320000000000003</v>
      </c>
      <c r="F50" s="22">
        <v>0.71209999999999996</v>
      </c>
      <c r="G50" s="22">
        <v>0.68520000000000003</v>
      </c>
      <c r="H50" s="22">
        <v>0.67710000000000004</v>
      </c>
      <c r="I50" s="22">
        <v>0.67669999999999997</v>
      </c>
      <c r="J50" s="22">
        <v>0.67989999999999995</v>
      </c>
      <c r="K50" s="21">
        <v>0.68169999999999997</v>
      </c>
      <c r="L50" s="20">
        <f t="shared" si="16"/>
        <v>-2.1796619495773051E-4</v>
      </c>
      <c r="M50" s="19">
        <f t="shared" si="11"/>
        <v>-3.0075021944786506E-4</v>
      </c>
      <c r="N50" s="19">
        <f t="shared" si="17"/>
        <v>9.7633897720283969E-4</v>
      </c>
      <c r="O50" s="19">
        <f>G50/$G$6-1</f>
        <v>3.9010109221579992E-3</v>
      </c>
      <c r="P50" s="19">
        <f t="shared" si="15"/>
        <v>3.841967312659289E-3</v>
      </c>
      <c r="Q50" s="19">
        <f t="shared" ref="Q50:Q67" si="18">I50/$I$6-1</f>
        <v>2.8162476800088765E-3</v>
      </c>
      <c r="R50" s="19">
        <f t="shared" si="8"/>
        <v>2.1521802930799527E-3</v>
      </c>
      <c r="S50" s="18">
        <f t="shared" si="14"/>
        <v>3.9375457548758153E-3</v>
      </c>
      <c r="T50" s="30"/>
    </row>
    <row r="51" spans="2:20" ht="13.5" customHeight="1" thickBot="1">
      <c r="B51" s="102">
        <v>44082</v>
      </c>
      <c r="C51" s="144" t="s">
        <v>40</v>
      </c>
      <c r="D51" s="23">
        <v>0.9477191911537679</v>
      </c>
      <c r="E51" s="22">
        <v>0.81061146076809099</v>
      </c>
      <c r="F51" s="22">
        <v>0.70845205461418637</v>
      </c>
      <c r="G51" s="22">
        <v>0.68136431935793229</v>
      </c>
      <c r="H51" s="22">
        <v>0.67256377429774006</v>
      </c>
      <c r="I51" s="22">
        <v>0.67246875703167164</v>
      </c>
      <c r="J51" s="22">
        <v>0.67545841256350092</v>
      </c>
      <c r="K51" s="21">
        <v>0.6773186316043438</v>
      </c>
      <c r="L51" s="20">
        <f t="shared" si="16"/>
        <v>-2.513295707144203E-3</v>
      </c>
      <c r="M51" s="19">
        <f t="shared" si="11"/>
        <v>-3.4829449171446258E-3</v>
      </c>
      <c r="N51" s="19">
        <f t="shared" si="17"/>
        <v>-4.1514619174474188E-3</v>
      </c>
      <c r="O51" s="19">
        <f>G51/$G$6-1</f>
        <v>-1.718725905259344E-3</v>
      </c>
      <c r="P51" s="19">
        <f t="shared" si="15"/>
        <v>-2.8832634259773338E-3</v>
      </c>
      <c r="Q51" s="19">
        <f t="shared" si="18"/>
        <v>-3.4541220503316872E-3</v>
      </c>
      <c r="R51" s="19">
        <f t="shared" si="8"/>
        <v>-4.3945861923588847E-3</v>
      </c>
      <c r="S51" s="18">
        <f t="shared" si="14"/>
        <v>-2.5148823427962874E-3</v>
      </c>
      <c r="T51" s="30"/>
    </row>
    <row r="52" spans="2:20" ht="13.5" customHeight="1" thickBot="1">
      <c r="B52" s="102">
        <v>44116</v>
      </c>
      <c r="C52" s="144" t="s">
        <v>40</v>
      </c>
      <c r="D52" s="17">
        <v>0.94641938662278802</v>
      </c>
      <c r="E52" s="16" t="s">
        <v>10</v>
      </c>
      <c r="F52" s="16">
        <v>0.7096659737668688</v>
      </c>
      <c r="G52" s="16" t="s">
        <v>10</v>
      </c>
      <c r="H52" s="16">
        <v>0.67303117267775914</v>
      </c>
      <c r="I52" s="16">
        <v>0.67316703136882106</v>
      </c>
      <c r="J52" s="16" t="s">
        <v>10</v>
      </c>
      <c r="K52" s="15">
        <v>0.67669474438272759</v>
      </c>
      <c r="L52" s="14">
        <f t="shared" si="16"/>
        <v>-3.8813567846598396E-3</v>
      </c>
      <c r="M52" s="13"/>
      <c r="N52" s="13">
        <f t="shared" si="17"/>
        <v>-2.4450943436987727E-3</v>
      </c>
      <c r="O52" s="13"/>
      <c r="P52" s="13">
        <f t="shared" si="15"/>
        <v>-2.1903168755164071E-3</v>
      </c>
      <c r="Q52" s="13">
        <f t="shared" si="18"/>
        <v>-2.419334329581746E-3</v>
      </c>
      <c r="R52" s="13"/>
      <c r="S52" s="12">
        <f t="shared" si="14"/>
        <v>-3.4336791831912628E-3</v>
      </c>
      <c r="T52" s="10" t="s">
        <v>9</v>
      </c>
    </row>
    <row r="53" spans="2:20" ht="13.5" customHeight="1" thickBot="1">
      <c r="B53" s="102">
        <v>44138</v>
      </c>
      <c r="C53" s="144" t="s">
        <v>40</v>
      </c>
      <c r="D53" s="17">
        <v>0.95122241350012371</v>
      </c>
      <c r="E53" s="16">
        <v>0.81207175139734711</v>
      </c>
      <c r="F53" s="16">
        <v>0.71173888619448278</v>
      </c>
      <c r="G53" s="16">
        <v>0.68278699383467256</v>
      </c>
      <c r="H53" s="16">
        <v>0.67471449130465599</v>
      </c>
      <c r="I53" s="16">
        <v>0.67450372734077046</v>
      </c>
      <c r="J53" s="16">
        <v>0.67687501478709389</v>
      </c>
      <c r="K53" s="15">
        <v>0.67771362799221435</v>
      </c>
      <c r="L53" s="14">
        <f t="shared" si="16"/>
        <v>1.1738911149539177E-3</v>
      </c>
      <c r="M53" s="13">
        <f t="shared" ref="M53:M67" si="19">E53/$E$6-1</f>
        <v>-1.687751303606766E-3</v>
      </c>
      <c r="N53" s="13">
        <f t="shared" si="17"/>
        <v>4.687327772299188E-4</v>
      </c>
      <c r="O53" s="13">
        <f t="shared" ref="O53:O67" si="20">G53/$G$6-1</f>
        <v>3.6566455798148212E-4</v>
      </c>
      <c r="P53" s="13">
        <f t="shared" si="15"/>
        <v>3.0530545802087694E-4</v>
      </c>
      <c r="Q53" s="13">
        <f t="shared" si="18"/>
        <v>-4.3845589175217636E-4</v>
      </c>
      <c r="R53" s="13">
        <f t="shared" ref="R53:R67" si="21">J53/$J$6-1</f>
        <v>-2.3065570601604746E-3</v>
      </c>
      <c r="S53" s="12">
        <f t="shared" si="14"/>
        <v>-1.9331723468731798E-3</v>
      </c>
      <c r="T53" s="11"/>
    </row>
    <row r="54" spans="2:20" ht="13.5" customHeight="1" thickBot="1">
      <c r="B54" s="102">
        <v>44153</v>
      </c>
      <c r="C54" s="144" t="s">
        <v>40</v>
      </c>
      <c r="D54" s="37">
        <v>0.94815931718303714</v>
      </c>
      <c r="E54" s="36">
        <v>0.81183506179970089</v>
      </c>
      <c r="F54" s="36">
        <v>0.71083716280390752</v>
      </c>
      <c r="G54" s="36">
        <v>0.68322882229548254</v>
      </c>
      <c r="H54" s="36">
        <v>0.67497232356684556</v>
      </c>
      <c r="I54" s="36">
        <v>0.67584176512372784</v>
      </c>
      <c r="J54" s="36">
        <v>0.67749274283444205</v>
      </c>
      <c r="K54" s="35">
        <v>0.67811035911086337</v>
      </c>
      <c r="L54" s="34">
        <f t="shared" si="16"/>
        <v>-2.0500573697682656E-3</v>
      </c>
      <c r="M54" s="33">
        <f t="shared" si="19"/>
        <v>-1.9787232824530765E-3</v>
      </c>
      <c r="N54" s="33">
        <f t="shared" si="17"/>
        <v>-7.987911355183952E-4</v>
      </c>
      <c r="O54" s="33">
        <f t="shared" si="20"/>
        <v>1.012996779904185E-3</v>
      </c>
      <c r="P54" s="33">
        <f t="shared" si="15"/>
        <v>6.8755748181814624E-4</v>
      </c>
      <c r="Q54" s="33">
        <f t="shared" si="18"/>
        <v>1.5444110045967907E-3</v>
      </c>
      <c r="R54" s="33">
        <f t="shared" si="21"/>
        <v>-1.3960444708412956E-3</v>
      </c>
      <c r="S54" s="32">
        <f t="shared" si="14"/>
        <v>-1.3489076181346649E-3</v>
      </c>
      <c r="T54" s="31" t="s">
        <v>8</v>
      </c>
    </row>
    <row r="55" spans="2:20" ht="13.5" customHeight="1" thickBot="1">
      <c r="B55" s="102">
        <v>44208</v>
      </c>
      <c r="C55" s="144" t="s">
        <v>40</v>
      </c>
      <c r="D55" s="23">
        <v>0.94984492280163491</v>
      </c>
      <c r="E55" s="22">
        <v>0.81268537585457024</v>
      </c>
      <c r="F55" s="22">
        <v>0.7077421687051686</v>
      </c>
      <c r="G55" s="22">
        <v>0.67906869696475503</v>
      </c>
      <c r="H55" s="22">
        <v>0.67070511147489031</v>
      </c>
      <c r="I55" s="22">
        <v>0.67026590156522015</v>
      </c>
      <c r="J55" s="22">
        <v>0.67251761461754134</v>
      </c>
      <c r="K55" s="21">
        <v>0.67372519082450499</v>
      </c>
      <c r="L55" s="20">
        <f t="shared" si="16"/>
        <v>-2.7593565847772172E-4</v>
      </c>
      <c r="M55" s="19">
        <f t="shared" si="19"/>
        <v>-9.3339824220373124E-4</v>
      </c>
      <c r="N55" s="19">
        <f t="shared" si="17"/>
        <v>-5.1493259790961199E-3</v>
      </c>
      <c r="O55" s="19">
        <f t="shared" si="20"/>
        <v>-5.0820908223728756E-3</v>
      </c>
      <c r="P55" s="19">
        <f t="shared" si="15"/>
        <v>-5.6388442037951236E-3</v>
      </c>
      <c r="Q55" s="19">
        <f t="shared" si="18"/>
        <v>-6.7185808253401591E-3</v>
      </c>
      <c r="R55" s="19">
        <f t="shared" si="21"/>
        <v>-8.7292340425498827E-3</v>
      </c>
      <c r="S55" s="18">
        <f t="shared" si="14"/>
        <v>-7.8069318034489354E-3</v>
      </c>
      <c r="T55" s="30"/>
    </row>
    <row r="56" spans="2:20" ht="13.5" customHeight="1" thickBot="1">
      <c r="B56" s="102">
        <v>44222</v>
      </c>
      <c r="C56" s="144" t="s">
        <v>40</v>
      </c>
      <c r="D56" s="23">
        <v>0.95009685947968603</v>
      </c>
      <c r="E56" s="22">
        <v>0.81343697237902568</v>
      </c>
      <c r="F56" s="22">
        <v>0.70967802523978973</v>
      </c>
      <c r="G56" s="22">
        <v>0.68243255137062531</v>
      </c>
      <c r="H56" s="22">
        <v>0.67311981087728734</v>
      </c>
      <c r="I56" s="22">
        <v>0.67383751177942364</v>
      </c>
      <c r="J56" s="22">
        <v>0.67575464275233221</v>
      </c>
      <c r="K56" s="21">
        <v>0.67677366063881084</v>
      </c>
      <c r="L56" s="20">
        <f t="shared" si="16"/>
        <v>-1.0769046863923215E-5</v>
      </c>
      <c r="M56" s="19">
        <f t="shared" si="19"/>
        <v>-9.4306061538818042E-6</v>
      </c>
      <c r="N56" s="19">
        <f t="shared" si="17"/>
        <v>-2.4281539712178724E-3</v>
      </c>
      <c r="O56" s="19">
        <f t="shared" si="20"/>
        <v>-1.5363659200495761E-4</v>
      </c>
      <c r="P56" s="19">
        <f t="shared" si="15"/>
        <v>-2.0589053490159825E-3</v>
      </c>
      <c r="Q56" s="19">
        <f t="shared" si="18"/>
        <v>-1.425735024862651E-3</v>
      </c>
      <c r="R56" s="19">
        <f t="shared" si="21"/>
        <v>-3.9579517908205908E-3</v>
      </c>
      <c r="S56" s="18">
        <f t="shared" si="14"/>
        <v>-3.3174594495072318E-3</v>
      </c>
      <c r="T56" s="30"/>
    </row>
    <row r="57" spans="2:20" ht="13.5" customHeight="1" thickBot="1">
      <c r="B57" s="102">
        <v>44238</v>
      </c>
      <c r="C57" s="144" t="s">
        <v>40</v>
      </c>
      <c r="D57" s="17">
        <v>0.94566460044360967</v>
      </c>
      <c r="E57" s="16">
        <v>0.81144883909544496</v>
      </c>
      <c r="F57" s="16">
        <v>0.7079126286173576</v>
      </c>
      <c r="G57" s="16">
        <v>0.68023646214901601</v>
      </c>
      <c r="H57" s="16">
        <v>0.67135201275069667</v>
      </c>
      <c r="I57" s="16">
        <v>0.67120065403529516</v>
      </c>
      <c r="J57" s="16">
        <v>0.67375595262561172</v>
      </c>
      <c r="K57" s="15">
        <v>0.67477207563406028</v>
      </c>
      <c r="L57" s="14">
        <f t="shared" si="16"/>
        <v>-4.6757789989000376E-3</v>
      </c>
      <c r="M57" s="13">
        <f t="shared" si="19"/>
        <v>-2.4535222835510018E-3</v>
      </c>
      <c r="N57" s="13">
        <f t="shared" si="17"/>
        <v>-4.9097158978641531E-3</v>
      </c>
      <c r="O57" s="13">
        <f t="shared" si="20"/>
        <v>-3.3711733544813383E-3</v>
      </c>
      <c r="P57" s="13">
        <f t="shared" si="15"/>
        <v>-4.6797736833955605E-3</v>
      </c>
      <c r="Q57" s="13">
        <f t="shared" si="18"/>
        <v>-5.3333510860905653E-3</v>
      </c>
      <c r="R57" s="13">
        <f t="shared" si="21"/>
        <v>-6.9039610101516713E-3</v>
      </c>
      <c r="S57" s="12">
        <f t="shared" si="14"/>
        <v>-6.2651876837583886E-3</v>
      </c>
      <c r="T57" s="10" t="s">
        <v>7</v>
      </c>
    </row>
    <row r="58" spans="2:20" ht="13.5" customHeight="1" thickBot="1">
      <c r="B58" s="102">
        <v>44241</v>
      </c>
      <c r="C58" s="144" t="s">
        <v>40</v>
      </c>
      <c r="D58" s="17">
        <v>0.95017280099950774</v>
      </c>
      <c r="E58" s="16">
        <v>0.81325596978420656</v>
      </c>
      <c r="F58" s="16">
        <v>0.71092930456562553</v>
      </c>
      <c r="G58" s="16">
        <v>0.68420207171399561</v>
      </c>
      <c r="H58" s="16">
        <v>0.67506029499895304</v>
      </c>
      <c r="I58" s="16">
        <v>0.67553038804651966</v>
      </c>
      <c r="J58" s="16">
        <v>0.6778918703003407</v>
      </c>
      <c r="K58" s="15">
        <v>0.67783280223281706</v>
      </c>
      <c r="L58" s="14">
        <f t="shared" si="16"/>
        <v>6.9160384799982211E-5</v>
      </c>
      <c r="M58" s="13">
        <f t="shared" si="19"/>
        <v>-2.3194432756190597E-4</v>
      </c>
      <c r="N58" s="13">
        <f t="shared" si="17"/>
        <v>-6.6927038939934569E-4</v>
      </c>
      <c r="O58" s="13">
        <f t="shared" si="20"/>
        <v>2.4389250856902134E-3</v>
      </c>
      <c r="P58" s="13">
        <f t="shared" si="15"/>
        <v>8.1798048502901288E-4</v>
      </c>
      <c r="Q58" s="13">
        <f t="shared" si="18"/>
        <v>1.0829746337095436E-3</v>
      </c>
      <c r="R58" s="13">
        <f t="shared" si="21"/>
        <v>-8.077425732604393E-4</v>
      </c>
      <c r="S58" s="12">
        <f t="shared" si="14"/>
        <v>-1.7576648001108586E-3</v>
      </c>
      <c r="T58" s="10" t="s">
        <v>6</v>
      </c>
    </row>
    <row r="59" spans="2:20" ht="13.5" customHeight="1" thickBot="1">
      <c r="B59" s="102">
        <v>44242</v>
      </c>
      <c r="C59" s="144" t="s">
        <v>40</v>
      </c>
      <c r="D59" s="23">
        <v>0.94532273030076741</v>
      </c>
      <c r="E59" s="22">
        <v>0.81284705441283067</v>
      </c>
      <c r="F59" s="22">
        <v>0.70992557899868936</v>
      </c>
      <c r="G59" s="22">
        <v>0.68154708823521204</v>
      </c>
      <c r="H59" s="22">
        <v>0.67284829247128308</v>
      </c>
      <c r="I59" s="22">
        <v>0.67266834501145467</v>
      </c>
      <c r="J59" s="22">
        <v>0.67559575370876401</v>
      </c>
      <c r="K59" s="21">
        <v>0.67542412709434174</v>
      </c>
      <c r="L59" s="20">
        <f t="shared" si="16"/>
        <v>-5.035601745197682E-3</v>
      </c>
      <c r="M59" s="19">
        <f t="shared" si="19"/>
        <v>-7.3464033099057691E-4</v>
      </c>
      <c r="N59" s="19">
        <f t="shared" si="17"/>
        <v>-2.0801755197595861E-3</v>
      </c>
      <c r="O59" s="19">
        <f t="shared" si="20"/>
        <v>-1.4509473578772081E-3</v>
      </c>
      <c r="P59" s="19">
        <f t="shared" si="15"/>
        <v>-2.4614479141391588E-3</v>
      </c>
      <c r="Q59" s="19">
        <f t="shared" si="18"/>
        <v>-3.1583483412019886E-3</v>
      </c>
      <c r="R59" s="19">
        <f t="shared" si="21"/>
        <v>-4.1921494690623229E-3</v>
      </c>
      <c r="S59" s="18">
        <f t="shared" si="14"/>
        <v>-5.3049134535385623E-3</v>
      </c>
      <c r="T59" s="30"/>
    </row>
    <row r="60" spans="2:20" ht="13.5" customHeight="1" thickBot="1">
      <c r="B60" s="102">
        <v>44278</v>
      </c>
      <c r="C60" s="144" t="s">
        <v>40</v>
      </c>
      <c r="D60" s="23">
        <v>0.94509194459326806</v>
      </c>
      <c r="E60" s="22">
        <v>0.81400457403482673</v>
      </c>
      <c r="F60" s="22">
        <v>0.71052338740167464</v>
      </c>
      <c r="G60" s="22">
        <v>0.68363157832408528</v>
      </c>
      <c r="H60" s="22">
        <v>0.67519358351726899</v>
      </c>
      <c r="I60" s="22">
        <v>0.67552650216664589</v>
      </c>
      <c r="J60" s="22">
        <v>0.67723532244691798</v>
      </c>
      <c r="K60" s="21">
        <v>0.6771061287149529</v>
      </c>
      <c r="L60" s="20">
        <f t="shared" si="16"/>
        <v>-5.278506686788198E-3</v>
      </c>
      <c r="M60" s="19">
        <f t="shared" si="19"/>
        <v>6.8834478671209176E-4</v>
      </c>
      <c r="N60" s="19">
        <f t="shared" si="17"/>
        <v>-1.2398552464412127E-3</v>
      </c>
      <c r="O60" s="19">
        <f t="shared" si="20"/>
        <v>1.6030831550781777E-3</v>
      </c>
      <c r="P60" s="19">
        <f t="shared" si="15"/>
        <v>1.0155888271445868E-3</v>
      </c>
      <c r="Q60" s="19">
        <f t="shared" si="18"/>
        <v>1.077216064958364E-3</v>
      </c>
      <c r="R60" s="19">
        <f t="shared" si="21"/>
        <v>-1.7754743908429127E-3</v>
      </c>
      <c r="S60" s="18">
        <f t="shared" si="14"/>
        <v>-2.827834710760091E-3</v>
      </c>
      <c r="T60" s="30"/>
    </row>
    <row r="61" spans="2:20" ht="13.5" customHeight="1" thickBot="1">
      <c r="B61" s="102">
        <v>44294</v>
      </c>
      <c r="C61" s="144" t="s">
        <v>40</v>
      </c>
      <c r="D61" s="23">
        <v>0.95559045292720091</v>
      </c>
      <c r="E61" s="22">
        <v>0.81595377441188455</v>
      </c>
      <c r="F61" s="22">
        <v>0.70946561489769489</v>
      </c>
      <c r="G61" s="22">
        <v>0.68003054172280319</v>
      </c>
      <c r="H61" s="22">
        <v>0.67117222360884488</v>
      </c>
      <c r="I61" s="22">
        <v>0.67212337368981812</v>
      </c>
      <c r="J61" s="22">
        <v>0.67380803962025482</v>
      </c>
      <c r="K61" s="21">
        <v>0.67437808571146529</v>
      </c>
      <c r="L61" s="20">
        <f t="shared" si="16"/>
        <v>5.771309098050903E-3</v>
      </c>
      <c r="M61" s="19">
        <f t="shared" si="19"/>
        <v>3.084574686634145E-3</v>
      </c>
      <c r="N61" s="19">
        <f t="shared" si="17"/>
        <v>-2.7267324385552572E-3</v>
      </c>
      <c r="O61" s="19">
        <f t="shared" si="20"/>
        <v>-3.6728717258248667E-3</v>
      </c>
      <c r="P61" s="19">
        <f t="shared" si="15"/>
        <v>-4.9463220305495659E-3</v>
      </c>
      <c r="Q61" s="19">
        <f t="shared" si="18"/>
        <v>-3.9659530343552074E-3</v>
      </c>
      <c r="R61" s="19">
        <f t="shared" si="21"/>
        <v>-6.8271863443971625E-3</v>
      </c>
      <c r="S61" s="18">
        <f t="shared" si="14"/>
        <v>-6.8454154612883622E-3</v>
      </c>
      <c r="T61" s="30"/>
    </row>
    <row r="62" spans="2:20" ht="13.5" customHeight="1" thickBot="1">
      <c r="B62" s="102">
        <v>44321</v>
      </c>
      <c r="C62" s="144" t="s">
        <v>40</v>
      </c>
      <c r="D62" s="23">
        <v>0.94320027425679775</v>
      </c>
      <c r="E62" s="22">
        <v>0.80854347344207333</v>
      </c>
      <c r="F62" s="22">
        <v>0.70687999153327208</v>
      </c>
      <c r="G62" s="22">
        <v>0.67788728489224892</v>
      </c>
      <c r="H62" s="22">
        <v>0.67025080787878477</v>
      </c>
      <c r="I62" s="22">
        <v>0.66986357498533733</v>
      </c>
      <c r="J62" s="22">
        <v>0.6719649088859756</v>
      </c>
      <c r="K62" s="21">
        <v>0.67226247628423563</v>
      </c>
      <c r="L62" s="20">
        <f t="shared" si="16"/>
        <v>-7.269514178403047E-3</v>
      </c>
      <c r="M62" s="19">
        <f t="shared" si="19"/>
        <v>-6.0252043593180815E-3</v>
      </c>
      <c r="N62" s="19">
        <f t="shared" si="17"/>
        <v>-6.3612610290536553E-3</v>
      </c>
      <c r="O62" s="19">
        <f t="shared" si="20"/>
        <v>-6.8130026348430794E-3</v>
      </c>
      <c r="P62" s="19">
        <f t="shared" si="15"/>
        <v>-6.3123769399815455E-3</v>
      </c>
      <c r="Q62" s="19">
        <f t="shared" si="18"/>
        <v>-7.3147972154392615E-3</v>
      </c>
      <c r="R62" s="19">
        <f t="shared" si="21"/>
        <v>-9.5439056912468567E-3</v>
      </c>
      <c r="S62" s="18">
        <f t="shared" si="14"/>
        <v>-9.9610671205943024E-3</v>
      </c>
      <c r="T62" s="30"/>
    </row>
    <row r="63" spans="2:20" ht="13.5" customHeight="1" thickBot="1">
      <c r="B63" s="102">
        <v>44325</v>
      </c>
      <c r="C63" s="144" t="s">
        <v>40</v>
      </c>
      <c r="D63" s="17">
        <v>0.94434949896866505</v>
      </c>
      <c r="E63" s="16">
        <v>0.80915290223713343</v>
      </c>
      <c r="F63" s="16">
        <v>0.70461021892977826</v>
      </c>
      <c r="G63" s="16">
        <v>0.67600445580259649</v>
      </c>
      <c r="H63" s="16">
        <v>0.66758782453821353</v>
      </c>
      <c r="I63" s="16">
        <v>0.66778283170245445</v>
      </c>
      <c r="J63" s="16">
        <v>0.66963306410706636</v>
      </c>
      <c r="K63" s="15">
        <v>0.66931822852589506</v>
      </c>
      <c r="L63" s="14">
        <f t="shared" si="16"/>
        <v>-6.0599403077538083E-3</v>
      </c>
      <c r="M63" s="13">
        <f t="shared" si="19"/>
        <v>-5.2760091930413866E-3</v>
      </c>
      <c r="N63" s="13">
        <f t="shared" si="17"/>
        <v>-9.5518082428662776E-3</v>
      </c>
      <c r="O63" s="13">
        <f t="shared" si="20"/>
        <v>-9.5715753530212222E-3</v>
      </c>
      <c r="P63" s="13">
        <f t="shared" si="15"/>
        <v>-1.0260411846967021E-2</v>
      </c>
      <c r="Q63" s="13">
        <f t="shared" si="18"/>
        <v>-1.0398295325866336E-2</v>
      </c>
      <c r="R63" s="13">
        <f t="shared" si="21"/>
        <v>-1.2980974862138006E-2</v>
      </c>
      <c r="S63" s="12">
        <f t="shared" si="14"/>
        <v>-1.4297051965251328E-2</v>
      </c>
      <c r="T63" s="10" t="s">
        <v>5</v>
      </c>
    </row>
    <row r="64" spans="2:20" ht="13.5" customHeight="1" thickBot="1">
      <c r="B64" s="102">
        <v>44364</v>
      </c>
      <c r="C64" s="144" t="s">
        <v>40</v>
      </c>
      <c r="D64" s="23">
        <v>0.94490532428667962</v>
      </c>
      <c r="E64" s="22">
        <v>0.81070968301345003</v>
      </c>
      <c r="F64" s="22">
        <v>0.7060977481912345</v>
      </c>
      <c r="G64" s="22">
        <v>0.67946357949665792</v>
      </c>
      <c r="H64" s="22">
        <v>0.67179156948015972</v>
      </c>
      <c r="I64" s="22">
        <v>0.67201194457152247</v>
      </c>
      <c r="J64" s="22">
        <v>0.67353662248614921</v>
      </c>
      <c r="K64" s="21">
        <v>0.673508891944123</v>
      </c>
      <c r="L64" s="20">
        <f t="shared" si="16"/>
        <v>-5.4749269727870642E-3</v>
      </c>
      <c r="M64" s="19">
        <f t="shared" si="19"/>
        <v>-3.3621963866512505E-3</v>
      </c>
      <c r="N64" s="19">
        <f t="shared" si="17"/>
        <v>-7.4608356347298788E-3</v>
      </c>
      <c r="O64" s="19">
        <f t="shared" si="20"/>
        <v>-4.5035400737261089E-3</v>
      </c>
      <c r="P64" s="19">
        <f t="shared" si="15"/>
        <v>-4.0281040746971142E-3</v>
      </c>
      <c r="Q64" s="19">
        <f t="shared" si="18"/>
        <v>-4.1310822353179955E-3</v>
      </c>
      <c r="R64" s="19">
        <f t="shared" si="21"/>
        <v>-7.2272470484902041E-3</v>
      </c>
      <c r="S64" s="18">
        <f t="shared" si="14"/>
        <v>-8.1254745159620168E-3</v>
      </c>
      <c r="T64" s="30"/>
    </row>
    <row r="65" spans="2:20" ht="13.5" customHeight="1" thickBot="1">
      <c r="B65" s="102">
        <v>44390</v>
      </c>
      <c r="C65" s="144" t="s">
        <v>40</v>
      </c>
      <c r="D65" s="23">
        <v>0.94180760975473676</v>
      </c>
      <c r="E65" s="22">
        <v>0.80735805438474262</v>
      </c>
      <c r="F65" s="22">
        <v>0.70331462637423459</v>
      </c>
      <c r="G65" s="22">
        <v>0.67661854307464642</v>
      </c>
      <c r="H65" s="22">
        <v>0.6681420354540204</v>
      </c>
      <c r="I65" s="22">
        <v>0.66833426019166697</v>
      </c>
      <c r="J65" s="22">
        <v>0.67005715811838251</v>
      </c>
      <c r="K65" s="21">
        <v>0.67048909696459025</v>
      </c>
      <c r="L65" s="20">
        <f t="shared" si="16"/>
        <v>-8.7353115763171285E-3</v>
      </c>
      <c r="M65" s="19">
        <f t="shared" si="19"/>
        <v>-7.4824873675437553E-3</v>
      </c>
      <c r="N65" s="19">
        <f t="shared" si="17"/>
        <v>-1.137298152338051E-2</v>
      </c>
      <c r="O65" s="19">
        <f t="shared" si="20"/>
        <v>-8.6718631037431271E-3</v>
      </c>
      <c r="P65" s="19">
        <f t="shared" si="15"/>
        <v>-9.438760427634918E-3</v>
      </c>
      <c r="Q65" s="19">
        <f t="shared" si="18"/>
        <v>-9.5811216175524239E-3</v>
      </c>
      <c r="R65" s="19">
        <f t="shared" si="21"/>
        <v>-1.2355873026442032E-2</v>
      </c>
      <c r="S65" s="18">
        <f t="shared" si="14"/>
        <v>-1.2572717526721955E-2</v>
      </c>
      <c r="T65" s="30"/>
    </row>
    <row r="66" spans="2:20" ht="13.5" customHeight="1" thickBot="1">
      <c r="B66" s="102">
        <v>44391</v>
      </c>
      <c r="C66" s="144" t="s">
        <v>40</v>
      </c>
      <c r="D66" s="17">
        <v>0.94177481659952555</v>
      </c>
      <c r="E66" s="16">
        <v>0.80781458380001525</v>
      </c>
      <c r="F66" s="16">
        <v>0.70407994965733001</v>
      </c>
      <c r="G66" s="16">
        <v>0.67604785099025877</v>
      </c>
      <c r="H66" s="16">
        <v>0.66756736020751062</v>
      </c>
      <c r="I66" s="16">
        <v>0.66793329570357685</v>
      </c>
      <c r="J66" s="16">
        <v>0.66963169773173514</v>
      </c>
      <c r="K66" s="15">
        <v>0.67049759262028741</v>
      </c>
      <c r="L66" s="14">
        <f t="shared" si="16"/>
        <v>-8.769826796247604E-3</v>
      </c>
      <c r="M66" s="13">
        <f t="shared" si="19"/>
        <v>-6.9212575176288427E-3</v>
      </c>
      <c r="N66" s="13">
        <f t="shared" si="17"/>
        <v>-1.0297190906828346E-2</v>
      </c>
      <c r="O66" s="13">
        <f t="shared" si="20"/>
        <v>-9.507996145836084E-3</v>
      </c>
      <c r="P66" s="13">
        <f t="shared" si="15"/>
        <v>-1.0290751462965431E-2</v>
      </c>
      <c r="Q66" s="13">
        <f t="shared" si="18"/>
        <v>-1.0175319494602042E-2</v>
      </c>
      <c r="R66" s="13">
        <f t="shared" si="21"/>
        <v>-1.2982988858339373E-2</v>
      </c>
      <c r="S66" s="12">
        <f t="shared" si="14"/>
        <v>-1.2560206000053031E-2</v>
      </c>
      <c r="T66" s="10" t="s">
        <v>4</v>
      </c>
    </row>
    <row r="67" spans="2:20" ht="13.5" customHeight="1" thickBot="1">
      <c r="B67" s="154">
        <v>44396</v>
      </c>
      <c r="C67" s="155" t="s">
        <v>40</v>
      </c>
      <c r="D67" s="29">
        <v>0.94155615907829282</v>
      </c>
      <c r="E67" s="28">
        <v>0.80992352650171862</v>
      </c>
      <c r="F67" s="28">
        <v>0.70455337227004833</v>
      </c>
      <c r="G67" s="28">
        <v>0.67771833240154511</v>
      </c>
      <c r="H67" s="28">
        <v>0.669033260469166</v>
      </c>
      <c r="I67" s="28">
        <v>0.66888136420984201</v>
      </c>
      <c r="J67" s="28">
        <v>0.67083550439534612</v>
      </c>
      <c r="K67" s="27">
        <v>0.67141132287637317</v>
      </c>
      <c r="L67" s="26">
        <f t="shared" si="16"/>
        <v>-8.9999666649546173E-3</v>
      </c>
      <c r="M67" s="25">
        <f t="shared" si="19"/>
        <v>-4.3286499958347102E-3</v>
      </c>
      <c r="N67" s="25">
        <f t="shared" si="17"/>
        <v>-9.6317157858231139E-3</v>
      </c>
      <c r="O67" s="25">
        <f t="shared" si="20"/>
        <v>-7.0605385020575673E-3</v>
      </c>
      <c r="P67" s="25">
        <f t="shared" si="15"/>
        <v>-8.1174650908723001E-3</v>
      </c>
      <c r="Q67" s="25">
        <f t="shared" si="18"/>
        <v>-8.7703564356447217E-3</v>
      </c>
      <c r="R67" s="25">
        <f t="shared" si="21"/>
        <v>-1.1208613990580818E-2</v>
      </c>
      <c r="S67" s="24">
        <f t="shared" si="14"/>
        <v>-1.1214558191960489E-2</v>
      </c>
      <c r="T67" s="156" t="s">
        <v>3</v>
      </c>
    </row>
    <row r="68" spans="2:20" ht="13.5" customHeight="1" thickBot="1">
      <c r="B68" s="103">
        <v>44404</v>
      </c>
      <c r="C68" s="148" t="s">
        <v>41</v>
      </c>
      <c r="D68" s="122">
        <v>0.93354293214796269</v>
      </c>
      <c r="E68" s="123">
        <v>0.80369999999999997</v>
      </c>
      <c r="F68" s="123">
        <v>0.70020000000000004</v>
      </c>
      <c r="G68" s="123">
        <v>0.67420000000000002</v>
      </c>
      <c r="H68" s="123">
        <v>0.66569999999999996</v>
      </c>
      <c r="I68" s="123">
        <v>0.66610000000000003</v>
      </c>
      <c r="J68" s="123">
        <v>0.66659999999999997</v>
      </c>
      <c r="K68" s="124">
        <v>0.66800000000000004</v>
      </c>
      <c r="L68" s="125">
        <v>-3.7012368140321161E-4</v>
      </c>
      <c r="M68" s="126">
        <v>-9.6957040572809294E-4</v>
      </c>
      <c r="N68" s="126">
        <v>-1.2267138333380556E-3</v>
      </c>
      <c r="O68" s="126">
        <v>4.7486199323332201E-4</v>
      </c>
      <c r="P68" s="126">
        <v>-6.6052181223186235E-4</v>
      </c>
      <c r="Q68" s="126">
        <v>-7.8005460382224445E-4</v>
      </c>
      <c r="R68" s="126">
        <v>-1.6175413371676273E-3</v>
      </c>
      <c r="S68" s="127">
        <v>0</v>
      </c>
      <c r="T68" s="161" t="s">
        <v>18</v>
      </c>
    </row>
    <row r="69" spans="2:20" ht="13.5" customHeight="1" thickBot="1">
      <c r="B69" s="103">
        <v>44405</v>
      </c>
      <c r="C69" s="149" t="s">
        <v>41</v>
      </c>
      <c r="D69" s="9">
        <v>0.93459999999999999</v>
      </c>
      <c r="E69" s="8">
        <v>0.80479999999999996</v>
      </c>
      <c r="F69" s="8">
        <v>0.70120000000000005</v>
      </c>
      <c r="G69" s="8">
        <v>0.67379999999999995</v>
      </c>
      <c r="H69" s="8">
        <v>0.6653</v>
      </c>
      <c r="I69" s="8">
        <v>0.66590000000000005</v>
      </c>
      <c r="J69" s="8">
        <v>0.66710000000000003</v>
      </c>
      <c r="K69" s="7">
        <v>0.66759999999999997</v>
      </c>
      <c r="L69" s="6">
        <v>7.6177563442270113E-4</v>
      </c>
      <c r="M69" s="5">
        <v>3.9777247414463091E-4</v>
      </c>
      <c r="N69" s="5">
        <v>1.9969760077609422E-4</v>
      </c>
      <c r="O69" s="5">
        <v>-1.1871549830821948E-4</v>
      </c>
      <c r="P69" s="5">
        <v>-1.2609961869878283E-3</v>
      </c>
      <c r="Q69" s="5">
        <v>-1.0800756052923299E-3</v>
      </c>
      <c r="R69" s="5">
        <v>-8.6867960699743563E-4</v>
      </c>
      <c r="S69" s="4">
        <v>-5.9880239520948564E-4</v>
      </c>
      <c r="T69" s="162"/>
    </row>
    <row r="70" spans="2:20" ht="13.5" customHeight="1" thickBot="1">
      <c r="B70" s="103">
        <v>44406</v>
      </c>
      <c r="C70" s="149" t="s">
        <v>41</v>
      </c>
      <c r="D70" s="9">
        <v>0.93315000000000003</v>
      </c>
      <c r="E70" s="8">
        <v>0.80459999999999998</v>
      </c>
      <c r="F70" s="8">
        <v>0.70109999999999995</v>
      </c>
      <c r="G70" s="8">
        <v>0.67400000000000004</v>
      </c>
      <c r="H70" s="8">
        <v>0.66639999999999999</v>
      </c>
      <c r="I70" s="8">
        <v>0.66600000000000004</v>
      </c>
      <c r="J70" s="8">
        <v>0.66820000000000002</v>
      </c>
      <c r="K70" s="7">
        <v>0.66790000000000005</v>
      </c>
      <c r="L70" s="6">
        <v>-7.9087210222383852E-4</v>
      </c>
      <c r="M70" s="5">
        <v>1.4916467780423659E-4</v>
      </c>
      <c r="N70" s="5">
        <v>5.7056457364534907E-5</v>
      </c>
      <c r="O70" s="5">
        <v>1.7807324746255127E-4</v>
      </c>
      <c r="P70" s="5">
        <v>3.9030834359121691E-4</v>
      </c>
      <c r="Q70" s="5">
        <v>-9.3006510455728719E-4</v>
      </c>
      <c r="R70" s="5">
        <v>7.7881619937691937E-4</v>
      </c>
      <c r="S70" s="4">
        <v>-1.4970059880226039E-4</v>
      </c>
      <c r="T70" s="162"/>
    </row>
    <row r="71" spans="2:20" ht="13.5" customHeight="1" thickBot="1">
      <c r="B71" s="103">
        <v>44411</v>
      </c>
      <c r="C71" s="149" t="s">
        <v>41</v>
      </c>
      <c r="D71" s="9">
        <v>0.93379999999999996</v>
      </c>
      <c r="E71" s="8">
        <v>0.80430000000000001</v>
      </c>
      <c r="F71" s="8">
        <v>0.70150000000000001</v>
      </c>
      <c r="G71" s="8">
        <v>0.67369999999999997</v>
      </c>
      <c r="H71" s="8">
        <v>0.66720000000000002</v>
      </c>
      <c r="I71" s="8">
        <v>0.66779999999999995</v>
      </c>
      <c r="J71" s="8">
        <v>0.66910000000000003</v>
      </c>
      <c r="K71" s="7">
        <v>0.66979999999999995</v>
      </c>
      <c r="L71" s="6">
        <v>-9.4857599589270869E-5</v>
      </c>
      <c r="M71" s="5">
        <v>-2.2374701670657693E-4</v>
      </c>
      <c r="N71" s="5">
        <v>6.2762103101010602E-4</v>
      </c>
      <c r="O71" s="5">
        <v>-2.6710987119360485E-4</v>
      </c>
      <c r="P71" s="5">
        <v>1.5912570931033709E-3</v>
      </c>
      <c r="Q71" s="5">
        <v>1.7701239086735931E-3</v>
      </c>
      <c r="R71" s="5">
        <v>2.1267673136831089E-3</v>
      </c>
      <c r="S71" s="4">
        <v>2.6946107784431295E-3</v>
      </c>
      <c r="T71" s="162"/>
    </row>
    <row r="72" spans="2:20" ht="13.5" customHeight="1" thickBot="1">
      <c r="B72" s="103">
        <v>44412</v>
      </c>
      <c r="C72" s="150" t="s">
        <v>41</v>
      </c>
      <c r="D72" s="128">
        <v>0.93435000000000001</v>
      </c>
      <c r="E72" s="129">
        <v>0.80500000000000005</v>
      </c>
      <c r="F72" s="129">
        <v>0.70130000000000003</v>
      </c>
      <c r="G72" s="129">
        <v>0.67369999999999997</v>
      </c>
      <c r="H72" s="129">
        <v>0.66610000000000003</v>
      </c>
      <c r="I72" s="129">
        <v>0.6673</v>
      </c>
      <c r="J72" s="129">
        <v>0.66739999999999999</v>
      </c>
      <c r="K72" s="130">
        <v>0.66669999999999996</v>
      </c>
      <c r="L72" s="131">
        <v>4.9407774879406396E-4</v>
      </c>
      <c r="M72" s="132">
        <v>6.4638027048524727E-4</v>
      </c>
      <c r="N72" s="132">
        <v>3.4233874418743149E-4</v>
      </c>
      <c r="O72" s="132">
        <v>-2.6710987119360485E-4</v>
      </c>
      <c r="P72" s="132">
        <v>-6.0047437475674315E-5</v>
      </c>
      <c r="Q72" s="132">
        <v>1.0200714049983794E-3</v>
      </c>
      <c r="R72" s="132">
        <v>-4.1936256889540946E-4</v>
      </c>
      <c r="S72" s="133">
        <v>-1.9461077844310504E-3</v>
      </c>
      <c r="T72" s="163"/>
    </row>
    <row r="73" spans="2:20" ht="13.5" customHeight="1" thickBot="1">
      <c r="B73" s="157">
        <v>44453</v>
      </c>
      <c r="C73" s="158" t="s">
        <v>40</v>
      </c>
      <c r="D73" s="82">
        <v>0.94405840066328994</v>
      </c>
      <c r="E73" s="81">
        <v>0.80998872987330139</v>
      </c>
      <c r="F73" s="81">
        <v>0.70555755810425302</v>
      </c>
      <c r="G73" s="81">
        <v>0.67923644288592377</v>
      </c>
      <c r="H73" s="81">
        <v>0.66927439988970105</v>
      </c>
      <c r="I73" s="81">
        <v>0.66852264008823725</v>
      </c>
      <c r="J73" s="81">
        <v>0.6703847847848543</v>
      </c>
      <c r="K73" s="80">
        <v>0.67164381545973451</v>
      </c>
      <c r="L73" s="79">
        <f>D73/$D$6-1</f>
        <v>-6.3663250385519454E-3</v>
      </c>
      <c r="M73" s="78">
        <f>E73/$E$6-1</f>
        <v>-4.2484928860775373E-3</v>
      </c>
      <c r="N73" s="78">
        <f>F73/$F$6-1</f>
        <v>-8.2201636723909788E-3</v>
      </c>
      <c r="O73" s="78">
        <f>G73/$G$6-1</f>
        <v>-4.8363227257013364E-3</v>
      </c>
      <c r="P73" s="78">
        <f>H73/$H$6-1</f>
        <v>-7.7599612209763302E-3</v>
      </c>
      <c r="Q73" s="78">
        <f>I73/$I$6-1</f>
        <v>-9.301957407390038E-3</v>
      </c>
      <c r="R73" s="78">
        <f>J73/$J$6-1</f>
        <v>-1.1872961159804518E-2</v>
      </c>
      <c r="S73" s="77">
        <f>K73/$K$6-1</f>
        <v>-1.0872167061630411E-2</v>
      </c>
      <c r="T73" s="159"/>
    </row>
    <row r="74" spans="2:20" ht="13.5" customHeight="1" thickBot="1">
      <c r="B74" s="103">
        <v>44460</v>
      </c>
      <c r="C74" s="149" t="s">
        <v>41</v>
      </c>
      <c r="D74" s="9">
        <v>0.93463328013993108</v>
      </c>
      <c r="E74" s="8">
        <v>0.80461958693550573</v>
      </c>
      <c r="F74" s="8">
        <v>0.70079343080724654</v>
      </c>
      <c r="G74" s="8">
        <v>0.67382530573751032</v>
      </c>
      <c r="H74" s="8">
        <v>0.66596785693067373</v>
      </c>
      <c r="I74" s="8">
        <v>0.66481953862823362</v>
      </c>
      <c r="J74" s="8">
        <v>0.66664301697503314</v>
      </c>
      <c r="K74" s="7">
        <v>0.66737343085005463</v>
      </c>
      <c r="L74" s="6">
        <v>7.974117267945946E-4</v>
      </c>
      <c r="M74" s="5">
        <v>1.735120021699732E-4</v>
      </c>
      <c r="N74" s="5">
        <v>-3.8023734452607982E-4</v>
      </c>
      <c r="O74" s="5">
        <v>-8.1163207825696304E-5</v>
      </c>
      <c r="P74" s="5">
        <v>-2.5841875480581145E-4</v>
      </c>
      <c r="Q74" s="5">
        <v>-2.7008811193278692E-3</v>
      </c>
      <c r="R74" s="5">
        <v>-1.553113804467543E-3</v>
      </c>
      <c r="S74" s="4">
        <v>-9.3797776937920574E-4</v>
      </c>
      <c r="T74" s="139"/>
    </row>
    <row r="75" spans="2:20" ht="13.5" customHeight="1" thickBot="1">
      <c r="B75" s="103">
        <v>44469</v>
      </c>
      <c r="C75" s="149" t="s">
        <v>41</v>
      </c>
      <c r="D75" s="9">
        <v>0.94041393651518879</v>
      </c>
      <c r="E75" s="8">
        <v>0.8079823697118973</v>
      </c>
      <c r="F75" s="8">
        <v>0.70556824849996802</v>
      </c>
      <c r="G75" s="8">
        <v>0.67743804835293897</v>
      </c>
      <c r="H75" s="8">
        <v>0.66964000913103527</v>
      </c>
      <c r="I75" s="8">
        <v>0.66970279369541996</v>
      </c>
      <c r="J75" s="8">
        <v>0.6707698268579606</v>
      </c>
      <c r="K75" s="7">
        <v>0.67065585734744526</v>
      </c>
      <c r="L75" s="6">
        <v>6.9872896836054021E-3</v>
      </c>
      <c r="M75" s="5">
        <v>4.3535820802222958E-3</v>
      </c>
      <c r="N75" s="5">
        <v>6.4306172081818325E-3</v>
      </c>
      <c r="O75" s="5">
        <v>5.2799435403025896E-3</v>
      </c>
      <c r="P75" s="5">
        <v>5.2541644864971815E-3</v>
      </c>
      <c r="Q75" s="5">
        <v>4.6245142591281319E-3</v>
      </c>
      <c r="R75" s="5">
        <v>4.6277061735571223E-3</v>
      </c>
      <c r="S75" s="4">
        <v>3.9758343524631812E-3</v>
      </c>
      <c r="T75" s="139"/>
    </row>
    <row r="76" spans="2:20" ht="13.5" customHeight="1" thickBot="1">
      <c r="B76" s="103">
        <v>44471</v>
      </c>
      <c r="C76" s="149" t="s">
        <v>41</v>
      </c>
      <c r="D76" s="9">
        <v>0.93855097956300237</v>
      </c>
      <c r="E76" s="8" t="s">
        <v>10</v>
      </c>
      <c r="F76" s="8">
        <v>0.70219355885969603</v>
      </c>
      <c r="G76" s="8" t="s">
        <v>10</v>
      </c>
      <c r="H76" s="8">
        <v>0.66704390118815016</v>
      </c>
      <c r="I76" s="8">
        <v>0.66803678592189597</v>
      </c>
      <c r="J76" s="8" t="s">
        <v>10</v>
      </c>
      <c r="K76" s="7">
        <v>0.66882334434328072</v>
      </c>
      <c r="L76" s="6">
        <v>4.9924511351349121E-3</v>
      </c>
      <c r="M76" s="5" t="s">
        <v>46</v>
      </c>
      <c r="N76" s="5">
        <v>1.616921318711606E-3</v>
      </c>
      <c r="O76" s="5" t="s">
        <v>46</v>
      </c>
      <c r="P76" s="5">
        <v>1.3569237519892585E-3</v>
      </c>
      <c r="Q76" s="5">
        <v>2.125327655779774E-3</v>
      </c>
      <c r="R76" s="5" t="s">
        <v>46</v>
      </c>
      <c r="S76" s="4">
        <v>1.2325514120969938E-3</v>
      </c>
      <c r="T76" s="10" t="s">
        <v>2</v>
      </c>
    </row>
    <row r="77" spans="2:20" ht="13.5" customHeight="1" thickBot="1">
      <c r="B77" s="103">
        <v>44475</v>
      </c>
      <c r="C77" s="149" t="s">
        <v>41</v>
      </c>
      <c r="D77" s="9">
        <v>0.93455247191866397</v>
      </c>
      <c r="E77" s="8">
        <v>0.80546215536410626</v>
      </c>
      <c r="F77" s="8">
        <v>0.70332537215302737</v>
      </c>
      <c r="G77" s="8">
        <v>0.67521762539522445</v>
      </c>
      <c r="H77" s="8">
        <v>0.66747744307378831</v>
      </c>
      <c r="I77" s="8">
        <v>0.66831544136799492</v>
      </c>
      <c r="J77" s="8">
        <v>0.66857975711455131</v>
      </c>
      <c r="K77" s="7">
        <v>0.66860793506182625</v>
      </c>
      <c r="L77" s="6">
        <v>7.1088296689603148E-4</v>
      </c>
      <c r="M77" s="5">
        <v>1.2208574036720599E-3</v>
      </c>
      <c r="N77" s="5">
        <v>3.2313527416016896E-3</v>
      </c>
      <c r="O77" s="5">
        <v>1.9849608167989974E-3</v>
      </c>
      <c r="P77" s="5">
        <v>2.007750733762137E-3</v>
      </c>
      <c r="Q77" s="5">
        <v>2.5433400857983735E-3</v>
      </c>
      <c r="R77" s="5">
        <v>1.3475873390715876E-3</v>
      </c>
      <c r="S77" s="4">
        <v>9.1008242788381821E-4</v>
      </c>
      <c r="T77" s="138"/>
    </row>
    <row r="78" spans="2:20" ht="13.5" customHeight="1" thickBot="1">
      <c r="B78" s="102">
        <v>44494</v>
      </c>
      <c r="C78" s="144" t="s">
        <v>40</v>
      </c>
      <c r="D78" s="17">
        <v>0.94607979350301852</v>
      </c>
      <c r="E78" s="16">
        <v>0.81229570614729996</v>
      </c>
      <c r="F78" s="16">
        <v>0.70834685206883885</v>
      </c>
      <c r="G78" s="16">
        <v>0.68174197535833825</v>
      </c>
      <c r="H78" s="16">
        <v>0.67182195217396834</v>
      </c>
      <c r="I78" s="16">
        <v>0.6725317441598101</v>
      </c>
      <c r="J78" s="16">
        <v>0.67426095857874468</v>
      </c>
      <c r="K78" s="15">
        <v>0.67515349352310094</v>
      </c>
      <c r="L78" s="14">
        <f>D78/$D$6-1</f>
        <v>-4.2387829347275696E-3</v>
      </c>
      <c r="M78" s="13">
        <f>E78/$E$6-1</f>
        <v>-1.4124347818254002E-3</v>
      </c>
      <c r="N78" s="13">
        <f>F78/$F$6-1</f>
        <v>-4.2993417920338395E-3</v>
      </c>
      <c r="O78" s="13">
        <f>G78/$G$6-1</f>
        <v>-1.165414112223262E-3</v>
      </c>
      <c r="P78" s="13">
        <f>H78/$H$6-1</f>
        <v>-3.9830598816309459E-3</v>
      </c>
      <c r="Q78" s="13">
        <f>I78/$I$6-1</f>
        <v>-3.3607800738398863E-3</v>
      </c>
      <c r="R78" s="13">
        <f>J78/$J$6-1</f>
        <v>-6.1595974022782274E-3</v>
      </c>
      <c r="S78" s="12">
        <f>K78/$K$6-1</f>
        <v>-5.7034747023435584E-3</v>
      </c>
      <c r="T78" s="10" t="s">
        <v>2</v>
      </c>
    </row>
    <row r="79" spans="2:20" ht="13.5" customHeight="1" thickBot="1">
      <c r="B79" s="103">
        <v>44494</v>
      </c>
      <c r="C79" s="149" t="s">
        <v>41</v>
      </c>
      <c r="D79" s="9">
        <v>0.93999252217796614</v>
      </c>
      <c r="E79" s="8">
        <v>0.81048186720848281</v>
      </c>
      <c r="F79" s="8">
        <v>0.70700380664858198</v>
      </c>
      <c r="G79" s="8">
        <v>0.67945959900612463</v>
      </c>
      <c r="H79" s="8">
        <v>0.67077574733752843</v>
      </c>
      <c r="I79" s="8">
        <v>0.67203015865770677</v>
      </c>
      <c r="J79" s="8">
        <v>0.67310575355531677</v>
      </c>
      <c r="K79" s="7">
        <v>0.67427056781852901</v>
      </c>
      <c r="L79" s="6">
        <v>6.5360427754128647E-3</v>
      </c>
      <c r="M79" s="5">
        <v>7.4605549031458995E-3</v>
      </c>
      <c r="N79" s="5">
        <v>8.4783137657005181E-3</v>
      </c>
      <c r="O79" s="5">
        <v>8.2798109546575738E-3</v>
      </c>
      <c r="P79" s="5">
        <v>6.9591187100734864E-3</v>
      </c>
      <c r="Q79" s="5">
        <v>8.1158060929866771E-3</v>
      </c>
      <c r="R79" s="5">
        <v>8.1262783898226054E-3</v>
      </c>
      <c r="S79" s="4">
        <v>9.3870775726483391E-3</v>
      </c>
      <c r="T79" s="10" t="s">
        <v>47</v>
      </c>
    </row>
    <row r="80" spans="2:20" ht="13.5" customHeight="1" thickBot="1">
      <c r="B80" s="115">
        <v>44522</v>
      </c>
      <c r="C80" s="153" t="s">
        <v>41</v>
      </c>
      <c r="D80" s="116">
        <v>0.94060452283314544</v>
      </c>
      <c r="E80" s="117">
        <v>0.80812012755144735</v>
      </c>
      <c r="F80" s="117">
        <v>0.70581619443905064</v>
      </c>
      <c r="G80" s="117">
        <v>0.67659378535694115</v>
      </c>
      <c r="H80" s="117">
        <v>0.66923945292830034</v>
      </c>
      <c r="I80" s="117">
        <v>0.66955409179370229</v>
      </c>
      <c r="J80" s="117">
        <v>0.67068746078196984</v>
      </c>
      <c r="K80" s="118">
        <v>0.67389965482708591</v>
      </c>
      <c r="L80" s="119">
        <v>7.1913679009925069E-3</v>
      </c>
      <c r="M80" s="120">
        <v>4.5248204448180562E-3</v>
      </c>
      <c r="N80" s="120">
        <v>6.7842901307315628E-3</v>
      </c>
      <c r="O80" s="120">
        <v>4.0271047618882783E-3</v>
      </c>
      <c r="P80" s="120">
        <v>4.6528551480173874E-3</v>
      </c>
      <c r="Q80" s="120">
        <v>4.40144579175894E-3</v>
      </c>
      <c r="R80" s="120">
        <v>4.5043445692094508E-3</v>
      </c>
      <c r="S80" s="121">
        <v>8.8318186034221924E-3</v>
      </c>
      <c r="T80" s="142"/>
    </row>
    <row r="81" spans="2:20" ht="13.5" customHeight="1" thickBot="1">
      <c r="B81" s="114">
        <v>44540</v>
      </c>
      <c r="C81" s="199" t="s">
        <v>41</v>
      </c>
      <c r="D81" s="200">
        <v>0.94057077560117719</v>
      </c>
      <c r="E81" s="201">
        <v>0.80857392588269161</v>
      </c>
      <c r="F81" s="201">
        <v>0.70454606385219742</v>
      </c>
      <c r="G81" s="201">
        <v>0.67730914568464007</v>
      </c>
      <c r="H81" s="201">
        <v>0.66941283476366065</v>
      </c>
      <c r="I81" s="201">
        <v>0.66931181874337364</v>
      </c>
      <c r="J81" s="201">
        <v>0.67100219343027145</v>
      </c>
      <c r="K81" s="202">
        <v>0.67173883259250511</v>
      </c>
      <c r="L81" s="203">
        <v>7.1552316504175373E-3</v>
      </c>
      <c r="M81" s="204">
        <v>5.088909460386315E-3</v>
      </c>
      <c r="N81" s="204">
        <v>4.9725613388260648E-3</v>
      </c>
      <c r="O81" s="204">
        <v>5.0886592340477765E-3</v>
      </c>
      <c r="P81" s="204">
        <v>4.9131335209724458E-3</v>
      </c>
      <c r="Q81" s="204">
        <v>4.0380107758148931E-3</v>
      </c>
      <c r="R81" s="204">
        <v>4.9757270403059106E-3</v>
      </c>
      <c r="S81" s="205">
        <v>5.5970547791994729E-3</v>
      </c>
      <c r="T81" s="206" t="s">
        <v>42</v>
      </c>
    </row>
    <row r="82" spans="2:20" ht="13.5" customHeight="1" thickTop="1" thickBot="1">
      <c r="B82" s="106">
        <v>44566</v>
      </c>
      <c r="C82" s="151" t="s">
        <v>41</v>
      </c>
      <c r="D82" s="107">
        <v>0.94531340077124271</v>
      </c>
      <c r="E82" s="108">
        <v>0.81372450302786392</v>
      </c>
      <c r="F82" s="108">
        <v>0.70956055333474255</v>
      </c>
      <c r="G82" s="108">
        <v>0.68255274965777657</v>
      </c>
      <c r="H82" s="108">
        <v>0.6756923044145825</v>
      </c>
      <c r="I82" s="108">
        <v>0.67434371595565701</v>
      </c>
      <c r="J82" s="108">
        <v>0.6760051259979124</v>
      </c>
      <c r="K82" s="109">
        <v>0.67545449965963811</v>
      </c>
      <c r="L82" s="110">
        <v>1.2233594571841921E-2</v>
      </c>
      <c r="M82" s="111">
        <v>1.1491277630101271E-2</v>
      </c>
      <c r="N82" s="111">
        <v>1.2125286472973063E-2</v>
      </c>
      <c r="O82" s="111">
        <v>1.286987246657656E-2</v>
      </c>
      <c r="P82" s="111">
        <v>1.4339785052064791E-2</v>
      </c>
      <c r="Q82" s="111">
        <v>1.1586384980434072E-2</v>
      </c>
      <c r="R82" s="111">
        <v>1.2468736517362133E-2</v>
      </c>
      <c r="S82" s="112">
        <v>1.1159430628200795E-2</v>
      </c>
      <c r="T82" s="198" t="s">
        <v>43</v>
      </c>
    </row>
    <row r="83" spans="2:20" ht="13.5" customHeight="1" thickBot="1">
      <c r="B83" s="103">
        <v>44581</v>
      </c>
      <c r="C83" s="149" t="s">
        <v>41</v>
      </c>
      <c r="D83" s="9">
        <v>0.94039564597318959</v>
      </c>
      <c r="E83" s="8">
        <v>0.80970260228616697</v>
      </c>
      <c r="F83" s="8">
        <v>0.70557793861701068</v>
      </c>
      <c r="G83" s="8">
        <v>0.67804279681280522</v>
      </c>
      <c r="H83" s="8">
        <v>0.6705698370834785</v>
      </c>
      <c r="I83" s="8">
        <v>0.66977822724872904</v>
      </c>
      <c r="J83" s="8">
        <v>0.67171287382149047</v>
      </c>
      <c r="K83" s="7">
        <v>0.67131274458774437</v>
      </c>
      <c r="L83" s="6">
        <v>6.9677043259246396E-3</v>
      </c>
      <c r="M83" s="5">
        <v>6.4918982276338522E-3</v>
      </c>
      <c r="N83" s="5">
        <v>6.4444393019293944E-3</v>
      </c>
      <c r="O83" s="5">
        <v>6.1773562248550462E-3</v>
      </c>
      <c r="P83" s="5">
        <v>6.6500091324321886E-3</v>
      </c>
      <c r="Q83" s="5">
        <v>4.7376725101693218E-3</v>
      </c>
      <c r="R83" s="5">
        <v>6.0401297350383132E-3</v>
      </c>
      <c r="S83" s="4">
        <v>4.9591984846473203E-3</v>
      </c>
      <c r="T83" s="135"/>
    </row>
    <row r="84" spans="2:20" ht="13.5" customHeight="1" thickBot="1">
      <c r="B84" s="103">
        <v>44585</v>
      </c>
      <c r="C84" s="149" t="s">
        <v>41</v>
      </c>
      <c r="D84" s="9">
        <v>0.93808820002776583</v>
      </c>
      <c r="E84" s="8">
        <v>0.80896282237024864</v>
      </c>
      <c r="F84" s="8">
        <v>0.70470617540419855</v>
      </c>
      <c r="G84" s="8">
        <v>0.67747682829286138</v>
      </c>
      <c r="H84" s="8">
        <v>0.66915208470745713</v>
      </c>
      <c r="I84" s="8">
        <v>0.66946802297561891</v>
      </c>
      <c r="J84" s="8">
        <v>0.6705376862360265</v>
      </c>
      <c r="K84" s="7">
        <v>0.67019771004163975</v>
      </c>
      <c r="L84" s="6">
        <v>4.496910722754599E-3</v>
      </c>
      <c r="M84" s="5">
        <v>5.5723229542667951E-3</v>
      </c>
      <c r="N84" s="5">
        <v>5.2009462873341405E-3</v>
      </c>
      <c r="O84" s="5">
        <v>5.3374907889556233E-3</v>
      </c>
      <c r="P84" s="5">
        <v>4.5216992035563841E-3</v>
      </c>
      <c r="Q84" s="5">
        <v>4.2723335267753626E-3</v>
      </c>
      <c r="R84" s="5">
        <v>4.2800237179883016E-3</v>
      </c>
      <c r="S84" s="4">
        <v>3.2899850922751828E-3</v>
      </c>
      <c r="T84" s="135"/>
    </row>
    <row r="85" spans="2:20" ht="13.5" customHeight="1" thickBot="1">
      <c r="B85" s="103">
        <v>44614</v>
      </c>
      <c r="C85" s="150" t="s">
        <v>41</v>
      </c>
      <c r="D85" s="128">
        <v>0.94079918994316281</v>
      </c>
      <c r="E85" s="129">
        <v>0.80720436772245652</v>
      </c>
      <c r="F85" s="129">
        <v>0.70281433517192959</v>
      </c>
      <c r="G85" s="129">
        <v>0.67609348764086963</v>
      </c>
      <c r="H85" s="129">
        <v>0.66736907370185328</v>
      </c>
      <c r="I85" s="129">
        <v>0.66853750030078696</v>
      </c>
      <c r="J85" s="129">
        <v>0.66969414463707544</v>
      </c>
      <c r="K85" s="130">
        <v>0.67156934995275852</v>
      </c>
      <c r="L85" s="131">
        <v>7.3998157960049049E-3</v>
      </c>
      <c r="M85" s="132">
        <v>3.3864952795052972E-3</v>
      </c>
      <c r="N85" s="132">
        <v>2.5024037485088524E-3</v>
      </c>
      <c r="O85" s="132">
        <v>3.284691103563997E-3</v>
      </c>
      <c r="P85" s="132">
        <v>1.8450681566235527E-3</v>
      </c>
      <c r="Q85" s="132">
        <v>2.8764518028066011E-3</v>
      </c>
      <c r="R85" s="132">
        <v>3.0166316754662859E-3</v>
      </c>
      <c r="S85" s="133">
        <v>5.3433382526326678E-3</v>
      </c>
      <c r="T85" s="141"/>
    </row>
    <row r="86" spans="2:20" ht="13.5" customHeight="1" thickBot="1">
      <c r="B86" s="106">
        <v>44633</v>
      </c>
      <c r="C86" s="151" t="s">
        <v>41</v>
      </c>
      <c r="D86" s="107">
        <v>0.93946701134538269</v>
      </c>
      <c r="E86" s="108">
        <v>0.80693635978161438</v>
      </c>
      <c r="F86" s="108">
        <v>0.70422898187159444</v>
      </c>
      <c r="G86" s="108">
        <v>0.67633666956585714</v>
      </c>
      <c r="H86" s="108">
        <v>0.66852132015621868</v>
      </c>
      <c r="I86" s="108">
        <v>0.66850483298325702</v>
      </c>
      <c r="J86" s="108">
        <v>0.66972608589153082</v>
      </c>
      <c r="K86" s="109">
        <v>0.67072825946020354</v>
      </c>
      <c r="L86" s="110">
        <v>5.9733302203826E-3</v>
      </c>
      <c r="M86" s="111">
        <v>3.0533509616326171E-3</v>
      </c>
      <c r="N86" s="111">
        <v>4.5202719761423538E-3</v>
      </c>
      <c r="O86" s="111">
        <v>3.6455593961197685E-3</v>
      </c>
      <c r="P86" s="111">
        <v>3.5748043297483267E-3</v>
      </c>
      <c r="Q86" s="111">
        <v>2.8274473962033309E-3</v>
      </c>
      <c r="R86" s="111">
        <v>3.0644708416169841E-3</v>
      </c>
      <c r="S86" s="112">
        <v>4.0842207488078763E-3</v>
      </c>
      <c r="T86" s="140" t="s">
        <v>48</v>
      </c>
    </row>
    <row r="87" spans="2:20" ht="13.5" customHeight="1" thickBot="1">
      <c r="B87" s="103">
        <v>44656</v>
      </c>
      <c r="C87" s="149" t="s">
        <v>41</v>
      </c>
      <c r="D87" s="9">
        <v>0.93871096623448314</v>
      </c>
      <c r="E87" s="8">
        <v>0.80817843461230454</v>
      </c>
      <c r="F87" s="8">
        <v>0.70488356359561533</v>
      </c>
      <c r="G87" s="8">
        <v>0.67782618265636607</v>
      </c>
      <c r="H87" s="8">
        <v>0.66946688487165085</v>
      </c>
      <c r="I87" s="8">
        <v>0.66939775334476381</v>
      </c>
      <c r="J87" s="8">
        <v>0.67085235830800738</v>
      </c>
      <c r="K87" s="7">
        <v>0.67225180338547075</v>
      </c>
      <c r="L87" s="6">
        <v>5.1637635098715773E-3</v>
      </c>
      <c r="M87" s="5">
        <v>4.5972983943720624E-3</v>
      </c>
      <c r="N87" s="5">
        <v>5.4539748318478409E-3</v>
      </c>
      <c r="O87" s="5">
        <v>5.8559130058262188E-3</v>
      </c>
      <c r="P87" s="5">
        <v>4.9942727829748179E-3</v>
      </c>
      <c r="Q87" s="5">
        <v>4.166921701664883E-3</v>
      </c>
      <c r="R87" s="5">
        <v>4.7513154625080656E-3</v>
      </c>
      <c r="S87" s="4">
        <v>6.364975127950423E-3</v>
      </c>
      <c r="T87" s="134"/>
    </row>
    <row r="88" spans="2:20" ht="13.5" customHeight="1" thickBot="1">
      <c r="B88" s="102">
        <v>44676</v>
      </c>
      <c r="C88" s="144" t="s">
        <v>40</v>
      </c>
      <c r="D88" s="17">
        <v>0.94819605870939661</v>
      </c>
      <c r="E88" s="16">
        <v>0.81361795493479649</v>
      </c>
      <c r="F88" s="16">
        <v>0.70979637106445947</v>
      </c>
      <c r="G88" s="16">
        <v>0.68257910650139841</v>
      </c>
      <c r="H88" s="16">
        <v>0.67334457089052335</v>
      </c>
      <c r="I88" s="16">
        <v>0.67307614873646138</v>
      </c>
      <c r="J88" s="16">
        <v>0.67518776482591736</v>
      </c>
      <c r="K88" s="15">
        <v>0.67570972200681845</v>
      </c>
      <c r="L88" s="14">
        <f>D88/$D$6-1</f>
        <v>-2.0113864381452462E-3</v>
      </c>
      <c r="M88" s="13">
        <f>E88/$E$6-1</f>
        <v>2.1305848045138909E-4</v>
      </c>
      <c r="N88" s="13">
        <f>F88/$F$6-1</f>
        <v>-2.2617990065904037E-3</v>
      </c>
      <c r="O88" s="13">
        <f>G88/$G$6-1</f>
        <v>6.1084429505475768E-5</v>
      </c>
      <c r="P88" s="13">
        <f>H88/$H$6-1</f>
        <v>-1.7256849475094649E-3</v>
      </c>
      <c r="Q88" s="13">
        <f>I88/$I$6-1</f>
        <v>-2.5540152522390835E-3</v>
      </c>
      <c r="R88" s="13">
        <f>J88/$J$6-1</f>
        <v>-4.7935128290860218E-3</v>
      </c>
      <c r="S88" s="12">
        <f>K88/$K$6-1</f>
        <v>-4.8843186823607221E-3</v>
      </c>
      <c r="T88" s="11"/>
    </row>
    <row r="89" spans="2:20" ht="13.5" customHeight="1" thickBot="1">
      <c r="B89" s="103">
        <v>44694</v>
      </c>
      <c r="C89" s="149" t="s">
        <v>41</v>
      </c>
      <c r="D89" s="9">
        <v>0.93863658506365866</v>
      </c>
      <c r="E89" s="8">
        <v>0.80632394923618922</v>
      </c>
      <c r="F89" s="8">
        <v>0.70293866466350374</v>
      </c>
      <c r="G89" s="8">
        <v>0.67533820673290479</v>
      </c>
      <c r="H89" s="8">
        <v>0.66703669167162993</v>
      </c>
      <c r="I89" s="8">
        <v>0.6672904306576446</v>
      </c>
      <c r="J89" s="8">
        <v>0.67003672268757986</v>
      </c>
      <c r="K89" s="7">
        <v>0.67049613585706025</v>
      </c>
      <c r="L89" s="6">
        <v>5.0841167812303301E-3</v>
      </c>
      <c r="M89" s="5">
        <v>2.2921007808636151E-3</v>
      </c>
      <c r="N89" s="5">
        <v>2.679748756887701E-3</v>
      </c>
      <c r="O89" s="5">
        <v>2.1638967366666151E-3</v>
      </c>
      <c r="P89" s="5">
        <v>1.3461009271773516E-3</v>
      </c>
      <c r="Q89" s="5">
        <v>1.0057163866139529E-3</v>
      </c>
      <c r="R89" s="5">
        <v>3.5297188587044559E-3</v>
      </c>
      <c r="S89" s="4">
        <v>3.7367303249407069E-3</v>
      </c>
      <c r="T89" s="134"/>
    </row>
    <row r="90" spans="2:20" ht="13.5" customHeight="1" thickBot="1">
      <c r="B90" s="103">
        <v>44726</v>
      </c>
      <c r="C90" s="149" t="s">
        <v>41</v>
      </c>
      <c r="D90" s="9">
        <v>0.9389723638811508</v>
      </c>
      <c r="E90" s="8">
        <v>0.80856651605283125</v>
      </c>
      <c r="F90" s="8">
        <v>0.70609170675397148</v>
      </c>
      <c r="G90" s="8">
        <v>0.67949959192646969</v>
      </c>
      <c r="H90" s="8">
        <v>0.67253527216016473</v>
      </c>
      <c r="I90" s="8">
        <v>0.67220475203605912</v>
      </c>
      <c r="J90" s="8">
        <v>0.6733991230694627</v>
      </c>
      <c r="K90" s="7">
        <v>0.67436444820974906</v>
      </c>
      <c r="L90" s="6">
        <v>5.443665899156569E-3</v>
      </c>
      <c r="M90" s="5">
        <v>5.079698753021944E-3</v>
      </c>
      <c r="N90" s="5">
        <v>7.1772840469737087E-3</v>
      </c>
      <c r="O90" s="5">
        <v>8.3391581980023499E-3</v>
      </c>
      <c r="P90" s="5">
        <v>9.6004926294241955E-3</v>
      </c>
      <c r="Q90" s="5">
        <v>8.3777144941032944E-3</v>
      </c>
      <c r="R90" s="5">
        <v>8.5656647937075725E-3</v>
      </c>
      <c r="S90" s="4">
        <v>9.5276170804627913E-3</v>
      </c>
      <c r="T90" s="139"/>
    </row>
    <row r="91" spans="2:20" ht="13.5" customHeight="1" thickBot="1">
      <c r="B91" s="103">
        <v>44763</v>
      </c>
      <c r="C91" s="149" t="s">
        <v>41</v>
      </c>
      <c r="D91" s="9">
        <v>0.9366626052034418</v>
      </c>
      <c r="E91" s="8">
        <v>0.80605553681089193</v>
      </c>
      <c r="F91" s="8">
        <v>0.70209115886683238</v>
      </c>
      <c r="G91" s="8">
        <v>0.67291009541650526</v>
      </c>
      <c r="H91" s="8">
        <v>0.66416333397109606</v>
      </c>
      <c r="I91" s="8">
        <v>0.66473813189096342</v>
      </c>
      <c r="J91" s="8">
        <v>0.66588516700821621</v>
      </c>
      <c r="K91" s="7">
        <v>0.66504901401803929</v>
      </c>
      <c r="L91" s="6">
        <v>2.9703958418154652E-3</v>
      </c>
      <c r="M91" s="5">
        <v>1.9584536730457014E-3</v>
      </c>
      <c r="N91" s="5">
        <v>1.4708567980377119E-3</v>
      </c>
      <c r="O91" s="5">
        <v>-1.4392838242635042E-3</v>
      </c>
      <c r="P91" s="5">
        <v>-2.9673432445191938E-3</v>
      </c>
      <c r="Q91" s="5">
        <v>-2.8229997735389478E-3</v>
      </c>
      <c r="R91" s="5">
        <v>-2.6881634791874331E-3</v>
      </c>
      <c r="S91" s="4">
        <v>-4.4176436855698498E-3</v>
      </c>
      <c r="T91" s="134"/>
    </row>
    <row r="92" spans="2:20" ht="13.5" customHeight="1">
      <c r="B92" s="196">
        <v>44782</v>
      </c>
      <c r="C92" s="149" t="s">
        <v>41</v>
      </c>
      <c r="D92" s="9">
        <v>0.94152259591735499</v>
      </c>
      <c r="E92" s="8">
        <v>0.80684710314126362</v>
      </c>
      <c r="F92" s="8" t="s">
        <v>10</v>
      </c>
      <c r="G92" s="8" t="s">
        <v>10</v>
      </c>
      <c r="H92" s="8">
        <v>0.66482659336926275</v>
      </c>
      <c r="I92" s="8" t="s">
        <v>10</v>
      </c>
      <c r="J92" s="8" t="s">
        <v>10</v>
      </c>
      <c r="K92" s="7">
        <v>0.66542868110486897</v>
      </c>
      <c r="L92" s="6">
        <v>8.1744327949746509E-3</v>
      </c>
      <c r="M92" s="5">
        <v>2.9424014783008268E-3</v>
      </c>
      <c r="N92" s="5"/>
      <c r="O92" s="5"/>
      <c r="P92" s="5">
        <v>-1.9716675634811054E-3</v>
      </c>
      <c r="Q92" s="5"/>
      <c r="R92" s="5"/>
      <c r="S92" s="4">
        <v>-3.8492797831302106E-3</v>
      </c>
      <c r="T92" s="197" t="s">
        <v>49</v>
      </c>
    </row>
    <row r="93" spans="2:20" ht="13.5" customHeight="1" thickBot="1">
      <c r="B93" s="106">
        <v>44782</v>
      </c>
      <c r="C93" s="151" t="s">
        <v>41</v>
      </c>
      <c r="D93" s="107">
        <v>0.93887591307633855</v>
      </c>
      <c r="E93" s="108">
        <v>0.80704223614713688</v>
      </c>
      <c r="F93" s="108">
        <v>0.70284431269186431</v>
      </c>
      <c r="G93" s="108">
        <v>0.67314931850273751</v>
      </c>
      <c r="H93" s="108">
        <v>0.66421650666546361</v>
      </c>
      <c r="I93" s="108">
        <v>0.66477722847033238</v>
      </c>
      <c r="J93" s="108">
        <v>0.66527575635785885</v>
      </c>
      <c r="K93" s="109">
        <v>0.66547067193474863</v>
      </c>
      <c r="L93" s="110">
        <v>5.3403871930948199E-3</v>
      </c>
      <c r="M93" s="111">
        <v>3.1849594112181023E-3</v>
      </c>
      <c r="N93" s="111">
        <v>2.5451640257101449E-3</v>
      </c>
      <c r="O93" s="111">
        <v>-1.0842902256520404E-3</v>
      </c>
      <c r="P93" s="111">
        <v>-2.8875211435080983E-3</v>
      </c>
      <c r="Q93" s="111">
        <v>-2.7643507990573468E-3</v>
      </c>
      <c r="R93" s="111">
        <v>-3.6008921072088196E-3</v>
      </c>
      <c r="S93" s="112">
        <v>-3.7864192593581869E-3</v>
      </c>
      <c r="T93" s="113" t="s">
        <v>44</v>
      </c>
    </row>
    <row r="94" spans="2:20" ht="13.5" customHeight="1" thickBot="1">
      <c r="B94" s="103">
        <v>44820</v>
      </c>
      <c r="C94" s="149" t="s">
        <v>41</v>
      </c>
      <c r="D94" s="9">
        <v>0.93736263213942073</v>
      </c>
      <c r="E94" s="8">
        <v>0.80634578678149582</v>
      </c>
      <c r="F94" s="8">
        <v>0.70169945303547809</v>
      </c>
      <c r="G94" s="8">
        <v>0.67283001091411998</v>
      </c>
      <c r="H94" s="8">
        <v>0.66358826388958103</v>
      </c>
      <c r="I94" s="8">
        <v>0.66331268956480094</v>
      </c>
      <c r="J94" s="8">
        <v>0.66499687698674903</v>
      </c>
      <c r="K94" s="7">
        <v>0.66549485856273716</v>
      </c>
      <c r="L94" s="6">
        <v>3.7199787643942273E-3</v>
      </c>
      <c r="M94" s="5">
        <v>2.3192457009444389E-3</v>
      </c>
      <c r="N94" s="5">
        <v>9.1212312138488905E-4</v>
      </c>
      <c r="O94" s="5">
        <v>-1.5581247193564574E-3</v>
      </c>
      <c r="P94" s="5">
        <v>-3.8306303636158612E-3</v>
      </c>
      <c r="Q94" s="5">
        <v>-4.9613129447046989E-3</v>
      </c>
      <c r="R94" s="5">
        <v>-4.0185762839249906E-3</v>
      </c>
      <c r="S94" s="4">
        <v>-3.7502117324292872E-3</v>
      </c>
      <c r="T94" s="134"/>
    </row>
    <row r="95" spans="2:20" ht="13.5" customHeight="1" thickBot="1">
      <c r="B95" s="103">
        <v>44843</v>
      </c>
      <c r="C95" s="149" t="s">
        <v>41</v>
      </c>
      <c r="D95" s="9">
        <v>0.93956128246743154</v>
      </c>
      <c r="E95" s="8">
        <v>0.80722128866230591</v>
      </c>
      <c r="F95" s="8">
        <v>0.70350934926357189</v>
      </c>
      <c r="G95" s="8">
        <v>0.67638828636611825</v>
      </c>
      <c r="H95" s="8">
        <v>0.66853147032930471</v>
      </c>
      <c r="I95" s="8">
        <v>0.66847936873323177</v>
      </c>
      <c r="J95" s="8">
        <v>0.66946404320474728</v>
      </c>
      <c r="K95" s="7">
        <v>0.67053748980800942</v>
      </c>
      <c r="L95" s="6">
        <v>6.0742749405757746E-3</v>
      </c>
      <c r="M95" s="5">
        <v>3.4075286673451721E-3</v>
      </c>
      <c r="N95" s="5">
        <v>3.4937797956977601E-3</v>
      </c>
      <c r="O95" s="5">
        <v>3.7221558231708141E-3</v>
      </c>
      <c r="P95" s="5">
        <v>3.5900416268421775E-3</v>
      </c>
      <c r="Q95" s="5">
        <v>2.7892483472320428E-3</v>
      </c>
      <c r="R95" s="5">
        <v>2.6720033620106776E-3</v>
      </c>
      <c r="S95" s="4">
        <v>3.798637437139929E-3</v>
      </c>
      <c r="T95" s="140" t="s">
        <v>45</v>
      </c>
    </row>
    <row r="96" spans="2:20" ht="13.5" customHeight="1" thickBot="1">
      <c r="B96" s="102">
        <v>44848</v>
      </c>
      <c r="C96" s="144" t="s">
        <v>40</v>
      </c>
      <c r="D96" s="17">
        <v>0.94247153033115316</v>
      </c>
      <c r="E96" s="16">
        <v>0.80837590145010962</v>
      </c>
      <c r="F96" s="16">
        <v>0.70376099501818479</v>
      </c>
      <c r="G96" s="16">
        <v>0.67755535983931003</v>
      </c>
      <c r="H96" s="16">
        <v>0.66879331561874167</v>
      </c>
      <c r="I96" s="16">
        <v>0.66797784639191704</v>
      </c>
      <c r="J96" s="16">
        <v>0.6701989283405384</v>
      </c>
      <c r="K96" s="15">
        <v>0.67124045432858892</v>
      </c>
      <c r="L96" s="14">
        <f>D96/$D$6-1</f>
        <v>-8.0365265840288691E-3</v>
      </c>
      <c r="M96" s="13">
        <f>E96/$E$6-1</f>
        <v>-6.2312073040431404E-3</v>
      </c>
      <c r="N96" s="13">
        <f>F96/$F$6-1</f>
        <v>-1.0745535306479148E-2</v>
      </c>
      <c r="O96" s="13">
        <f>G96/$G$6-1</f>
        <v>-7.299313049606182E-3</v>
      </c>
      <c r="P96" s="13">
        <f>H96/$H$6-1</f>
        <v>-8.4731979378616096E-3</v>
      </c>
      <c r="Q96" s="13">
        <f>I96/$I$6-1</f>
        <v>-1.0109298873776207E-2</v>
      </c>
      <c r="R96" s="13">
        <f>J96/$J$6-1</f>
        <v>-1.2146907976825716E-2</v>
      </c>
      <c r="S96" s="12">
        <f>K96/$K$6-1</f>
        <v>-1.1466195789890943E-2</v>
      </c>
      <c r="T96" s="30"/>
    </row>
    <row r="97" spans="2:20" ht="13.5" customHeight="1" thickBot="1">
      <c r="B97" s="102">
        <v>44852</v>
      </c>
      <c r="C97" s="144" t="s">
        <v>40</v>
      </c>
      <c r="D97" s="17">
        <v>0.93903670338882927</v>
      </c>
      <c r="E97" s="16">
        <v>0.80473941199272947</v>
      </c>
      <c r="F97" s="16">
        <v>0.70121624082143619</v>
      </c>
      <c r="G97" s="16">
        <v>0.67440227326410584</v>
      </c>
      <c r="H97" s="16">
        <v>0.66545613502210044</v>
      </c>
      <c r="I97" s="16">
        <v>0.66553426508694569</v>
      </c>
      <c r="J97" s="16">
        <v>0.66762973422596683</v>
      </c>
      <c r="K97" s="15">
        <v>0.66786197362145783</v>
      </c>
      <c r="L97" s="14">
        <f>D97/$D$6-1</f>
        <v>-1.1651726358915648E-2</v>
      </c>
      <c r="M97" s="13">
        <f>E97/$E$6-1</f>
        <v>-1.0701689082668109E-2</v>
      </c>
      <c r="N97" s="13">
        <f>F97/$F$6-1</f>
        <v>-1.4322615406827777E-2</v>
      </c>
      <c r="O97" s="13">
        <f>G97/$G$6-1</f>
        <v>-1.1918966873851078E-2</v>
      </c>
      <c r="P97" s="13">
        <f>H97/$H$6-1</f>
        <v>-1.3420771317583902E-2</v>
      </c>
      <c r="Q97" s="13">
        <f>I97/$I$6-1</f>
        <v>-1.3730494433333518E-2</v>
      </c>
      <c r="R97" s="13">
        <f>J97/$J$6-1</f>
        <v>-1.5933822940076281E-2</v>
      </c>
      <c r="S97" s="12">
        <f>K97/$K$6-1</f>
        <v>-1.644167419607756E-2</v>
      </c>
      <c r="T97" s="11"/>
    </row>
    <row r="98" spans="2:20" ht="13.5" customHeight="1" thickBot="1">
      <c r="B98" s="102">
        <v>44869</v>
      </c>
      <c r="C98" s="144" t="s">
        <v>40</v>
      </c>
      <c r="D98" s="17">
        <v>0.94706087856513688</v>
      </c>
      <c r="E98" s="16">
        <v>0.81176681046011701</v>
      </c>
      <c r="F98" s="16">
        <v>0.70796214980604955</v>
      </c>
      <c r="G98" s="16">
        <v>0.6813103501902672</v>
      </c>
      <c r="H98" s="16">
        <v>0.67270691087154511</v>
      </c>
      <c r="I98" s="16">
        <v>0.67206463638653957</v>
      </c>
      <c r="J98" s="16">
        <v>0.67422860783182981</v>
      </c>
      <c r="K98" s="15">
        <v>0.67569975436581187</v>
      </c>
      <c r="L98" s="14">
        <f>D98/$D$6-1</f>
        <v>-3.2061782197676525E-3</v>
      </c>
      <c r="M98" s="13">
        <f>E98/$E$6-1</f>
        <v>-2.0626273810493423E-3</v>
      </c>
      <c r="N98" s="13">
        <f>F98/$F$6-1</f>
        <v>-4.8401055367369716E-3</v>
      </c>
      <c r="O98" s="13">
        <f>G98/$G$6-1</f>
        <v>-1.7977972741700654E-3</v>
      </c>
      <c r="P98" s="13">
        <f>H98/$H$6-1</f>
        <v>-2.6710547421155972E-3</v>
      </c>
      <c r="Q98" s="13">
        <f>I98/$I$6-1</f>
        <v>-4.0529971042128077E-3</v>
      </c>
      <c r="R98" s="13">
        <f>J98/$J$6-1</f>
        <v>-6.2072814316278535E-3</v>
      </c>
      <c r="S98" s="12">
        <f>K98/$K$6-1</f>
        <v>-4.8989979973806941E-3</v>
      </c>
      <c r="T98" s="30"/>
    </row>
    <row r="99" spans="2:20" ht="13.5" customHeight="1" thickBot="1">
      <c r="B99" s="102">
        <v>44898</v>
      </c>
      <c r="C99" s="144" t="s">
        <v>40</v>
      </c>
      <c r="D99" s="17">
        <v>0.94872223692787649</v>
      </c>
      <c r="E99" s="16">
        <v>0.81296202042489296</v>
      </c>
      <c r="F99" s="16">
        <v>0.70907243478888615</v>
      </c>
      <c r="G99" s="16">
        <v>0.68289792374842695</v>
      </c>
      <c r="H99" s="16">
        <v>0.67404556745434296</v>
      </c>
      <c r="I99" s="16">
        <v>0.67341681905638018</v>
      </c>
      <c r="J99" s="16">
        <v>0.67565150216305048</v>
      </c>
      <c r="K99" s="15">
        <v>0.67708112369040652</v>
      </c>
      <c r="L99" s="14">
        <f>D99/$D$6-1</f>
        <v>-1.4575770588255432E-3</v>
      </c>
      <c r="M99" s="13">
        <f>E99/$E$6-1</f>
        <v>-5.9330801912516051E-4</v>
      </c>
      <c r="N99" s="13">
        <f>F99/$F$6-1</f>
        <v>-3.279413221976224E-3</v>
      </c>
      <c r="O99" s="13">
        <f>G99/$G$6-1</f>
        <v>5.2819032061957039E-4</v>
      </c>
      <c r="P99" s="13">
        <f>H99/$H$6-1</f>
        <v>-6.8641486967158105E-4</v>
      </c>
      <c r="Q99" s="13">
        <f>I99/$I$6-1</f>
        <v>-2.0491685965321471E-3</v>
      </c>
      <c r="R99" s="13">
        <f>J99/$J$6-1</f>
        <v>-4.1099779217596E-3</v>
      </c>
      <c r="S99" s="12">
        <f>K99/$K$6-1</f>
        <v>-2.8646595354259174E-3</v>
      </c>
      <c r="T99" s="30"/>
    </row>
    <row r="100" spans="2:20" ht="13.5" customHeight="1" thickBot="1">
      <c r="B100" s="103">
        <v>44957</v>
      </c>
      <c r="C100" s="149" t="s">
        <v>41</v>
      </c>
      <c r="D100" s="9">
        <v>0.93950781788775162</v>
      </c>
      <c r="E100" s="8">
        <v>0.80714555887639439</v>
      </c>
      <c r="F100" s="8">
        <v>0.70242751458476493</v>
      </c>
      <c r="G100" s="8">
        <v>0.67484334720136507</v>
      </c>
      <c r="H100" s="8">
        <v>0.66595690586586342</v>
      </c>
      <c r="I100" s="8">
        <v>0.66664071654921231</v>
      </c>
      <c r="J100" s="8">
        <v>0.66797522957136102</v>
      </c>
      <c r="K100" s="7">
        <v>0.66864609270201658</v>
      </c>
      <c r="L100" s="6">
        <v>6.017025520830499E-3</v>
      </c>
      <c r="M100" s="5">
        <v>3.3133935913811641E-3</v>
      </c>
      <c r="N100" s="5">
        <v>1.9506384400265198E-3</v>
      </c>
      <c r="O100" s="5">
        <v>1.4295530381747135E-3</v>
      </c>
      <c r="P100" s="5">
        <v>-2.7485833929297154E-4</v>
      </c>
      <c r="Q100" s="5">
        <v>3.1076999208456968E-5</v>
      </c>
      <c r="R100" s="5">
        <v>4.4217225521347991E-4</v>
      </c>
      <c r="S100" s="4">
        <v>9.6720464373745152E-4</v>
      </c>
      <c r="T100" s="134"/>
    </row>
    <row r="101" spans="2:20" ht="13.5" customHeight="1" thickBot="1">
      <c r="B101" s="102">
        <v>44999</v>
      </c>
      <c r="C101" s="144" t="s">
        <v>40</v>
      </c>
      <c r="D101" s="17">
        <v>0.94274467372482851</v>
      </c>
      <c r="E101" s="16">
        <v>0.80829935404110465</v>
      </c>
      <c r="F101" s="16">
        <v>0.70393888857036413</v>
      </c>
      <c r="G101" s="16">
        <v>0.67621377073605904</v>
      </c>
      <c r="H101" s="16">
        <v>0.66734800036278386</v>
      </c>
      <c r="I101" s="16">
        <v>0.66713484876926687</v>
      </c>
      <c r="J101" s="16">
        <v>0.66979556727729272</v>
      </c>
      <c r="K101" s="15">
        <v>0.67152818136549031</v>
      </c>
      <c r="L101" s="14">
        <f t="shared" ref="L101:L106" si="22">D101/$D$6-1</f>
        <v>-7.7490396299819686E-3</v>
      </c>
      <c r="M101" s="13">
        <f t="shared" ref="M101:M106" si="23">E101/$E$6-1</f>
        <v>-6.3253100922316952E-3</v>
      </c>
      <c r="N101" s="13">
        <f t="shared" ref="N101:N106" si="24">F101/$F$6-1</f>
        <v>-1.0495475993758885E-2</v>
      </c>
      <c r="O101" s="13">
        <f t="shared" ref="O101:O106" si="25">G101/$G$6-1</f>
        <v>-9.2649036173175769E-3</v>
      </c>
      <c r="P101" s="13">
        <f t="shared" ref="P101:P106" si="26">H101/$H$6-1</f>
        <v>-1.0615965785930936E-2</v>
      </c>
      <c r="Q101" s="13">
        <f t="shared" ref="Q101:Q106" si="27">I101/$I$6-1</f>
        <v>-1.1358555136151249E-2</v>
      </c>
      <c r="R101" s="13">
        <f t="shared" ref="R101:R106" si="28">J101/$J$6-1</f>
        <v>-1.2741450069746696E-2</v>
      </c>
      <c r="S101" s="12">
        <f t="shared" ref="S101:S106" si="29">K101/$K$6-1</f>
        <v>-1.1042461045466578E-2</v>
      </c>
      <c r="T101" s="30"/>
    </row>
    <row r="102" spans="2:20" ht="13.5" customHeight="1" thickBot="1">
      <c r="B102" s="103">
        <v>45037</v>
      </c>
      <c r="C102" s="145" t="s">
        <v>40</v>
      </c>
      <c r="D102" s="9">
        <v>0.94006323330797026</v>
      </c>
      <c r="E102" s="8">
        <v>0.80760586277037527</v>
      </c>
      <c r="F102" s="8">
        <v>0.70367723374598057</v>
      </c>
      <c r="G102" s="8">
        <v>0.67640113327210971</v>
      </c>
      <c r="H102" s="8">
        <v>0.66752061683682318</v>
      </c>
      <c r="I102" s="8">
        <v>0.66736897301872034</v>
      </c>
      <c r="J102" s="8">
        <v>0.66872575954057745</v>
      </c>
      <c r="K102" s="7">
        <v>0.66995412559842227</v>
      </c>
      <c r="L102" s="6">
        <f t="shared" si="22"/>
        <v>-1.0571290344260964E-2</v>
      </c>
      <c r="M102" s="5">
        <f t="shared" si="23"/>
        <v>-7.1778466183968215E-3</v>
      </c>
      <c r="N102" s="5">
        <f t="shared" si="24"/>
        <v>-1.0863275864826383E-2</v>
      </c>
      <c r="O102" s="5">
        <f t="shared" si="25"/>
        <v>-8.990394803321422E-3</v>
      </c>
      <c r="P102" s="5">
        <f t="shared" si="26"/>
        <v>-1.0360051355432831E-2</v>
      </c>
      <c r="Q102" s="5">
        <f t="shared" si="27"/>
        <v>-1.1011601388068226E-2</v>
      </c>
      <c r="R102" s="5">
        <f t="shared" si="28"/>
        <v>-1.4318314543704025E-2</v>
      </c>
      <c r="S102" s="4">
        <f t="shared" si="29"/>
        <v>-1.3360568253434346E-2</v>
      </c>
      <c r="T102" s="3" t="s">
        <v>1</v>
      </c>
    </row>
    <row r="103" spans="2:20" ht="13.5" customHeight="1" thickBot="1">
      <c r="B103" s="103">
        <v>45076</v>
      </c>
      <c r="C103" s="145" t="s">
        <v>40</v>
      </c>
      <c r="D103" s="9">
        <v>0.94638429223167952</v>
      </c>
      <c r="E103" s="8">
        <v>0.81104300501120519</v>
      </c>
      <c r="F103" s="8">
        <v>0.70567099654726784</v>
      </c>
      <c r="G103" s="8">
        <v>0.67893670082507074</v>
      </c>
      <c r="H103" s="8">
        <v>0.66984532180089873</v>
      </c>
      <c r="I103" s="8">
        <v>0.66969040758091458</v>
      </c>
      <c r="J103" s="8">
        <v>0.67101687848159486</v>
      </c>
      <c r="K103" s="7">
        <v>0.67173666502441376</v>
      </c>
      <c r="L103" s="6">
        <f t="shared" si="22"/>
        <v>-3.9182940851310022E-3</v>
      </c>
      <c r="M103" s="5">
        <f t="shared" si="23"/>
        <v>-2.9524303375966232E-3</v>
      </c>
      <c r="N103" s="5">
        <f t="shared" si="24"/>
        <v>-8.0607068581960428E-3</v>
      </c>
      <c r="O103" s="5">
        <f t="shared" si="25"/>
        <v>-5.2754811581389172E-3</v>
      </c>
      <c r="P103" s="5">
        <f t="shared" si="26"/>
        <v>-6.9135347337239139E-3</v>
      </c>
      <c r="Q103" s="5">
        <f t="shared" si="27"/>
        <v>-7.5714177071248834E-3</v>
      </c>
      <c r="R103" s="5">
        <f t="shared" si="28"/>
        <v>-1.0941274034730109E-2</v>
      </c>
      <c r="S103" s="4">
        <f t="shared" si="29"/>
        <v>-1.0735427786159546E-2</v>
      </c>
      <c r="T103" s="137" t="s">
        <v>0</v>
      </c>
    </row>
    <row r="104" spans="2:20" ht="13.5" customHeight="1" thickBot="1">
      <c r="B104" s="103">
        <v>45090</v>
      </c>
      <c r="C104" s="145" t="s">
        <v>40</v>
      </c>
      <c r="D104" s="9">
        <v>0.94544646084345851</v>
      </c>
      <c r="E104" s="8">
        <v>0.8116459271223313</v>
      </c>
      <c r="F104" s="8">
        <v>0.70423287088996955</v>
      </c>
      <c r="G104" s="8">
        <v>0.67800929165500468</v>
      </c>
      <c r="H104" s="8">
        <v>0.6684253100920553</v>
      </c>
      <c r="I104" s="8">
        <v>0.6686476629302438</v>
      </c>
      <c r="J104" s="8">
        <v>0.67060735499926494</v>
      </c>
      <c r="K104" s="7">
        <v>0.67369266302949493</v>
      </c>
      <c r="L104" s="6">
        <f t="shared" si="22"/>
        <v>-4.9053737489711535E-3</v>
      </c>
      <c r="M104" s="5">
        <f t="shared" si="23"/>
        <v>-2.211234097841519E-3</v>
      </c>
      <c r="N104" s="5">
        <f t="shared" si="24"/>
        <v>-1.008223439004774E-2</v>
      </c>
      <c r="O104" s="5">
        <f t="shared" si="25"/>
        <v>-6.634247946474936E-3</v>
      </c>
      <c r="P104" s="5">
        <f t="shared" si="26"/>
        <v>-9.0187885328857353E-3</v>
      </c>
      <c r="Q104" s="5">
        <f t="shared" si="27"/>
        <v>-9.1166833756251009E-3</v>
      </c>
      <c r="R104" s="5">
        <f t="shared" si="28"/>
        <v>-1.1544899348302939E-2</v>
      </c>
      <c r="S104" s="4">
        <f t="shared" si="29"/>
        <v>-7.8548353896176204E-3</v>
      </c>
      <c r="T104" s="136" t="str">
        <f>[1]GTR1!BY9</f>
        <v>Intervention to LLRF</v>
      </c>
    </row>
    <row r="105" spans="2:20" ht="13.5" customHeight="1" thickBot="1">
      <c r="B105" s="103">
        <v>45096</v>
      </c>
      <c r="C105" s="145" t="s">
        <v>40</v>
      </c>
      <c r="D105" s="9">
        <v>0.94592799644523473</v>
      </c>
      <c r="E105" s="8">
        <v>0.81053812586498009</v>
      </c>
      <c r="F105" s="8">
        <v>0.70514141463023683</v>
      </c>
      <c r="G105" s="8">
        <v>0.67847173347665268</v>
      </c>
      <c r="H105" s="8">
        <v>0.67007444242919778</v>
      </c>
      <c r="I105" s="8">
        <v>0.66931565863475972</v>
      </c>
      <c r="J105" s="8">
        <v>0.67116418912912179</v>
      </c>
      <c r="K105" s="7">
        <v>0.6724669394648447</v>
      </c>
      <c r="L105" s="6">
        <f t="shared" si="22"/>
        <v>-4.3985513010362798E-3</v>
      </c>
      <c r="M105" s="5">
        <f t="shared" si="23"/>
        <v>-3.5730984434882984E-3</v>
      </c>
      <c r="N105" s="5">
        <f t="shared" si="24"/>
        <v>-8.8051233284927033E-3</v>
      </c>
      <c r="O105" s="5">
        <f t="shared" si="25"/>
        <v>-5.9567146536477766E-3</v>
      </c>
      <c r="P105" s="5">
        <f t="shared" si="26"/>
        <v>-6.5738494549414384E-3</v>
      </c>
      <c r="Q105" s="5">
        <f t="shared" si="27"/>
        <v>-8.1267662101618399E-3</v>
      </c>
      <c r="R105" s="5">
        <f t="shared" si="28"/>
        <v>-1.0724142564514705E-2</v>
      </c>
      <c r="S105" s="4">
        <f t="shared" si="29"/>
        <v>-9.6599548076444774E-3</v>
      </c>
      <c r="T105" s="10" t="str">
        <f>[1]GTR1!BZ9</f>
        <v>Validation after LLRF calibration</v>
      </c>
    </row>
    <row r="106" spans="2:20" ht="13.5" customHeight="1" thickBot="1">
      <c r="B106" s="103">
        <v>45125</v>
      </c>
      <c r="C106" s="145" t="s">
        <v>40</v>
      </c>
      <c r="D106" s="9">
        <v>0.94511416772624846</v>
      </c>
      <c r="E106" s="8">
        <v>0.81117794374091901</v>
      </c>
      <c r="F106" s="8">
        <v>0.70641531833562976</v>
      </c>
      <c r="G106" s="8">
        <v>0.68025845682554587</v>
      </c>
      <c r="H106" s="8">
        <v>0.67110390722549362</v>
      </c>
      <c r="I106" s="8">
        <v>0.67086329439257131</v>
      </c>
      <c r="J106" s="8">
        <v>0.67260989132480697</v>
      </c>
      <c r="K106" s="7">
        <v>0.67357677255468629</v>
      </c>
      <c r="L106" s="6">
        <f t="shared" si="22"/>
        <v>-5.2551165519437726E-3</v>
      </c>
      <c r="M106" s="5">
        <f t="shared" si="23"/>
        <v>-2.7865447659521925E-3</v>
      </c>
      <c r="N106" s="5">
        <f t="shared" si="24"/>
        <v>-7.0144373753489031E-3</v>
      </c>
      <c r="O106" s="5">
        <f t="shared" si="25"/>
        <v>-3.3389484887440535E-3</v>
      </c>
      <c r="P106" s="5">
        <f t="shared" si="26"/>
        <v>-5.0476052275115757E-3</v>
      </c>
      <c r="Q106" s="5">
        <f t="shared" si="27"/>
        <v>-5.8332915782361994E-3</v>
      </c>
      <c r="R106" s="5">
        <f t="shared" si="28"/>
        <v>-8.593220947423319E-3</v>
      </c>
      <c r="S106" s="4">
        <f t="shared" si="29"/>
        <v>-8.0255069443422311E-3</v>
      </c>
      <c r="T106" s="136"/>
    </row>
    <row r="107" spans="2:20" ht="13.5" customHeight="1" thickBot="1">
      <c r="B107" s="103"/>
      <c r="C107" s="105"/>
      <c r="D107" s="9"/>
      <c r="E107" s="8"/>
      <c r="F107" s="8"/>
      <c r="G107" s="8"/>
      <c r="H107" s="8"/>
      <c r="I107" s="8"/>
      <c r="J107" s="8"/>
      <c r="K107" s="7"/>
      <c r="L107" s="6"/>
      <c r="M107" s="5"/>
      <c r="N107" s="5"/>
      <c r="O107" s="5"/>
      <c r="P107" s="5"/>
      <c r="Q107" s="5"/>
      <c r="R107" s="5"/>
      <c r="S107" s="4"/>
      <c r="T107" s="3"/>
    </row>
    <row r="108" spans="2:20" ht="13.5" customHeight="1" thickBot="1">
      <c r="B108" s="103"/>
      <c r="C108" s="105"/>
      <c r="D108" s="9"/>
      <c r="E108" s="8"/>
      <c r="F108" s="8"/>
      <c r="G108" s="8"/>
      <c r="H108" s="8"/>
      <c r="I108" s="8"/>
      <c r="J108" s="8"/>
      <c r="K108" s="7"/>
      <c r="L108" s="6"/>
      <c r="M108" s="5"/>
      <c r="N108" s="5"/>
      <c r="O108" s="5"/>
      <c r="P108" s="5"/>
      <c r="Q108" s="5"/>
      <c r="R108" s="5"/>
      <c r="S108" s="4"/>
      <c r="T108" s="3"/>
    </row>
    <row r="109" spans="2:20" ht="13.5" customHeight="1" thickBot="1">
      <c r="B109" s="103"/>
      <c r="C109" s="105"/>
      <c r="D109" s="9"/>
      <c r="E109" s="8"/>
      <c r="F109" s="8"/>
      <c r="G109" s="8"/>
      <c r="H109" s="8"/>
      <c r="I109" s="8"/>
      <c r="J109" s="8"/>
      <c r="K109" s="7"/>
      <c r="L109" s="6"/>
      <c r="M109" s="5"/>
      <c r="N109" s="5"/>
      <c r="O109" s="5"/>
      <c r="P109" s="5"/>
      <c r="Q109" s="5"/>
      <c r="R109" s="5"/>
      <c r="S109" s="4"/>
      <c r="T109" s="3"/>
    </row>
    <row r="110" spans="2:20" ht="13.5" customHeight="1" thickBot="1">
      <c r="B110" s="103"/>
      <c r="C110" s="105"/>
      <c r="D110" s="9"/>
      <c r="E110" s="8"/>
      <c r="F110" s="8"/>
      <c r="G110" s="8"/>
      <c r="H110" s="8"/>
      <c r="I110" s="8"/>
      <c r="J110" s="8"/>
      <c r="K110" s="7"/>
      <c r="L110" s="6"/>
      <c r="M110" s="5"/>
      <c r="N110" s="5"/>
      <c r="O110" s="5"/>
      <c r="P110" s="5"/>
      <c r="Q110" s="5"/>
      <c r="R110" s="5"/>
      <c r="S110" s="4"/>
      <c r="T110" s="3"/>
    </row>
    <row r="111" spans="2:20" ht="13.5" customHeight="1" thickBot="1">
      <c r="B111" s="103"/>
      <c r="C111" s="105"/>
      <c r="D111" s="9"/>
      <c r="E111" s="8"/>
      <c r="F111" s="8"/>
      <c r="G111" s="8"/>
      <c r="H111" s="8"/>
      <c r="I111" s="8"/>
      <c r="J111" s="8"/>
      <c r="K111" s="7"/>
      <c r="L111" s="6"/>
      <c r="M111" s="5"/>
      <c r="N111" s="5"/>
      <c r="O111" s="5"/>
      <c r="P111" s="5"/>
      <c r="Q111" s="5"/>
      <c r="R111" s="5"/>
      <c r="S111" s="4"/>
      <c r="T111" s="3"/>
    </row>
    <row r="112" spans="2:20" ht="13.5" customHeight="1" thickBot="1">
      <c r="B112" s="103"/>
      <c r="C112" s="105"/>
      <c r="D112" s="9"/>
      <c r="E112" s="8"/>
      <c r="F112" s="8"/>
      <c r="G112" s="8"/>
      <c r="H112" s="8"/>
      <c r="I112" s="8"/>
      <c r="J112" s="8"/>
      <c r="K112" s="7"/>
      <c r="L112" s="6"/>
      <c r="M112" s="5"/>
      <c r="N112" s="5"/>
      <c r="O112" s="5"/>
      <c r="P112" s="5"/>
      <c r="Q112" s="5"/>
      <c r="R112" s="5"/>
      <c r="S112" s="4"/>
      <c r="T112" s="3"/>
    </row>
    <row r="113" spans="2:20" ht="13.5" customHeight="1" thickBot="1">
      <c r="B113" s="103"/>
      <c r="C113" s="105"/>
      <c r="D113" s="9"/>
      <c r="E113" s="8"/>
      <c r="F113" s="8"/>
      <c r="G113" s="8"/>
      <c r="H113" s="8"/>
      <c r="I113" s="8"/>
      <c r="J113" s="8"/>
      <c r="K113" s="7"/>
      <c r="L113" s="6"/>
      <c r="M113" s="5"/>
      <c r="N113" s="5"/>
      <c r="O113" s="5"/>
      <c r="P113" s="5"/>
      <c r="Q113" s="5"/>
      <c r="R113" s="5"/>
      <c r="S113" s="4"/>
      <c r="T113" s="3"/>
    </row>
    <row r="114" spans="2:20" ht="13.5" customHeight="1" thickBot="1">
      <c r="B114" s="103"/>
      <c r="C114" s="105"/>
      <c r="D114" s="9"/>
      <c r="E114" s="8"/>
      <c r="F114" s="8"/>
      <c r="G114" s="8"/>
      <c r="H114" s="8"/>
      <c r="I114" s="8"/>
      <c r="J114" s="8"/>
      <c r="K114" s="7"/>
      <c r="L114" s="6"/>
      <c r="M114" s="5"/>
      <c r="N114" s="5"/>
      <c r="O114" s="5"/>
      <c r="P114" s="5"/>
      <c r="Q114" s="5"/>
      <c r="R114" s="5"/>
      <c r="S114" s="4"/>
      <c r="T114" s="3"/>
    </row>
    <row r="115" spans="2:20" ht="13.5" customHeight="1" thickBot="1">
      <c r="B115" s="103"/>
      <c r="C115" s="105"/>
      <c r="D115" s="9"/>
      <c r="E115" s="8"/>
      <c r="F115" s="8"/>
      <c r="G115" s="8"/>
      <c r="H115" s="8"/>
      <c r="I115" s="8"/>
      <c r="J115" s="8"/>
      <c r="K115" s="7"/>
      <c r="L115" s="6"/>
      <c r="M115" s="5"/>
      <c r="N115" s="5"/>
      <c r="O115" s="5"/>
      <c r="P115" s="5"/>
      <c r="Q115" s="5"/>
      <c r="R115" s="5"/>
      <c r="S115" s="4"/>
      <c r="T115" s="3"/>
    </row>
    <row r="116" spans="2:20" ht="13.5" customHeight="1" thickBot="1">
      <c r="B116" s="103"/>
      <c r="C116" s="105"/>
      <c r="D116" s="9"/>
      <c r="E116" s="8"/>
      <c r="F116" s="8"/>
      <c r="G116" s="8"/>
      <c r="H116" s="8"/>
      <c r="I116" s="8"/>
      <c r="J116" s="8"/>
      <c r="K116" s="7"/>
      <c r="L116" s="6"/>
      <c r="M116" s="5"/>
      <c r="N116" s="5"/>
      <c r="O116" s="5"/>
      <c r="P116" s="5"/>
      <c r="Q116" s="5"/>
      <c r="R116" s="5"/>
      <c r="S116" s="4"/>
      <c r="T116" s="3"/>
    </row>
    <row r="117" spans="2:20" ht="13.5" customHeight="1" thickBot="1">
      <c r="B117" s="103"/>
      <c r="C117" s="105"/>
      <c r="D117" s="9"/>
      <c r="E117" s="8"/>
      <c r="F117" s="8"/>
      <c r="G117" s="8"/>
      <c r="H117" s="8"/>
      <c r="I117" s="8"/>
      <c r="J117" s="8"/>
      <c r="K117" s="7"/>
      <c r="L117" s="6"/>
      <c r="M117" s="5"/>
      <c r="N117" s="5"/>
      <c r="O117" s="5"/>
      <c r="P117" s="5"/>
      <c r="Q117" s="5"/>
      <c r="R117" s="5"/>
      <c r="S117" s="4"/>
      <c r="T117" s="3"/>
    </row>
    <row r="118" spans="2:20" ht="13.5" thickBot="1">
      <c r="B118" s="103"/>
      <c r="C118" s="105"/>
      <c r="D118" s="9"/>
      <c r="E118" s="8"/>
      <c r="F118" s="8"/>
      <c r="G118" s="8"/>
      <c r="H118" s="8"/>
      <c r="I118" s="8"/>
      <c r="J118" s="8"/>
      <c r="K118" s="7"/>
      <c r="L118" s="6"/>
      <c r="M118" s="5"/>
      <c r="N118" s="5"/>
      <c r="O118" s="5"/>
      <c r="P118" s="5"/>
      <c r="Q118" s="5"/>
      <c r="R118" s="5"/>
      <c r="S118" s="4"/>
      <c r="T118" s="3"/>
    </row>
    <row r="119" spans="2:20" ht="13.5" thickBot="1">
      <c r="B119" s="103"/>
      <c r="C119" s="105"/>
      <c r="D119" s="9"/>
      <c r="E119" s="8"/>
      <c r="F119" s="8"/>
      <c r="G119" s="8"/>
      <c r="H119" s="8"/>
      <c r="I119" s="8"/>
      <c r="J119" s="8"/>
      <c r="K119" s="7"/>
      <c r="L119" s="6"/>
      <c r="M119" s="5"/>
      <c r="N119" s="5"/>
      <c r="O119" s="5"/>
      <c r="P119" s="5"/>
      <c r="Q119" s="5"/>
      <c r="R119" s="5"/>
      <c r="S119" s="4"/>
      <c r="T119" s="3"/>
    </row>
    <row r="120" spans="2:20" ht="13.5" thickBot="1">
      <c r="B120" s="103"/>
      <c r="C120" s="105"/>
      <c r="D120" s="9"/>
      <c r="E120" s="8"/>
      <c r="F120" s="8"/>
      <c r="G120" s="8"/>
      <c r="H120" s="8"/>
      <c r="I120" s="8"/>
      <c r="J120" s="8"/>
      <c r="K120" s="7"/>
      <c r="L120" s="6"/>
      <c r="M120" s="5"/>
      <c r="N120" s="5"/>
      <c r="O120" s="5"/>
      <c r="P120" s="5"/>
      <c r="Q120" s="5"/>
      <c r="R120" s="5"/>
      <c r="S120" s="4"/>
      <c r="T120" s="3"/>
    </row>
    <row r="121" spans="2:20" ht="13.5" thickBot="1">
      <c r="B121" s="103"/>
      <c r="C121" s="105"/>
      <c r="D121" s="9"/>
      <c r="E121" s="8"/>
      <c r="F121" s="8"/>
      <c r="G121" s="8"/>
      <c r="H121" s="8"/>
      <c r="I121" s="8"/>
      <c r="J121" s="8"/>
      <c r="K121" s="7"/>
      <c r="L121" s="6"/>
      <c r="M121" s="5"/>
      <c r="N121" s="5"/>
      <c r="O121" s="5"/>
      <c r="P121" s="5"/>
      <c r="Q121" s="5"/>
      <c r="R121" s="5"/>
      <c r="S121" s="4"/>
      <c r="T121" s="3"/>
    </row>
    <row r="122" spans="2:20" ht="13.5" thickBot="1">
      <c r="B122" s="103"/>
      <c r="C122" s="105"/>
      <c r="D122" s="9"/>
      <c r="E122" s="8"/>
      <c r="F122" s="8"/>
      <c r="G122" s="8"/>
      <c r="H122" s="8"/>
      <c r="I122" s="8"/>
      <c r="J122" s="8"/>
      <c r="K122" s="7"/>
      <c r="L122" s="6"/>
      <c r="M122" s="5"/>
      <c r="N122" s="5"/>
      <c r="O122" s="5"/>
      <c r="P122" s="5"/>
      <c r="Q122" s="5"/>
      <c r="R122" s="5"/>
      <c r="S122" s="4"/>
      <c r="T122" s="3"/>
    </row>
    <row r="123" spans="2:20" ht="13.5" thickBot="1">
      <c r="B123" s="103"/>
      <c r="C123" s="105"/>
      <c r="D123" s="9"/>
      <c r="E123" s="8"/>
      <c r="F123" s="8"/>
      <c r="G123" s="8"/>
      <c r="H123" s="8"/>
      <c r="I123" s="8"/>
      <c r="J123" s="8"/>
      <c r="K123" s="7"/>
      <c r="L123" s="6"/>
      <c r="M123" s="5"/>
      <c r="N123" s="5"/>
      <c r="O123" s="5"/>
      <c r="P123" s="5"/>
      <c r="Q123" s="5"/>
      <c r="R123" s="5"/>
      <c r="S123" s="4"/>
      <c r="T123" s="3"/>
    </row>
    <row r="124" spans="2:20" ht="13.5" thickBot="1">
      <c r="B124" s="103"/>
      <c r="C124" s="105"/>
      <c r="D124" s="9"/>
      <c r="E124" s="8"/>
      <c r="F124" s="8"/>
      <c r="G124" s="8"/>
      <c r="H124" s="8"/>
      <c r="I124" s="8"/>
      <c r="J124" s="8"/>
      <c r="K124" s="7"/>
      <c r="L124" s="6"/>
      <c r="M124" s="5"/>
      <c r="N124" s="5"/>
      <c r="O124" s="5"/>
      <c r="P124" s="5"/>
      <c r="Q124" s="5"/>
      <c r="R124" s="5"/>
      <c r="S124" s="4"/>
      <c r="T124" s="3"/>
    </row>
    <row r="125" spans="2:20" ht="13.5" thickBot="1">
      <c r="B125" s="103"/>
      <c r="C125" s="105"/>
      <c r="D125" s="9"/>
      <c r="E125" s="8"/>
      <c r="F125" s="8"/>
      <c r="G125" s="8"/>
      <c r="H125" s="8"/>
      <c r="I125" s="8"/>
      <c r="J125" s="8"/>
      <c r="K125" s="7"/>
      <c r="L125" s="6"/>
      <c r="M125" s="5"/>
      <c r="N125" s="5"/>
      <c r="O125" s="5"/>
      <c r="P125" s="5"/>
      <c r="Q125" s="5"/>
      <c r="R125" s="5"/>
      <c r="S125" s="4"/>
      <c r="T125" s="3"/>
    </row>
    <row r="126" spans="2:20" ht="13.5" thickBot="1">
      <c r="B126" s="103"/>
      <c r="C126" s="105"/>
      <c r="D126" s="9"/>
      <c r="E126" s="8"/>
      <c r="F126" s="8"/>
      <c r="G126" s="8"/>
      <c r="H126" s="8"/>
      <c r="I126" s="8"/>
      <c r="J126" s="8"/>
      <c r="K126" s="7"/>
      <c r="L126" s="6"/>
      <c r="M126" s="5"/>
      <c r="N126" s="5"/>
      <c r="O126" s="5"/>
      <c r="P126" s="5"/>
      <c r="Q126" s="5"/>
      <c r="R126" s="5"/>
      <c r="S126" s="4"/>
      <c r="T126" s="3"/>
    </row>
    <row r="127" spans="2:20" ht="13.5" thickBot="1">
      <c r="B127" s="103"/>
      <c r="C127" s="105"/>
      <c r="D127" s="9"/>
      <c r="E127" s="8"/>
      <c r="F127" s="8"/>
      <c r="G127" s="8"/>
      <c r="H127" s="8"/>
      <c r="I127" s="8"/>
      <c r="J127" s="8"/>
      <c r="K127" s="7"/>
      <c r="L127" s="6"/>
      <c r="M127" s="5"/>
      <c r="N127" s="5"/>
      <c r="O127" s="5"/>
      <c r="P127" s="5"/>
      <c r="Q127" s="5"/>
      <c r="R127" s="5"/>
      <c r="S127" s="4"/>
      <c r="T127" s="3"/>
    </row>
    <row r="128" spans="2:20" ht="13.5" thickBot="1">
      <c r="B128" s="103"/>
      <c r="C128" s="105"/>
      <c r="D128" s="9"/>
      <c r="E128" s="8"/>
      <c r="F128" s="8"/>
      <c r="G128" s="8"/>
      <c r="H128" s="8"/>
      <c r="I128" s="8"/>
      <c r="J128" s="8"/>
      <c r="K128" s="7"/>
      <c r="L128" s="6"/>
      <c r="M128" s="5"/>
      <c r="N128" s="5"/>
      <c r="O128" s="5"/>
      <c r="P128" s="5"/>
      <c r="Q128" s="5"/>
      <c r="R128" s="5"/>
      <c r="S128" s="4"/>
      <c r="T128" s="3"/>
    </row>
    <row r="129" spans="2:20" ht="13.5" thickBot="1">
      <c r="B129" s="103"/>
      <c r="C129" s="105"/>
      <c r="D129" s="9"/>
      <c r="E129" s="8"/>
      <c r="F129" s="8"/>
      <c r="G129" s="8"/>
      <c r="H129" s="8"/>
      <c r="I129" s="8"/>
      <c r="J129" s="8"/>
      <c r="K129" s="7"/>
      <c r="L129" s="6"/>
      <c r="M129" s="5"/>
      <c r="N129" s="5"/>
      <c r="O129" s="5"/>
      <c r="P129" s="5"/>
      <c r="Q129" s="5"/>
      <c r="R129" s="5"/>
      <c r="S129" s="4"/>
      <c r="T129" s="3"/>
    </row>
    <row r="130" spans="2:20" ht="13.5" thickBot="1">
      <c r="B130" s="103"/>
      <c r="C130" s="105"/>
      <c r="D130" s="9"/>
      <c r="E130" s="8"/>
      <c r="F130" s="8"/>
      <c r="G130" s="8"/>
      <c r="H130" s="8"/>
      <c r="I130" s="8"/>
      <c r="J130" s="8"/>
      <c r="K130" s="7"/>
      <c r="L130" s="6"/>
      <c r="M130" s="5"/>
      <c r="N130" s="5"/>
      <c r="O130" s="5"/>
      <c r="P130" s="5"/>
      <c r="Q130" s="5"/>
      <c r="R130" s="5"/>
      <c r="S130" s="4"/>
      <c r="T130" s="3"/>
    </row>
    <row r="131" spans="2:20" ht="13.5" thickBot="1">
      <c r="B131" s="103"/>
      <c r="C131" s="105"/>
      <c r="D131" s="9"/>
      <c r="E131" s="8"/>
      <c r="F131" s="8"/>
      <c r="G131" s="8"/>
      <c r="H131" s="8"/>
      <c r="I131" s="8"/>
      <c r="J131" s="8"/>
      <c r="K131" s="7"/>
      <c r="L131" s="6"/>
      <c r="M131" s="5"/>
      <c r="N131" s="5"/>
      <c r="O131" s="5"/>
      <c r="P131" s="5"/>
      <c r="Q131" s="5"/>
      <c r="R131" s="5"/>
      <c r="S131" s="4"/>
      <c r="T131" s="3"/>
    </row>
    <row r="132" spans="2:20" ht="13.5" thickBot="1">
      <c r="B132" s="103"/>
      <c r="C132" s="105"/>
      <c r="D132" s="9"/>
      <c r="E132" s="8"/>
      <c r="F132" s="8"/>
      <c r="G132" s="8"/>
      <c r="H132" s="8"/>
      <c r="I132" s="8"/>
      <c r="J132" s="8"/>
      <c r="K132" s="7"/>
      <c r="L132" s="6"/>
      <c r="M132" s="5"/>
      <c r="N132" s="5"/>
      <c r="O132" s="5"/>
      <c r="P132" s="5"/>
      <c r="Q132" s="5"/>
      <c r="R132" s="5"/>
      <c r="S132" s="4"/>
      <c r="T132" s="3"/>
    </row>
    <row r="133" spans="2:20" ht="13.5" thickBot="1">
      <c r="B133" s="103"/>
      <c r="C133" s="105"/>
      <c r="D133" s="9"/>
      <c r="E133" s="8"/>
      <c r="F133" s="8"/>
      <c r="G133" s="8"/>
      <c r="H133" s="8"/>
      <c r="I133" s="8"/>
      <c r="J133" s="8"/>
      <c r="K133" s="7"/>
      <c r="L133" s="6"/>
      <c r="M133" s="5"/>
      <c r="N133" s="5"/>
      <c r="O133" s="5"/>
      <c r="P133" s="5"/>
      <c r="Q133" s="5"/>
      <c r="R133" s="5"/>
      <c r="S133" s="4"/>
      <c r="T133" s="3"/>
    </row>
    <row r="134" spans="2:20" ht="13.5" thickBot="1">
      <c r="B134" s="103"/>
      <c r="C134" s="105"/>
      <c r="D134" s="9"/>
      <c r="E134" s="8"/>
      <c r="F134" s="8"/>
      <c r="G134" s="8"/>
      <c r="H134" s="8"/>
      <c r="I134" s="8"/>
      <c r="J134" s="8"/>
      <c r="K134" s="7"/>
      <c r="L134" s="6"/>
      <c r="M134" s="5"/>
      <c r="N134" s="5"/>
      <c r="O134" s="5"/>
      <c r="P134" s="5"/>
      <c r="Q134" s="5"/>
      <c r="R134" s="5"/>
      <c r="S134" s="4"/>
      <c r="T134" s="3"/>
    </row>
    <row r="135" spans="2:20" ht="13.5" thickBot="1">
      <c r="B135" s="103"/>
      <c r="C135" s="105"/>
      <c r="D135" s="9"/>
      <c r="E135" s="8"/>
      <c r="F135" s="8"/>
      <c r="G135" s="8"/>
      <c r="H135" s="8"/>
      <c r="I135" s="8"/>
      <c r="J135" s="8"/>
      <c r="K135" s="7"/>
      <c r="L135" s="6"/>
      <c r="M135" s="5"/>
      <c r="N135" s="5"/>
      <c r="O135" s="5"/>
      <c r="P135" s="5"/>
      <c r="Q135" s="5"/>
      <c r="R135" s="5"/>
      <c r="S135" s="4"/>
      <c r="T135" s="3"/>
    </row>
    <row r="136" spans="2:20" ht="13.5" thickBot="1">
      <c r="B136" s="103"/>
      <c r="C136" s="105"/>
      <c r="D136" s="9"/>
      <c r="E136" s="8"/>
      <c r="F136" s="8"/>
      <c r="G136" s="8"/>
      <c r="H136" s="8"/>
      <c r="I136" s="8"/>
      <c r="J136" s="8"/>
      <c r="K136" s="7"/>
      <c r="L136" s="6"/>
      <c r="M136" s="5"/>
      <c r="N136" s="5"/>
      <c r="O136" s="5"/>
      <c r="P136" s="5"/>
      <c r="Q136" s="5"/>
      <c r="R136" s="5"/>
      <c r="S136" s="4"/>
      <c r="T136" s="3"/>
    </row>
    <row r="137" spans="2:20" ht="13.5" thickBot="1">
      <c r="B137" s="103"/>
      <c r="C137" s="105"/>
      <c r="D137" s="9"/>
      <c r="E137" s="8"/>
      <c r="F137" s="8"/>
      <c r="G137" s="8"/>
      <c r="H137" s="8"/>
      <c r="I137" s="8"/>
      <c r="J137" s="8"/>
      <c r="K137" s="7"/>
      <c r="L137" s="6"/>
      <c r="M137" s="5"/>
      <c r="N137" s="5"/>
      <c r="O137" s="5"/>
      <c r="P137" s="5"/>
      <c r="Q137" s="5"/>
      <c r="R137" s="5"/>
      <c r="S137" s="4"/>
      <c r="T137" s="3"/>
    </row>
    <row r="138" spans="2:20" ht="13.5" thickBot="1">
      <c r="B138" s="103"/>
      <c r="C138" s="105"/>
      <c r="D138" s="9"/>
      <c r="E138" s="8"/>
      <c r="F138" s="8"/>
      <c r="G138" s="8"/>
      <c r="H138" s="8"/>
      <c r="I138" s="8"/>
      <c r="J138" s="8"/>
      <c r="K138" s="7"/>
      <c r="L138" s="6"/>
      <c r="M138" s="5"/>
      <c r="N138" s="5"/>
      <c r="O138" s="5"/>
      <c r="P138" s="5"/>
      <c r="Q138" s="5"/>
      <c r="R138" s="5"/>
      <c r="S138" s="4"/>
      <c r="T138" s="3"/>
    </row>
    <row r="139" spans="2:20" ht="13.5" thickBot="1">
      <c r="B139" s="103"/>
      <c r="C139" s="105"/>
      <c r="D139" s="9"/>
      <c r="E139" s="8"/>
      <c r="F139" s="8"/>
      <c r="G139" s="8"/>
      <c r="H139" s="8"/>
      <c r="I139" s="8"/>
      <c r="J139" s="8"/>
      <c r="K139" s="7"/>
      <c r="L139" s="6"/>
      <c r="M139" s="5"/>
      <c r="N139" s="5"/>
      <c r="O139" s="5"/>
      <c r="P139" s="5"/>
      <c r="Q139" s="5"/>
      <c r="R139" s="5"/>
      <c r="S139" s="4"/>
      <c r="T139" s="3"/>
    </row>
    <row r="140" spans="2:20" ht="13.5" thickBot="1">
      <c r="B140" s="103"/>
      <c r="C140" s="105"/>
      <c r="D140" s="9"/>
      <c r="E140" s="8"/>
      <c r="F140" s="8"/>
      <c r="G140" s="8"/>
      <c r="H140" s="8"/>
      <c r="I140" s="8"/>
      <c r="J140" s="8"/>
      <c r="K140" s="7"/>
      <c r="L140" s="6"/>
      <c r="M140" s="5"/>
      <c r="N140" s="5"/>
      <c r="O140" s="5"/>
      <c r="P140" s="5"/>
      <c r="Q140" s="5"/>
      <c r="R140" s="5"/>
      <c r="S140" s="4"/>
      <c r="T140" s="3"/>
    </row>
    <row r="141" spans="2:20" ht="13.5" thickBot="1">
      <c r="B141" s="103"/>
      <c r="C141" s="105"/>
      <c r="D141" s="9"/>
      <c r="E141" s="8"/>
      <c r="F141" s="8"/>
      <c r="G141" s="8"/>
      <c r="H141" s="8"/>
      <c r="I141" s="8"/>
      <c r="J141" s="8"/>
      <c r="K141" s="7"/>
      <c r="L141" s="6"/>
      <c r="M141" s="5"/>
      <c r="N141" s="5"/>
      <c r="O141" s="5"/>
      <c r="P141" s="5"/>
      <c r="Q141" s="5"/>
      <c r="R141" s="5"/>
      <c r="S141" s="4"/>
      <c r="T141" s="3"/>
    </row>
    <row r="142" spans="2:20" ht="13.5" thickBot="1">
      <c r="B142" s="103"/>
      <c r="C142" s="105"/>
      <c r="D142" s="9"/>
      <c r="E142" s="8"/>
      <c r="F142" s="8"/>
      <c r="G142" s="8"/>
      <c r="H142" s="8"/>
      <c r="I142" s="8"/>
      <c r="J142" s="8"/>
      <c r="K142" s="7"/>
      <c r="L142" s="6"/>
      <c r="M142" s="5"/>
      <c r="N142" s="5"/>
      <c r="O142" s="5"/>
      <c r="P142" s="5"/>
      <c r="Q142" s="5"/>
      <c r="R142" s="5"/>
      <c r="S142" s="4"/>
      <c r="T142" s="3"/>
    </row>
    <row r="143" spans="2:20" ht="13.5" thickBot="1">
      <c r="B143" s="103"/>
      <c r="C143" s="105"/>
      <c r="D143" s="9"/>
      <c r="E143" s="8"/>
      <c r="F143" s="8"/>
      <c r="G143" s="8"/>
      <c r="H143" s="8"/>
      <c r="I143" s="8"/>
      <c r="J143" s="8"/>
      <c r="K143" s="7"/>
      <c r="L143" s="6"/>
      <c r="M143" s="5"/>
      <c r="N143" s="5"/>
      <c r="O143" s="5"/>
      <c r="P143" s="5"/>
      <c r="Q143" s="5"/>
      <c r="R143" s="5"/>
      <c r="S143" s="4"/>
      <c r="T143" s="3"/>
    </row>
    <row r="144" spans="2:20" ht="13.5" thickBot="1">
      <c r="B144" s="103"/>
      <c r="C144" s="105"/>
      <c r="D144" s="9"/>
      <c r="E144" s="8"/>
      <c r="F144" s="8"/>
      <c r="G144" s="8"/>
      <c r="H144" s="8"/>
      <c r="I144" s="8"/>
      <c r="J144" s="8"/>
      <c r="K144" s="7"/>
      <c r="L144" s="6"/>
      <c r="M144" s="5"/>
      <c r="N144" s="5"/>
      <c r="O144" s="5"/>
      <c r="P144" s="5"/>
      <c r="Q144" s="5"/>
      <c r="R144" s="5"/>
      <c r="S144" s="4"/>
      <c r="T144" s="3"/>
    </row>
    <row r="145" spans="2:20" ht="13.5" thickBot="1">
      <c r="B145" s="103"/>
      <c r="C145" s="105"/>
      <c r="D145" s="9"/>
      <c r="E145" s="8"/>
      <c r="F145" s="8"/>
      <c r="G145" s="8"/>
      <c r="H145" s="8"/>
      <c r="I145" s="8"/>
      <c r="J145" s="8"/>
      <c r="K145" s="7"/>
      <c r="L145" s="6"/>
      <c r="M145" s="5"/>
      <c r="N145" s="5"/>
      <c r="O145" s="5"/>
      <c r="P145" s="5"/>
      <c r="Q145" s="5"/>
      <c r="R145" s="5"/>
      <c r="S145" s="4"/>
      <c r="T145" s="3"/>
    </row>
    <row r="146" spans="2:20" ht="13.5" thickBot="1">
      <c r="B146" s="103"/>
      <c r="C146" s="105"/>
      <c r="D146" s="9"/>
      <c r="E146" s="8"/>
      <c r="F146" s="8"/>
      <c r="G146" s="8"/>
      <c r="H146" s="8"/>
      <c r="I146" s="8"/>
      <c r="J146" s="8"/>
      <c r="K146" s="7"/>
      <c r="L146" s="6"/>
      <c r="M146" s="5"/>
      <c r="N146" s="5"/>
      <c r="O146" s="5"/>
      <c r="P146" s="5"/>
      <c r="Q146" s="5"/>
      <c r="R146" s="5"/>
      <c r="S146" s="4"/>
      <c r="T146" s="3"/>
    </row>
    <row r="147" spans="2:20" ht="13.5" thickBot="1">
      <c r="B147" s="103"/>
      <c r="C147" s="105"/>
      <c r="D147" s="9"/>
      <c r="E147" s="8"/>
      <c r="F147" s="8"/>
      <c r="G147" s="8"/>
      <c r="H147" s="8"/>
      <c r="I147" s="8"/>
      <c r="J147" s="8"/>
      <c r="K147" s="7"/>
      <c r="L147" s="6"/>
      <c r="M147" s="5"/>
      <c r="N147" s="5"/>
      <c r="O147" s="5"/>
      <c r="P147" s="5"/>
      <c r="Q147" s="5"/>
      <c r="R147" s="5"/>
      <c r="S147" s="4"/>
      <c r="T147" s="3"/>
    </row>
    <row r="148" spans="2:20" ht="13.5" thickBot="1">
      <c r="B148" s="103"/>
      <c r="C148" s="105"/>
      <c r="D148" s="9"/>
      <c r="E148" s="8"/>
      <c r="F148" s="8"/>
      <c r="G148" s="8"/>
      <c r="H148" s="8"/>
      <c r="I148" s="8"/>
      <c r="J148" s="8"/>
      <c r="K148" s="7"/>
      <c r="L148" s="6"/>
      <c r="M148" s="5"/>
      <c r="N148" s="5"/>
      <c r="O148" s="5"/>
      <c r="P148" s="5"/>
      <c r="Q148" s="5"/>
      <c r="R148" s="5"/>
      <c r="S148" s="4"/>
      <c r="T148" s="3"/>
    </row>
    <row r="149" spans="2:20" ht="13.5" thickBot="1">
      <c r="B149" s="103"/>
      <c r="C149" s="105"/>
      <c r="D149" s="9"/>
      <c r="E149" s="8"/>
      <c r="F149" s="8"/>
      <c r="G149" s="8"/>
      <c r="H149" s="8"/>
      <c r="I149" s="8"/>
      <c r="J149" s="8"/>
      <c r="K149" s="7"/>
      <c r="L149" s="6"/>
      <c r="M149" s="5"/>
      <c r="N149" s="5"/>
      <c r="O149" s="5"/>
      <c r="P149" s="5"/>
      <c r="Q149" s="5"/>
      <c r="R149" s="5"/>
      <c r="S149" s="4"/>
      <c r="T149" s="3"/>
    </row>
    <row r="150" spans="2:20" ht="13.5" thickBot="1">
      <c r="B150" s="103"/>
      <c r="C150" s="105"/>
      <c r="D150" s="9"/>
      <c r="E150" s="8"/>
      <c r="F150" s="8"/>
      <c r="G150" s="8"/>
      <c r="H150" s="8"/>
      <c r="I150" s="8"/>
      <c r="J150" s="8"/>
      <c r="K150" s="7"/>
      <c r="L150" s="6"/>
      <c r="M150" s="5"/>
      <c r="N150" s="5"/>
      <c r="O150" s="5"/>
      <c r="P150" s="5"/>
      <c r="Q150" s="5"/>
      <c r="R150" s="5"/>
      <c r="S150" s="4"/>
      <c r="T150" s="3"/>
    </row>
    <row r="151" spans="2:20" ht="13.5" thickBot="1">
      <c r="B151" s="103"/>
      <c r="C151" s="105"/>
      <c r="D151" s="9"/>
      <c r="E151" s="8"/>
      <c r="F151" s="8"/>
      <c r="G151" s="8"/>
      <c r="H151" s="8"/>
      <c r="I151" s="8"/>
      <c r="J151" s="8"/>
      <c r="K151" s="7"/>
      <c r="L151" s="6"/>
      <c r="M151" s="5"/>
      <c r="N151" s="5"/>
      <c r="O151" s="5"/>
      <c r="P151" s="5"/>
      <c r="Q151" s="5"/>
      <c r="R151" s="5"/>
      <c r="S151" s="4"/>
      <c r="T151" s="3"/>
    </row>
    <row r="152" spans="2:20" ht="13.5" thickBot="1">
      <c r="B152" s="103"/>
      <c r="C152" s="105"/>
      <c r="D152" s="9"/>
      <c r="E152" s="8"/>
      <c r="F152" s="8"/>
      <c r="G152" s="8"/>
      <c r="H152" s="8"/>
      <c r="I152" s="8"/>
      <c r="J152" s="8"/>
      <c r="K152" s="7"/>
      <c r="L152" s="6"/>
      <c r="M152" s="5"/>
      <c r="N152" s="5"/>
      <c r="O152" s="5"/>
      <c r="P152" s="5"/>
      <c r="Q152" s="5"/>
      <c r="R152" s="5"/>
      <c r="S152" s="4"/>
      <c r="T152" s="3"/>
    </row>
    <row r="153" spans="2:20" ht="13.5" thickBot="1">
      <c r="B153" s="103"/>
      <c r="C153" s="105"/>
      <c r="D153" s="9"/>
      <c r="E153" s="8"/>
      <c r="F153" s="8"/>
      <c r="G153" s="8"/>
      <c r="H153" s="8"/>
      <c r="I153" s="8"/>
      <c r="J153" s="8"/>
      <c r="K153" s="7"/>
      <c r="L153" s="6"/>
      <c r="M153" s="5"/>
      <c r="N153" s="5"/>
      <c r="O153" s="5"/>
      <c r="P153" s="5"/>
      <c r="Q153" s="5"/>
      <c r="R153" s="5"/>
      <c r="S153" s="4"/>
      <c r="T153" s="3"/>
    </row>
    <row r="154" spans="2:20" ht="13.5" thickBot="1">
      <c r="B154" s="103"/>
      <c r="C154" s="105"/>
      <c r="D154" s="9"/>
      <c r="E154" s="8"/>
      <c r="F154" s="8"/>
      <c r="G154" s="8"/>
      <c r="H154" s="8"/>
      <c r="I154" s="8"/>
      <c r="J154" s="8"/>
      <c r="K154" s="7"/>
      <c r="L154" s="6"/>
      <c r="M154" s="5"/>
      <c r="N154" s="5"/>
      <c r="O154" s="5"/>
      <c r="P154" s="5"/>
      <c r="Q154" s="5"/>
      <c r="R154" s="5"/>
      <c r="S154" s="4"/>
      <c r="T154" s="3"/>
    </row>
    <row r="155" spans="2:20" ht="13.5" thickBot="1">
      <c r="B155" s="103"/>
      <c r="C155" s="105"/>
      <c r="D155" s="9"/>
      <c r="E155" s="8"/>
      <c r="F155" s="8"/>
      <c r="G155" s="8"/>
      <c r="H155" s="8"/>
      <c r="I155" s="8"/>
      <c r="J155" s="8"/>
      <c r="K155" s="7"/>
      <c r="L155" s="6"/>
      <c r="M155" s="5"/>
      <c r="N155" s="5"/>
      <c r="O155" s="5"/>
      <c r="P155" s="5"/>
      <c r="Q155" s="5"/>
      <c r="R155" s="5"/>
      <c r="S155" s="4"/>
      <c r="T155" s="3"/>
    </row>
    <row r="156" spans="2:20" ht="13.5" thickBot="1">
      <c r="B156" s="103"/>
      <c r="C156" s="105"/>
      <c r="D156" s="9"/>
      <c r="E156" s="8"/>
      <c r="F156" s="8"/>
      <c r="G156" s="8"/>
      <c r="H156" s="8"/>
      <c r="I156" s="8"/>
      <c r="J156" s="8"/>
      <c r="K156" s="7"/>
      <c r="L156" s="6"/>
      <c r="M156" s="5"/>
      <c r="N156" s="5"/>
      <c r="O156" s="5"/>
      <c r="P156" s="5"/>
      <c r="Q156" s="5"/>
      <c r="R156" s="5"/>
      <c r="S156" s="4"/>
      <c r="T156" s="3"/>
    </row>
    <row r="157" spans="2:20" ht="13.5" thickBot="1">
      <c r="B157" s="103"/>
      <c r="C157" s="105"/>
      <c r="D157" s="9"/>
      <c r="E157" s="8"/>
      <c r="F157" s="8"/>
      <c r="G157" s="8"/>
      <c r="H157" s="8"/>
      <c r="I157" s="8"/>
      <c r="J157" s="8"/>
      <c r="K157" s="7"/>
      <c r="L157" s="6"/>
      <c r="M157" s="5"/>
      <c r="N157" s="5"/>
      <c r="O157" s="5"/>
      <c r="P157" s="5"/>
      <c r="Q157" s="5"/>
      <c r="R157" s="5"/>
      <c r="S157" s="4"/>
      <c r="T157" s="3"/>
    </row>
    <row r="158" spans="2:20" ht="13.5" thickBot="1">
      <c r="B158" s="103"/>
      <c r="C158" s="105"/>
      <c r="D158" s="9"/>
      <c r="E158" s="8"/>
      <c r="F158" s="8"/>
      <c r="G158" s="8"/>
      <c r="H158" s="8"/>
      <c r="I158" s="8"/>
      <c r="J158" s="8"/>
      <c r="K158" s="7"/>
      <c r="L158" s="6"/>
      <c r="M158" s="5"/>
      <c r="N158" s="5"/>
      <c r="O158" s="5"/>
      <c r="P158" s="5"/>
      <c r="Q158" s="5"/>
      <c r="R158" s="5"/>
      <c r="S158" s="4"/>
      <c r="T158" s="3"/>
    </row>
    <row r="159" spans="2:20" ht="13.5" thickBot="1">
      <c r="B159" s="103"/>
      <c r="C159" s="105"/>
      <c r="D159" s="9"/>
      <c r="E159" s="8"/>
      <c r="F159" s="8"/>
      <c r="G159" s="8"/>
      <c r="H159" s="8"/>
      <c r="I159" s="8"/>
      <c r="J159" s="8"/>
      <c r="K159" s="7"/>
      <c r="L159" s="6"/>
      <c r="M159" s="5"/>
      <c r="N159" s="5"/>
      <c r="O159" s="5"/>
      <c r="P159" s="5"/>
      <c r="Q159" s="5"/>
      <c r="R159" s="5"/>
      <c r="S159" s="4"/>
      <c r="T159" s="3"/>
    </row>
    <row r="160" spans="2:20" ht="13.5" thickBot="1">
      <c r="B160" s="103"/>
      <c r="C160" s="105"/>
      <c r="D160" s="9"/>
      <c r="E160" s="8"/>
      <c r="F160" s="8"/>
      <c r="G160" s="8"/>
      <c r="H160" s="8"/>
      <c r="I160" s="8"/>
      <c r="J160" s="8"/>
      <c r="K160" s="7"/>
      <c r="L160" s="6"/>
      <c r="M160" s="5"/>
      <c r="N160" s="5"/>
      <c r="O160" s="5"/>
      <c r="P160" s="5"/>
      <c r="Q160" s="5"/>
      <c r="R160" s="5"/>
      <c r="S160" s="4"/>
      <c r="T160" s="3"/>
    </row>
    <row r="161" spans="2:20" ht="13.5" thickBot="1">
      <c r="B161" s="103"/>
      <c r="C161" s="105"/>
      <c r="D161" s="9"/>
      <c r="E161" s="8"/>
      <c r="F161" s="8"/>
      <c r="G161" s="8"/>
      <c r="H161" s="8"/>
      <c r="I161" s="8"/>
      <c r="J161" s="8"/>
      <c r="K161" s="7"/>
      <c r="L161" s="6"/>
      <c r="M161" s="5"/>
      <c r="N161" s="5"/>
      <c r="O161" s="5"/>
      <c r="P161" s="5"/>
      <c r="Q161" s="5"/>
      <c r="R161" s="5"/>
      <c r="S161" s="4"/>
      <c r="T161" s="3"/>
    </row>
    <row r="162" spans="2:20" ht="13.5" thickBot="1">
      <c r="B162" s="103"/>
      <c r="C162" s="105"/>
      <c r="D162" s="9"/>
      <c r="E162" s="8"/>
      <c r="F162" s="8"/>
      <c r="G162" s="8"/>
      <c r="H162" s="8"/>
      <c r="I162" s="8"/>
      <c r="J162" s="8"/>
      <c r="K162" s="7"/>
      <c r="L162" s="6"/>
      <c r="M162" s="5"/>
      <c r="N162" s="5"/>
      <c r="O162" s="5"/>
      <c r="P162" s="5"/>
      <c r="Q162" s="5"/>
      <c r="R162" s="5"/>
      <c r="S162" s="4"/>
      <c r="T162" s="3"/>
    </row>
    <row r="163" spans="2:20" ht="13.5" thickBot="1">
      <c r="B163" s="103"/>
      <c r="C163" s="105"/>
      <c r="D163" s="9"/>
      <c r="E163" s="8"/>
      <c r="F163" s="8"/>
      <c r="G163" s="8"/>
      <c r="H163" s="8"/>
      <c r="I163" s="8"/>
      <c r="J163" s="8"/>
      <c r="K163" s="7"/>
      <c r="L163" s="6"/>
      <c r="M163" s="5"/>
      <c r="N163" s="5"/>
      <c r="O163" s="5"/>
      <c r="P163" s="5"/>
      <c r="Q163" s="5"/>
      <c r="R163" s="5"/>
      <c r="S163" s="4"/>
      <c r="T163" s="3"/>
    </row>
    <row r="164" spans="2:20" ht="13.5" thickBot="1">
      <c r="B164" s="103"/>
      <c r="C164" s="105"/>
      <c r="D164" s="9"/>
      <c r="E164" s="8"/>
      <c r="F164" s="8"/>
      <c r="G164" s="8"/>
      <c r="H164" s="8"/>
      <c r="I164" s="8"/>
      <c r="J164" s="8"/>
      <c r="K164" s="7"/>
      <c r="L164" s="6"/>
      <c r="M164" s="5"/>
      <c r="N164" s="5"/>
      <c r="O164" s="5"/>
      <c r="P164" s="5"/>
      <c r="Q164" s="5"/>
      <c r="R164" s="5"/>
      <c r="S164" s="4"/>
      <c r="T164" s="3"/>
    </row>
    <row r="165" spans="2:20" ht="13.5" thickBot="1">
      <c r="B165" s="103"/>
      <c r="C165" s="105"/>
      <c r="D165" s="9"/>
      <c r="E165" s="8"/>
      <c r="F165" s="8"/>
      <c r="G165" s="8"/>
      <c r="H165" s="8"/>
      <c r="I165" s="8"/>
      <c r="J165" s="8"/>
      <c r="K165" s="7"/>
      <c r="L165" s="6"/>
      <c r="M165" s="5"/>
      <c r="N165" s="5"/>
      <c r="O165" s="5"/>
      <c r="P165" s="5"/>
      <c r="Q165" s="5"/>
      <c r="R165" s="5"/>
      <c r="S165" s="4"/>
      <c r="T165" s="3"/>
    </row>
    <row r="166" spans="2:20" ht="13.5" thickBot="1">
      <c r="B166" s="103"/>
      <c r="C166" s="105"/>
      <c r="D166" s="9"/>
      <c r="E166" s="8"/>
      <c r="F166" s="8"/>
      <c r="G166" s="8"/>
      <c r="H166" s="8"/>
      <c r="I166" s="8"/>
      <c r="J166" s="8"/>
      <c r="K166" s="7"/>
      <c r="L166" s="6"/>
      <c r="M166" s="5"/>
      <c r="N166" s="5"/>
      <c r="O166" s="5"/>
      <c r="P166" s="5"/>
      <c r="Q166" s="5"/>
      <c r="R166" s="5"/>
      <c r="S166" s="4"/>
      <c r="T166" s="3"/>
    </row>
    <row r="167" spans="2:20" ht="13.5" thickBot="1">
      <c r="B167" s="103"/>
      <c r="C167" s="105"/>
      <c r="D167" s="9"/>
      <c r="E167" s="8"/>
      <c r="F167" s="8"/>
      <c r="G167" s="8"/>
      <c r="H167" s="8"/>
      <c r="I167" s="8"/>
      <c r="J167" s="8"/>
      <c r="K167" s="7"/>
      <c r="L167" s="6"/>
      <c r="M167" s="5"/>
      <c r="N167" s="5"/>
      <c r="O167" s="5"/>
      <c r="P167" s="5"/>
      <c r="Q167" s="5"/>
      <c r="R167" s="5"/>
      <c r="S167" s="4"/>
      <c r="T167" s="3"/>
    </row>
    <row r="168" spans="2:20" ht="13.5" thickBot="1">
      <c r="B168" s="103"/>
      <c r="C168" s="105"/>
      <c r="D168" s="9"/>
      <c r="E168" s="8"/>
      <c r="F168" s="8"/>
      <c r="G168" s="8"/>
      <c r="H168" s="8"/>
      <c r="I168" s="8"/>
      <c r="J168" s="8"/>
      <c r="K168" s="7"/>
      <c r="L168" s="6"/>
      <c r="M168" s="5"/>
      <c r="N168" s="5"/>
      <c r="O168" s="5"/>
      <c r="P168" s="5"/>
      <c r="Q168" s="5"/>
      <c r="R168" s="5"/>
      <c r="S168" s="4"/>
      <c r="T168" s="3"/>
    </row>
    <row r="169" spans="2:20" ht="13.5" thickBot="1">
      <c r="B169" s="103"/>
      <c r="C169" s="105"/>
      <c r="D169" s="9"/>
      <c r="E169" s="8"/>
      <c r="F169" s="8"/>
      <c r="G169" s="8"/>
      <c r="H169" s="8"/>
      <c r="I169" s="8"/>
      <c r="J169" s="8"/>
      <c r="K169" s="7"/>
      <c r="L169" s="6"/>
      <c r="M169" s="5"/>
      <c r="N169" s="5"/>
      <c r="O169" s="5"/>
      <c r="P169" s="5"/>
      <c r="Q169" s="5"/>
      <c r="R169" s="5"/>
      <c r="S169" s="4"/>
      <c r="T169" s="3"/>
    </row>
    <row r="170" spans="2:20" ht="13.5" thickBot="1">
      <c r="B170" s="103"/>
      <c r="C170" s="105"/>
      <c r="D170" s="9"/>
      <c r="E170" s="8"/>
      <c r="F170" s="8"/>
      <c r="G170" s="8"/>
      <c r="H170" s="8"/>
      <c r="I170" s="8"/>
      <c r="J170" s="8"/>
      <c r="K170" s="7"/>
      <c r="L170" s="6"/>
      <c r="M170" s="5"/>
      <c r="N170" s="5"/>
      <c r="O170" s="5"/>
      <c r="P170" s="5"/>
      <c r="Q170" s="5"/>
      <c r="R170" s="5"/>
      <c r="S170" s="4"/>
      <c r="T170" s="3"/>
    </row>
    <row r="171" spans="2:20" ht="13.5" thickBot="1">
      <c r="B171" s="103"/>
      <c r="C171" s="105"/>
      <c r="D171" s="9"/>
      <c r="E171" s="8"/>
      <c r="F171" s="8"/>
      <c r="G171" s="8"/>
      <c r="H171" s="8"/>
      <c r="I171" s="8"/>
      <c r="J171" s="8"/>
      <c r="K171" s="7"/>
      <c r="L171" s="6"/>
      <c r="M171" s="5"/>
      <c r="N171" s="5"/>
      <c r="O171" s="5"/>
      <c r="P171" s="5"/>
      <c r="Q171" s="5"/>
      <c r="R171" s="5"/>
      <c r="S171" s="4"/>
      <c r="T171" s="3"/>
    </row>
    <row r="172" spans="2:20" ht="13.5" thickBot="1">
      <c r="B172" s="103"/>
      <c r="C172" s="105"/>
      <c r="D172" s="9"/>
      <c r="E172" s="8"/>
      <c r="F172" s="8"/>
      <c r="G172" s="8"/>
      <c r="H172" s="8"/>
      <c r="I172" s="8"/>
      <c r="J172" s="8"/>
      <c r="K172" s="7"/>
      <c r="L172" s="6"/>
      <c r="M172" s="5"/>
      <c r="N172" s="5"/>
      <c r="O172" s="5"/>
      <c r="P172" s="5"/>
      <c r="Q172" s="5"/>
      <c r="R172" s="5"/>
      <c r="S172" s="4"/>
      <c r="T172" s="3"/>
    </row>
    <row r="173" spans="2:20" ht="13.5" thickBot="1">
      <c r="B173" s="103"/>
      <c r="C173" s="105"/>
      <c r="D173" s="9"/>
      <c r="E173" s="8"/>
      <c r="F173" s="8"/>
      <c r="G173" s="8"/>
      <c r="H173" s="8"/>
      <c r="I173" s="8"/>
      <c r="J173" s="8"/>
      <c r="K173" s="7"/>
      <c r="L173" s="6"/>
      <c r="M173" s="5"/>
      <c r="N173" s="5"/>
      <c r="O173" s="5"/>
      <c r="P173" s="5"/>
      <c r="Q173" s="5"/>
      <c r="R173" s="5"/>
      <c r="S173" s="4"/>
      <c r="T173" s="3"/>
    </row>
    <row r="174" spans="2:20" ht="13.5" thickBot="1">
      <c r="B174" s="103"/>
      <c r="C174" s="105"/>
      <c r="D174" s="9"/>
      <c r="E174" s="8"/>
      <c r="F174" s="8"/>
      <c r="G174" s="8"/>
      <c r="H174" s="8"/>
      <c r="I174" s="8"/>
      <c r="J174" s="8"/>
      <c r="K174" s="7"/>
      <c r="L174" s="6"/>
      <c r="M174" s="5"/>
      <c r="N174" s="5"/>
      <c r="O174" s="5"/>
      <c r="P174" s="5"/>
      <c r="Q174" s="5"/>
      <c r="R174" s="5"/>
      <c r="S174" s="4"/>
      <c r="T174" s="3"/>
    </row>
    <row r="175" spans="2:20" ht="13.5" thickBot="1">
      <c r="B175" s="103"/>
      <c r="C175" s="105"/>
      <c r="D175" s="9"/>
      <c r="E175" s="8"/>
      <c r="F175" s="8"/>
      <c r="G175" s="8"/>
      <c r="H175" s="8"/>
      <c r="I175" s="8"/>
      <c r="J175" s="8"/>
      <c r="K175" s="7"/>
      <c r="L175" s="6"/>
      <c r="M175" s="5"/>
      <c r="N175" s="5"/>
      <c r="O175" s="5"/>
      <c r="P175" s="5"/>
      <c r="Q175" s="5"/>
      <c r="R175" s="5"/>
      <c r="S175" s="4"/>
      <c r="T175" s="3"/>
    </row>
    <row r="176" spans="2:20" ht="13.5" thickBot="1">
      <c r="B176" s="103"/>
      <c r="C176" s="105"/>
      <c r="D176" s="9"/>
      <c r="E176" s="8"/>
      <c r="F176" s="8"/>
      <c r="G176" s="8"/>
      <c r="H176" s="8"/>
      <c r="I176" s="8"/>
      <c r="J176" s="8"/>
      <c r="K176" s="7"/>
      <c r="L176" s="6"/>
      <c r="M176" s="5"/>
      <c r="N176" s="5"/>
      <c r="O176" s="5"/>
      <c r="P176" s="5"/>
      <c r="Q176" s="5"/>
      <c r="R176" s="5"/>
      <c r="S176" s="4"/>
      <c r="T176" s="3"/>
    </row>
    <row r="177" spans="2:20" ht="13.5" thickBot="1">
      <c r="B177" s="103"/>
      <c r="C177" s="105"/>
      <c r="D177" s="9"/>
      <c r="E177" s="8"/>
      <c r="F177" s="8"/>
      <c r="G177" s="8"/>
      <c r="H177" s="8"/>
      <c r="I177" s="8"/>
      <c r="J177" s="8"/>
      <c r="K177" s="7"/>
      <c r="L177" s="6"/>
      <c r="M177" s="5"/>
      <c r="N177" s="5"/>
      <c r="O177" s="5"/>
      <c r="P177" s="5"/>
      <c r="Q177" s="5"/>
      <c r="R177" s="5"/>
      <c r="S177" s="4"/>
      <c r="T177" s="3"/>
    </row>
    <row r="178" spans="2:20" ht="13.5" thickBot="1">
      <c r="B178" s="103"/>
      <c r="C178" s="105"/>
      <c r="D178" s="9"/>
      <c r="E178" s="8"/>
      <c r="F178" s="8"/>
      <c r="G178" s="8"/>
      <c r="H178" s="8"/>
      <c r="I178" s="8"/>
      <c r="J178" s="8"/>
      <c r="K178" s="7"/>
      <c r="L178" s="6"/>
      <c r="M178" s="5"/>
      <c r="N178" s="5"/>
      <c r="O178" s="5"/>
      <c r="P178" s="5"/>
      <c r="Q178" s="5"/>
      <c r="R178" s="5"/>
      <c r="S178" s="4"/>
      <c r="T178" s="3"/>
    </row>
    <row r="179" spans="2:20" ht="13.5" thickBot="1">
      <c r="B179" s="103"/>
      <c r="C179" s="105"/>
      <c r="D179" s="9"/>
      <c r="E179" s="8"/>
      <c r="F179" s="8"/>
      <c r="G179" s="8"/>
      <c r="H179" s="8"/>
      <c r="I179" s="8"/>
      <c r="J179" s="8"/>
      <c r="K179" s="7"/>
      <c r="L179" s="6"/>
      <c r="M179" s="5"/>
      <c r="N179" s="5"/>
      <c r="O179" s="5"/>
      <c r="P179" s="5"/>
      <c r="Q179" s="5"/>
      <c r="R179" s="5"/>
      <c r="S179" s="4"/>
      <c r="T179" s="3"/>
    </row>
    <row r="180" spans="2:20" ht="13.5" thickBot="1">
      <c r="B180" s="103"/>
      <c r="C180" s="105"/>
      <c r="D180" s="9"/>
      <c r="E180" s="8"/>
      <c r="F180" s="8"/>
      <c r="G180" s="8"/>
      <c r="H180" s="8"/>
      <c r="I180" s="8"/>
      <c r="J180" s="8"/>
      <c r="K180" s="7"/>
      <c r="L180" s="6"/>
      <c r="M180" s="5"/>
      <c r="N180" s="5"/>
      <c r="O180" s="5"/>
      <c r="P180" s="5"/>
      <c r="Q180" s="5"/>
      <c r="R180" s="5"/>
      <c r="S180" s="4"/>
      <c r="T180" s="3"/>
    </row>
    <row r="181" spans="2:20" ht="13.5" thickBot="1">
      <c r="B181" s="103"/>
      <c r="C181" s="105"/>
      <c r="D181" s="9"/>
      <c r="E181" s="8"/>
      <c r="F181" s="8"/>
      <c r="G181" s="8"/>
      <c r="H181" s="8"/>
      <c r="I181" s="8"/>
      <c r="J181" s="8"/>
      <c r="K181" s="7"/>
      <c r="L181" s="6"/>
      <c r="M181" s="5"/>
      <c r="N181" s="5"/>
      <c r="O181" s="5"/>
      <c r="P181" s="5"/>
      <c r="Q181" s="5"/>
      <c r="R181" s="5"/>
      <c r="S181" s="4"/>
      <c r="T181" s="3"/>
    </row>
    <row r="182" spans="2:20" ht="13.5" thickBot="1">
      <c r="B182" s="103"/>
      <c r="C182" s="105"/>
      <c r="D182" s="9"/>
      <c r="E182" s="8"/>
      <c r="F182" s="8"/>
      <c r="G182" s="8"/>
      <c r="H182" s="8"/>
      <c r="I182" s="8"/>
      <c r="J182" s="8"/>
      <c r="K182" s="7"/>
      <c r="L182" s="6"/>
      <c r="M182" s="5"/>
      <c r="N182" s="5"/>
      <c r="O182" s="5"/>
      <c r="P182" s="5"/>
      <c r="Q182" s="5"/>
      <c r="R182" s="5"/>
      <c r="S182" s="4"/>
      <c r="T182" s="3"/>
    </row>
    <row r="183" spans="2:20" ht="13.5" thickBot="1">
      <c r="B183" s="103"/>
      <c r="C183" s="105"/>
      <c r="D183" s="9"/>
      <c r="E183" s="8"/>
      <c r="F183" s="8"/>
      <c r="G183" s="8"/>
      <c r="H183" s="8"/>
      <c r="I183" s="8"/>
      <c r="J183" s="8"/>
      <c r="K183" s="7"/>
      <c r="L183" s="6"/>
      <c r="M183" s="5"/>
      <c r="N183" s="5"/>
      <c r="O183" s="5"/>
      <c r="P183" s="5"/>
      <c r="Q183" s="5"/>
      <c r="R183" s="5"/>
      <c r="S183" s="4"/>
      <c r="T183" s="3"/>
    </row>
    <row r="184" spans="2:20" ht="13.5" thickBot="1">
      <c r="B184" s="103"/>
      <c r="C184" s="105"/>
      <c r="D184" s="9"/>
      <c r="E184" s="8"/>
      <c r="F184" s="8"/>
      <c r="G184" s="8"/>
      <c r="H184" s="8"/>
      <c r="I184" s="8"/>
      <c r="J184" s="8"/>
      <c r="K184" s="7"/>
      <c r="L184" s="6"/>
      <c r="M184" s="5"/>
      <c r="N184" s="5"/>
      <c r="O184" s="5"/>
      <c r="P184" s="5"/>
      <c r="Q184" s="5"/>
      <c r="R184" s="5"/>
      <c r="S184" s="4"/>
      <c r="T184" s="3"/>
    </row>
    <row r="185" spans="2:20" ht="13.5" thickBot="1">
      <c r="B185" s="103"/>
      <c r="C185" s="105"/>
      <c r="D185" s="9"/>
      <c r="E185" s="8"/>
      <c r="F185" s="8"/>
      <c r="G185" s="8"/>
      <c r="H185" s="8"/>
      <c r="I185" s="8"/>
      <c r="J185" s="8"/>
      <c r="K185" s="7"/>
      <c r="L185" s="6"/>
      <c r="M185" s="5"/>
      <c r="N185" s="5"/>
      <c r="O185" s="5"/>
      <c r="P185" s="5"/>
      <c r="Q185" s="5"/>
      <c r="R185" s="5"/>
      <c r="S185" s="4"/>
      <c r="T185" s="3"/>
    </row>
    <row r="186" spans="2:20" ht="13.5" thickBot="1">
      <c r="B186" s="103"/>
      <c r="C186" s="105"/>
      <c r="D186" s="9"/>
      <c r="E186" s="8"/>
      <c r="F186" s="8"/>
      <c r="G186" s="8"/>
      <c r="H186" s="8"/>
      <c r="I186" s="8"/>
      <c r="J186" s="8"/>
      <c r="K186" s="7"/>
      <c r="L186" s="6"/>
      <c r="M186" s="5"/>
      <c r="N186" s="5"/>
      <c r="O186" s="5"/>
      <c r="P186" s="5"/>
      <c r="Q186" s="5"/>
      <c r="R186" s="5"/>
      <c r="S186" s="4"/>
      <c r="T186" s="3"/>
    </row>
    <row r="187" spans="2:20" ht="13.5" thickBot="1">
      <c r="B187" s="103"/>
      <c r="C187" s="105"/>
      <c r="D187" s="9"/>
      <c r="E187" s="8"/>
      <c r="F187" s="8"/>
      <c r="G187" s="8"/>
      <c r="H187" s="8"/>
      <c r="I187" s="8"/>
      <c r="J187" s="8"/>
      <c r="K187" s="7"/>
      <c r="L187" s="6"/>
      <c r="M187" s="5"/>
      <c r="N187" s="5"/>
      <c r="O187" s="5"/>
      <c r="P187" s="5"/>
      <c r="Q187" s="5"/>
      <c r="R187" s="5"/>
      <c r="S187" s="4"/>
      <c r="T187" s="3"/>
    </row>
    <row r="188" spans="2:20" ht="13.5" thickBot="1">
      <c r="B188" s="103"/>
      <c r="C188" s="105"/>
      <c r="D188" s="9"/>
      <c r="E188" s="8"/>
      <c r="F188" s="8"/>
      <c r="G188" s="8"/>
      <c r="H188" s="8"/>
      <c r="I188" s="8"/>
      <c r="J188" s="8"/>
      <c r="K188" s="7"/>
      <c r="L188" s="6"/>
      <c r="M188" s="5"/>
      <c r="N188" s="5"/>
      <c r="O188" s="5"/>
      <c r="P188" s="5"/>
      <c r="Q188" s="5"/>
      <c r="R188" s="5"/>
      <c r="S188" s="4"/>
      <c r="T188" s="3"/>
    </row>
    <row r="189" spans="2:20" ht="13.5" thickBot="1">
      <c r="B189" s="103"/>
      <c r="C189" s="105"/>
      <c r="D189" s="9"/>
      <c r="E189" s="8"/>
      <c r="F189" s="8"/>
      <c r="G189" s="8"/>
      <c r="H189" s="8"/>
      <c r="I189" s="8"/>
      <c r="J189" s="8"/>
      <c r="K189" s="7"/>
      <c r="L189" s="6"/>
      <c r="M189" s="5"/>
      <c r="N189" s="5"/>
      <c r="O189" s="5"/>
      <c r="P189" s="5"/>
      <c r="Q189" s="5"/>
      <c r="R189" s="5"/>
      <c r="S189" s="4"/>
      <c r="T189" s="3"/>
    </row>
    <row r="190" spans="2:20" ht="13.5" thickBot="1">
      <c r="B190" s="103"/>
      <c r="C190" s="105"/>
      <c r="D190" s="9"/>
      <c r="E190" s="8"/>
      <c r="F190" s="8"/>
      <c r="G190" s="8"/>
      <c r="H190" s="8"/>
      <c r="I190" s="8"/>
      <c r="J190" s="8"/>
      <c r="K190" s="7"/>
      <c r="L190" s="6"/>
      <c r="M190" s="5"/>
      <c r="N190" s="5"/>
      <c r="O190" s="5"/>
      <c r="P190" s="5"/>
      <c r="Q190" s="5"/>
      <c r="R190" s="5"/>
      <c r="S190" s="4"/>
      <c r="T190" s="3"/>
    </row>
    <row r="191" spans="2:20" ht="13.5" thickBot="1">
      <c r="B191" s="103"/>
      <c r="C191" s="105"/>
      <c r="D191" s="9"/>
      <c r="E191" s="8"/>
      <c r="F191" s="8"/>
      <c r="G191" s="8"/>
      <c r="H191" s="8"/>
      <c r="I191" s="8"/>
      <c r="J191" s="8"/>
      <c r="K191" s="7"/>
      <c r="L191" s="6"/>
      <c r="M191" s="5"/>
      <c r="N191" s="5"/>
      <c r="O191" s="5"/>
      <c r="P191" s="5"/>
      <c r="Q191" s="5"/>
      <c r="R191" s="5"/>
      <c r="S191" s="4"/>
      <c r="T191" s="3"/>
    </row>
    <row r="192" spans="2:20" ht="13.5" thickBot="1">
      <c r="B192" s="103"/>
      <c r="C192" s="105"/>
      <c r="D192" s="9"/>
      <c r="E192" s="8"/>
      <c r="F192" s="8"/>
      <c r="G192" s="8"/>
      <c r="H192" s="8"/>
      <c r="I192" s="8"/>
      <c r="J192" s="8"/>
      <c r="K192" s="7"/>
      <c r="L192" s="6"/>
      <c r="M192" s="5"/>
      <c r="N192" s="5"/>
      <c r="O192" s="5"/>
      <c r="P192" s="5"/>
      <c r="Q192" s="5"/>
      <c r="R192" s="5"/>
      <c r="S192" s="4"/>
      <c r="T192" s="3"/>
    </row>
    <row r="193" spans="2:20" ht="13.5" thickBot="1">
      <c r="B193" s="103"/>
      <c r="C193" s="105"/>
      <c r="D193" s="9"/>
      <c r="E193" s="8"/>
      <c r="F193" s="8"/>
      <c r="G193" s="8"/>
      <c r="H193" s="8"/>
      <c r="I193" s="8"/>
      <c r="J193" s="8"/>
      <c r="K193" s="7"/>
      <c r="L193" s="6"/>
      <c r="M193" s="5"/>
      <c r="N193" s="5"/>
      <c r="O193" s="5"/>
      <c r="P193" s="5"/>
      <c r="Q193" s="5"/>
      <c r="R193" s="5"/>
      <c r="S193" s="4"/>
      <c r="T193" s="3"/>
    </row>
    <row r="194" spans="2:20" ht="13.5" thickBot="1">
      <c r="B194" s="103"/>
      <c r="C194" s="105"/>
      <c r="D194" s="9"/>
      <c r="E194" s="8"/>
      <c r="F194" s="8"/>
      <c r="G194" s="8"/>
      <c r="H194" s="8"/>
      <c r="I194" s="8"/>
      <c r="J194" s="8"/>
      <c r="K194" s="7"/>
      <c r="L194" s="6"/>
      <c r="M194" s="5"/>
      <c r="N194" s="5"/>
      <c r="O194" s="5"/>
      <c r="P194" s="5"/>
      <c r="Q194" s="5"/>
      <c r="R194" s="5"/>
      <c r="S194" s="4"/>
      <c r="T194" s="3"/>
    </row>
    <row r="195" spans="2:20" ht="13.5" thickBot="1">
      <c r="B195" s="103"/>
      <c r="C195" s="105"/>
      <c r="D195" s="9"/>
      <c r="E195" s="8"/>
      <c r="F195" s="8"/>
      <c r="G195" s="8"/>
      <c r="H195" s="8"/>
      <c r="I195" s="8"/>
      <c r="J195" s="8"/>
      <c r="K195" s="7"/>
      <c r="L195" s="6"/>
      <c r="M195" s="5"/>
      <c r="N195" s="5"/>
      <c r="O195" s="5"/>
      <c r="P195" s="5"/>
      <c r="Q195" s="5"/>
      <c r="R195" s="5"/>
      <c r="S195" s="4"/>
      <c r="T195" s="3"/>
    </row>
    <row r="196" spans="2:20" ht="13.5" thickBot="1">
      <c r="B196" s="103"/>
      <c r="C196" s="105"/>
      <c r="D196" s="9"/>
      <c r="E196" s="8"/>
      <c r="F196" s="8"/>
      <c r="G196" s="8"/>
      <c r="H196" s="8"/>
      <c r="I196" s="8"/>
      <c r="J196" s="8"/>
      <c r="K196" s="7"/>
      <c r="L196" s="6"/>
      <c r="M196" s="5"/>
      <c r="N196" s="5"/>
      <c r="O196" s="5"/>
      <c r="P196" s="5"/>
      <c r="Q196" s="5"/>
      <c r="R196" s="5"/>
      <c r="S196" s="4"/>
      <c r="T196" s="3"/>
    </row>
    <row r="197" spans="2:20" ht="13.5" thickBot="1">
      <c r="B197" s="103"/>
      <c r="C197" s="105"/>
      <c r="D197" s="9"/>
      <c r="E197" s="8"/>
      <c r="F197" s="8"/>
      <c r="G197" s="8"/>
      <c r="H197" s="8"/>
      <c r="I197" s="8"/>
      <c r="J197" s="8"/>
      <c r="K197" s="7"/>
      <c r="L197" s="6"/>
      <c r="M197" s="5"/>
      <c r="N197" s="5"/>
      <c r="O197" s="5"/>
      <c r="P197" s="5"/>
      <c r="Q197" s="5"/>
      <c r="R197" s="5"/>
      <c r="S197" s="4"/>
      <c r="T197" s="3"/>
    </row>
    <row r="198" spans="2:20" ht="13.5" thickBot="1">
      <c r="B198" s="103"/>
      <c r="C198" s="105"/>
      <c r="D198" s="9"/>
      <c r="E198" s="8"/>
      <c r="F198" s="8"/>
      <c r="G198" s="8"/>
      <c r="H198" s="8"/>
      <c r="I198" s="8"/>
      <c r="J198" s="8"/>
      <c r="K198" s="7"/>
      <c r="L198" s="6"/>
      <c r="M198" s="5"/>
      <c r="N198" s="5"/>
      <c r="O198" s="5"/>
      <c r="P198" s="5"/>
      <c r="Q198" s="5"/>
      <c r="R198" s="5"/>
      <c r="S198" s="4"/>
      <c r="T198" s="3"/>
    </row>
    <row r="199" spans="2:20" ht="13.5" thickBot="1">
      <c r="B199" s="103"/>
      <c r="C199" s="105"/>
      <c r="D199" s="9"/>
      <c r="E199" s="8"/>
      <c r="F199" s="8"/>
      <c r="G199" s="8"/>
      <c r="H199" s="8"/>
      <c r="I199" s="8"/>
      <c r="J199" s="8"/>
      <c r="K199" s="7"/>
      <c r="L199" s="6"/>
      <c r="M199" s="5"/>
      <c r="N199" s="5"/>
      <c r="O199" s="5"/>
      <c r="P199" s="5"/>
      <c r="Q199" s="5"/>
      <c r="R199" s="5"/>
      <c r="S199" s="4"/>
      <c r="T199" s="3"/>
    </row>
    <row r="200" spans="2:20" ht="13.5" thickBot="1">
      <c r="B200" s="103"/>
      <c r="C200" s="105"/>
      <c r="D200" s="9"/>
      <c r="E200" s="8"/>
      <c r="F200" s="8"/>
      <c r="G200" s="8"/>
      <c r="H200" s="8"/>
      <c r="I200" s="8"/>
      <c r="J200" s="8"/>
      <c r="K200" s="7"/>
      <c r="L200" s="6"/>
      <c r="M200" s="5"/>
      <c r="N200" s="5"/>
      <c r="O200" s="5"/>
      <c r="P200" s="5"/>
      <c r="Q200" s="5"/>
      <c r="R200" s="5"/>
      <c r="S200" s="4"/>
      <c r="T200" s="3"/>
    </row>
  </sheetData>
  <sortState ref="B14:T106">
    <sortCondition ref="B14:B106"/>
  </sortState>
  <mergeCells count="6">
    <mergeCell ref="T68:T72"/>
    <mergeCell ref="B2:T2"/>
    <mergeCell ref="D4:K4"/>
    <mergeCell ref="D11:K11"/>
    <mergeCell ref="L11:S11"/>
    <mergeCell ref="T14:T18"/>
  </mergeCells>
  <conditionalFormatting sqref="L14:S200">
    <cfRule type="cellIs" dxfId="14" priority="8" operator="lessThan">
      <formula>-0.015</formula>
    </cfRule>
    <cfRule type="cellIs" dxfId="13" priority="9" operator="greaterThan">
      <formula>0.015</formula>
    </cfRule>
    <cfRule type="cellIs" dxfId="12" priority="10" operator="lessThan">
      <formula>-0.00501</formula>
    </cfRule>
    <cfRule type="cellIs" dxfId="11" priority="11" operator="greaterThan">
      <formula>0.00501</formula>
    </cfRule>
    <cfRule type="cellIs" dxfId="10" priority="12" operator="equal">
      <formula>-0.005</formula>
    </cfRule>
    <cfRule type="cellIs" dxfId="9" priority="13" operator="equal">
      <formula>0.005</formula>
    </cfRule>
    <cfRule type="cellIs" dxfId="8" priority="14" operator="between">
      <formula>-0.005</formula>
      <formula>0.005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DC57-D5E3-4B61-ABD4-DB08F463030F}">
  <dimension ref="B2:T200"/>
  <sheetViews>
    <sheetView showGridLines="0" zoomScale="90" zoomScaleNormal="90" workbookViewId="0">
      <selection activeCell="C12" sqref="C12"/>
    </sheetView>
  </sheetViews>
  <sheetFormatPr defaultRowHeight="13.5" customHeight="1"/>
  <cols>
    <col min="2" max="2" width="18.5703125" bestFit="1" customWidth="1"/>
    <col min="3" max="3" width="18.5703125" customWidth="1"/>
    <col min="20" max="20" width="75.7109375" customWidth="1"/>
  </cols>
  <sheetData>
    <row r="2" spans="2:20" ht="13.5" customHeight="1">
      <c r="B2" s="174" t="s">
        <v>37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2:20" ht="13.5" customHeight="1" thickBot="1">
      <c r="B3" s="2"/>
      <c r="C3" s="2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1"/>
    </row>
    <row r="4" spans="2:20" ht="13.5" customHeight="1">
      <c r="B4" s="2"/>
      <c r="C4" s="2"/>
      <c r="D4" s="165" t="s">
        <v>22</v>
      </c>
      <c r="E4" s="166"/>
      <c r="F4" s="166"/>
      <c r="G4" s="166"/>
      <c r="H4" s="166"/>
      <c r="I4" s="166"/>
      <c r="J4" s="166"/>
      <c r="K4" s="167"/>
      <c r="L4" s="2"/>
      <c r="M4" s="2"/>
      <c r="N4" s="2"/>
      <c r="O4" s="2"/>
      <c r="P4" s="2"/>
      <c r="Q4" s="2"/>
      <c r="R4" s="2"/>
      <c r="S4" s="2"/>
      <c r="T4" s="1"/>
    </row>
    <row r="5" spans="2:20" ht="13.5" customHeight="1">
      <c r="B5" s="2"/>
      <c r="C5" s="2"/>
      <c r="D5" s="76" t="s">
        <v>32</v>
      </c>
      <c r="E5" s="75" t="s">
        <v>31</v>
      </c>
      <c r="F5" s="75" t="s">
        <v>30</v>
      </c>
      <c r="G5" s="75" t="s">
        <v>29</v>
      </c>
      <c r="H5" s="75" t="s">
        <v>28</v>
      </c>
      <c r="I5" s="75" t="s">
        <v>27</v>
      </c>
      <c r="J5" s="75" t="s">
        <v>26</v>
      </c>
      <c r="K5" s="74" t="s">
        <v>25</v>
      </c>
      <c r="L5" s="2"/>
      <c r="M5" s="2"/>
      <c r="N5" s="2"/>
      <c r="O5" s="2"/>
      <c r="P5" s="2"/>
      <c r="Q5" s="2"/>
      <c r="R5" s="2"/>
      <c r="S5" s="2"/>
      <c r="T5" s="1"/>
    </row>
    <row r="6" spans="2:20" ht="13.5" customHeight="1">
      <c r="C6" s="96" t="s">
        <v>24</v>
      </c>
      <c r="D6" s="95">
        <f t="shared" ref="D6:K6" si="0">AVERAGE(D13:D17)</f>
        <v>0.94551825868067918</v>
      </c>
      <c r="E6" s="94">
        <f t="shared" si="0"/>
        <v>0.80770016638649889</v>
      </c>
      <c r="F6" s="94">
        <f t="shared" si="0"/>
        <v>0.7013117492624682</v>
      </c>
      <c r="G6" s="94">
        <f t="shared" si="0"/>
        <v>0.67749204502023985</v>
      </c>
      <c r="H6" s="94">
        <f t="shared" si="0"/>
        <v>0.66514756818010379</v>
      </c>
      <c r="I6" s="94">
        <f t="shared" si="0"/>
        <v>0.6668062829268413</v>
      </c>
      <c r="J6" s="94">
        <f t="shared" si="0"/>
        <v>0.67740530381659292</v>
      </c>
      <c r="K6" s="93">
        <f t="shared" si="0"/>
        <v>0.68259279145281693</v>
      </c>
      <c r="L6" s="2"/>
      <c r="M6" s="2"/>
      <c r="N6" s="2"/>
      <c r="O6" s="2"/>
      <c r="P6" s="2"/>
      <c r="Q6" s="2"/>
      <c r="R6" s="2"/>
      <c r="S6" s="2"/>
      <c r="T6" s="1"/>
    </row>
    <row r="7" spans="2:20" ht="13.5" customHeight="1" thickBot="1">
      <c r="C7" s="69" t="s">
        <v>23</v>
      </c>
      <c r="D7" s="68">
        <f t="shared" ref="D7:K7" si="1">STDEV(D13:D17)/D6</f>
        <v>3.4065131893056509E-3</v>
      </c>
      <c r="E7" s="67">
        <f t="shared" si="1"/>
        <v>3.1126039635055768E-3</v>
      </c>
      <c r="F7" s="67">
        <f t="shared" si="1"/>
        <v>3.6657673134293137E-3</v>
      </c>
      <c r="G7" s="67">
        <f t="shared" si="1"/>
        <v>4.5648058126012423E-3</v>
      </c>
      <c r="H7" s="67">
        <f t="shared" si="1"/>
        <v>3.9870664480535865E-3</v>
      </c>
      <c r="I7" s="67">
        <f t="shared" si="1"/>
        <v>3.2601197910453461E-3</v>
      </c>
      <c r="J7" s="67">
        <f t="shared" si="1"/>
        <v>3.1987694416384972E-3</v>
      </c>
      <c r="K7" s="66">
        <f t="shared" si="1"/>
        <v>3.3982045344387282E-3</v>
      </c>
      <c r="L7" s="2"/>
      <c r="M7" s="2"/>
      <c r="N7" s="2"/>
      <c r="O7" s="2"/>
      <c r="P7" s="2"/>
      <c r="Q7" s="2"/>
      <c r="R7" s="2"/>
      <c r="S7" s="2"/>
      <c r="T7" s="1"/>
    </row>
    <row r="8" spans="2:20" ht="13.5" customHeight="1">
      <c r="D8" s="92"/>
      <c r="E8" s="92"/>
      <c r="F8" s="92"/>
      <c r="G8" s="92"/>
      <c r="H8" s="92"/>
      <c r="I8" s="92"/>
      <c r="J8" s="92"/>
      <c r="K8" s="92"/>
    </row>
    <row r="9" spans="2:20" ht="13.5" customHeight="1" thickBot="1"/>
    <row r="10" spans="2:20" ht="13.5" customHeight="1">
      <c r="B10" s="2"/>
      <c r="C10" s="2"/>
      <c r="D10" s="168" t="s">
        <v>22</v>
      </c>
      <c r="E10" s="169"/>
      <c r="F10" s="169"/>
      <c r="G10" s="169"/>
      <c r="H10" s="169"/>
      <c r="I10" s="169"/>
      <c r="J10" s="169"/>
      <c r="K10" s="170"/>
      <c r="L10" s="171" t="s">
        <v>21</v>
      </c>
      <c r="M10" s="172"/>
      <c r="N10" s="172"/>
      <c r="O10" s="172"/>
      <c r="P10" s="172"/>
      <c r="Q10" s="172"/>
      <c r="R10" s="172"/>
      <c r="S10" s="173"/>
    </row>
    <row r="11" spans="2:20" ht="13.5" customHeight="1">
      <c r="B11" s="99" t="s">
        <v>20</v>
      </c>
      <c r="C11" s="100" t="s">
        <v>54</v>
      </c>
      <c r="D11" s="64">
        <v>60</v>
      </c>
      <c r="E11" s="63">
        <v>70</v>
      </c>
      <c r="F11" s="63">
        <v>100</v>
      </c>
      <c r="G11" s="63">
        <v>120</v>
      </c>
      <c r="H11" s="63">
        <v>150</v>
      </c>
      <c r="I11" s="63">
        <v>170</v>
      </c>
      <c r="J11" s="63">
        <v>200</v>
      </c>
      <c r="K11" s="62">
        <v>226</v>
      </c>
      <c r="L11" s="61">
        <v>60</v>
      </c>
      <c r="M11" s="60">
        <v>70</v>
      </c>
      <c r="N11" s="60">
        <v>100</v>
      </c>
      <c r="O11" s="60">
        <v>120</v>
      </c>
      <c r="P11" s="60">
        <v>150</v>
      </c>
      <c r="Q11" s="60">
        <v>170</v>
      </c>
      <c r="R11" s="60">
        <v>200</v>
      </c>
      <c r="S11" s="59">
        <v>226</v>
      </c>
    </row>
    <row r="12" spans="2:20" ht="13.5" customHeight="1" thickBot="1">
      <c r="B12" s="98" t="s">
        <v>38</v>
      </c>
      <c r="C12" s="97" t="s">
        <v>39</v>
      </c>
      <c r="D12" s="58" t="s">
        <v>19</v>
      </c>
      <c r="E12" s="57" t="s">
        <v>19</v>
      </c>
      <c r="F12" s="57" t="s">
        <v>19</v>
      </c>
      <c r="G12" s="57" t="s">
        <v>19</v>
      </c>
      <c r="H12" s="57" t="s">
        <v>19</v>
      </c>
      <c r="I12" s="57" t="s">
        <v>19</v>
      </c>
      <c r="J12" s="57" t="s">
        <v>19</v>
      </c>
      <c r="K12" s="56" t="s">
        <v>19</v>
      </c>
      <c r="L12" s="55" t="s">
        <v>19</v>
      </c>
      <c r="M12" s="54" t="s">
        <v>19</v>
      </c>
      <c r="N12" s="54" t="s">
        <v>19</v>
      </c>
      <c r="O12" s="54" t="s">
        <v>19</v>
      </c>
      <c r="P12" s="54" t="s">
        <v>19</v>
      </c>
      <c r="Q12" s="54" t="s">
        <v>19</v>
      </c>
      <c r="R12" s="54" t="s">
        <v>19</v>
      </c>
      <c r="S12" s="53" t="s">
        <v>19</v>
      </c>
    </row>
    <row r="13" spans="2:20" ht="13.5" customHeight="1" thickBot="1">
      <c r="B13" s="101">
        <v>43391</v>
      </c>
      <c r="C13" s="147" t="s">
        <v>40</v>
      </c>
      <c r="D13" s="51">
        <v>0.94574266251172234</v>
      </c>
      <c r="E13" s="51">
        <v>0.80654036301477028</v>
      </c>
      <c r="F13" s="51">
        <v>0.70348093132725431</v>
      </c>
      <c r="G13" s="51">
        <v>0.67704610782687646</v>
      </c>
      <c r="H13" s="51">
        <v>0.6626541708490421</v>
      </c>
      <c r="I13" s="51">
        <v>0.66716504483879979</v>
      </c>
      <c r="J13" s="51">
        <v>0.67621086489303628</v>
      </c>
      <c r="K13" s="50">
        <v>0.68050251932878469</v>
      </c>
      <c r="L13" s="43">
        <f>D13/$D$6-1</f>
        <v>2.3733421219840345E-4</v>
      </c>
      <c r="M13" s="42">
        <f>E13/$E$6-1</f>
        <v>-1.4359330603054277E-3</v>
      </c>
      <c r="N13" s="42">
        <f>F13/$F$6-1</f>
        <v>3.093035396979138E-3</v>
      </c>
      <c r="O13" s="42">
        <f>G13/$G$6-1</f>
        <v>-6.5821760807549534E-4</v>
      </c>
      <c r="P13" s="42">
        <f>H13/$H$6-1</f>
        <v>-3.7486378216547989E-3</v>
      </c>
      <c r="Q13" s="42">
        <f>I13/$I$6-1</f>
        <v>5.380301912929486E-4</v>
      </c>
      <c r="R13" s="42">
        <f>J13/$J$6-1</f>
        <v>-1.7632559367737333E-3</v>
      </c>
      <c r="S13" s="41">
        <f>K13/$K$6-1</f>
        <v>-3.062253440419882E-3</v>
      </c>
      <c r="T13" s="161" t="s">
        <v>18</v>
      </c>
    </row>
    <row r="14" spans="2:20" ht="13.5" customHeight="1" thickBot="1">
      <c r="B14" s="101">
        <v>43392</v>
      </c>
      <c r="C14" s="144" t="s">
        <v>40</v>
      </c>
      <c r="D14" s="143">
        <v>0.9428385917417681</v>
      </c>
      <c r="E14" s="143">
        <v>0.80633736722014948</v>
      </c>
      <c r="F14" s="143">
        <v>0.69719149533446356</v>
      </c>
      <c r="G14" s="143">
        <v>0.67475239132910569</v>
      </c>
      <c r="H14" s="143">
        <v>0.66350751681380016</v>
      </c>
      <c r="I14" s="143">
        <v>0.66536768060077189</v>
      </c>
      <c r="J14" s="143">
        <v>0.67477502260211719</v>
      </c>
      <c r="K14" s="21">
        <v>0.68025383771964942</v>
      </c>
      <c r="L14" s="20">
        <f>D14/$D$6-1</f>
        <v>-2.8340721232079646E-3</v>
      </c>
      <c r="M14" s="19">
        <f>E14/$E$6-1</f>
        <v>-1.6872587416272289E-3</v>
      </c>
      <c r="N14" s="19">
        <f>F14/$F$6-1</f>
        <v>-5.8750675891822146E-3</v>
      </c>
      <c r="O14" s="19">
        <f>G14/$G$6-1</f>
        <v>-4.0438167669589742E-3</v>
      </c>
      <c r="P14" s="19">
        <f>H14/$H$6-1</f>
        <v>-2.4656955009111359E-3</v>
      </c>
      <c r="Q14" s="19">
        <f>I14/$I$6-1</f>
        <v>-2.1574516661043708E-3</v>
      </c>
      <c r="R14" s="19">
        <f>J14/$J$6-1</f>
        <v>-3.8828766170804219E-3</v>
      </c>
      <c r="S14" s="18">
        <f>K14/$K$6-1</f>
        <v>-3.4265725663309432E-3</v>
      </c>
      <c r="T14" s="162"/>
    </row>
    <row r="15" spans="2:20" ht="13.5" customHeight="1" thickBot="1">
      <c r="B15" s="101">
        <v>43395</v>
      </c>
      <c r="C15" s="144" t="s">
        <v>40</v>
      </c>
      <c r="D15" s="143">
        <v>0.94460952138060528</v>
      </c>
      <c r="E15" s="143">
        <v>0.80971174627388687</v>
      </c>
      <c r="F15" s="143">
        <v>0.70251671434315788</v>
      </c>
      <c r="G15" s="143">
        <v>0.68036595386507326</v>
      </c>
      <c r="H15" s="143">
        <v>0.66823569275231309</v>
      </c>
      <c r="I15" s="143">
        <v>0.66863830332597052</v>
      </c>
      <c r="J15" s="143">
        <v>0.67999807766560805</v>
      </c>
      <c r="K15" s="21">
        <v>0.68471118543377374</v>
      </c>
      <c r="L15" s="20">
        <f>D15/$D$6-1</f>
        <v>-9.6109968446500549E-4</v>
      </c>
      <c r="M15" s="19">
        <f>E15/$E$6-1</f>
        <v>2.4905032474951128E-3</v>
      </c>
      <c r="N15" s="19">
        <f>F15/$F$6-1</f>
        <v>1.7181589813044518E-3</v>
      </c>
      <c r="O15" s="19">
        <f>G15/$G$6-1</f>
        <v>4.2419816822314438E-3</v>
      </c>
      <c r="P15" s="19">
        <f>H15/$H$6-1</f>
        <v>4.6427660867176535E-3</v>
      </c>
      <c r="Q15" s="19">
        <f>I15/$I$6-1</f>
        <v>2.7474552145607678E-3</v>
      </c>
      <c r="R15" s="19">
        <f>J15/$J$6-1</f>
        <v>3.8275074529341424E-3</v>
      </c>
      <c r="S15" s="18">
        <f>K15/$K$6-1</f>
        <v>3.1034520251056463E-3</v>
      </c>
      <c r="T15" s="162"/>
    </row>
    <row r="16" spans="2:20" ht="13.5" customHeight="1" thickBot="1">
      <c r="B16" s="101">
        <v>43398</v>
      </c>
      <c r="C16" s="144" t="s">
        <v>40</v>
      </c>
      <c r="D16" s="143">
        <v>0.95092734142629387</v>
      </c>
      <c r="E16" s="143">
        <v>0.81094753443723111</v>
      </c>
      <c r="F16" s="143">
        <v>0.70291461329205829</v>
      </c>
      <c r="G16" s="143">
        <v>0.6809829045826814</v>
      </c>
      <c r="H16" s="143">
        <v>0.66780827707734369</v>
      </c>
      <c r="I16" s="143">
        <v>0.66898610194215291</v>
      </c>
      <c r="J16" s="143">
        <v>0.67923676082645656</v>
      </c>
      <c r="K16" s="21">
        <v>0.68525228225840507</v>
      </c>
      <c r="L16" s="20">
        <f>D16/$D$6-1</f>
        <v>5.7207596954946816E-3</v>
      </c>
      <c r="M16" s="19">
        <f>E16/$E$6-1</f>
        <v>4.0205118011307217E-3</v>
      </c>
      <c r="N16" s="19">
        <f>F16/$F$6-1</f>
        <v>2.2855228523916971E-3</v>
      </c>
      <c r="O16" s="19">
        <f>G16/$G$6-1</f>
        <v>5.1526207401257906E-3</v>
      </c>
      <c r="P16" s="19">
        <f>H16/$H$6-1</f>
        <v>4.0001783431604654E-3</v>
      </c>
      <c r="Q16" s="19">
        <f>I16/$I$6-1</f>
        <v>3.2690439054408049E-3</v>
      </c>
      <c r="R16" s="19">
        <f>J16/$J$6-1</f>
        <v>2.7036354742795421E-3</v>
      </c>
      <c r="S16" s="18">
        <f>K16/$K$6-1</f>
        <v>3.8961601102287524E-3</v>
      </c>
      <c r="T16" s="162"/>
    </row>
    <row r="17" spans="2:20" ht="13.5" customHeight="1" thickBot="1">
      <c r="B17" s="101">
        <v>43399</v>
      </c>
      <c r="C17" s="160" t="s">
        <v>40</v>
      </c>
      <c r="D17" s="48">
        <v>0.94347317634300643</v>
      </c>
      <c r="E17" s="48">
        <v>0.80496382098645725</v>
      </c>
      <c r="F17" s="48">
        <v>0.70045499201540673</v>
      </c>
      <c r="G17" s="48">
        <v>0.67431286749746278</v>
      </c>
      <c r="H17" s="48">
        <v>0.66353218340802012</v>
      </c>
      <c r="I17" s="48">
        <v>0.66387428392651171</v>
      </c>
      <c r="J17" s="48">
        <v>0.67680579309574651</v>
      </c>
      <c r="K17" s="47">
        <v>0.68224413252347149</v>
      </c>
      <c r="L17" s="46">
        <f>D17/$D$6-1</f>
        <v>-2.1629221000198928E-3</v>
      </c>
      <c r="M17" s="45">
        <f>E17/$E$6-1</f>
        <v>-3.3878232466926228E-3</v>
      </c>
      <c r="N17" s="45">
        <f>F17/$F$6-1</f>
        <v>-1.2216496414931832E-3</v>
      </c>
      <c r="O17" s="45">
        <f>G17/$G$6-1</f>
        <v>-4.6925680473224318E-3</v>
      </c>
      <c r="P17" s="45">
        <f>H17/$H$6-1</f>
        <v>-2.428611107311851E-3</v>
      </c>
      <c r="Q17" s="45">
        <f>I17/$I$6-1</f>
        <v>-4.3970776451895954E-3</v>
      </c>
      <c r="R17" s="45">
        <f>J17/$J$6-1</f>
        <v>-8.8501037335941835E-4</v>
      </c>
      <c r="S17" s="44">
        <f>K17/$K$6-1</f>
        <v>-5.107861285839066E-4</v>
      </c>
      <c r="T17" s="163"/>
    </row>
    <row r="18" spans="2:20" ht="13.5" customHeight="1" thickBot="1">
      <c r="B18" s="157">
        <v>43409</v>
      </c>
      <c r="C18" s="158" t="s">
        <v>40</v>
      </c>
      <c r="D18" s="143"/>
      <c r="E18" s="22"/>
      <c r="F18" s="22">
        <v>0.69706780521595912</v>
      </c>
      <c r="G18" s="22">
        <v>0.67178539462026066</v>
      </c>
      <c r="H18" s="22">
        <v>0.66151429823026942</v>
      </c>
      <c r="I18" s="22">
        <v>0.66295521274150437</v>
      </c>
      <c r="J18" s="22">
        <v>0.67581725247471269</v>
      </c>
      <c r="K18" s="21">
        <v>0.68027210532018911</v>
      </c>
      <c r="L18" s="20"/>
      <c r="M18" s="19"/>
      <c r="N18" s="19">
        <f>F18/$F$6-1</f>
        <v>-6.0514372545051875E-3</v>
      </c>
      <c r="O18" s="19">
        <f>G18/$G$6-1</f>
        <v>-8.4231991237753157E-3</v>
      </c>
      <c r="P18" s="19">
        <f>H18/$H$6-1</f>
        <v>-5.4623517000524924E-3</v>
      </c>
      <c r="Q18" s="19">
        <f>I18/$I$6-1</f>
        <v>-5.7753957692678881E-3</v>
      </c>
      <c r="R18" s="19">
        <f>J18/$J$6-1</f>
        <v>-2.3443148923294466E-3</v>
      </c>
      <c r="S18" s="18">
        <f>K18/$K$6-1</f>
        <v>-3.399810489777555E-3</v>
      </c>
      <c r="T18" s="192" t="s">
        <v>17</v>
      </c>
    </row>
    <row r="19" spans="2:20" ht="13.5" customHeight="1" thickBot="1">
      <c r="B19" s="102">
        <v>43410</v>
      </c>
      <c r="C19" s="144" t="s">
        <v>40</v>
      </c>
      <c r="D19" s="143">
        <v>0.94178435282652406</v>
      </c>
      <c r="E19" s="22">
        <v>0.80320506033748917</v>
      </c>
      <c r="F19" s="22">
        <v>0.69694939768112396</v>
      </c>
      <c r="G19" s="22">
        <v>0.67253420301540345</v>
      </c>
      <c r="H19" s="22">
        <v>0.66075861247797218</v>
      </c>
      <c r="I19" s="22">
        <v>0.66184036498233656</v>
      </c>
      <c r="J19" s="22">
        <v>0.67396987998128777</v>
      </c>
      <c r="K19" s="21">
        <v>0.67818571248499082</v>
      </c>
      <c r="L19" s="20">
        <f>D19/$D$6-1</f>
        <v>-3.9490573766023385E-3</v>
      </c>
      <c r="M19" s="19">
        <f>E19/$E$6-1</f>
        <v>-5.5653152445417353E-3</v>
      </c>
      <c r="N19" s="19">
        <f>F19/$F$6-1</f>
        <v>-6.2202744869622739E-3</v>
      </c>
      <c r="O19" s="19">
        <f>G19/$G$6-1</f>
        <v>-7.3179339023652368E-3</v>
      </c>
      <c r="P19" s="19">
        <f>H19/$H$6-1</f>
        <v>-6.5984691399235684E-3</v>
      </c>
      <c r="Q19" s="19">
        <f>I19/$I$6-1</f>
        <v>-7.4473172668794163E-3</v>
      </c>
      <c r="R19" s="19">
        <f>J19/$J$6-1</f>
        <v>-5.0714451391943305E-3</v>
      </c>
      <c r="S19" s="18">
        <f>K19/$K$6-1</f>
        <v>-6.4563807631869974E-3</v>
      </c>
      <c r="T19" s="192" t="s">
        <v>17</v>
      </c>
    </row>
    <row r="20" spans="2:20" ht="13.5" customHeight="1" thickBot="1">
      <c r="B20" s="102">
        <v>43431</v>
      </c>
      <c r="C20" s="144" t="s">
        <v>40</v>
      </c>
      <c r="D20" s="143"/>
      <c r="E20" s="22"/>
      <c r="F20" s="22">
        <v>0.69893243283885076</v>
      </c>
      <c r="G20" s="22">
        <v>0.67258271932311031</v>
      </c>
      <c r="H20" s="22">
        <v>0.65959727211086439</v>
      </c>
      <c r="I20" s="22">
        <v>0.66227028439535884</v>
      </c>
      <c r="J20" s="22">
        <v>0.67439564326492929</v>
      </c>
      <c r="K20" s="21">
        <v>0.67980170129865836</v>
      </c>
      <c r="L20" s="20"/>
      <c r="M20" s="19"/>
      <c r="N20" s="19">
        <f>F20/$F$6-1</f>
        <v>-3.3926658524110476E-3</v>
      </c>
      <c r="O20" s="19">
        <f>G20/$G$6-1</f>
        <v>-7.2463222752421341E-3</v>
      </c>
      <c r="P20" s="19">
        <f>H20/$H$6-1</f>
        <v>-8.3444581845580901E-3</v>
      </c>
      <c r="Q20" s="19">
        <f>I20/$I$6-1</f>
        <v>-6.8025731724847827E-3</v>
      </c>
      <c r="R20" s="19">
        <f>J20/$J$6-1</f>
        <v>-4.4429243980034228E-3</v>
      </c>
      <c r="S20" s="18">
        <f>K20/$K$6-1</f>
        <v>-4.088953456742539E-3</v>
      </c>
      <c r="T20" s="192" t="s">
        <v>16</v>
      </c>
    </row>
    <row r="21" spans="2:20" ht="13.5" customHeight="1" thickBot="1">
      <c r="B21" s="190">
        <v>43431</v>
      </c>
      <c r="C21" s="191" t="s">
        <v>40</v>
      </c>
      <c r="D21" s="36">
        <v>0.94116979682776147</v>
      </c>
      <c r="E21" s="36">
        <v>0.8033731186716031</v>
      </c>
      <c r="F21" s="36">
        <v>0.69748888389482699</v>
      </c>
      <c r="G21" s="36">
        <v>0.67083884456865228</v>
      </c>
      <c r="H21" s="36">
        <v>0.65955470921016679</v>
      </c>
      <c r="I21" s="36">
        <v>0.66175960174449489</v>
      </c>
      <c r="J21" s="36">
        <v>0.67375684971548666</v>
      </c>
      <c r="K21" s="35">
        <v>0.679503673371741</v>
      </c>
      <c r="L21" s="34">
        <f>D21/$D$6-1</f>
        <v>-4.5990247284968255E-3</v>
      </c>
      <c r="M21" s="33">
        <f>E21/$E$6-1</f>
        <v>-5.3572450458370113E-3</v>
      </c>
      <c r="N21" s="33">
        <f>F21/$F$6-1</f>
        <v>-5.4510214204475105E-3</v>
      </c>
      <c r="O21" s="33">
        <f>G21/$G$6-1</f>
        <v>-9.8203373759006007E-3</v>
      </c>
      <c r="P21" s="33">
        <f>H21/$H$6-1</f>
        <v>-8.4084483466421167E-3</v>
      </c>
      <c r="Q21" s="33">
        <f>I21/$I$6-1</f>
        <v>-7.5684367582662393E-3</v>
      </c>
      <c r="R21" s="33">
        <f>J21/$J$6-1</f>
        <v>-5.3859249116450236E-3</v>
      </c>
      <c r="S21" s="32">
        <f>K21/$K$6-1</f>
        <v>-4.5255650510183099E-3</v>
      </c>
      <c r="T21" s="195" t="s">
        <v>15</v>
      </c>
    </row>
    <row r="22" spans="2:20" ht="13.5" customHeight="1" thickTop="1" thickBot="1">
      <c r="B22" s="157">
        <v>43529</v>
      </c>
      <c r="C22" s="158" t="s">
        <v>40</v>
      </c>
      <c r="D22" s="143">
        <v>0.93960301468424312</v>
      </c>
      <c r="E22" s="22">
        <v>0.80149760635264</v>
      </c>
      <c r="F22" s="22">
        <v>0.69708232613761512</v>
      </c>
      <c r="G22" s="22">
        <v>0.67053593645946707</v>
      </c>
      <c r="H22" s="22">
        <v>0.65822962857766854</v>
      </c>
      <c r="I22" s="22">
        <v>0.66032742674072464</v>
      </c>
      <c r="J22" s="22">
        <v>0.66984239279146596</v>
      </c>
      <c r="K22" s="21">
        <v>0.67633454979859553</v>
      </c>
      <c r="L22" s="20">
        <f>D22/$D$6-1</f>
        <v>-6.2560864818093087E-3</v>
      </c>
      <c r="M22" s="19">
        <f>E22/$E$6-1</f>
        <v>-7.6792853239191494E-3</v>
      </c>
      <c r="N22" s="19">
        <f>F22/$F$6-1</f>
        <v>-6.0307318810799426E-3</v>
      </c>
      <c r="O22" s="19">
        <f>G22/$G$6-1</f>
        <v>-1.0267439465750483E-2</v>
      </c>
      <c r="P22" s="19">
        <f>H22/$H$6-1</f>
        <v>-1.0400608727117899E-2</v>
      </c>
      <c r="Q22" s="19">
        <f>I22/$I$6-1</f>
        <v>-9.716249459556292E-3</v>
      </c>
      <c r="R22" s="19">
        <f>J22/$J$6-1</f>
        <v>-1.1164528802057649E-2</v>
      </c>
      <c r="S22" s="18">
        <f>K22/$K$6-1</f>
        <v>-9.1683383308245325E-3</v>
      </c>
      <c r="T22" s="83"/>
    </row>
    <row r="23" spans="2:20" ht="13.5" customHeight="1" thickBot="1">
      <c r="B23" s="102">
        <v>43542</v>
      </c>
      <c r="C23" s="144" t="s">
        <v>40</v>
      </c>
      <c r="D23" s="143">
        <v>0.939813456866195</v>
      </c>
      <c r="E23" s="22">
        <v>0.80287461302231566</v>
      </c>
      <c r="F23" s="22">
        <v>0.697706057854376</v>
      </c>
      <c r="G23" s="22">
        <v>0.67248583388990446</v>
      </c>
      <c r="H23" s="22">
        <v>0.66563423774788022</v>
      </c>
      <c r="I23" s="22">
        <v>0.66568767778871574</v>
      </c>
      <c r="J23" s="22">
        <v>0.67343721836073833</v>
      </c>
      <c r="K23" s="21">
        <v>0.67993506311673491</v>
      </c>
      <c r="L23" s="20">
        <f>D23/$D$6-1</f>
        <v>-6.0335184033826206E-3</v>
      </c>
      <c r="M23" s="19">
        <f>E23/$E$6-1</f>
        <v>-5.974436511226533E-3</v>
      </c>
      <c r="N23" s="19">
        <f>F23/$F$6-1</f>
        <v>-5.1413532026008957E-3</v>
      </c>
      <c r="O23" s="19">
        <f>G23/$G$6-1</f>
        <v>-7.3893282838263241E-3</v>
      </c>
      <c r="P23" s="19">
        <f>H23/$H$6-1</f>
        <v>7.3167157343445588E-4</v>
      </c>
      <c r="Q23" s="19">
        <f>I23/$I$6-1</f>
        <v>-1.6775563859651177E-3</v>
      </c>
      <c r="R23" s="19">
        <f>J23/$J$6-1</f>
        <v>-5.8577714604504116E-3</v>
      </c>
      <c r="S23" s="18">
        <f>K23/$K$6-1</f>
        <v>-3.8935780883729842E-3</v>
      </c>
      <c r="T23" s="83"/>
    </row>
    <row r="24" spans="2:20" ht="13.5" customHeight="1" thickBot="1">
      <c r="B24" s="102">
        <v>43577</v>
      </c>
      <c r="C24" s="144" t="s">
        <v>40</v>
      </c>
      <c r="D24" s="143">
        <v>0.94156858089304851</v>
      </c>
      <c r="E24" s="22">
        <v>0.80272865167543106</v>
      </c>
      <c r="F24" s="22">
        <v>0.69651449043610492</v>
      </c>
      <c r="G24" s="22">
        <v>0.67092540273974166</v>
      </c>
      <c r="H24" s="22">
        <v>0.65978450921842402</v>
      </c>
      <c r="I24" s="22">
        <v>0.65974831229289199</v>
      </c>
      <c r="J24" s="22">
        <v>0.67209911507703224</v>
      </c>
      <c r="K24" s="21">
        <v>0.67666267684748826</v>
      </c>
      <c r="L24" s="20">
        <f>D24/$D$6-1</f>
        <v>-4.1772623123553787E-3</v>
      </c>
      <c r="M24" s="19">
        <f>E24/$E$6-1</f>
        <v>-6.1551488014537359E-3</v>
      </c>
      <c r="N24" s="19">
        <f>F24/$F$6-1</f>
        <v>-6.8404084651487729E-3</v>
      </c>
      <c r="O24" s="19">
        <f>G24/$G$6-1</f>
        <v>-9.6925747376148674E-3</v>
      </c>
      <c r="P24" s="19">
        <f>H24/$H$6-1</f>
        <v>-8.0629610905043059E-3</v>
      </c>
      <c r="Q24" s="19">
        <f>I24/$I$6-1</f>
        <v>-1.0584739248360786E-2</v>
      </c>
      <c r="R24" s="19">
        <f>J24/$J$6-1</f>
        <v>-7.8331077564124385E-3</v>
      </c>
      <c r="S24" s="18">
        <f>K24/$K$6-1</f>
        <v>-8.6876314540432764E-3</v>
      </c>
      <c r="T24" s="83"/>
    </row>
    <row r="25" spans="2:20" ht="13.5" customHeight="1" thickBot="1">
      <c r="B25" s="102">
        <v>43577</v>
      </c>
      <c r="C25" s="144" t="s">
        <v>40</v>
      </c>
      <c r="D25" s="143">
        <v>0.94014798858632986</v>
      </c>
      <c r="E25" s="22">
        <v>0.80383625533420855</v>
      </c>
      <c r="F25" s="22">
        <v>0.69884663368705457</v>
      </c>
      <c r="G25" s="22">
        <v>0.67277737110979785</v>
      </c>
      <c r="H25" s="22">
        <v>0.66072538855830587</v>
      </c>
      <c r="I25" s="22">
        <v>0.66131622298623804</v>
      </c>
      <c r="J25" s="22">
        <v>0.67269818474666787</v>
      </c>
      <c r="K25" s="21">
        <v>0.67723307445083269</v>
      </c>
      <c r="L25" s="20">
        <f>D25/$D$6-1</f>
        <v>-5.6797106190659141E-3</v>
      </c>
      <c r="M25" s="19">
        <f>E25/$E$6-1</f>
        <v>-4.7838433283686754E-3</v>
      </c>
      <c r="N25" s="19">
        <f>F25/$F$6-1</f>
        <v>-3.51500681117356E-3</v>
      </c>
      <c r="O25" s="19">
        <f>G25/$G$6-1</f>
        <v>-6.9590099914769166E-3</v>
      </c>
      <c r="P25" s="19">
        <f>H25/$H$6-1</f>
        <v>-6.6484188371872532E-3</v>
      </c>
      <c r="Q25" s="19">
        <f>I25/$I$6-1</f>
        <v>-8.2333656433252189E-3</v>
      </c>
      <c r="R25" s="19">
        <f>J25/$J$6-1</f>
        <v>-6.9487484721547643E-3</v>
      </c>
      <c r="S25" s="18">
        <f>K25/$K$6-1</f>
        <v>-7.8519976611189923E-3</v>
      </c>
      <c r="T25" s="83"/>
    </row>
    <row r="26" spans="2:20" ht="13.5" customHeight="1" thickBot="1">
      <c r="B26" s="102">
        <v>43613</v>
      </c>
      <c r="C26" s="144" t="s">
        <v>40</v>
      </c>
      <c r="D26" s="143">
        <v>0.94438560604947941</v>
      </c>
      <c r="E26" s="22">
        <v>0.80629401415271074</v>
      </c>
      <c r="F26" s="22">
        <v>0.7030166115028823</v>
      </c>
      <c r="G26" s="22">
        <v>0.67714947692502858</v>
      </c>
      <c r="H26" s="22">
        <v>0.66469787500118405</v>
      </c>
      <c r="I26" s="22">
        <v>0.66885156922172839</v>
      </c>
      <c r="J26" s="22">
        <v>0.67651108067063859</v>
      </c>
      <c r="K26" s="21">
        <v>0.67891508662073763</v>
      </c>
      <c r="L26" s="20">
        <f>D26/$D$6-1</f>
        <v>-1.197917248874969E-3</v>
      </c>
      <c r="M26" s="19">
        <f>E26/$E$6-1</f>
        <v>-1.7409334457352266E-3</v>
      </c>
      <c r="N26" s="19">
        <f>F26/$F$6-1</f>
        <v>2.4309620396449905E-3</v>
      </c>
      <c r="O26" s="19">
        <f>G26/$G$6-1</f>
        <v>-5.0564150196186208E-4</v>
      </c>
      <c r="P26" s="19">
        <f>H26/$H$6-1</f>
        <v>-6.7608031725974183E-4</v>
      </c>
      <c r="Q26" s="19">
        <f>I26/$I$6-1</f>
        <v>3.0672870776047301E-3</v>
      </c>
      <c r="R26" s="19">
        <f>J26/$J$6-1</f>
        <v>-1.3200710725412845E-3</v>
      </c>
      <c r="S26" s="18">
        <f>K26/$K$6-1</f>
        <v>-5.3878459868463846E-3</v>
      </c>
      <c r="T26" s="83"/>
    </row>
    <row r="27" spans="2:20" ht="13.5" customHeight="1" thickBot="1">
      <c r="B27" s="102">
        <v>43670</v>
      </c>
      <c r="C27" s="144" t="s">
        <v>40</v>
      </c>
      <c r="D27" s="143">
        <v>0.94542058524458406</v>
      </c>
      <c r="E27" s="22">
        <v>0.80692509540418389</v>
      </c>
      <c r="F27" s="22">
        <v>0.70211240928639307</v>
      </c>
      <c r="G27" s="22">
        <v>0.67731970486395776</v>
      </c>
      <c r="H27" s="22">
        <v>0.66489517713980462</v>
      </c>
      <c r="I27" s="22">
        <v>0.66776603681281943</v>
      </c>
      <c r="J27" s="22">
        <v>0.67725606451089559</v>
      </c>
      <c r="K27" s="21">
        <v>0.68167737347343227</v>
      </c>
      <c r="L27" s="20">
        <f>D27/$D$6-1</f>
        <v>-1.0330148064130462E-4</v>
      </c>
      <c r="M27" s="19">
        <f>E27/$E$6-1</f>
        <v>-9.596023556396327E-4</v>
      </c>
      <c r="N27" s="19">
        <f>F27/$F$6-1</f>
        <v>1.1416606448799715E-3</v>
      </c>
      <c r="O27" s="19">
        <f>G27/$G$6-1</f>
        <v>-2.5437960127916437E-4</v>
      </c>
      <c r="P27" s="19">
        <f>H27/$H$6-1</f>
        <v>-3.7945119605520272E-4</v>
      </c>
      <c r="Q27" s="19">
        <f>I27/$I$6-1</f>
        <v>1.4393293982855049E-3</v>
      </c>
      <c r="R27" s="19">
        <f>J27/$J$6-1</f>
        <v>-2.2031021141477591E-4</v>
      </c>
      <c r="S27" s="18">
        <f>K27/$K$6-1</f>
        <v>-1.3410894325975864E-3</v>
      </c>
      <c r="T27" s="83"/>
    </row>
    <row r="28" spans="2:20" ht="13.5" customHeight="1" thickBot="1">
      <c r="B28" s="102">
        <v>43739</v>
      </c>
      <c r="C28" s="144" t="s">
        <v>40</v>
      </c>
      <c r="D28" s="143">
        <v>0.95009903088973391</v>
      </c>
      <c r="E28" s="22">
        <v>0.81067461764829241</v>
      </c>
      <c r="F28" s="22">
        <v>0.70409800128185984</v>
      </c>
      <c r="G28" s="22">
        <v>0.67997279376757436</v>
      </c>
      <c r="H28" s="22">
        <v>0.66612751959584393</v>
      </c>
      <c r="I28" s="22">
        <v>0.66941158428921455</v>
      </c>
      <c r="J28" s="22">
        <v>0.67779073173888249</v>
      </c>
      <c r="K28" s="21">
        <v>0.68291035793620225</v>
      </c>
      <c r="L28" s="20">
        <f>D28/$D$6-1</f>
        <v>4.8447210479536373E-3</v>
      </c>
      <c r="M28" s="19">
        <f>E28/$E$6-1</f>
        <v>3.6826181119915535E-3</v>
      </c>
      <c r="N28" s="19">
        <f>F28/$F$6-1</f>
        <v>3.9729150728213813E-3</v>
      </c>
      <c r="O28" s="19">
        <f>G28/$G$6-1</f>
        <v>3.6616647613336717E-3</v>
      </c>
      <c r="P28" s="19">
        <f>H28/$H$6-1</f>
        <v>1.4732842193521112E-3</v>
      </c>
      <c r="Q28" s="19">
        <f>I28/$I$6-1</f>
        <v>3.9071337944474038E-3</v>
      </c>
      <c r="R28" s="19">
        <f>J28/$J$6-1</f>
        <v>5.6897682985068698E-4</v>
      </c>
      <c r="S28" s="18">
        <f>K28/$K$6-1</f>
        <v>4.6523562416966868E-4</v>
      </c>
      <c r="T28" s="83"/>
    </row>
    <row r="29" spans="2:20" ht="13.5" customHeight="1" thickBot="1">
      <c r="B29" s="102">
        <v>43752</v>
      </c>
      <c r="C29" s="144" t="s">
        <v>40</v>
      </c>
      <c r="D29" s="143">
        <v>0.94479112524498121</v>
      </c>
      <c r="E29" s="22">
        <v>0.80798048930067023</v>
      </c>
      <c r="F29" s="22">
        <v>0.70129052242102075</v>
      </c>
      <c r="G29" s="22">
        <v>0.6768606647608153</v>
      </c>
      <c r="H29" s="22">
        <v>0.66845322767540083</v>
      </c>
      <c r="I29" s="22">
        <v>0.66761568456220755</v>
      </c>
      <c r="J29" s="22">
        <v>0.67669333350805805</v>
      </c>
      <c r="K29" s="21">
        <v>0.67870798730472626</v>
      </c>
      <c r="L29" s="20">
        <f>D29/$D$6-1</f>
        <v>-7.6903161734032111E-4</v>
      </c>
      <c r="M29" s="19">
        <f>E29/$E$6-1</f>
        <v>3.4706308830600996E-4</v>
      </c>
      <c r="N29" s="19">
        <f>F29/$F$6-1</f>
        <v>-3.0267340408562937E-5</v>
      </c>
      <c r="O29" s="19">
        <f>G29/$G$6-1</f>
        <v>-9.3193752467701785E-4</v>
      </c>
      <c r="P29" s="19">
        <f>H29/$H$6-1</f>
        <v>4.9698136976454865E-3</v>
      </c>
      <c r="Q29" s="19">
        <f>I29/$I$6-1</f>
        <v>1.2138482436210296E-3</v>
      </c>
      <c r="R29" s="19">
        <f>J29/$J$6-1</f>
        <v>-1.0510255891466036E-3</v>
      </c>
      <c r="S29" s="18">
        <f>K29/$K$6-1</f>
        <v>-5.6912469582667269E-3</v>
      </c>
      <c r="T29" s="83"/>
    </row>
    <row r="30" spans="2:20" ht="13.5" customHeight="1" thickBot="1">
      <c r="B30" s="102">
        <v>43783</v>
      </c>
      <c r="C30" s="144" t="s">
        <v>40</v>
      </c>
      <c r="D30" s="143">
        <v>0.94396296785543465</v>
      </c>
      <c r="E30" s="22">
        <v>0.80757443015141872</v>
      </c>
      <c r="F30" s="22">
        <v>0.70194353338823201</v>
      </c>
      <c r="G30" s="22">
        <v>0.67546812067816242</v>
      </c>
      <c r="H30" s="22">
        <v>0.66563434130096966</v>
      </c>
      <c r="I30" s="22">
        <v>0.66739321546443964</v>
      </c>
      <c r="J30" s="22">
        <v>0.67639137807380223</v>
      </c>
      <c r="K30" s="21">
        <v>0.68100473166771947</v>
      </c>
      <c r="L30" s="20">
        <f>D30/$D$6-1</f>
        <v>-1.6449082933783776E-3</v>
      </c>
      <c r="M30" s="19">
        <f>E30/$E$6-1</f>
        <v>-1.5567191925025536E-4</v>
      </c>
      <c r="N30" s="19">
        <f>F30/$F$6-1</f>
        <v>9.008606036162714E-4</v>
      </c>
      <c r="O30" s="19">
        <f>G30/$G$6-1</f>
        <v>-2.98737727911913E-3</v>
      </c>
      <c r="P30" s="19">
        <f>H30/$H$6-1</f>
        <v>7.3182725781850699E-4</v>
      </c>
      <c r="Q30" s="19">
        <f>I30/$I$6-1</f>
        <v>8.8021446801933578E-4</v>
      </c>
      <c r="R30" s="19">
        <f>J30/$J$6-1</f>
        <v>-1.4967785712306503E-3</v>
      </c>
      <c r="S30" s="18">
        <f>K30/$K$6-1</f>
        <v>-2.3265112157387913E-3</v>
      </c>
      <c r="T30" s="83"/>
    </row>
    <row r="31" spans="2:20" ht="13.5" customHeight="1" thickBot="1">
      <c r="B31" s="190">
        <v>43806</v>
      </c>
      <c r="C31" s="191" t="s">
        <v>40</v>
      </c>
      <c r="D31" s="36">
        <v>0.94548557491560214</v>
      </c>
      <c r="E31" s="36">
        <v>0.80638901204806879</v>
      </c>
      <c r="F31" s="36">
        <v>0.69900433781589311</v>
      </c>
      <c r="G31" s="36">
        <v>0.67161892800377987</v>
      </c>
      <c r="H31" s="36">
        <v>0.66337792600397971</v>
      </c>
      <c r="I31" s="36">
        <v>0.66559802998763162</v>
      </c>
      <c r="J31" s="36">
        <v>0.67396510215878425</v>
      </c>
      <c r="K31" s="35">
        <v>0.67891322761635009</v>
      </c>
      <c r="L31" s="34">
        <f>D31/$D$6-1</f>
        <v>-3.4567037470734086E-5</v>
      </c>
      <c r="M31" s="33">
        <f>E31/$E$6-1</f>
        <v>-1.6233181482380177E-3</v>
      </c>
      <c r="N31" s="33">
        <f>F31/$F$6-1</f>
        <v>-3.2901365890443124E-3</v>
      </c>
      <c r="O31" s="33">
        <f>G31/$G$6-1</f>
        <v>-8.668909191818619E-3</v>
      </c>
      <c r="P31" s="33">
        <f>H31/$H$6-1</f>
        <v>-2.6605256649527842E-3</v>
      </c>
      <c r="Q31" s="33">
        <f>I31/$I$6-1</f>
        <v>-1.8119999318336744E-3</v>
      </c>
      <c r="R31" s="33">
        <f>J31/$J$6-1</f>
        <v>-5.0784982615668106E-3</v>
      </c>
      <c r="S31" s="32">
        <f>K31/$K$6-1</f>
        <v>-5.3905694325240283E-3</v>
      </c>
      <c r="T31" s="91"/>
    </row>
    <row r="32" spans="2:20" ht="13.5" customHeight="1" thickTop="1" thickBot="1">
      <c r="B32" s="157">
        <v>43839</v>
      </c>
      <c r="C32" s="158" t="s">
        <v>40</v>
      </c>
      <c r="D32" s="143">
        <v>0.94340000000000002</v>
      </c>
      <c r="E32" s="22">
        <v>0.80420000000000003</v>
      </c>
      <c r="F32" s="22">
        <v>0.69820000000000004</v>
      </c>
      <c r="G32" s="22">
        <v>0.67530000000000001</v>
      </c>
      <c r="H32" s="22">
        <v>0.66220000000000001</v>
      </c>
      <c r="I32" s="22">
        <v>0.66290000000000004</v>
      </c>
      <c r="J32" s="22">
        <v>0.67320000000000002</v>
      </c>
      <c r="K32" s="21">
        <v>0.67769999999999997</v>
      </c>
      <c r="L32" s="20">
        <f>D32/$D$6-1</f>
        <v>-2.240314939697563E-3</v>
      </c>
      <c r="M32" s="19">
        <f>E32/$E$6-1</f>
        <v>-4.333497171553069E-3</v>
      </c>
      <c r="N32" s="19">
        <f>F32/$F$6-1</f>
        <v>-4.4370413952719012E-3</v>
      </c>
      <c r="O32" s="19">
        <f>G32/$G$6-1</f>
        <v>-3.2355287952855472E-3</v>
      </c>
      <c r="P32" s="19">
        <f>H32/$H$6-1</f>
        <v>-4.4314499836006771E-3</v>
      </c>
      <c r="Q32" s="19">
        <f>I32/$I$6-1</f>
        <v>-5.8581975408138476E-3</v>
      </c>
      <c r="R32" s="19">
        <f>J32/$J$6-1</f>
        <v>-6.207958208918174E-3</v>
      </c>
      <c r="S32" s="18">
        <f>K32/$K$6-1</f>
        <v>-7.167950664118794E-3</v>
      </c>
      <c r="T32" s="83"/>
    </row>
    <row r="33" spans="2:20" ht="13.5" customHeight="1" thickBot="1">
      <c r="B33" s="102">
        <v>43864</v>
      </c>
      <c r="C33" s="144" t="s">
        <v>40</v>
      </c>
      <c r="D33" s="16">
        <v>0.94579999999999997</v>
      </c>
      <c r="E33" s="16">
        <v>0.80630000000000002</v>
      </c>
      <c r="F33" s="16"/>
      <c r="G33" s="16">
        <v>0.68179999999999996</v>
      </c>
      <c r="H33" s="16">
        <v>0.66990000000000005</v>
      </c>
      <c r="I33" s="16"/>
      <c r="J33" s="16">
        <v>0.67989999999999995</v>
      </c>
      <c r="K33" s="15">
        <v>0.68320000000000003</v>
      </c>
      <c r="L33" s="14">
        <f>D33/$D$6-1</f>
        <v>2.9797554593380404E-4</v>
      </c>
      <c r="M33" s="13">
        <f>E33/$E$6-1</f>
        <v>-1.7335224688177497E-3</v>
      </c>
      <c r="N33" s="13"/>
      <c r="O33" s="13">
        <f>G33/$G$6-1</f>
        <v>6.3586797976815657E-3</v>
      </c>
      <c r="P33" s="13">
        <f>H33/$H$6-1</f>
        <v>7.144928504962067E-3</v>
      </c>
      <c r="Q33" s="13"/>
      <c r="R33" s="13">
        <f>J33/$J$6-1</f>
        <v>3.682723133922261E-3</v>
      </c>
      <c r="S33" s="12">
        <f>K33/$K$6-1</f>
        <v>8.8956190980393757E-4</v>
      </c>
      <c r="T33" s="194" t="s">
        <v>12</v>
      </c>
    </row>
    <row r="34" spans="2:20" ht="13.5" customHeight="1" thickBot="1">
      <c r="B34" s="102">
        <v>43895</v>
      </c>
      <c r="C34" s="144" t="s">
        <v>40</v>
      </c>
      <c r="D34" s="143">
        <v>0.94699999999999995</v>
      </c>
      <c r="E34" s="22">
        <v>0.80700000000000005</v>
      </c>
      <c r="F34" s="22">
        <v>0.70209999999999995</v>
      </c>
      <c r="G34" s="22">
        <v>0.67969999999999997</v>
      </c>
      <c r="H34" s="22">
        <v>0.66720000000000002</v>
      </c>
      <c r="I34" s="22">
        <v>0.66890000000000005</v>
      </c>
      <c r="J34" s="22">
        <v>0.67749999999999999</v>
      </c>
      <c r="K34" s="21">
        <v>0.68289999999999995</v>
      </c>
      <c r="L34" s="20">
        <f>D34/$D$6-1</f>
        <v>1.5671207887495431E-3</v>
      </c>
      <c r="M34" s="19">
        <f>E34/$E$6-1</f>
        <v>-8.6686423457260631E-4</v>
      </c>
      <c r="N34" s="19">
        <f>F34/$F$6-1</f>
        <v>1.123966250901498E-3</v>
      </c>
      <c r="O34" s="19">
        <f>G34/$G$6-1</f>
        <v>3.2590124061075976E-3</v>
      </c>
      <c r="P34" s="19">
        <f>H34/$H$6-1</f>
        <v>3.0856789050763833E-3</v>
      </c>
      <c r="Q34" s="19">
        <f>I34/$I$6-1</f>
        <v>3.1399180343183453E-3</v>
      </c>
      <c r="R34" s="19">
        <f>J34/$J$6-1</f>
        <v>1.3979250365103724E-4</v>
      </c>
      <c r="S34" s="18">
        <f>K34/$K$6-1</f>
        <v>4.5006122395330195E-4</v>
      </c>
      <c r="T34" s="83"/>
    </row>
    <row r="35" spans="2:20" ht="13.5" customHeight="1" thickBot="1">
      <c r="B35" s="102">
        <v>43930</v>
      </c>
      <c r="C35" s="144" t="s">
        <v>40</v>
      </c>
      <c r="D35" s="143">
        <v>0.94642046048194917</v>
      </c>
      <c r="E35" s="22">
        <v>0.80725932407858958</v>
      </c>
      <c r="F35" s="22">
        <v>0.70255127982438947</v>
      </c>
      <c r="G35" s="22">
        <v>0.67841155621523719</v>
      </c>
      <c r="H35" s="22">
        <v>0.66637920393666816</v>
      </c>
      <c r="I35" s="22">
        <v>0.66719016333806835</v>
      </c>
      <c r="J35" s="22">
        <v>0.67593122011493412</v>
      </c>
      <c r="K35" s="21">
        <v>0.68067506366130393</v>
      </c>
      <c r="L35" s="20">
        <f>D35/$D$6-1</f>
        <v>9.5418760345133968E-4</v>
      </c>
      <c r="M35" s="19">
        <f>E35/$E$6-1</f>
        <v>-5.4579945164745514E-4</v>
      </c>
      <c r="N35" s="19">
        <f>F35/$F$6-1</f>
        <v>1.7674458801308912E-3</v>
      </c>
      <c r="O35" s="19">
        <f>G35/$G$6-1</f>
        <v>1.3572280320572894E-3</v>
      </c>
      <c r="P35" s="19">
        <f>H35/$H$6-1</f>
        <v>1.8516729451996117E-3</v>
      </c>
      <c r="Q35" s="19">
        <f>I35/$I$6-1</f>
        <v>5.7570005120832768E-4</v>
      </c>
      <c r="R35" s="19">
        <f>J35/$J$6-1</f>
        <v>-2.1760734575794194E-3</v>
      </c>
      <c r="S35" s="18">
        <f>K35/$K$6-1</f>
        <v>-2.8094755988139486E-3</v>
      </c>
      <c r="T35" s="83"/>
    </row>
    <row r="36" spans="2:20" ht="13.5" customHeight="1" thickBot="1">
      <c r="B36" s="102">
        <v>43942</v>
      </c>
      <c r="C36" s="144" t="s">
        <v>40</v>
      </c>
      <c r="D36" s="143">
        <v>0.94620000000000004</v>
      </c>
      <c r="E36" s="22">
        <v>0.80869999999999997</v>
      </c>
      <c r="F36" s="22">
        <v>0.70409999999999995</v>
      </c>
      <c r="G36" s="22">
        <v>0.67930000000000001</v>
      </c>
      <c r="H36" s="22">
        <v>0.66759999999999997</v>
      </c>
      <c r="I36" s="22">
        <v>0.67079999999999995</v>
      </c>
      <c r="J36" s="22">
        <v>0.67879999999999996</v>
      </c>
      <c r="K36" s="21">
        <v>0.68359999999999999</v>
      </c>
      <c r="L36" s="20">
        <f>D36/$D$6-1</f>
        <v>7.2102396020579107E-4</v>
      </c>
      <c r="M36" s="19">
        <f>E36/$E$6-1</f>
        <v>1.2378771914511866E-3</v>
      </c>
      <c r="N36" s="19">
        <f>F36/$F$6-1</f>
        <v>3.9757650438110304E-3</v>
      </c>
      <c r="O36" s="19">
        <f>G36/$G$6-1</f>
        <v>2.6685995696174025E-3</v>
      </c>
      <c r="P36" s="19">
        <f>H36/$H$6-1</f>
        <v>3.6870492161704682E-3</v>
      </c>
      <c r="Q36" s="19">
        <f>I36/$I$6-1</f>
        <v>5.9893212997765843E-3</v>
      </c>
      <c r="R36" s="19">
        <f>J36/$J$6-1</f>
        <v>2.0588799283813852E-3</v>
      </c>
      <c r="S36" s="18">
        <f>K36/$K$6-1</f>
        <v>1.4755628242708596E-3</v>
      </c>
      <c r="T36" s="83"/>
    </row>
    <row r="37" spans="2:20" ht="13.5" customHeight="1" thickBot="1">
      <c r="B37" s="102">
        <v>43978</v>
      </c>
      <c r="C37" s="144" t="s">
        <v>40</v>
      </c>
      <c r="D37" s="143">
        <v>0.94657749713249206</v>
      </c>
      <c r="E37" s="22">
        <v>0.80699918748529942</v>
      </c>
      <c r="F37" s="22">
        <v>0.70297542386001455</v>
      </c>
      <c r="G37" s="22">
        <v>0.67829052166440951</v>
      </c>
      <c r="H37" s="22">
        <v>0.66612591243008168</v>
      </c>
      <c r="I37" s="22">
        <v>0.66945334740785967</v>
      </c>
      <c r="J37" s="22">
        <v>0.67773294160097552</v>
      </c>
      <c r="K37" s="21">
        <v>0.68246711874521249</v>
      </c>
      <c r="L37" s="20">
        <f>D37/$D$6-1</f>
        <v>1.1202728684380769E-3</v>
      </c>
      <c r="M37" s="19">
        <f>E37/$E$6-1</f>
        <v>-8.6787019536660459E-4</v>
      </c>
      <c r="N37" s="19">
        <f>F37/$F$6-1</f>
        <v>2.37223260453856E-3</v>
      </c>
      <c r="O37" s="19">
        <f>G37/$G$6-1</f>
        <v>1.1785771508885379E-3</v>
      </c>
      <c r="P37" s="19">
        <f>H37/$H$6-1</f>
        <v>1.4708679649160228E-3</v>
      </c>
      <c r="Q37" s="19">
        <f>I37/$I$6-1</f>
        <v>3.9697653558383728E-3</v>
      </c>
      <c r="R37" s="19">
        <f>J37/$J$6-1</f>
        <v>4.8366580913472568E-4</v>
      </c>
      <c r="S37" s="18">
        <f>K37/$K$6-1</f>
        <v>-1.8411080394942214E-4</v>
      </c>
      <c r="T37" s="83"/>
    </row>
    <row r="38" spans="2:20" ht="13.5" customHeight="1" thickBot="1">
      <c r="B38" s="102">
        <v>43999</v>
      </c>
      <c r="C38" s="144" t="s">
        <v>40</v>
      </c>
      <c r="D38" s="143">
        <v>0.94338281141971903</v>
      </c>
      <c r="E38" s="22">
        <v>0.80608255058627498</v>
      </c>
      <c r="F38" s="22">
        <v>0.70223519872058615</v>
      </c>
      <c r="G38" s="22">
        <v>0.67722321769921401</v>
      </c>
      <c r="H38" s="22">
        <v>0.66489772249110279</v>
      </c>
      <c r="I38" s="22">
        <v>0.66730456348838008</v>
      </c>
      <c r="J38" s="22">
        <v>0.67688306951716748</v>
      </c>
      <c r="K38" s="21">
        <v>0.68050704768390269</v>
      </c>
      <c r="L38" s="20">
        <f>D38/$D$6-1</f>
        <v>-2.2584939437761964E-3</v>
      </c>
      <c r="M38" s="19">
        <f>E38/$E$6-1</f>
        <v>-2.0027429330129465E-3</v>
      </c>
      <c r="N38" s="19">
        <f>F38/$F$6-1</f>
        <v>1.3167460249869922E-3</v>
      </c>
      <c r="O38" s="19">
        <f>G38/$G$6-1</f>
        <v>-3.9679775283241181E-4</v>
      </c>
      <c r="P38" s="19">
        <f>H38/$H$6-1</f>
        <v>-3.7562444930017147E-4</v>
      </c>
      <c r="Q38" s="19">
        <f>I38/$I$6-1</f>
        <v>7.4726434692795607E-4</v>
      </c>
      <c r="R38" s="19">
        <f>J38/$J$6-1</f>
        <v>-7.7093328983857123E-4</v>
      </c>
      <c r="S38" s="18">
        <f>K38/$K$6-1</f>
        <v>-3.0556193898194639E-3</v>
      </c>
      <c r="T38" s="83"/>
    </row>
    <row r="39" spans="2:20" ht="13.5" customHeight="1" thickBot="1">
      <c r="B39" s="102">
        <v>44012</v>
      </c>
      <c r="C39" s="144" t="s">
        <v>40</v>
      </c>
      <c r="D39" s="143">
        <v>0.94479999999999997</v>
      </c>
      <c r="E39" s="22">
        <v>0.80659999999999998</v>
      </c>
      <c r="F39" s="22">
        <v>0.70299999999999996</v>
      </c>
      <c r="G39" s="22">
        <v>0.67830000000000001</v>
      </c>
      <c r="H39" s="22">
        <v>0.66810000000000003</v>
      </c>
      <c r="I39" s="22">
        <v>0.66930000000000001</v>
      </c>
      <c r="J39" s="22">
        <v>0.67900000000000005</v>
      </c>
      <c r="K39" s="21">
        <v>0.68300000000000005</v>
      </c>
      <c r="L39" s="20">
        <f>D39/$D$6-1</f>
        <v>-7.5964548974594148E-4</v>
      </c>
      <c r="M39" s="19">
        <f>E39/$E$6-1</f>
        <v>-1.3620975112842437E-3</v>
      </c>
      <c r="N39" s="19">
        <f>F39/$F$6-1</f>
        <v>2.4072757077109319E-3</v>
      </c>
      <c r="O39" s="19">
        <f>G39/$G$6-1</f>
        <v>1.1925674783916929E-3</v>
      </c>
      <c r="P39" s="19">
        <f>H39/$H$6-1</f>
        <v>4.4387621050383519E-3</v>
      </c>
      <c r="Q39" s="19">
        <f>I39/$I$6-1</f>
        <v>3.7397924059936472E-3</v>
      </c>
      <c r="R39" s="19">
        <f>J39/$J$6-1</f>
        <v>2.3541241475706354E-3</v>
      </c>
      <c r="S39" s="18">
        <f>K39/$K$6-1</f>
        <v>5.965614525702545E-4</v>
      </c>
      <c r="T39" s="83"/>
    </row>
    <row r="40" spans="2:20" ht="13.5" customHeight="1" thickBot="1">
      <c r="B40" s="102">
        <v>44018</v>
      </c>
      <c r="C40" s="144" t="s">
        <v>40</v>
      </c>
      <c r="D40" s="90">
        <v>0.94530000000000003</v>
      </c>
      <c r="E40" s="90">
        <v>0.81089999999999995</v>
      </c>
      <c r="F40" s="90">
        <v>0.70660000000000001</v>
      </c>
      <c r="G40" s="90">
        <v>0.68389999999999995</v>
      </c>
      <c r="H40" s="90">
        <v>0.67349999999999999</v>
      </c>
      <c r="I40" s="90">
        <v>0.67569999999999997</v>
      </c>
      <c r="J40" s="90">
        <v>0.6845</v>
      </c>
      <c r="K40" s="89">
        <v>0.68920000000000003</v>
      </c>
      <c r="L40" s="26">
        <f>D40/$D$6-1</f>
        <v>-2.3083497190601321E-4</v>
      </c>
      <c r="M40" s="25">
        <f>E40/$E$6-1</f>
        <v>3.9616602133643042E-3</v>
      </c>
      <c r="N40" s="25">
        <f>F40/$F$6-1</f>
        <v>7.5405135349482233E-3</v>
      </c>
      <c r="O40" s="25">
        <f>G40/$G$6-1</f>
        <v>9.4583471892555337E-3</v>
      </c>
      <c r="P40" s="25">
        <f>H40/$H$6-1</f>
        <v>1.2557261304809497E-2</v>
      </c>
      <c r="Q40" s="25">
        <f>I40/$I$6-1</f>
        <v>1.3337782352801364E-2</v>
      </c>
      <c r="R40" s="25">
        <f>J40/$J$6-1</f>
        <v>1.0473340175275681E-2</v>
      </c>
      <c r="S40" s="24">
        <f>K40/$K$6-1</f>
        <v>9.6795756268104327E-3</v>
      </c>
      <c r="T40" s="194" t="s">
        <v>34</v>
      </c>
    </row>
    <row r="41" spans="2:20" ht="13.5" customHeight="1" thickBot="1">
      <c r="B41" s="102">
        <v>44018</v>
      </c>
      <c r="C41" s="144" t="s">
        <v>40</v>
      </c>
      <c r="D41" s="81">
        <v>0.94203528874801634</v>
      </c>
      <c r="E41" s="81">
        <v>0.80525822368187849</v>
      </c>
      <c r="F41" s="81">
        <v>0.70080622814806881</v>
      </c>
      <c r="G41" s="81">
        <v>0.67774736057650653</v>
      </c>
      <c r="H41" s="81">
        <v>0.66542217715941687</v>
      </c>
      <c r="I41" s="81">
        <v>0.66780391819690177</v>
      </c>
      <c r="J41" s="81">
        <v>0.6768175889515039</v>
      </c>
      <c r="K41" s="80">
        <v>0.68068523946115711</v>
      </c>
      <c r="L41" s="79">
        <f>D41/$D$6-1</f>
        <v>-3.6836622674244479E-3</v>
      </c>
      <c r="M41" s="78">
        <f>E41/$E$6-1</f>
        <v>-3.0233282178772081E-3</v>
      </c>
      <c r="N41" s="78">
        <f>F41/$F$6-1</f>
        <v>-7.2082225191727467E-4</v>
      </c>
      <c r="O41" s="78">
        <f>G41/$G$6-1</f>
        <v>3.7685395443864955E-4</v>
      </c>
      <c r="P41" s="78">
        <f>H41/$H$6-1</f>
        <v>4.128542182968431E-4</v>
      </c>
      <c r="Q41" s="78">
        <f>I41/$I$6-1</f>
        <v>1.4961395769721442E-3</v>
      </c>
      <c r="R41" s="78">
        <f>J41/$J$6-1</f>
        <v>-8.6759708224570797E-4</v>
      </c>
      <c r="S41" s="77">
        <f>K41/$K$6-1</f>
        <v>-2.7945680287654318E-3</v>
      </c>
      <c r="T41" s="194" t="s">
        <v>36</v>
      </c>
    </row>
    <row r="42" spans="2:20" ht="13.5" customHeight="1" thickBot="1">
      <c r="B42" s="102">
        <v>44039</v>
      </c>
      <c r="C42" s="144" t="s">
        <v>40</v>
      </c>
      <c r="D42" s="143">
        <v>0.94759543942638158</v>
      </c>
      <c r="E42" s="22">
        <v>0.80975343878798467</v>
      </c>
      <c r="F42" s="22">
        <v>0.70617909636724274</v>
      </c>
      <c r="G42" s="22">
        <v>0.68470199615267546</v>
      </c>
      <c r="H42" s="22">
        <v>0.67256218115173838</v>
      </c>
      <c r="I42" s="22">
        <v>0.67648821768640721</v>
      </c>
      <c r="J42" s="22">
        <v>0.68361786384174617</v>
      </c>
      <c r="K42" s="21">
        <v>0.68772653954720719</v>
      </c>
      <c r="L42" s="20">
        <f>D42/$D$6-1</f>
        <v>2.1968700515637707E-3</v>
      </c>
      <c r="M42" s="19">
        <f>E42/$E$6-1</f>
        <v>2.5421220484227458E-3</v>
      </c>
      <c r="N42" s="19">
        <f>F42/$F$6-1</f>
        <v>6.9403472990339221E-3</v>
      </c>
      <c r="O42" s="19">
        <f>G42/$G$6-1</f>
        <v>1.0642119247644022E-2</v>
      </c>
      <c r="P42" s="19">
        <f>H42/$H$6-1</f>
        <v>1.114732027348686E-2</v>
      </c>
      <c r="Q42" s="19">
        <f>I42/$I$6-1</f>
        <v>1.4519861326243833E-2</v>
      </c>
      <c r="R42" s="19">
        <f>J42/$J$6-1</f>
        <v>9.1711121689641573E-3</v>
      </c>
      <c r="S42" s="18">
        <f>K42/$K$6-1</f>
        <v>7.5209526948909478E-3</v>
      </c>
      <c r="T42" s="83"/>
    </row>
    <row r="43" spans="2:20" ht="13.5" customHeight="1" thickBot="1">
      <c r="B43" s="102">
        <v>44050</v>
      </c>
      <c r="C43" s="144" t="s">
        <v>40</v>
      </c>
      <c r="D43" s="143">
        <v>0.94680271427079055</v>
      </c>
      <c r="E43" s="22">
        <v>0.80864291511913533</v>
      </c>
      <c r="F43" s="22">
        <v>0.70658282823171781</v>
      </c>
      <c r="G43" s="22">
        <v>0.68363391280345442</v>
      </c>
      <c r="H43" s="22">
        <v>0.67263012332240757</v>
      </c>
      <c r="I43" s="22">
        <v>0.67533421019083628</v>
      </c>
      <c r="J43" s="22">
        <v>0.68245688350982581</v>
      </c>
      <c r="K43" s="21">
        <v>0.68493421015994904</v>
      </c>
      <c r="L43" s="20">
        <f>D43/$D$6-1</f>
        <v>1.358467251498352E-3</v>
      </c>
      <c r="M43" s="19">
        <f>E43/$E$6-1</f>
        <v>1.1672013599479669E-3</v>
      </c>
      <c r="N43" s="19">
        <f>F43/$F$6-1</f>
        <v>7.5160283209185774E-3</v>
      </c>
      <c r="O43" s="19">
        <f>G43/$G$6-1</f>
        <v>9.0655939480899228E-3</v>
      </c>
      <c r="P43" s="19">
        <f>H43/$H$6-1</f>
        <v>1.1249466284266374E-2</v>
      </c>
      <c r="Q43" s="19">
        <f>I43/$I$6-1</f>
        <v>1.2789212522957838E-2</v>
      </c>
      <c r="R43" s="19">
        <f>J43/$J$6-1</f>
        <v>7.4572485110044884E-3</v>
      </c>
      <c r="S43" s="18">
        <f>K43/$K$6-1</f>
        <v>3.4301837588244233E-3</v>
      </c>
      <c r="T43" s="83"/>
    </row>
    <row r="44" spans="2:20" ht="13.5" customHeight="1" thickBot="1">
      <c r="B44" s="102">
        <v>44067</v>
      </c>
      <c r="C44" s="144" t="s">
        <v>40</v>
      </c>
      <c r="D44" s="16">
        <v>0.94570602713143326</v>
      </c>
      <c r="E44" s="16">
        <v>0.80713000824302283</v>
      </c>
      <c r="F44" s="16">
        <v>0.70254856017734491</v>
      </c>
      <c r="G44" s="16">
        <v>0.67905247721653383</v>
      </c>
      <c r="H44" s="16">
        <v>0.66960294869235415</v>
      </c>
      <c r="I44" s="16">
        <v>0.67143059229068802</v>
      </c>
      <c r="J44" s="16">
        <v>0.67980649988933117</v>
      </c>
      <c r="K44" s="15">
        <v>0.68208135940773118</v>
      </c>
      <c r="L44" s="14">
        <f>D44/$D$6-1</f>
        <v>1.9858786335458234E-4</v>
      </c>
      <c r="M44" s="13">
        <f>E44/$E$6-1</f>
        <v>-7.059032140934729E-4</v>
      </c>
      <c r="N44" s="13">
        <f>F44/$F$6-1</f>
        <v>1.7635679370513468E-3</v>
      </c>
      <c r="O44" s="13">
        <f>G44/$G$6-1</f>
        <v>2.303247997911706E-3</v>
      </c>
      <c r="P44" s="13">
        <f>H44/$H$6-1</f>
        <v>6.698333911737242E-3</v>
      </c>
      <c r="Q44" s="13">
        <f>I44/$I$6-1</f>
        <v>6.9350116851765176E-3</v>
      </c>
      <c r="R44" s="13">
        <f>J44/$J$6-1</f>
        <v>3.5446962980796304E-3</v>
      </c>
      <c r="S44" s="12">
        <f>K44/$K$6-1</f>
        <v>-7.4924911527007865E-4</v>
      </c>
      <c r="T44" s="194" t="s">
        <v>35</v>
      </c>
    </row>
    <row r="45" spans="2:20" ht="13.5" customHeight="1" thickBot="1">
      <c r="B45" s="102">
        <v>44110</v>
      </c>
      <c r="C45" s="144" t="s">
        <v>40</v>
      </c>
      <c r="D45" s="143">
        <v>0.94631148181274505</v>
      </c>
      <c r="E45" s="22">
        <v>0.81054428598471207</v>
      </c>
      <c r="F45" s="22">
        <v>0.70533991854332767</v>
      </c>
      <c r="G45" s="22">
        <v>0.68415378028493579</v>
      </c>
      <c r="H45" s="22">
        <v>0.67364916983322254</v>
      </c>
      <c r="I45" s="22">
        <v>0.67537346367203177</v>
      </c>
      <c r="J45" s="22">
        <v>0.68353323727333559</v>
      </c>
      <c r="K45" s="21">
        <v>0.68880568483774851</v>
      </c>
      <c r="L45" s="20">
        <f>D45/$D$6-1</f>
        <v>8.389294704607142E-4</v>
      </c>
      <c r="M45" s="19">
        <f>E45/$E$6-1</f>
        <v>3.5212566699562853E-3</v>
      </c>
      <c r="N45" s="19">
        <f>F45/$F$6-1</f>
        <v>5.7437641463951028E-3</v>
      </c>
      <c r="O45" s="19">
        <f>G45/$G$6-1</f>
        <v>9.8329350339412258E-3</v>
      </c>
      <c r="P45" s="19">
        <f>H45/$H$6-1</f>
        <v>1.2781527077336818E-2</v>
      </c>
      <c r="Q45" s="19">
        <f>I45/$I$6-1</f>
        <v>1.2848080416378416E-2</v>
      </c>
      <c r="R45" s="19">
        <f>J45/$J$6-1</f>
        <v>9.0461846433989024E-3</v>
      </c>
      <c r="S45" s="18">
        <f>K45/$K$6-1</f>
        <v>9.1019030126411327E-3</v>
      </c>
      <c r="T45" s="83"/>
    </row>
    <row r="46" spans="2:20" ht="13.5" customHeight="1" thickBot="1">
      <c r="B46" s="102">
        <v>44115</v>
      </c>
      <c r="C46" s="144" t="s">
        <v>40</v>
      </c>
      <c r="D46" s="16">
        <v>0.94851982206832441</v>
      </c>
      <c r="E46" s="16">
        <v>0.81122374468409308</v>
      </c>
      <c r="F46" s="16">
        <v>0.70557936538969335</v>
      </c>
      <c r="G46" s="16">
        <v>0.6806599455901341</v>
      </c>
      <c r="H46" s="16">
        <v>0.66993686151721521</v>
      </c>
      <c r="I46" s="16">
        <v>0.67092666397812395</v>
      </c>
      <c r="J46" s="16">
        <v>0.67885551566677349</v>
      </c>
      <c r="K46" s="15">
        <v>0.6844982364842106</v>
      </c>
      <c r="L46" s="14">
        <f>D46/$D$6-1</f>
        <v>3.1745165786998264E-3</v>
      </c>
      <c r="M46" s="13">
        <f>E46/$E$6-1</f>
        <v>4.3624830651676216E-3</v>
      </c>
      <c r="N46" s="13">
        <f>F46/$F$6-1</f>
        <v>6.0851912601109781E-3</v>
      </c>
      <c r="O46" s="13">
        <f>G46/$G$6-1</f>
        <v>4.6759229029760263E-3</v>
      </c>
      <c r="P46" s="13">
        <f>H46/$H$6-1</f>
        <v>7.2003470601498254E-3</v>
      </c>
      <c r="Q46" s="13">
        <f>I46/$I$6-1</f>
        <v>6.1792774855042865E-3</v>
      </c>
      <c r="R46" s="13">
        <f>J46/$J$6-1</f>
        <v>2.1408333268280177E-3</v>
      </c>
      <c r="S46" s="12">
        <f>K46/$K$6-1</f>
        <v>2.7914813271587846E-3</v>
      </c>
      <c r="T46" s="194" t="s">
        <v>34</v>
      </c>
    </row>
    <row r="47" spans="2:20" ht="13.5" customHeight="1" thickBot="1">
      <c r="B47" s="102">
        <v>44139</v>
      </c>
      <c r="C47" s="144" t="s">
        <v>40</v>
      </c>
      <c r="D47" s="143">
        <v>0.94762829852639285</v>
      </c>
      <c r="E47" s="22">
        <v>0.80868148019150909</v>
      </c>
      <c r="F47" s="22">
        <v>0.70282121393567654</v>
      </c>
      <c r="G47" s="22">
        <v>0.67715769638889933</v>
      </c>
      <c r="H47" s="22">
        <v>0.66553666881846296</v>
      </c>
      <c r="I47" s="22">
        <v>0.66777646926773671</v>
      </c>
      <c r="J47" s="22">
        <v>0.67566137157813855</v>
      </c>
      <c r="K47" s="21">
        <v>0.6816006706173724</v>
      </c>
      <c r="L47" s="20">
        <f>D47/$D$6-1</f>
        <v>2.2316225269491952E-3</v>
      </c>
      <c r="M47" s="19">
        <f>E47/$E$6-1</f>
        <v>1.2149481278436181E-3</v>
      </c>
      <c r="N47" s="19">
        <f>F47/$F$6-1</f>
        <v>2.1523447664975048E-3</v>
      </c>
      <c r="O47" s="19">
        <f>G47/$G$6-1</f>
        <v>-4.9350930951597149E-4</v>
      </c>
      <c r="P47" s="19">
        <f>H47/$H$6-1</f>
        <v>5.8498392984240866E-4</v>
      </c>
      <c r="Q47" s="19">
        <f>I47/$I$6-1</f>
        <v>1.4549748041319255E-3</v>
      </c>
      <c r="R47" s="19">
        <f>J47/$J$6-1</f>
        <v>-2.5744295603072898E-3</v>
      </c>
      <c r="S47" s="18">
        <f>K47/$K$6-1</f>
        <v>-1.4534592920808498E-3</v>
      </c>
      <c r="T47" s="83"/>
    </row>
    <row r="48" spans="2:20" ht="13.5" customHeight="1" thickBot="1">
      <c r="B48" s="102">
        <v>44153</v>
      </c>
      <c r="C48" s="144" t="s">
        <v>40</v>
      </c>
      <c r="D48" s="88">
        <v>0.94317900240504038</v>
      </c>
      <c r="E48" s="88">
        <v>0.80427320981287964</v>
      </c>
      <c r="F48" s="88">
        <v>0.70069199466182386</v>
      </c>
      <c r="G48" s="88">
        <v>0.6775467201463482</v>
      </c>
      <c r="H48" s="88">
        <v>0.6649887245239029</v>
      </c>
      <c r="I48" s="88">
        <v>0.66757533481712905</v>
      </c>
      <c r="J48" s="88">
        <v>0.67579137560718361</v>
      </c>
      <c r="K48" s="87">
        <v>0.6806042091162634</v>
      </c>
      <c r="L48" s="86">
        <f>D48/$D$6-1</f>
        <v>-2.4740466449615361E-3</v>
      </c>
      <c r="M48" s="85">
        <f>E48/$E$6-1</f>
        <v>-4.2428573327535357E-3</v>
      </c>
      <c r="N48" s="85">
        <f>F48/$F$6-1</f>
        <v>-8.8370771100887424E-4</v>
      </c>
      <c r="O48" s="85">
        <f>G48/$G$6-1</f>
        <v>8.0702240727648089E-5</v>
      </c>
      <c r="P48" s="85">
        <f>H48/$H$6-1</f>
        <v>-2.3880964736211485E-4</v>
      </c>
      <c r="Q48" s="85">
        <f>I48/$I$6-1</f>
        <v>1.1533362986804185E-3</v>
      </c>
      <c r="R48" s="85">
        <f>J48/$J$6-1</f>
        <v>-2.3825148700729049E-3</v>
      </c>
      <c r="S48" s="84">
        <f>K48/$K$6-1</f>
        <v>-2.9132776692837314E-3</v>
      </c>
      <c r="T48" s="194" t="s">
        <v>8</v>
      </c>
    </row>
    <row r="49" spans="2:20" ht="13.5" customHeight="1" thickBot="1">
      <c r="B49" s="102">
        <v>44217</v>
      </c>
      <c r="C49" s="144" t="s">
        <v>40</v>
      </c>
      <c r="D49" s="143">
        <v>0.94363298207293944</v>
      </c>
      <c r="E49" s="22">
        <v>0.80661270281357556</v>
      </c>
      <c r="F49" s="22">
        <v>0.70133492749694459</v>
      </c>
      <c r="G49" s="22">
        <v>0.67650049341095775</v>
      </c>
      <c r="H49" s="22">
        <v>0.66585327844840692</v>
      </c>
      <c r="I49" s="22">
        <v>0.66718164498730259</v>
      </c>
      <c r="J49" s="22">
        <v>0.67532228162169217</v>
      </c>
      <c r="K49" s="21">
        <v>0.68045753428409095</v>
      </c>
      <c r="L49" s="20">
        <f>D49/$D$6-1</f>
        <v>-1.993908198420602E-3</v>
      </c>
      <c r="M49" s="19">
        <f>E49/$E$6-1</f>
        <v>-1.3463703713080255E-3</v>
      </c>
      <c r="N49" s="19">
        <f>F49/$F$6-1</f>
        <v>3.3049830550746506E-5</v>
      </c>
      <c r="O49" s="19">
        <f>G49/$G$6-1</f>
        <v>-1.4635619954068702E-3</v>
      </c>
      <c r="P49" s="19">
        <f>H49/$H$6-1</f>
        <v>1.0609830089796102E-3</v>
      </c>
      <c r="Q49" s="19">
        <f>I49/$I$6-1</f>
        <v>5.6292520042511285E-4</v>
      </c>
      <c r="R49" s="19">
        <f>J49/$J$6-1</f>
        <v>-3.0750013074369864E-3</v>
      </c>
      <c r="S49" s="18">
        <f>K49/$K$6-1</f>
        <v>-3.1281566337396649E-3</v>
      </c>
      <c r="T49" s="83"/>
    </row>
    <row r="50" spans="2:20" ht="13.5" customHeight="1" thickBot="1">
      <c r="B50" s="102">
        <v>44241</v>
      </c>
      <c r="C50" s="144" t="s">
        <v>40</v>
      </c>
      <c r="D50" s="16">
        <v>0.94327931212557792</v>
      </c>
      <c r="E50" s="16">
        <v>0.80593364122903155</v>
      </c>
      <c r="F50" s="16">
        <v>0.70149559301556041</v>
      </c>
      <c r="G50" s="16">
        <v>0.67789146927025612</v>
      </c>
      <c r="H50" s="16">
        <v>0.66586279758834255</v>
      </c>
      <c r="I50" s="16">
        <v>0.6689207465880781</v>
      </c>
      <c r="J50" s="16">
        <v>0.67793940375554096</v>
      </c>
      <c r="K50" s="15">
        <v>0.68209425786934208</v>
      </c>
      <c r="L50" s="14">
        <f>D50/$D$6-1</f>
        <v>-2.3679569744378126E-3</v>
      </c>
      <c r="M50" s="13">
        <f>E50/$E$6-1</f>
        <v>-2.1871051053146129E-3</v>
      </c>
      <c r="N50" s="13">
        <f>F50/$F$6-1</f>
        <v>2.6214269657609535E-4</v>
      </c>
      <c r="O50" s="13">
        <f>G50/$G$6-1</f>
        <v>5.8956301103774145E-4</v>
      </c>
      <c r="P50" s="13">
        <f>H50/$H$6-1</f>
        <v>1.0752943293406148E-3</v>
      </c>
      <c r="Q50" s="13">
        <f>I50/$I$6-1</f>
        <v>3.1710314005375384E-3</v>
      </c>
      <c r="R50" s="13">
        <f>J50/$J$6-1</f>
        <v>7.8844959721879881E-4</v>
      </c>
      <c r="S50" s="12">
        <f>K50/$K$6-1</f>
        <v>-7.3035283952205265E-4</v>
      </c>
      <c r="T50" s="194" t="s">
        <v>17</v>
      </c>
    </row>
    <row r="51" spans="2:20" ht="13.5" customHeight="1" thickBot="1">
      <c r="B51" s="102">
        <v>44278</v>
      </c>
      <c r="C51" s="144" t="s">
        <v>40</v>
      </c>
      <c r="D51" s="143">
        <v>0.94328823420697472</v>
      </c>
      <c r="E51" s="22">
        <v>0.80443050506302338</v>
      </c>
      <c r="F51" s="22">
        <v>0.69887026022134857</v>
      </c>
      <c r="G51" s="22">
        <v>0.6750452594485471</v>
      </c>
      <c r="H51" s="22">
        <v>0.66247374029538342</v>
      </c>
      <c r="I51" s="22">
        <v>0.66548802304583066</v>
      </c>
      <c r="J51" s="22">
        <v>0.67386599912405865</v>
      </c>
      <c r="K51" s="21">
        <v>0.67907838228509121</v>
      </c>
      <c r="L51" s="20">
        <f>D51/$D$6-1</f>
        <v>-2.3585207934705421E-3</v>
      </c>
      <c r="M51" s="19">
        <f>E51/$E$6-1</f>
        <v>-4.0481127274040185E-3</v>
      </c>
      <c r="N51" s="19">
        <f>F51/$F$6-1</f>
        <v>-3.4813177501834547E-3</v>
      </c>
      <c r="O51" s="19">
        <f>G51/$G$6-1</f>
        <v>-3.611534024166474E-3</v>
      </c>
      <c r="P51" s="19">
        <f>H51/$H$6-1</f>
        <v>-4.0199017671164183E-3</v>
      </c>
      <c r="Q51" s="19">
        <f>I51/$I$6-1</f>
        <v>-1.9769757945655719E-3</v>
      </c>
      <c r="R51" s="19">
        <f>J51/$J$6-1</f>
        <v>-5.2247962521010383E-3</v>
      </c>
      <c r="S51" s="18">
        <f>K51/$K$6-1</f>
        <v>-5.1486174652470851E-3</v>
      </c>
      <c r="T51" s="83"/>
    </row>
    <row r="52" spans="2:20" ht="13.5" customHeight="1" thickBot="1">
      <c r="B52" s="102">
        <v>44313</v>
      </c>
      <c r="C52" s="144" t="s">
        <v>40</v>
      </c>
      <c r="D52" s="143">
        <v>0.93802943627669011</v>
      </c>
      <c r="E52" s="22">
        <v>0.80170626268135015</v>
      </c>
      <c r="F52" s="22">
        <v>0.69617516853603234</v>
      </c>
      <c r="G52" s="22">
        <v>0.67016281461698668</v>
      </c>
      <c r="H52" s="22">
        <v>0.6589522380144508</v>
      </c>
      <c r="I52" s="22">
        <v>0.65963295716207071</v>
      </c>
      <c r="J52" s="22">
        <v>0.66877776341575457</v>
      </c>
      <c r="K52" s="21">
        <v>0.67411293811788153</v>
      </c>
      <c r="L52" s="20">
        <f>D52/$D$6-1</f>
        <v>-7.9203361069288825E-3</v>
      </c>
      <c r="M52" s="19">
        <f>E52/$E$6-1</f>
        <v>-7.4209514304848234E-3</v>
      </c>
      <c r="N52" s="19">
        <f>F52/$F$6-1</f>
        <v>-7.3242473576661249E-3</v>
      </c>
      <c r="O52" s="19">
        <f>G52/$G$6-1</f>
        <v>-1.0818179279188711E-2</v>
      </c>
      <c r="P52" s="19">
        <f>H52/$H$6-1</f>
        <v>-9.314219072624641E-3</v>
      </c>
      <c r="Q52" s="19">
        <f>I52/$I$6-1</f>
        <v>-1.075773571491323E-2</v>
      </c>
      <c r="R52" s="19">
        <f>J52/$J$6-1</f>
        <v>-1.2736157145846971E-2</v>
      </c>
      <c r="S52" s="18">
        <f>K52/$K$6-1</f>
        <v>-1.2423004522047587E-2</v>
      </c>
      <c r="T52" s="83"/>
    </row>
    <row r="53" spans="2:20" ht="13.5" customHeight="1" thickBot="1">
      <c r="B53" s="102">
        <v>44321</v>
      </c>
      <c r="C53" s="144" t="s">
        <v>40</v>
      </c>
      <c r="D53" s="143">
        <v>0.93940642627534454</v>
      </c>
      <c r="E53" s="22">
        <v>0.80400483468613682</v>
      </c>
      <c r="F53" s="22">
        <v>0.69769890960972503</v>
      </c>
      <c r="G53" s="22">
        <v>0.67440402646254494</v>
      </c>
      <c r="H53" s="22">
        <v>0.66170824448800925</v>
      </c>
      <c r="I53" s="22">
        <v>0.66228886112033403</v>
      </c>
      <c r="J53" s="22">
        <v>0.67169092454751322</v>
      </c>
      <c r="K53" s="21">
        <v>0.67587452809691928</v>
      </c>
      <c r="L53" s="20">
        <f>D53/$D$6-1</f>
        <v>-6.4640025184312666E-3</v>
      </c>
      <c r="M53" s="19">
        <f>E53/$E$6-1</f>
        <v>-4.5751280662653659E-3</v>
      </c>
      <c r="N53" s="19">
        <f>F53/$F$6-1</f>
        <v>-5.1515458803343961E-3</v>
      </c>
      <c r="O53" s="19">
        <f>G53/$G$6-1</f>
        <v>-4.5580144894581398E-3</v>
      </c>
      <c r="P53" s="19">
        <f>H53/$H$6-1</f>
        <v>-5.1707678966711468E-3</v>
      </c>
      <c r="Q53" s="19">
        <f>I53/$I$6-1</f>
        <v>-6.7747139194290762E-3</v>
      </c>
      <c r="R53" s="19">
        <f>J53/$J$6-1</f>
        <v>-8.4356872272539629E-3</v>
      </c>
      <c r="S53" s="18">
        <f>K53/$K$6-1</f>
        <v>-9.8422711754669878E-3</v>
      </c>
      <c r="T53" s="83"/>
    </row>
    <row r="54" spans="2:20" ht="13.5" customHeight="1" thickBot="1">
      <c r="B54" s="102">
        <v>44325</v>
      </c>
      <c r="C54" s="144" t="s">
        <v>40</v>
      </c>
      <c r="D54" s="143">
        <v>0.940018068621431</v>
      </c>
      <c r="E54" s="22">
        <v>0.80167144899150722</v>
      </c>
      <c r="F54" s="22">
        <v>0.69532076060347214</v>
      </c>
      <c r="G54" s="22">
        <v>0.66909846521518879</v>
      </c>
      <c r="H54" s="22">
        <v>0.65709154807180215</v>
      </c>
      <c r="I54" s="22">
        <v>0.65898770014217367</v>
      </c>
      <c r="J54" s="22">
        <v>0.66751896994152538</v>
      </c>
      <c r="K54" s="21">
        <v>0.67297288297019975</v>
      </c>
      <c r="L54" s="20">
        <f>D54/$D$6-1</f>
        <v>-5.8171167068976626E-3</v>
      </c>
      <c r="M54" s="19">
        <f>E54/$E$6-1</f>
        <v>-7.4640536747231367E-3</v>
      </c>
      <c r="N54" s="19">
        <f>F54/$F$6-1</f>
        <v>-8.5425471130299302E-3</v>
      </c>
      <c r="O54" s="19">
        <f>G54/$G$6-1</f>
        <v>-1.2389193152519296E-2</v>
      </c>
      <c r="P54" s="19">
        <f>H54/$H$6-1</f>
        <v>-1.2111628296775589E-2</v>
      </c>
      <c r="Q54" s="19">
        <f>I54/$I$6-1</f>
        <v>-1.1725418588362957E-2</v>
      </c>
      <c r="R54" s="19">
        <f>J54/$J$6-1</f>
        <v>-1.4594414627943753E-2</v>
      </c>
      <c r="S54" s="18">
        <f>K54/$K$6-1</f>
        <v>-1.4093187919758665E-2</v>
      </c>
      <c r="T54" s="192" t="s">
        <v>5</v>
      </c>
    </row>
    <row r="55" spans="2:20" ht="13.5" customHeight="1" thickBot="1">
      <c r="B55" s="102">
        <v>44362</v>
      </c>
      <c r="C55" s="144" t="s">
        <v>40</v>
      </c>
      <c r="D55" s="143">
        <v>0.93979999999999997</v>
      </c>
      <c r="E55" s="22">
        <v>0.80459999999999998</v>
      </c>
      <c r="F55" s="22">
        <v>0.69879999999999998</v>
      </c>
      <c r="G55" s="22">
        <v>0.67369999999999997</v>
      </c>
      <c r="H55" s="22">
        <v>0.66100000000000003</v>
      </c>
      <c r="I55" s="22">
        <v>0.66310000000000002</v>
      </c>
      <c r="J55" s="22">
        <v>0.67220000000000002</v>
      </c>
      <c r="K55" s="21">
        <v>0.6774</v>
      </c>
      <c r="L55" s="20">
        <f>D55/$D$6-1</f>
        <v>-6.0477506681447801E-3</v>
      </c>
      <c r="M55" s="19">
        <f>E55/$E$6-1</f>
        <v>-3.8382638948416536E-3</v>
      </c>
      <c r="N55" s="19">
        <f>F55/$F$6-1</f>
        <v>-3.5815017573991303E-3</v>
      </c>
      <c r="O55" s="19">
        <f>G55/$G$6-1</f>
        <v>-5.5971801412466604E-3</v>
      </c>
      <c r="P55" s="19">
        <f>H55/$H$6-1</f>
        <v>-6.2355609168831538E-3</v>
      </c>
      <c r="Q55" s="19">
        <f>I55/$I$6-1</f>
        <v>-5.5582603549761966E-3</v>
      </c>
      <c r="R55" s="19">
        <f>J55/$J$6-1</f>
        <v>-7.6841793048644247E-3</v>
      </c>
      <c r="S55" s="18">
        <f>K55/$K$6-1</f>
        <v>-7.6074513499690966E-3</v>
      </c>
      <c r="T55" s="83"/>
    </row>
    <row r="56" spans="2:20" ht="13.5" customHeight="1" thickBot="1">
      <c r="B56" s="154">
        <v>44397</v>
      </c>
      <c r="C56" s="155" t="s">
        <v>40</v>
      </c>
      <c r="D56" s="143">
        <v>0.94113590785303192</v>
      </c>
      <c r="E56" s="143">
        <v>0.80498858193251621</v>
      </c>
      <c r="F56" s="143">
        <v>0.69991521878567042</v>
      </c>
      <c r="G56" s="143">
        <v>0.67487687827009979</v>
      </c>
      <c r="H56" s="143">
        <v>0.66358426511535684</v>
      </c>
      <c r="I56" s="143">
        <v>0.66406683827876556</v>
      </c>
      <c r="J56" s="143">
        <v>0.67297374495960205</v>
      </c>
      <c r="K56" s="21">
        <v>0.67981390951601584</v>
      </c>
      <c r="L56" s="20">
        <f>D56/$D$6-1</f>
        <v>-4.6348664210483781E-3</v>
      </c>
      <c r="M56" s="19">
        <f>E56/$E$6-1</f>
        <v>-3.3571671355644428E-3</v>
      </c>
      <c r="N56" s="19">
        <f>F56/$F$6-1</f>
        <v>-1.9913119639966004E-3</v>
      </c>
      <c r="O56" s="19">
        <f>G56/$G$6-1</f>
        <v>-3.8600700471131955E-3</v>
      </c>
      <c r="P56" s="19">
        <f>H56/$H$6-1</f>
        <v>-2.3503101259533254E-3</v>
      </c>
      <c r="Q56" s="19">
        <f>I56/$I$6-1</f>
        <v>-4.1083065925104911E-3</v>
      </c>
      <c r="R56" s="19">
        <f>J56/$J$6-1</f>
        <v>-6.5419606726178081E-3</v>
      </c>
      <c r="S56" s="18">
        <f>K56/$K$6-1</f>
        <v>-4.0710683904038314E-3</v>
      </c>
      <c r="T56" s="83"/>
    </row>
    <row r="57" spans="2:20" ht="13.5" customHeight="1" thickBot="1">
      <c r="B57" s="102">
        <v>44404</v>
      </c>
      <c r="C57" s="148" t="s">
        <v>41</v>
      </c>
      <c r="D57" s="180">
        <v>0.93564999999999998</v>
      </c>
      <c r="E57" s="180">
        <v>0.79979999999999996</v>
      </c>
      <c r="F57" s="180">
        <v>0.69579999999999997</v>
      </c>
      <c r="G57" s="180">
        <v>0.67274999999999996</v>
      </c>
      <c r="H57" s="180">
        <v>0.66339999999999999</v>
      </c>
      <c r="I57" s="180">
        <v>0.66420000000000001</v>
      </c>
      <c r="J57" s="180">
        <v>0.67220000000000002</v>
      </c>
      <c r="K57" s="181">
        <v>0.67669999999999997</v>
      </c>
      <c r="L57" s="182">
        <v>1.1757915214727355E-4</v>
      </c>
      <c r="M57" s="183">
        <v>-1.1739141294303534E-3</v>
      </c>
      <c r="N57" s="183">
        <v>-9.4764954196924212E-4</v>
      </c>
      <c r="O57" s="183">
        <v>9.0754902252498937E-4</v>
      </c>
      <c r="P57" s="183">
        <v>1.781885174111375E-3</v>
      </c>
      <c r="Q57" s="183">
        <v>1.2436404748445984E-3</v>
      </c>
      <c r="R57" s="183">
        <v>-3.2717646708901871E-4</v>
      </c>
      <c r="S57" s="184">
        <v>6.5063732883796632E-4</v>
      </c>
      <c r="T57" s="161" t="s">
        <v>18</v>
      </c>
    </row>
    <row r="58" spans="2:20" ht="13.5" customHeight="1" thickBot="1">
      <c r="B58" s="102">
        <v>44406</v>
      </c>
      <c r="C58" s="149" t="s">
        <v>41</v>
      </c>
      <c r="D58" s="16">
        <v>0.9355</v>
      </c>
      <c r="E58" s="16">
        <v>0.8004</v>
      </c>
      <c r="F58" s="16">
        <v>0.69550000000000001</v>
      </c>
      <c r="G58" s="16">
        <v>0.67049999999999998</v>
      </c>
      <c r="H58" s="16">
        <v>0.66149999999999998</v>
      </c>
      <c r="I58" s="16">
        <v>0.66310000000000002</v>
      </c>
      <c r="J58" s="16">
        <v>0.67190000000000005</v>
      </c>
      <c r="K58" s="15">
        <v>0.67649999999999999</v>
      </c>
      <c r="L58" s="14">
        <v>-4.2756055326442777E-5</v>
      </c>
      <c r="M58" s="13">
        <v>-4.2460723830461955E-4</v>
      </c>
      <c r="N58" s="13">
        <v>-1.3783993337734834E-3</v>
      </c>
      <c r="O58" s="13">
        <v>-2.4399678638378219E-3</v>
      </c>
      <c r="P58" s="13">
        <v>-1.0872519706440764E-3</v>
      </c>
      <c r="Q58" s="13">
        <v>-4.1454682494823647E-4</v>
      </c>
      <c r="R58" s="13">
        <v>-7.7332619493764021E-4</v>
      </c>
      <c r="S58" s="12">
        <v>3.5489308845715328E-4</v>
      </c>
      <c r="T58" s="162"/>
    </row>
    <row r="59" spans="2:20" ht="13.5" customHeight="1" thickBot="1">
      <c r="B59" s="102">
        <v>44410</v>
      </c>
      <c r="C59" s="149" t="s">
        <v>41</v>
      </c>
      <c r="D59" s="16">
        <v>0.93520000000000003</v>
      </c>
      <c r="E59" s="16">
        <v>0.80130000000000001</v>
      </c>
      <c r="F59" s="16">
        <v>0.69620000000000004</v>
      </c>
      <c r="G59" s="16">
        <v>0.67295000000000005</v>
      </c>
      <c r="H59" s="16">
        <v>0.66059999999999997</v>
      </c>
      <c r="I59" s="16">
        <v>0.6633</v>
      </c>
      <c r="J59" s="16">
        <v>0.67300000000000004</v>
      </c>
      <c r="K59" s="15">
        <v>0.6764</v>
      </c>
      <c r="L59" s="14">
        <v>-3.6342647027398645E-4</v>
      </c>
      <c r="M59" s="13">
        <v>6.9935309838409232E-4</v>
      </c>
      <c r="N59" s="13">
        <v>-3.7331648623006863E-4</v>
      </c>
      <c r="O59" s="13">
        <v>1.2051060790907453E-3</v>
      </c>
      <c r="P59" s="13">
        <v>-2.4463169339493662E-3</v>
      </c>
      <c r="Q59" s="13">
        <v>-1.1305822498597351E-4</v>
      </c>
      <c r="R59" s="13">
        <v>8.6255614050756435E-4</v>
      </c>
      <c r="S59" s="12">
        <v>2.0702096826674676E-4</v>
      </c>
      <c r="T59" s="162"/>
    </row>
    <row r="60" spans="2:20" ht="13.5" customHeight="1" thickBot="1">
      <c r="B60" s="102">
        <v>44411</v>
      </c>
      <c r="C60" s="149" t="s">
        <v>41</v>
      </c>
      <c r="D60" s="16">
        <v>0.93585000000000007</v>
      </c>
      <c r="E60" s="16">
        <v>0.80110000000000003</v>
      </c>
      <c r="F60" s="16">
        <v>0.69769999999999999</v>
      </c>
      <c r="G60" s="16">
        <v>0.67369999999999997</v>
      </c>
      <c r="H60" s="16">
        <v>0.66180000000000005</v>
      </c>
      <c r="I60" s="16">
        <v>0.66290000000000004</v>
      </c>
      <c r="J60" s="16">
        <v>0.67110000000000003</v>
      </c>
      <c r="K60" s="15">
        <v>0.67530000000000001</v>
      </c>
      <c r="L60" s="14">
        <v>3.3135942877904334E-4</v>
      </c>
      <c r="M60" s="13">
        <v>4.4958413467544034E-4</v>
      </c>
      <c r="N60" s="13">
        <v>1.7804324727912491E-3</v>
      </c>
      <c r="O60" s="13">
        <v>2.3209450412116084E-3</v>
      </c>
      <c r="P60" s="13">
        <v>-6.342303162089058E-4</v>
      </c>
      <c r="Q60" s="13">
        <v>-7.1603542491049943E-4</v>
      </c>
      <c r="R60" s="13">
        <v>-1.9630588025341122E-3</v>
      </c>
      <c r="S60" s="12">
        <v>-1.4195723538283911E-3</v>
      </c>
      <c r="T60" s="162"/>
    </row>
    <row r="61" spans="2:20" ht="13.5" customHeight="1" thickBot="1">
      <c r="B61" s="102">
        <v>44413</v>
      </c>
      <c r="C61" s="150" t="s">
        <v>41</v>
      </c>
      <c r="D61" s="185">
        <v>0.9355</v>
      </c>
      <c r="E61" s="185">
        <v>0.80110000000000003</v>
      </c>
      <c r="F61" s="185">
        <v>0.69710000000000005</v>
      </c>
      <c r="G61" s="185">
        <v>0.67079999999999995</v>
      </c>
      <c r="H61" s="185">
        <v>0.66379999999999995</v>
      </c>
      <c r="I61" s="185">
        <v>0.66749999999999998</v>
      </c>
      <c r="J61" s="185">
        <v>0.67390000000000005</v>
      </c>
      <c r="K61" s="186">
        <v>0.6764</v>
      </c>
      <c r="L61" s="187">
        <v>-4.2756055326442777E-5</v>
      </c>
      <c r="M61" s="188">
        <v>4.4958413467544034E-4</v>
      </c>
      <c r="N61" s="188">
        <v>9.1893288918276639E-4</v>
      </c>
      <c r="O61" s="188">
        <v>-1.9936322789895211E-3</v>
      </c>
      <c r="P61" s="188">
        <v>2.3859140466915285E-3</v>
      </c>
      <c r="Q61" s="188">
        <v>6.2182023742225478E-3</v>
      </c>
      <c r="R61" s="188">
        <v>2.2010053240535399E-3</v>
      </c>
      <c r="S61" s="189">
        <v>2.0702096826674676E-4</v>
      </c>
      <c r="T61" s="163"/>
    </row>
    <row r="62" spans="2:20" ht="13.5" customHeight="1" thickBot="1">
      <c r="B62" s="157">
        <v>44441</v>
      </c>
      <c r="C62" s="151" t="s">
        <v>41</v>
      </c>
      <c r="D62" s="81">
        <v>0.93861513466987934</v>
      </c>
      <c r="E62" s="81">
        <v>0.80389035289795541</v>
      </c>
      <c r="F62" s="81">
        <v>0.69841997323016403</v>
      </c>
      <c r="G62" s="81">
        <v>0.67296607246133844</v>
      </c>
      <c r="H62" s="81">
        <v>0.66226340428012764</v>
      </c>
      <c r="I62" s="81">
        <v>0.66350838063260198</v>
      </c>
      <c r="J62" s="81">
        <v>0.67203536819698084</v>
      </c>
      <c r="K62" s="80">
        <v>0.67577429484801299</v>
      </c>
      <c r="L62" s="79">
        <v>3.2870157020321589E-3</v>
      </c>
      <c r="M62" s="78">
        <v>3.9343018931929929E-3</v>
      </c>
      <c r="N62" s="78">
        <v>2.8141935361172266E-3</v>
      </c>
      <c r="O62" s="78">
        <v>1.2290184505288071E-3</v>
      </c>
      <c r="P62" s="78">
        <v>6.5543595976658153E-5</v>
      </c>
      <c r="Q62" s="78">
        <v>2.0106370092620729E-4</v>
      </c>
      <c r="R62" s="78">
        <v>-5.7201124746319998E-4</v>
      </c>
      <c r="S62" s="77">
        <v>-7.1822250611741634E-4</v>
      </c>
      <c r="T62" s="138"/>
    </row>
    <row r="63" spans="2:20" ht="13.5" customHeight="1" thickBot="1">
      <c r="B63" s="102">
        <v>44473</v>
      </c>
      <c r="C63" s="144" t="s">
        <v>40</v>
      </c>
      <c r="D63" s="16">
        <v>0.94357970509060163</v>
      </c>
      <c r="E63" s="16">
        <v>0.80847894809583387</v>
      </c>
      <c r="F63" s="16">
        <v>0.70262367646462354</v>
      </c>
      <c r="G63" s="16">
        <v>0.67846100115376384</v>
      </c>
      <c r="H63" s="16">
        <v>0.66560097232654303</v>
      </c>
      <c r="I63" s="16">
        <v>0.66741694495525772</v>
      </c>
      <c r="J63" s="16">
        <v>0.67417590386067927</v>
      </c>
      <c r="K63" s="15">
        <v>0.68060571429224592</v>
      </c>
      <c r="L63" s="14">
        <f>D63/$D$6-1</f>
        <v>-2.0502550556585897E-3</v>
      </c>
      <c r="M63" s="13">
        <f>E63/$E$6-1</f>
        <v>9.6419654439228175E-4</v>
      </c>
      <c r="N63" s="13">
        <f>F63/$F$6-1</f>
        <v>1.8706762057458803E-3</v>
      </c>
      <c r="O63" s="13">
        <f>G63/$G$6-1</f>
        <v>1.4302103480714479E-3</v>
      </c>
      <c r="P63" s="13">
        <f>H63/$H$6-1</f>
        <v>6.8165948148890543E-4</v>
      </c>
      <c r="Q63" s="13">
        <f>I63/$I$6-1</f>
        <v>9.1580125150603209E-4</v>
      </c>
      <c r="R63" s="13">
        <f>J63/$J$6-1</f>
        <v>-4.7673083421679863E-3</v>
      </c>
      <c r="S63" s="12">
        <f>K63/$K$6-1</f>
        <v>-2.9110725830282513E-3</v>
      </c>
      <c r="T63" s="194" t="s">
        <v>2</v>
      </c>
    </row>
    <row r="64" spans="2:20" ht="13.5" customHeight="1" thickBot="1">
      <c r="B64" s="154">
        <v>44486</v>
      </c>
      <c r="C64" s="153" t="s">
        <v>41</v>
      </c>
      <c r="D64" s="28">
        <v>0.93885742257199789</v>
      </c>
      <c r="E64" s="28">
        <v>0.80338472982280928</v>
      </c>
      <c r="F64" s="28">
        <v>0.69811678030316782</v>
      </c>
      <c r="G64" s="28">
        <v>0.67453413679932339</v>
      </c>
      <c r="H64" s="28">
        <v>0.66287066878467071</v>
      </c>
      <c r="I64" s="28">
        <v>0.66628320914198258</v>
      </c>
      <c r="J64" s="28">
        <v>0.67462075883889472</v>
      </c>
      <c r="K64" s="27">
        <v>0.67871804687112447</v>
      </c>
      <c r="L64" s="26">
        <v>3.545997575729265E-3</v>
      </c>
      <c r="M64" s="25">
        <v>3.3028571356610303E-3</v>
      </c>
      <c r="N64" s="25">
        <v>2.3788592355167282E-3</v>
      </c>
      <c r="O64" s="25">
        <v>3.561961495110344E-3</v>
      </c>
      <c r="P64" s="25">
        <v>9.825568310695143E-4</v>
      </c>
      <c r="Q64" s="25">
        <v>4.3839595130694686E-3</v>
      </c>
      <c r="R64" s="25">
        <v>3.27289319011137E-3</v>
      </c>
      <c r="S64" s="24">
        <v>3.6347660236071277E-3</v>
      </c>
      <c r="T64" s="194" t="s">
        <v>50</v>
      </c>
    </row>
    <row r="65" spans="2:20" ht="13.5" customHeight="1" thickBot="1">
      <c r="B65" s="175">
        <v>44501</v>
      </c>
      <c r="C65" s="148" t="s">
        <v>41</v>
      </c>
      <c r="D65" s="180">
        <v>0.9400964615866183</v>
      </c>
      <c r="E65" s="180">
        <v>0.80437514397912568</v>
      </c>
      <c r="F65" s="180">
        <v>0.70129271652998015</v>
      </c>
      <c r="G65" s="180">
        <v>0.67812006413387416</v>
      </c>
      <c r="H65" s="180">
        <v>0.66681738529850476</v>
      </c>
      <c r="I65" s="180">
        <v>0.66965888259564921</v>
      </c>
      <c r="J65" s="180">
        <v>0.67696301609879472</v>
      </c>
      <c r="K65" s="181">
        <v>0.68087433276653075</v>
      </c>
      <c r="L65" s="182">
        <v>4.8704080922441495E-3</v>
      </c>
      <c r="M65" s="183">
        <v>4.539730722988411E-3</v>
      </c>
      <c r="N65" s="183">
        <v>6.9389721304602414E-3</v>
      </c>
      <c r="O65" s="183">
        <v>8.8970514087454156E-3</v>
      </c>
      <c r="P65" s="183">
        <v>6.9423836466806499E-3</v>
      </c>
      <c r="Q65" s="183">
        <v>9.4725948304490437E-3</v>
      </c>
      <c r="R65" s="183">
        <v>6.7562179869644634E-3</v>
      </c>
      <c r="S65" s="184">
        <v>6.8233116945122241E-3</v>
      </c>
      <c r="T65" s="194" t="s">
        <v>51</v>
      </c>
    </row>
    <row r="66" spans="2:20" ht="13.5" customHeight="1" thickBot="1">
      <c r="B66" s="190">
        <v>44540</v>
      </c>
      <c r="C66" s="152" t="s">
        <v>41</v>
      </c>
      <c r="D66" s="88">
        <v>0.93866213665216747</v>
      </c>
      <c r="E66" s="88">
        <v>0.80391420211122722</v>
      </c>
      <c r="F66" s="88">
        <v>0.69926394424285054</v>
      </c>
      <c r="G66" s="88">
        <v>0.67518176991282597</v>
      </c>
      <c r="H66" s="88">
        <v>0.66462203347753601</v>
      </c>
      <c r="I66" s="88">
        <v>0.66621685945161335</v>
      </c>
      <c r="J66" s="88">
        <v>0.67358100629273543</v>
      </c>
      <c r="K66" s="87">
        <v>0.678405090338701</v>
      </c>
      <c r="L66" s="86">
        <v>3.337256185911075E-3</v>
      </c>
      <c r="M66" s="85">
        <v>3.9640858596139417E-3</v>
      </c>
      <c r="N66" s="85">
        <v>4.0259946627956289E-3</v>
      </c>
      <c r="O66" s="85">
        <v>4.5255005100515167E-3</v>
      </c>
      <c r="P66" s="85">
        <v>3.6272439333395745E-3</v>
      </c>
      <c r="Q66" s="85">
        <v>4.2839411367827651E-3</v>
      </c>
      <c r="R66" s="85">
        <v>1.726608805114882E-3</v>
      </c>
      <c r="S66" s="84">
        <v>3.1719905638378787E-3</v>
      </c>
      <c r="T66" s="208" t="s">
        <v>42</v>
      </c>
    </row>
    <row r="67" spans="2:20" ht="13.5" customHeight="1" thickTop="1" thickBot="1">
      <c r="B67" s="178">
        <v>44565</v>
      </c>
      <c r="C67" s="151" t="s">
        <v>41</v>
      </c>
      <c r="D67" s="81">
        <v>0.93948692693882907</v>
      </c>
      <c r="E67" s="81">
        <v>0.80522720489156574</v>
      </c>
      <c r="F67" s="81">
        <v>0.70106269475775984</v>
      </c>
      <c r="G67" s="81">
        <v>0.67797142315080783</v>
      </c>
      <c r="H67" s="81">
        <v>0.66896220829084352</v>
      </c>
      <c r="I67" s="81">
        <v>0.67069106598640471</v>
      </c>
      <c r="J67" s="81">
        <v>0.67834551311761859</v>
      </c>
      <c r="K67" s="80">
        <v>0.68015177934221283</v>
      </c>
      <c r="L67" s="79">
        <v>4.2188756641392544E-3</v>
      </c>
      <c r="M67" s="78">
        <v>5.6038225785719487E-3</v>
      </c>
      <c r="N67" s="78">
        <v>6.608699362145698E-3</v>
      </c>
      <c r="O67" s="78">
        <v>8.6759055417142683E-3</v>
      </c>
      <c r="P67" s="78">
        <v>1.0181221181546407E-2</v>
      </c>
      <c r="Q67" s="78">
        <v>1.1028552457365226E-2</v>
      </c>
      <c r="R67" s="78">
        <v>8.8122202159641727E-3</v>
      </c>
      <c r="S67" s="77">
        <v>5.7548566264644663E-3</v>
      </c>
      <c r="T67" s="207" t="s">
        <v>43</v>
      </c>
    </row>
    <row r="68" spans="2:20" ht="13.5" customHeight="1" thickBot="1">
      <c r="B68" s="175">
        <v>44567</v>
      </c>
      <c r="C68" s="149" t="s">
        <v>41</v>
      </c>
      <c r="D68" s="16">
        <v>0.93201615449323261</v>
      </c>
      <c r="E68" s="16">
        <v>0.80042798568500451</v>
      </c>
      <c r="F68" s="16">
        <v>0.69394301417238691</v>
      </c>
      <c r="G68" s="16">
        <v>0.66884880595095819</v>
      </c>
      <c r="H68" s="16">
        <v>0.65758046380381352</v>
      </c>
      <c r="I68" s="16">
        <v>0.66013783035476781</v>
      </c>
      <c r="J68" s="16">
        <v>0.66777954383067517</v>
      </c>
      <c r="K68" s="15">
        <v>0.67171511360451697</v>
      </c>
      <c r="L68" s="14">
        <v>-3.7666433362203433E-3</v>
      </c>
      <c r="M68" s="13">
        <v>-3.8965746059327344E-4</v>
      </c>
      <c r="N68" s="13">
        <v>-3.6139704040618614E-3</v>
      </c>
      <c r="O68" s="13">
        <v>-4.8965900690953745E-3</v>
      </c>
      <c r="P68" s="13">
        <v>-7.0060345446927297E-3</v>
      </c>
      <c r="Q68" s="13">
        <v>-4.8798487209078534E-3</v>
      </c>
      <c r="R68" s="13">
        <v>-6.9011275234598379E-3</v>
      </c>
      <c r="S68" s="12">
        <v>-6.7206198732484568E-3</v>
      </c>
      <c r="T68" s="193"/>
    </row>
    <row r="69" spans="2:20" ht="13.5" customHeight="1" thickBot="1">
      <c r="B69" s="102">
        <v>44607</v>
      </c>
      <c r="C69" s="150" t="s">
        <v>41</v>
      </c>
      <c r="D69" s="185">
        <v>0.93441268719863924</v>
      </c>
      <c r="E69" s="185">
        <v>0.79799169255247493</v>
      </c>
      <c r="F69" s="185">
        <v>0.69362252589517348</v>
      </c>
      <c r="G69" s="185">
        <v>0.66811633482460586</v>
      </c>
      <c r="H69" s="185">
        <v>0.65761952223154985</v>
      </c>
      <c r="I69" s="185">
        <v>0.65973920586460211</v>
      </c>
      <c r="J69" s="185">
        <v>0.66741838035844492</v>
      </c>
      <c r="K69" s="186">
        <v>0.67195203367466483</v>
      </c>
      <c r="L69" s="187">
        <v>-1.2049862126268795E-3</v>
      </c>
      <c r="M69" s="188">
        <v>-3.4322095156044119E-3</v>
      </c>
      <c r="N69" s="188">
        <v>-4.0741379330132554E-3</v>
      </c>
      <c r="O69" s="188">
        <v>-5.9863498309787877E-3</v>
      </c>
      <c r="P69" s="188">
        <v>-6.9470534995168531E-3</v>
      </c>
      <c r="Q69" s="188">
        <v>-5.4807524181615941E-3</v>
      </c>
      <c r="R69" s="188">
        <v>-7.4382374729411449E-3</v>
      </c>
      <c r="S69" s="189">
        <v>-6.3702811423640426E-3</v>
      </c>
      <c r="T69" s="193"/>
    </row>
    <row r="70" spans="2:20" ht="13.5" customHeight="1" thickBot="1">
      <c r="B70" s="178">
        <v>44656</v>
      </c>
      <c r="C70" s="151" t="s">
        <v>41</v>
      </c>
      <c r="D70" s="81">
        <v>0.93681133439549558</v>
      </c>
      <c r="E70" s="81">
        <v>0.80055718580429336</v>
      </c>
      <c r="F70" s="81">
        <v>0.69767966202095799</v>
      </c>
      <c r="G70" s="81">
        <v>0.67415672001294258</v>
      </c>
      <c r="H70" s="81">
        <v>0.66285611406397738</v>
      </c>
      <c r="I70" s="81">
        <v>0.66414845833068403</v>
      </c>
      <c r="J70" s="81">
        <v>0.67255435878241709</v>
      </c>
      <c r="K70" s="80">
        <v>0.67750000342750394</v>
      </c>
      <c r="L70" s="79">
        <v>1.3589310938018073E-3</v>
      </c>
      <c r="M70" s="78">
        <v>-2.2830656106431757E-4</v>
      </c>
      <c r="N70" s="78">
        <v>1.7512305386642169E-3</v>
      </c>
      <c r="O70" s="78">
        <v>3.0004463548407578E-3</v>
      </c>
      <c r="P70" s="78">
        <v>9.6057815224170895E-4</v>
      </c>
      <c r="Q70" s="78">
        <v>1.1659443462355146E-3</v>
      </c>
      <c r="R70" s="78">
        <v>1.9981378069822142E-4</v>
      </c>
      <c r="S70" s="77">
        <v>1.8336193586845351E-3</v>
      </c>
      <c r="T70" s="134"/>
    </row>
    <row r="71" spans="2:20" ht="13.5" customHeight="1" thickBot="1">
      <c r="B71" s="175">
        <v>44676</v>
      </c>
      <c r="C71" s="144" t="s">
        <v>40</v>
      </c>
      <c r="D71" s="16">
        <v>0.94466439645835665</v>
      </c>
      <c r="E71" s="16">
        <v>0.80566545810451506</v>
      </c>
      <c r="F71" s="16">
        <v>0.70286516219959361</v>
      </c>
      <c r="G71" s="16">
        <v>0.67780023956681001</v>
      </c>
      <c r="H71" s="16">
        <v>0.66578692629272418</v>
      </c>
      <c r="I71" s="16">
        <v>0.66746332618526305</v>
      </c>
      <c r="J71" s="16">
        <v>0.67565853638708906</v>
      </c>
      <c r="K71" s="15">
        <v>0.68041177908163053</v>
      </c>
      <c r="L71" s="14">
        <f>D71/$D$6-1</f>
        <v>-9.0306264790063207E-4</v>
      </c>
      <c r="M71" s="13">
        <f>E71/$E$6-1</f>
        <v>-2.5191381240970978E-3</v>
      </c>
      <c r="N71" s="13">
        <f>F71/$F$6-1</f>
        <v>2.2150105694922484E-3</v>
      </c>
      <c r="O71" s="13">
        <f>G71/$G$6-1</f>
        <v>4.5490504107825736E-4</v>
      </c>
      <c r="P71" s="13">
        <f>H71/$H$6-1</f>
        <v>9.6122746771776235E-4</v>
      </c>
      <c r="Q71" s="13">
        <f>I71/$I$6-1</f>
        <v>9.8535852952341685E-4</v>
      </c>
      <c r="R71" s="13">
        <f>J71/$J$6-1</f>
        <v>-2.5786149291455729E-3</v>
      </c>
      <c r="S71" s="12">
        <f>K71/$K$6-1</f>
        <v>-3.1951881099482327E-3</v>
      </c>
      <c r="T71" s="83"/>
    </row>
    <row r="72" spans="2:20" ht="13.5" customHeight="1" thickBot="1">
      <c r="B72" s="175">
        <v>44698</v>
      </c>
      <c r="C72" s="149" t="s">
        <v>41</v>
      </c>
      <c r="D72" s="16">
        <v>0.93739120085485306</v>
      </c>
      <c r="E72" s="16">
        <v>0.79971618866983052</v>
      </c>
      <c r="F72" s="16">
        <v>0.6972766091301339</v>
      </c>
      <c r="G72" s="16">
        <v>0.67260855166827072</v>
      </c>
      <c r="H72" s="16">
        <v>0.6622151051667825</v>
      </c>
      <c r="I72" s="16">
        <v>0.66555239061813121</v>
      </c>
      <c r="J72" s="16">
        <v>0.67296618536371178</v>
      </c>
      <c r="K72" s="15">
        <v>0.67744175728072142</v>
      </c>
      <c r="L72" s="14">
        <v>1.9787511542561642E-3</v>
      </c>
      <c r="M72" s="13">
        <v>-1.2785814748476065E-3</v>
      </c>
      <c r="N72" s="13">
        <v>1.1725140426357417E-3</v>
      </c>
      <c r="O72" s="13">
        <v>6.9710427629776639E-4</v>
      </c>
      <c r="P72" s="13">
        <v>-7.391551474444924E-6</v>
      </c>
      <c r="Q72" s="13">
        <v>3.2822922451571923E-3</v>
      </c>
      <c r="R72" s="13">
        <v>8.1226817124968598E-4</v>
      </c>
      <c r="S72" s="12">
        <v>1.747489546507941E-3</v>
      </c>
      <c r="T72" s="134"/>
    </row>
    <row r="73" spans="2:20" ht="13.5" customHeight="1">
      <c r="B73" s="175">
        <v>44743</v>
      </c>
      <c r="C73" s="149" t="s">
        <v>41</v>
      </c>
      <c r="D73" s="16">
        <v>0.94089597776272305</v>
      </c>
      <c r="E73" s="16">
        <v>0.80362477107401553</v>
      </c>
      <c r="F73" s="16">
        <v>0.7015149194566731</v>
      </c>
      <c r="G73" s="16">
        <v>0.67621695157430384</v>
      </c>
      <c r="H73" s="16">
        <v>0.66605081747795636</v>
      </c>
      <c r="I73" s="16">
        <v>0.66870348409694524</v>
      </c>
      <c r="J73" s="16">
        <v>0.67605760217949695</v>
      </c>
      <c r="K73" s="15">
        <v>0.67960488008888564</v>
      </c>
      <c r="L73" s="14">
        <v>5.725012038739985E-3</v>
      </c>
      <c r="M73" s="13">
        <v>3.6026314084665056E-3</v>
      </c>
      <c r="N73" s="13">
        <v>7.2580183451644853E-3</v>
      </c>
      <c r="O73" s="13">
        <v>6.0656285510516383E-3</v>
      </c>
      <c r="P73" s="13">
        <v>5.7848109056755082E-3</v>
      </c>
      <c r="Q73" s="13">
        <v>8.0323860515472134E-3</v>
      </c>
      <c r="R73" s="13">
        <v>5.4097174080143251E-3</v>
      </c>
      <c r="S73" s="12">
        <v>4.9461451052636995E-3</v>
      </c>
      <c r="T73" s="138"/>
    </row>
    <row r="74" spans="2:20" ht="13.5" customHeight="1" thickBot="1">
      <c r="B74" s="178">
        <v>44757</v>
      </c>
      <c r="C74" s="151" t="s">
        <v>41</v>
      </c>
      <c r="D74" s="81">
        <v>0.93558386482863276</v>
      </c>
      <c r="E74" s="81">
        <v>0.80073577765798787</v>
      </c>
      <c r="F74" s="81">
        <v>0.69274994302834414</v>
      </c>
      <c r="G74" s="81">
        <v>0.66701922885507015</v>
      </c>
      <c r="H74" s="81">
        <v>0.65488071623579658</v>
      </c>
      <c r="I74" s="81">
        <v>0.65757007833800241</v>
      </c>
      <c r="J74" s="81">
        <v>0.66364188341261388</v>
      </c>
      <c r="K74" s="80">
        <v>0.66977707779033202</v>
      </c>
      <c r="L74" s="79">
        <v>4.6887175997323283E-5</v>
      </c>
      <c r="M74" s="78">
        <v>-5.2730499440212242E-6</v>
      </c>
      <c r="N74" s="78">
        <v>-5.3270208937422625E-3</v>
      </c>
      <c r="O74" s="78">
        <v>-7.6186079461567635E-3</v>
      </c>
      <c r="P74" s="78">
        <v>-1.1082848244093113E-2</v>
      </c>
      <c r="Q74" s="78">
        <v>-8.7505885238329251E-3</v>
      </c>
      <c r="R74" s="78">
        <v>-1.3054514421620644E-2</v>
      </c>
      <c r="S74" s="77">
        <v>-9.5864345217341329E-3</v>
      </c>
      <c r="T74" s="134"/>
    </row>
    <row r="75" spans="2:20" ht="13.5" customHeight="1" thickBot="1">
      <c r="B75" s="175">
        <v>44783</v>
      </c>
      <c r="C75" s="149" t="s">
        <v>41</v>
      </c>
      <c r="D75" s="16">
        <v>0.9394500038644138</v>
      </c>
      <c r="E75" s="16">
        <v>0.80210575796833394</v>
      </c>
      <c r="F75" s="16">
        <v>0.6948120032151841</v>
      </c>
      <c r="G75" s="16">
        <v>0.66583612686615246</v>
      </c>
      <c r="H75" s="16">
        <v>0.65586282513656646</v>
      </c>
      <c r="I75" s="16">
        <v>0.6557507588357635</v>
      </c>
      <c r="J75" s="16">
        <v>0.66339231865158521</v>
      </c>
      <c r="K75" s="15">
        <v>0.66926408171268315</v>
      </c>
      <c r="L75" s="14">
        <v>4.179408538826479E-3</v>
      </c>
      <c r="M75" s="13">
        <v>1.7056197621374558E-3</v>
      </c>
      <c r="N75" s="13">
        <v>-2.3662475731782706E-3</v>
      </c>
      <c r="O75" s="13">
        <v>-9.378809673353028E-3</v>
      </c>
      <c r="P75" s="13">
        <v>-9.5997929138857963E-3</v>
      </c>
      <c r="Q75" s="13">
        <v>-1.1493108971903587E-2</v>
      </c>
      <c r="R75" s="13">
        <v>-1.3425658588999134E-2</v>
      </c>
      <c r="S75" s="12">
        <v>-1.0345012698247502E-2</v>
      </c>
      <c r="T75" s="194" t="s">
        <v>44</v>
      </c>
    </row>
    <row r="76" spans="2:20" ht="13.5" customHeight="1" thickBot="1">
      <c r="B76" s="175">
        <v>44814</v>
      </c>
      <c r="C76" s="149" t="s">
        <v>41</v>
      </c>
      <c r="D76" s="16">
        <v>0.93564874486577898</v>
      </c>
      <c r="E76" s="16">
        <v>0.79850773027853439</v>
      </c>
      <c r="F76" s="16">
        <v>0.6932967253680945</v>
      </c>
      <c r="G76" s="16">
        <v>0.66654921047480098</v>
      </c>
      <c r="H76" s="16">
        <v>0.65495472641068297</v>
      </c>
      <c r="I76" s="16">
        <v>0.65581814563338425</v>
      </c>
      <c r="J76" s="16">
        <v>0.66462520211826404</v>
      </c>
      <c r="K76" s="15">
        <v>0.66837953949601625</v>
      </c>
      <c r="L76" s="14">
        <v>1.1623753744238741E-4</v>
      </c>
      <c r="M76" s="13">
        <v>-2.7877584752423745E-3</v>
      </c>
      <c r="N76" s="13">
        <v>-4.5419329637098604E-3</v>
      </c>
      <c r="O76" s="13">
        <v>-8.3178943749798728E-3</v>
      </c>
      <c r="P76" s="13">
        <v>-1.0971087537852919E-2</v>
      </c>
      <c r="Q76" s="13">
        <v>-1.1391527215550479E-2</v>
      </c>
      <c r="R76" s="13">
        <v>-1.159215651190626E-2</v>
      </c>
      <c r="S76" s="12">
        <v>-1.1653004028012504E-2</v>
      </c>
      <c r="T76" s="194" t="s">
        <v>52</v>
      </c>
    </row>
    <row r="77" spans="2:20" ht="13.5" customHeight="1" thickBot="1">
      <c r="B77" s="175">
        <v>44843</v>
      </c>
      <c r="C77" s="149" t="s">
        <v>41</v>
      </c>
      <c r="D77" s="16">
        <v>0.93899221852353898</v>
      </c>
      <c r="E77" s="16">
        <v>0.80318180062193234</v>
      </c>
      <c r="F77" s="16">
        <v>0.69998825252146513</v>
      </c>
      <c r="G77" s="16" t="s">
        <v>10</v>
      </c>
      <c r="H77" s="16">
        <v>0.66644900616415081</v>
      </c>
      <c r="I77" s="16" t="s">
        <v>10</v>
      </c>
      <c r="J77" s="16">
        <v>0.67567440966858061</v>
      </c>
      <c r="K77" s="15">
        <v>0.6795828099616753</v>
      </c>
      <c r="L77" s="14">
        <v>3.6900811547757595E-3</v>
      </c>
      <c r="M77" s="13">
        <v>3.0494300546148878E-3</v>
      </c>
      <c r="N77" s="13">
        <v>5.0659801301802254E-3</v>
      </c>
      <c r="O77" s="13"/>
      <c r="P77" s="13">
        <v>6.3861045636659508E-3</v>
      </c>
      <c r="Q77" s="13"/>
      <c r="R77" s="13">
        <v>4.8398466264842899E-3</v>
      </c>
      <c r="S77" s="12">
        <v>4.9135095402290663E-3</v>
      </c>
      <c r="T77" s="194" t="s">
        <v>45</v>
      </c>
    </row>
    <row r="78" spans="2:20" ht="13.5" customHeight="1" thickBot="1">
      <c r="B78" s="175">
        <v>44848</v>
      </c>
      <c r="C78" s="144" t="s">
        <v>40</v>
      </c>
      <c r="D78" s="16">
        <v>0.94424964905049513</v>
      </c>
      <c r="E78" s="16">
        <v>0.80302096903118059</v>
      </c>
      <c r="F78" s="16">
        <v>0.69981909929419839</v>
      </c>
      <c r="G78" s="16">
        <v>0.67648623390851947</v>
      </c>
      <c r="H78" s="16">
        <v>0.66628932173879152</v>
      </c>
      <c r="I78" s="16">
        <v>0.66831037128285908</v>
      </c>
      <c r="J78" s="16">
        <v>0.67629870006360182</v>
      </c>
      <c r="K78" s="15">
        <v>0.68162153630691091</v>
      </c>
      <c r="L78" s="14">
        <f>D78/$D$6-1</f>
        <v>-1.3417082309485906E-3</v>
      </c>
      <c r="M78" s="13">
        <f>E78/$E$6-1</f>
        <v>-5.7932355966350269E-3</v>
      </c>
      <c r="N78" s="13">
        <f>F78/$F$6-1</f>
        <v>-2.128368688874116E-3</v>
      </c>
      <c r="O78" s="13">
        <f>G78/$G$6-1</f>
        <v>-1.4846094786106212E-3</v>
      </c>
      <c r="P78" s="13">
        <f>H78/$H$6-1</f>
        <v>1.7165417319522369E-3</v>
      </c>
      <c r="Q78" s="13">
        <f>I78/$I$6-1</f>
        <v>2.2556601437764279E-3</v>
      </c>
      <c r="R78" s="13">
        <f>J78/$J$6-1</f>
        <v>-1.6335918050188747E-3</v>
      </c>
      <c r="S78" s="12">
        <f>K78/$K$6-1</f>
        <v>-1.4228910092044522E-3</v>
      </c>
      <c r="T78" s="83"/>
    </row>
    <row r="79" spans="2:20" ht="13.5" customHeight="1" thickBot="1">
      <c r="B79" s="175">
        <v>44883</v>
      </c>
      <c r="C79" s="144" t="s">
        <v>40</v>
      </c>
      <c r="D79" s="16">
        <v>0.94255255234711077</v>
      </c>
      <c r="E79" s="16">
        <v>0.80358009084075965</v>
      </c>
      <c r="F79" s="16">
        <v>0.7002646916549069</v>
      </c>
      <c r="G79" s="16">
        <v>0.67598169416899156</v>
      </c>
      <c r="H79" s="16">
        <v>0.66700700135347712</v>
      </c>
      <c r="I79" s="16">
        <v>0.66791097075742289</v>
      </c>
      <c r="J79" s="16">
        <v>0.675592138801974</v>
      </c>
      <c r="K79" s="15">
        <v>0.67961478547096976</v>
      </c>
      <c r="L79" s="14">
        <f>D79/$D$6-1</f>
        <v>-3.1365934040307186E-3</v>
      </c>
      <c r="M79" s="13">
        <f>E79/$E$6-1</f>
        <v>-5.1009962820383059E-3</v>
      </c>
      <c r="N79" s="13">
        <f>F79/$F$6-1</f>
        <v>-1.4929988106749947E-3</v>
      </c>
      <c r="O79" s="13">
        <f>G79/$G$6-1</f>
        <v>-2.2293263254524742E-3</v>
      </c>
      <c r="P79" s="13">
        <f>H79/$H$6-1</f>
        <v>2.7955197648259489E-3</v>
      </c>
      <c r="Q79" s="13">
        <f>I79/$I$6-1</f>
        <v>1.656684795669161E-3</v>
      </c>
      <c r="R79" s="13">
        <f>J79/$J$6-1</f>
        <v>-2.6766324450123724E-3</v>
      </c>
      <c r="S79" s="12">
        <f>K79/$K$6-1</f>
        <v>-4.3627855716272812E-3</v>
      </c>
      <c r="T79" s="83"/>
    </row>
    <row r="80" spans="2:20" ht="13.5" customHeight="1" thickBot="1">
      <c r="B80" s="175">
        <v>44961</v>
      </c>
      <c r="C80" s="149" t="s">
        <v>41</v>
      </c>
      <c r="D80" s="16">
        <v>0.93449683370020209</v>
      </c>
      <c r="E80" s="16">
        <v>0.79698492682376065</v>
      </c>
      <c r="F80" s="16">
        <v>0.69302455389222539</v>
      </c>
      <c r="G80" s="16">
        <v>0.6673635685550543</v>
      </c>
      <c r="H80" s="16">
        <v>0.6571847064533507</v>
      </c>
      <c r="I80" s="16">
        <v>0.66012425965028365</v>
      </c>
      <c r="J80" s="16">
        <v>0.66747453955082325</v>
      </c>
      <c r="K80" s="15">
        <v>0.67167367521722732</v>
      </c>
      <c r="L80" s="14">
        <v>-1.1150419007183165E-3</v>
      </c>
      <c r="M80" s="13">
        <v>-4.6895036793958012E-3</v>
      </c>
      <c r="N80" s="13">
        <v>-4.9327256522621044E-3</v>
      </c>
      <c r="O80" s="13">
        <v>-7.1063044082269045E-3</v>
      </c>
      <c r="P80" s="13">
        <v>-7.6036567102311103E-3</v>
      </c>
      <c r="Q80" s="13">
        <v>-4.9003057843850506E-3</v>
      </c>
      <c r="R80" s="13">
        <v>-7.3547194449551379E-3</v>
      </c>
      <c r="S80" s="12">
        <v>-6.7818956951064546E-3</v>
      </c>
      <c r="T80" s="134"/>
    </row>
    <row r="81" spans="2:20" ht="13.5" customHeight="1" thickBot="1">
      <c r="B81" s="175">
        <v>44999</v>
      </c>
      <c r="C81" s="144" t="s">
        <v>40</v>
      </c>
      <c r="D81" s="16">
        <v>0.93883278664972392</v>
      </c>
      <c r="E81" s="16">
        <v>0.80130083160373655</v>
      </c>
      <c r="F81" s="16">
        <v>0.69706663425441195</v>
      </c>
      <c r="G81" s="16">
        <v>0.67312676275011929</v>
      </c>
      <c r="H81" s="16">
        <v>0.6612768317471942</v>
      </c>
      <c r="I81" s="16">
        <v>0.66316506669048125</v>
      </c>
      <c r="J81" s="16">
        <v>0.67042559818747827</v>
      </c>
      <c r="K81" s="15">
        <v>0.67646272747125613</v>
      </c>
      <c r="L81" s="14">
        <f>D81/$D$6-1</f>
        <v>-7.0706958533870434E-3</v>
      </c>
      <c r="M81" s="13">
        <f>E81/$E$6-1</f>
        <v>-7.9229088331029818E-3</v>
      </c>
      <c r="N81" s="13">
        <f>F81/$F$6-1</f>
        <v>-6.0531069278685345E-3</v>
      </c>
      <c r="O81" s="13">
        <f>G81/$G$6-1</f>
        <v>-6.4432967179565148E-3</v>
      </c>
      <c r="P81" s="13">
        <f>H81/$H$6-1</f>
        <v>-5.819364932055926E-3</v>
      </c>
      <c r="Q81" s="13">
        <f>I81/$I$6-1</f>
        <v>-5.4606807548025493E-3</v>
      </c>
      <c r="R81" s="13">
        <f>J81/$J$6-1</f>
        <v>-1.0303588693194476E-2</v>
      </c>
      <c r="S81" s="12">
        <f>K81/$K$6-1</f>
        <v>-8.980557747341078E-3</v>
      </c>
      <c r="T81" s="83"/>
    </row>
    <row r="82" spans="2:20" ht="13.5" customHeight="1" thickBot="1">
      <c r="B82" s="175">
        <v>45038</v>
      </c>
      <c r="C82" s="149" t="s">
        <v>41</v>
      </c>
      <c r="D82" s="16">
        <v>0.9331612804661541</v>
      </c>
      <c r="E82" s="16">
        <v>0.79776403802999996</v>
      </c>
      <c r="F82" s="16">
        <v>0.69442008329961369</v>
      </c>
      <c r="G82" s="16">
        <v>0.66854754029551033</v>
      </c>
      <c r="H82" s="16">
        <v>0.65993388594805802</v>
      </c>
      <c r="I82" s="16">
        <v>0.66141157140458495</v>
      </c>
      <c r="J82" s="16">
        <v>0.67001542702918404</v>
      </c>
      <c r="K82" s="15">
        <v>0.67384617073469411</v>
      </c>
      <c r="L82" s="14">
        <v>-2.5426165998738703E-3</v>
      </c>
      <c r="M82" s="13">
        <v>-3.7165146864150955E-3</v>
      </c>
      <c r="N82" s="13">
        <v>-2.9289789799645805E-3</v>
      </c>
      <c r="O82" s="13">
        <v>-5.3448086774922077E-3</v>
      </c>
      <c r="P82" s="13">
        <v>-3.4521972334600193E-3</v>
      </c>
      <c r="Q82" s="13">
        <v>-2.9597566917883844E-3</v>
      </c>
      <c r="R82" s="13">
        <v>-3.5759985884060708E-3</v>
      </c>
      <c r="S82" s="12">
        <v>-3.5693805123855338E-3</v>
      </c>
      <c r="T82" s="194" t="s">
        <v>53</v>
      </c>
    </row>
    <row r="83" spans="2:20" ht="13.5" customHeight="1" thickBot="1">
      <c r="B83" s="175">
        <v>45076</v>
      </c>
      <c r="C83" s="144" t="s">
        <v>40</v>
      </c>
      <c r="D83" s="16">
        <v>0.94386776353411317</v>
      </c>
      <c r="E83" s="16">
        <v>0.80417795592835151</v>
      </c>
      <c r="F83" s="16">
        <v>0.70110810856570094</v>
      </c>
      <c r="G83" s="16">
        <v>0.67618731400033216</v>
      </c>
      <c r="H83" s="16">
        <v>0.6643698965064625</v>
      </c>
      <c r="I83" s="16">
        <v>0.66597216722110886</v>
      </c>
      <c r="J83" s="16">
        <v>0.67409686173427374</v>
      </c>
      <c r="K83" s="15">
        <v>0.67794391173035595</v>
      </c>
      <c r="L83" s="14">
        <f>D83/$D$6-1</f>
        <v>-1.7455983862956215E-3</v>
      </c>
      <c r="M83" s="13">
        <f>E83/$E$6-1</f>
        <v>-4.3607895661395002E-3</v>
      </c>
      <c r="N83" s="13">
        <f>F83/$F$6-1</f>
        <v>-2.9037114661412122E-4</v>
      </c>
      <c r="O83" s="13">
        <f>G83/$G$6-1</f>
        <v>-1.9258248558013946E-3</v>
      </c>
      <c r="P83" s="13">
        <f>H83/$H$6-1</f>
        <v>-1.1691716407670194E-3</v>
      </c>
      <c r="Q83" s="13">
        <f>I83/$I$6-1</f>
        <v>-1.2509115872022525E-3</v>
      </c>
      <c r="R83" s="13">
        <f>J83/$J$6-1</f>
        <v>-4.8839919966362499E-3</v>
      </c>
      <c r="S83" s="12">
        <f>K83/$K$6-1</f>
        <v>-6.8106194215241667E-3</v>
      </c>
      <c r="T83" s="194" t="s">
        <v>0</v>
      </c>
    </row>
    <row r="84" spans="2:20" ht="13.5" customHeight="1" thickBot="1">
      <c r="B84" s="175">
        <v>45090</v>
      </c>
      <c r="C84" s="144" t="s">
        <v>40</v>
      </c>
      <c r="D84" s="16">
        <v>0.94649079281600546</v>
      </c>
      <c r="E84" s="16">
        <v>0.80624735851613549</v>
      </c>
      <c r="F84" s="16">
        <v>0.70097851735297534</v>
      </c>
      <c r="G84" s="16">
        <v>0.67665381940534486</v>
      </c>
      <c r="H84" s="16">
        <v>0.66650688533051039</v>
      </c>
      <c r="I84" s="16">
        <v>0.66816712262589273</v>
      </c>
      <c r="J84" s="16">
        <v>0.67645620768409986</v>
      </c>
      <c r="K84" s="15">
        <v>0.68085929498873421</v>
      </c>
      <c r="L84" s="14">
        <f>D84/$D$6-1</f>
        <v>1.0285725594376682E-3</v>
      </c>
      <c r="M84" s="13">
        <f>E84/$E$6-1</f>
        <v>-1.7986970051807605E-3</v>
      </c>
      <c r="N84" s="13">
        <f>F84/$F$6-1</f>
        <v>-4.7515517862539713E-4</v>
      </c>
      <c r="O84" s="13">
        <f>G84/$G$6-1</f>
        <v>-1.2372479072724207E-3</v>
      </c>
      <c r="P84" s="13">
        <f>H84/$H$6-1</f>
        <v>2.0436324440391562E-3</v>
      </c>
      <c r="Q84" s="13">
        <f>I84/$I$6-1</f>
        <v>2.0408321485487768E-3</v>
      </c>
      <c r="R84" s="13">
        <f>J84/$J$6-1</f>
        <v>-1.4010757328672963E-3</v>
      </c>
      <c r="S84" s="12">
        <f>K84/$K$6-1</f>
        <v>-2.5395762829448776E-3</v>
      </c>
      <c r="T84" s="194" t="str">
        <f>[1]GTR2!BW10</f>
        <v>Intervention to LLRF</v>
      </c>
    </row>
    <row r="85" spans="2:20" ht="13.5" customHeight="1" thickBot="1">
      <c r="B85" s="175">
        <v>45096</v>
      </c>
      <c r="C85" s="144" t="s">
        <v>40</v>
      </c>
      <c r="D85" s="16">
        <v>0.94367175751957832</v>
      </c>
      <c r="E85" s="16">
        <v>0.80293954652460175</v>
      </c>
      <c r="F85" s="16">
        <v>0.70032402521308101</v>
      </c>
      <c r="G85" s="16">
        <v>0.67583835137405202</v>
      </c>
      <c r="H85" s="16">
        <v>0.66554321924637483</v>
      </c>
      <c r="I85" s="16">
        <v>0.66859573043611575</v>
      </c>
      <c r="J85" s="16">
        <v>0.67630751412527423</v>
      </c>
      <c r="K85" s="15">
        <v>0.6796012920722363</v>
      </c>
      <c r="L85" s="14">
        <f>D85/$D$6-1</f>
        <v>-1.9528984703873764E-3</v>
      </c>
      <c r="M85" s="13">
        <f>E85/$E$6-1</f>
        <v>-5.8940434334627811E-3</v>
      </c>
      <c r="N85" s="13">
        <f>F85/$F$6-1</f>
        <v>-1.4083951258850869E-3</v>
      </c>
      <c r="O85" s="13">
        <f>G85/$G$6-1</f>
        <v>-2.4409048908292652E-3</v>
      </c>
      <c r="P85" s="13">
        <f>H85/$H$6-1</f>
        <v>5.9483201202037428E-4</v>
      </c>
      <c r="Q85" s="13">
        <f>I85/$I$6-1</f>
        <v>2.6836092506805631E-3</v>
      </c>
      <c r="R85" s="13">
        <f>J85/$J$6-1</f>
        <v>-1.6205803012370179E-3</v>
      </c>
      <c r="S85" s="12">
        <f>K85/$K$6-1</f>
        <v>-4.3825534316199732E-3</v>
      </c>
      <c r="T85" s="194" t="str">
        <f>[1]GTR2!BX10</f>
        <v>Validation after LLRF calibration</v>
      </c>
    </row>
    <row r="86" spans="2:20" ht="13.5" customHeight="1" thickBot="1">
      <c r="B86" s="175">
        <v>45124</v>
      </c>
      <c r="C86" s="149" t="s">
        <v>41</v>
      </c>
      <c r="D86" s="16">
        <v>0.92609572154360109</v>
      </c>
      <c r="E86" s="16">
        <v>0.79307091181255018</v>
      </c>
      <c r="F86" s="16">
        <v>0.69388914065091123</v>
      </c>
      <c r="G86" s="16">
        <v>0.67096948128309231</v>
      </c>
      <c r="H86" s="16">
        <v>0.66169528729955973</v>
      </c>
      <c r="I86" s="16">
        <v>0.66559183522192267</v>
      </c>
      <c r="J86" s="16">
        <v>0.67171114046492375</v>
      </c>
      <c r="K86" s="15">
        <v>0.67544033743027776</v>
      </c>
      <c r="L86" s="14">
        <v>-1.0095002304977951E-2</v>
      </c>
      <c r="M86" s="13">
        <v>-9.5775010458448717E-3</v>
      </c>
      <c r="N86" s="13">
        <v>-3.6913237645932462E-3</v>
      </c>
      <c r="O86" s="13">
        <v>-1.7414805202898842E-3</v>
      </c>
      <c r="P86" s="13">
        <v>-7.9235405218835986E-4</v>
      </c>
      <c r="Q86" s="13">
        <v>3.3417527370229738E-3</v>
      </c>
      <c r="R86" s="13">
        <v>-1.0541916288573372E-3</v>
      </c>
      <c r="S86" s="12">
        <v>-1.2120524202557936E-3</v>
      </c>
      <c r="T86" s="134"/>
    </row>
    <row r="87" spans="2:20" ht="13.5" customHeight="1" thickBot="1">
      <c r="B87" s="175"/>
      <c r="C87" s="179"/>
      <c r="D87" s="17"/>
      <c r="E87" s="16"/>
      <c r="F87" s="16"/>
      <c r="G87" s="16"/>
      <c r="H87" s="16"/>
      <c r="I87" s="16"/>
      <c r="J87" s="16"/>
      <c r="K87" s="15"/>
      <c r="L87" s="14"/>
      <c r="M87" s="13"/>
      <c r="N87" s="13"/>
      <c r="O87" s="13"/>
      <c r="P87" s="13"/>
      <c r="Q87" s="13"/>
      <c r="R87" s="13"/>
      <c r="S87" s="12"/>
      <c r="T87" s="176"/>
    </row>
    <row r="88" spans="2:20" ht="13.5" customHeight="1" thickBot="1">
      <c r="B88" s="175"/>
      <c r="C88" s="177"/>
      <c r="D88" s="17"/>
      <c r="E88" s="16"/>
      <c r="F88" s="16"/>
      <c r="G88" s="16"/>
      <c r="H88" s="16"/>
      <c r="I88" s="16"/>
      <c r="J88" s="16"/>
      <c r="K88" s="15"/>
      <c r="L88" s="14"/>
      <c r="M88" s="13"/>
      <c r="N88" s="13"/>
      <c r="O88" s="13"/>
      <c r="P88" s="13"/>
      <c r="Q88" s="13"/>
      <c r="R88" s="13"/>
      <c r="S88" s="12"/>
      <c r="T88" s="176"/>
    </row>
    <row r="89" spans="2:20" ht="13.5" customHeight="1" thickBot="1">
      <c r="B89" s="175"/>
      <c r="C89" s="177"/>
      <c r="D89" s="17"/>
      <c r="E89" s="16"/>
      <c r="F89" s="16"/>
      <c r="G89" s="16"/>
      <c r="H89" s="16"/>
      <c r="I89" s="16"/>
      <c r="J89" s="16"/>
      <c r="K89" s="15"/>
      <c r="L89" s="14"/>
      <c r="M89" s="13"/>
      <c r="N89" s="13"/>
      <c r="O89" s="13"/>
      <c r="P89" s="13"/>
      <c r="Q89" s="13"/>
      <c r="R89" s="13"/>
      <c r="S89" s="12"/>
      <c r="T89" s="176"/>
    </row>
    <row r="90" spans="2:20" ht="13.5" customHeight="1" thickBot="1">
      <c r="B90" s="175"/>
      <c r="C90" s="177"/>
      <c r="D90" s="17"/>
      <c r="E90" s="16"/>
      <c r="F90" s="16"/>
      <c r="G90" s="16"/>
      <c r="H90" s="16"/>
      <c r="I90" s="16"/>
      <c r="J90" s="16"/>
      <c r="K90" s="15"/>
      <c r="L90" s="14"/>
      <c r="M90" s="13"/>
      <c r="N90" s="13"/>
      <c r="O90" s="13"/>
      <c r="P90" s="13"/>
      <c r="Q90" s="13"/>
      <c r="R90" s="13"/>
      <c r="S90" s="12"/>
      <c r="T90" s="176"/>
    </row>
    <row r="91" spans="2:20" ht="13.5" customHeight="1" thickBot="1">
      <c r="B91" s="175"/>
      <c r="C91" s="177"/>
      <c r="D91" s="17"/>
      <c r="E91" s="16"/>
      <c r="F91" s="16"/>
      <c r="G91" s="16"/>
      <c r="H91" s="16"/>
      <c r="I91" s="16"/>
      <c r="J91" s="16"/>
      <c r="K91" s="15"/>
      <c r="L91" s="14"/>
      <c r="M91" s="13"/>
      <c r="N91" s="13"/>
      <c r="O91" s="13"/>
      <c r="P91" s="13"/>
      <c r="Q91" s="13"/>
      <c r="R91" s="13"/>
      <c r="S91" s="12"/>
      <c r="T91" s="176"/>
    </row>
    <row r="92" spans="2:20" ht="13.5" customHeight="1" thickBot="1">
      <c r="B92" s="175"/>
      <c r="C92" s="177"/>
      <c r="D92" s="17"/>
      <c r="E92" s="16"/>
      <c r="F92" s="16"/>
      <c r="G92" s="16"/>
      <c r="H92" s="16"/>
      <c r="I92" s="16"/>
      <c r="J92" s="16"/>
      <c r="K92" s="15"/>
      <c r="L92" s="14"/>
      <c r="M92" s="13"/>
      <c r="N92" s="13"/>
      <c r="O92" s="13"/>
      <c r="P92" s="13"/>
      <c r="Q92" s="13"/>
      <c r="R92" s="13"/>
      <c r="S92" s="12"/>
      <c r="T92" s="176"/>
    </row>
    <row r="93" spans="2:20" ht="13.5" customHeight="1" thickBot="1">
      <c r="B93" s="175"/>
      <c r="C93" s="177"/>
      <c r="D93" s="17"/>
      <c r="E93" s="16"/>
      <c r="F93" s="16"/>
      <c r="G93" s="16"/>
      <c r="H93" s="16"/>
      <c r="I93" s="16"/>
      <c r="J93" s="16"/>
      <c r="K93" s="15"/>
      <c r="L93" s="14"/>
      <c r="M93" s="13"/>
      <c r="N93" s="13"/>
      <c r="O93" s="13"/>
      <c r="P93" s="13"/>
      <c r="Q93" s="13"/>
      <c r="R93" s="13"/>
      <c r="S93" s="12"/>
      <c r="T93" s="176"/>
    </row>
    <row r="94" spans="2:20" ht="13.5" customHeight="1" thickBot="1">
      <c r="B94" s="175"/>
      <c r="C94" s="177"/>
      <c r="D94" s="17"/>
      <c r="E94" s="16"/>
      <c r="F94" s="16"/>
      <c r="G94" s="16"/>
      <c r="H94" s="16"/>
      <c r="I94" s="16"/>
      <c r="J94" s="16"/>
      <c r="K94" s="15"/>
      <c r="L94" s="14"/>
      <c r="M94" s="13"/>
      <c r="N94" s="13"/>
      <c r="O94" s="13"/>
      <c r="P94" s="13"/>
      <c r="Q94" s="13"/>
      <c r="R94" s="13"/>
      <c r="S94" s="12"/>
      <c r="T94" s="176"/>
    </row>
    <row r="95" spans="2:20" ht="13.5" customHeight="1" thickBot="1">
      <c r="B95" s="175"/>
      <c r="C95" s="177"/>
      <c r="D95" s="17"/>
      <c r="E95" s="16"/>
      <c r="F95" s="16"/>
      <c r="G95" s="16"/>
      <c r="H95" s="16"/>
      <c r="I95" s="16"/>
      <c r="J95" s="16"/>
      <c r="K95" s="15"/>
      <c r="L95" s="14"/>
      <c r="M95" s="13"/>
      <c r="N95" s="13"/>
      <c r="O95" s="13"/>
      <c r="P95" s="13"/>
      <c r="Q95" s="13"/>
      <c r="R95" s="13"/>
      <c r="S95" s="12"/>
      <c r="T95" s="176"/>
    </row>
    <row r="96" spans="2:20" ht="13.5" customHeight="1" thickBot="1">
      <c r="B96" s="175"/>
      <c r="C96" s="177"/>
      <c r="D96" s="17"/>
      <c r="E96" s="16"/>
      <c r="F96" s="16"/>
      <c r="G96" s="16"/>
      <c r="H96" s="16"/>
      <c r="I96" s="16"/>
      <c r="J96" s="16"/>
      <c r="K96" s="15"/>
      <c r="L96" s="14"/>
      <c r="M96" s="13"/>
      <c r="N96" s="13"/>
      <c r="O96" s="13"/>
      <c r="P96" s="13"/>
      <c r="Q96" s="13"/>
      <c r="R96" s="13"/>
      <c r="S96" s="12"/>
      <c r="T96" s="176"/>
    </row>
    <row r="97" spans="2:20" ht="13.5" customHeight="1" thickBot="1">
      <c r="B97" s="175"/>
      <c r="C97" s="177"/>
      <c r="D97" s="17"/>
      <c r="E97" s="16"/>
      <c r="F97" s="16"/>
      <c r="G97" s="16"/>
      <c r="H97" s="16"/>
      <c r="I97" s="16"/>
      <c r="J97" s="16"/>
      <c r="K97" s="15"/>
      <c r="L97" s="14"/>
      <c r="M97" s="13"/>
      <c r="N97" s="13"/>
      <c r="O97" s="13"/>
      <c r="P97" s="13"/>
      <c r="Q97" s="13"/>
      <c r="R97" s="13"/>
      <c r="S97" s="12"/>
      <c r="T97" s="176"/>
    </row>
    <row r="98" spans="2:20" ht="13.5" customHeight="1" thickBot="1">
      <c r="B98" s="175"/>
      <c r="C98" s="177"/>
      <c r="D98" s="17"/>
      <c r="E98" s="16"/>
      <c r="F98" s="16"/>
      <c r="G98" s="16"/>
      <c r="H98" s="16"/>
      <c r="I98" s="16"/>
      <c r="J98" s="16"/>
      <c r="K98" s="15"/>
      <c r="L98" s="14"/>
      <c r="M98" s="13"/>
      <c r="N98" s="13"/>
      <c r="O98" s="13"/>
      <c r="P98" s="13"/>
      <c r="Q98" s="13"/>
      <c r="R98" s="13"/>
      <c r="S98" s="12"/>
      <c r="T98" s="176"/>
    </row>
    <row r="99" spans="2:20" ht="13.5" customHeight="1" thickBot="1">
      <c r="B99" s="175"/>
      <c r="C99" s="177"/>
      <c r="D99" s="17"/>
      <c r="E99" s="16"/>
      <c r="F99" s="16"/>
      <c r="G99" s="16"/>
      <c r="H99" s="16"/>
      <c r="I99" s="16"/>
      <c r="J99" s="16"/>
      <c r="K99" s="15"/>
      <c r="L99" s="14"/>
      <c r="M99" s="13"/>
      <c r="N99" s="13"/>
      <c r="O99" s="13"/>
      <c r="P99" s="13"/>
      <c r="Q99" s="13"/>
      <c r="R99" s="13"/>
      <c r="S99" s="12"/>
      <c r="T99" s="176"/>
    </row>
    <row r="100" spans="2:20" ht="13.5" customHeight="1" thickBot="1">
      <c r="B100" s="175"/>
      <c r="C100" s="177"/>
      <c r="D100" s="17"/>
      <c r="E100" s="16"/>
      <c r="F100" s="16"/>
      <c r="G100" s="16"/>
      <c r="H100" s="16"/>
      <c r="I100" s="16"/>
      <c r="J100" s="16"/>
      <c r="K100" s="15"/>
      <c r="L100" s="14"/>
      <c r="M100" s="13"/>
      <c r="N100" s="13"/>
      <c r="O100" s="13"/>
      <c r="P100" s="13"/>
      <c r="Q100" s="13"/>
      <c r="R100" s="13"/>
      <c r="S100" s="12"/>
      <c r="T100" s="176"/>
    </row>
    <row r="101" spans="2:20" ht="13.5" customHeight="1" thickBot="1">
      <c r="B101" s="175"/>
      <c r="C101" s="177"/>
      <c r="D101" s="17"/>
      <c r="E101" s="16"/>
      <c r="F101" s="16"/>
      <c r="G101" s="16"/>
      <c r="H101" s="16"/>
      <c r="I101" s="16"/>
      <c r="J101" s="16"/>
      <c r="K101" s="15"/>
      <c r="L101" s="14"/>
      <c r="M101" s="13"/>
      <c r="N101" s="13"/>
      <c r="O101" s="13"/>
      <c r="P101" s="13"/>
      <c r="Q101" s="13"/>
      <c r="R101" s="13"/>
      <c r="S101" s="12"/>
      <c r="T101" s="176"/>
    </row>
    <row r="102" spans="2:20" ht="13.5" customHeight="1" thickBot="1">
      <c r="B102" s="175"/>
      <c r="C102" s="177"/>
      <c r="D102" s="17"/>
      <c r="E102" s="16"/>
      <c r="F102" s="16"/>
      <c r="G102" s="16"/>
      <c r="H102" s="16"/>
      <c r="I102" s="16"/>
      <c r="J102" s="16"/>
      <c r="K102" s="15"/>
      <c r="L102" s="14"/>
      <c r="M102" s="13"/>
      <c r="N102" s="13"/>
      <c r="O102" s="13"/>
      <c r="P102" s="13"/>
      <c r="Q102" s="13"/>
      <c r="R102" s="13"/>
      <c r="S102" s="12"/>
      <c r="T102" s="176"/>
    </row>
    <row r="103" spans="2:20" ht="13.5" customHeight="1" thickBot="1">
      <c r="B103" s="175"/>
      <c r="C103" s="177"/>
      <c r="D103" s="17"/>
      <c r="E103" s="16"/>
      <c r="F103" s="16"/>
      <c r="G103" s="16"/>
      <c r="H103" s="16"/>
      <c r="I103" s="16"/>
      <c r="J103" s="16"/>
      <c r="K103" s="15"/>
      <c r="L103" s="14"/>
      <c r="M103" s="13"/>
      <c r="N103" s="13"/>
      <c r="O103" s="13"/>
      <c r="P103" s="13"/>
      <c r="Q103" s="13"/>
      <c r="R103" s="13"/>
      <c r="S103" s="12"/>
      <c r="T103" s="176"/>
    </row>
    <row r="104" spans="2:20" ht="13.5" customHeight="1" thickBot="1">
      <c r="B104" s="175"/>
      <c r="C104" s="177"/>
      <c r="D104" s="17"/>
      <c r="E104" s="16"/>
      <c r="F104" s="16"/>
      <c r="G104" s="16"/>
      <c r="H104" s="16"/>
      <c r="I104" s="16"/>
      <c r="J104" s="16"/>
      <c r="K104" s="15"/>
      <c r="L104" s="14"/>
      <c r="M104" s="13"/>
      <c r="N104" s="13"/>
      <c r="O104" s="13"/>
      <c r="P104" s="13"/>
      <c r="Q104" s="13"/>
      <c r="R104" s="13"/>
      <c r="S104" s="12"/>
      <c r="T104" s="176"/>
    </row>
    <row r="105" spans="2:20" ht="13.5" customHeight="1" thickBot="1">
      <c r="B105" s="175"/>
      <c r="C105" s="177"/>
      <c r="D105" s="17"/>
      <c r="E105" s="16"/>
      <c r="F105" s="16"/>
      <c r="G105" s="16"/>
      <c r="H105" s="16"/>
      <c r="I105" s="16"/>
      <c r="J105" s="16"/>
      <c r="K105" s="15"/>
      <c r="L105" s="14"/>
      <c r="M105" s="13"/>
      <c r="N105" s="13"/>
      <c r="O105" s="13"/>
      <c r="P105" s="13"/>
      <c r="Q105" s="13"/>
      <c r="R105" s="13"/>
      <c r="S105" s="12"/>
      <c r="T105" s="176"/>
    </row>
    <row r="106" spans="2:20" ht="13.5" customHeight="1" thickBot="1">
      <c r="B106" s="175"/>
      <c r="C106" s="177"/>
      <c r="D106" s="17"/>
      <c r="E106" s="16"/>
      <c r="F106" s="16"/>
      <c r="G106" s="16"/>
      <c r="H106" s="16"/>
      <c r="I106" s="16"/>
      <c r="J106" s="16"/>
      <c r="K106" s="15"/>
      <c r="L106" s="14"/>
      <c r="M106" s="13"/>
      <c r="N106" s="13"/>
      <c r="O106" s="13"/>
      <c r="P106" s="13"/>
      <c r="Q106" s="13"/>
      <c r="R106" s="13"/>
      <c r="S106" s="12"/>
      <c r="T106" s="176"/>
    </row>
    <row r="107" spans="2:20" ht="13.5" customHeight="1" thickBot="1">
      <c r="B107" s="175"/>
      <c r="C107" s="177"/>
      <c r="D107" s="17"/>
      <c r="E107" s="16"/>
      <c r="F107" s="16"/>
      <c r="G107" s="16"/>
      <c r="H107" s="16"/>
      <c r="I107" s="16"/>
      <c r="J107" s="16"/>
      <c r="K107" s="15"/>
      <c r="L107" s="14"/>
      <c r="M107" s="13"/>
      <c r="N107" s="13"/>
      <c r="O107" s="13"/>
      <c r="P107" s="13"/>
      <c r="Q107" s="13"/>
      <c r="R107" s="13"/>
      <c r="S107" s="12"/>
      <c r="T107" s="176"/>
    </row>
    <row r="108" spans="2:20" ht="13.5" customHeight="1" thickBot="1">
      <c r="B108" s="175"/>
      <c r="C108" s="177"/>
      <c r="D108" s="17"/>
      <c r="E108" s="16"/>
      <c r="F108" s="16"/>
      <c r="G108" s="16"/>
      <c r="H108" s="16"/>
      <c r="I108" s="16"/>
      <c r="J108" s="16"/>
      <c r="K108" s="15"/>
      <c r="L108" s="14"/>
      <c r="M108" s="13"/>
      <c r="N108" s="13"/>
      <c r="O108" s="13"/>
      <c r="P108" s="13"/>
      <c r="Q108" s="13"/>
      <c r="R108" s="13"/>
      <c r="S108" s="12"/>
      <c r="T108" s="176"/>
    </row>
    <row r="109" spans="2:20" ht="13.5" customHeight="1" thickBot="1">
      <c r="B109" s="175"/>
      <c r="C109" s="177"/>
      <c r="D109" s="17"/>
      <c r="E109" s="16"/>
      <c r="F109" s="16"/>
      <c r="G109" s="16"/>
      <c r="H109" s="16"/>
      <c r="I109" s="16"/>
      <c r="J109" s="16"/>
      <c r="K109" s="15"/>
      <c r="L109" s="14"/>
      <c r="M109" s="13"/>
      <c r="N109" s="13"/>
      <c r="O109" s="13"/>
      <c r="P109" s="13"/>
      <c r="Q109" s="13"/>
      <c r="R109" s="13"/>
      <c r="S109" s="12"/>
      <c r="T109" s="176"/>
    </row>
    <row r="110" spans="2:20" ht="13.5" customHeight="1" thickBot="1">
      <c r="B110" s="175"/>
      <c r="C110" s="177"/>
      <c r="D110" s="17"/>
      <c r="E110" s="16"/>
      <c r="F110" s="16"/>
      <c r="G110" s="16"/>
      <c r="H110" s="16"/>
      <c r="I110" s="16"/>
      <c r="J110" s="16"/>
      <c r="K110" s="15"/>
      <c r="L110" s="14"/>
      <c r="M110" s="13"/>
      <c r="N110" s="13"/>
      <c r="O110" s="13"/>
      <c r="P110" s="13"/>
      <c r="Q110" s="13"/>
      <c r="R110" s="13"/>
      <c r="S110" s="12"/>
      <c r="T110" s="176"/>
    </row>
    <row r="111" spans="2:20" ht="13.5" customHeight="1" thickBot="1">
      <c r="B111" s="175"/>
      <c r="C111" s="177"/>
      <c r="D111" s="17"/>
      <c r="E111" s="16"/>
      <c r="F111" s="16"/>
      <c r="G111" s="16"/>
      <c r="H111" s="16"/>
      <c r="I111" s="16"/>
      <c r="J111" s="16"/>
      <c r="K111" s="15"/>
      <c r="L111" s="14"/>
      <c r="M111" s="13"/>
      <c r="N111" s="13"/>
      <c r="O111" s="13"/>
      <c r="P111" s="13"/>
      <c r="Q111" s="13"/>
      <c r="R111" s="13"/>
      <c r="S111" s="12"/>
      <c r="T111" s="176"/>
    </row>
    <row r="112" spans="2:20" ht="13.5" customHeight="1" thickBot="1">
      <c r="B112" s="175"/>
      <c r="C112" s="177"/>
      <c r="D112" s="17"/>
      <c r="E112" s="16"/>
      <c r="F112" s="16"/>
      <c r="G112" s="16"/>
      <c r="H112" s="16"/>
      <c r="I112" s="16"/>
      <c r="J112" s="16"/>
      <c r="K112" s="15"/>
      <c r="L112" s="14"/>
      <c r="M112" s="13"/>
      <c r="N112" s="13"/>
      <c r="O112" s="13"/>
      <c r="P112" s="13"/>
      <c r="Q112" s="13"/>
      <c r="R112" s="13"/>
      <c r="S112" s="12"/>
      <c r="T112" s="176"/>
    </row>
    <row r="113" spans="2:20" ht="13.5" customHeight="1" thickBot="1">
      <c r="B113" s="175"/>
      <c r="C113" s="177"/>
      <c r="D113" s="17"/>
      <c r="E113" s="16"/>
      <c r="F113" s="16"/>
      <c r="G113" s="16"/>
      <c r="H113" s="16"/>
      <c r="I113" s="16"/>
      <c r="J113" s="16"/>
      <c r="K113" s="15"/>
      <c r="L113" s="14"/>
      <c r="M113" s="13"/>
      <c r="N113" s="13"/>
      <c r="O113" s="13"/>
      <c r="P113" s="13"/>
      <c r="Q113" s="13"/>
      <c r="R113" s="13"/>
      <c r="S113" s="12"/>
      <c r="T113" s="176"/>
    </row>
    <row r="114" spans="2:20" ht="13.5" customHeight="1" thickBot="1">
      <c r="B114" s="175"/>
      <c r="C114" s="177"/>
      <c r="D114" s="17"/>
      <c r="E114" s="16"/>
      <c r="F114" s="16"/>
      <c r="G114" s="16"/>
      <c r="H114" s="16"/>
      <c r="I114" s="16"/>
      <c r="J114" s="16"/>
      <c r="K114" s="15"/>
      <c r="L114" s="14"/>
      <c r="M114" s="13"/>
      <c r="N114" s="13"/>
      <c r="O114" s="13"/>
      <c r="P114" s="13"/>
      <c r="Q114" s="13"/>
      <c r="R114" s="13"/>
      <c r="S114" s="12"/>
      <c r="T114" s="176"/>
    </row>
    <row r="115" spans="2:20" ht="13.5" customHeight="1" thickBot="1">
      <c r="B115" s="175"/>
      <c r="C115" s="177"/>
      <c r="D115" s="17"/>
      <c r="E115" s="16"/>
      <c r="F115" s="16"/>
      <c r="G115" s="16"/>
      <c r="H115" s="16"/>
      <c r="I115" s="16"/>
      <c r="J115" s="16"/>
      <c r="K115" s="15"/>
      <c r="L115" s="14"/>
      <c r="M115" s="13"/>
      <c r="N115" s="13"/>
      <c r="O115" s="13"/>
      <c r="P115" s="13"/>
      <c r="Q115" s="13"/>
      <c r="R115" s="13"/>
      <c r="S115" s="12"/>
      <c r="T115" s="176"/>
    </row>
    <row r="116" spans="2:20" ht="13.5" customHeight="1" thickBot="1">
      <c r="B116" s="175"/>
      <c r="C116" s="177"/>
      <c r="D116" s="17"/>
      <c r="E116" s="16"/>
      <c r="F116" s="16"/>
      <c r="G116" s="16"/>
      <c r="H116" s="16"/>
      <c r="I116" s="16"/>
      <c r="J116" s="16"/>
      <c r="K116" s="15"/>
      <c r="L116" s="14"/>
      <c r="M116" s="13"/>
      <c r="N116" s="13"/>
      <c r="O116" s="13"/>
      <c r="P116" s="13"/>
      <c r="Q116" s="13"/>
      <c r="R116" s="13"/>
      <c r="S116" s="12"/>
      <c r="T116" s="176"/>
    </row>
    <row r="117" spans="2:20" ht="13.5" customHeight="1" thickBot="1">
      <c r="B117" s="175"/>
      <c r="C117" s="177"/>
      <c r="D117" s="17"/>
      <c r="E117" s="16"/>
      <c r="F117" s="16"/>
      <c r="G117" s="16"/>
      <c r="H117" s="16"/>
      <c r="I117" s="16"/>
      <c r="J117" s="16"/>
      <c r="K117" s="15"/>
      <c r="L117" s="14"/>
      <c r="M117" s="13"/>
      <c r="N117" s="13"/>
      <c r="O117" s="13"/>
      <c r="P117" s="13"/>
      <c r="Q117" s="13"/>
      <c r="R117" s="13"/>
      <c r="S117" s="12"/>
      <c r="T117" s="176"/>
    </row>
    <row r="118" spans="2:20" ht="13.5" customHeight="1" thickBot="1">
      <c r="B118" s="175"/>
      <c r="C118" s="177"/>
      <c r="D118" s="17"/>
      <c r="E118" s="16"/>
      <c r="F118" s="16"/>
      <c r="G118" s="16"/>
      <c r="H118" s="16"/>
      <c r="I118" s="16"/>
      <c r="J118" s="16"/>
      <c r="K118" s="15"/>
      <c r="L118" s="14"/>
      <c r="M118" s="13"/>
      <c r="N118" s="13"/>
      <c r="O118" s="13"/>
      <c r="P118" s="13"/>
      <c r="Q118" s="13"/>
      <c r="R118" s="13"/>
      <c r="S118" s="12"/>
      <c r="T118" s="176"/>
    </row>
    <row r="119" spans="2:20" ht="13.5" customHeight="1" thickBot="1">
      <c r="B119" s="175"/>
      <c r="C119" s="177"/>
      <c r="D119" s="17"/>
      <c r="E119" s="16"/>
      <c r="F119" s="16"/>
      <c r="G119" s="16"/>
      <c r="H119" s="16"/>
      <c r="I119" s="16"/>
      <c r="J119" s="16"/>
      <c r="K119" s="15"/>
      <c r="L119" s="14"/>
      <c r="M119" s="13"/>
      <c r="N119" s="13"/>
      <c r="O119" s="13"/>
      <c r="P119" s="13"/>
      <c r="Q119" s="13"/>
      <c r="R119" s="13"/>
      <c r="S119" s="12"/>
      <c r="T119" s="176"/>
    </row>
    <row r="120" spans="2:20" ht="13.5" customHeight="1" thickBot="1">
      <c r="B120" s="175"/>
      <c r="C120" s="177"/>
      <c r="D120" s="17"/>
      <c r="E120" s="16"/>
      <c r="F120" s="16"/>
      <c r="G120" s="16"/>
      <c r="H120" s="16"/>
      <c r="I120" s="16"/>
      <c r="J120" s="16"/>
      <c r="K120" s="15"/>
      <c r="L120" s="14"/>
      <c r="M120" s="13"/>
      <c r="N120" s="13"/>
      <c r="O120" s="13"/>
      <c r="P120" s="13"/>
      <c r="Q120" s="13"/>
      <c r="R120" s="13"/>
      <c r="S120" s="12"/>
      <c r="T120" s="176"/>
    </row>
    <row r="121" spans="2:20" ht="13.5" customHeight="1" thickBot="1">
      <c r="B121" s="175"/>
      <c r="C121" s="177"/>
      <c r="D121" s="17"/>
      <c r="E121" s="16"/>
      <c r="F121" s="16"/>
      <c r="G121" s="16"/>
      <c r="H121" s="16"/>
      <c r="I121" s="16"/>
      <c r="J121" s="16"/>
      <c r="K121" s="15"/>
      <c r="L121" s="14"/>
      <c r="M121" s="13"/>
      <c r="N121" s="13"/>
      <c r="O121" s="13"/>
      <c r="P121" s="13"/>
      <c r="Q121" s="13"/>
      <c r="R121" s="13"/>
      <c r="S121" s="12"/>
      <c r="T121" s="176"/>
    </row>
    <row r="122" spans="2:20" ht="13.5" customHeight="1" thickBot="1">
      <c r="B122" s="175"/>
      <c r="C122" s="177"/>
      <c r="D122" s="17"/>
      <c r="E122" s="16"/>
      <c r="F122" s="16"/>
      <c r="G122" s="16"/>
      <c r="H122" s="16"/>
      <c r="I122" s="16"/>
      <c r="J122" s="16"/>
      <c r="K122" s="15"/>
      <c r="L122" s="14"/>
      <c r="M122" s="13"/>
      <c r="N122" s="13"/>
      <c r="O122" s="13"/>
      <c r="P122" s="13"/>
      <c r="Q122" s="13"/>
      <c r="R122" s="13"/>
      <c r="S122" s="12"/>
      <c r="T122" s="176"/>
    </row>
    <row r="123" spans="2:20" ht="13.5" customHeight="1" thickBot="1">
      <c r="B123" s="175"/>
      <c r="C123" s="177"/>
      <c r="D123" s="17"/>
      <c r="E123" s="16"/>
      <c r="F123" s="16"/>
      <c r="G123" s="16"/>
      <c r="H123" s="16"/>
      <c r="I123" s="16"/>
      <c r="J123" s="16"/>
      <c r="K123" s="15"/>
      <c r="L123" s="14"/>
      <c r="M123" s="13"/>
      <c r="N123" s="13"/>
      <c r="O123" s="13"/>
      <c r="P123" s="13"/>
      <c r="Q123" s="13"/>
      <c r="R123" s="13"/>
      <c r="S123" s="12"/>
      <c r="T123" s="176"/>
    </row>
    <row r="124" spans="2:20" ht="13.5" customHeight="1" thickBot="1">
      <c r="B124" s="175"/>
      <c r="C124" s="177"/>
      <c r="D124" s="17"/>
      <c r="E124" s="16"/>
      <c r="F124" s="16"/>
      <c r="G124" s="16"/>
      <c r="H124" s="16"/>
      <c r="I124" s="16"/>
      <c r="J124" s="16"/>
      <c r="K124" s="15"/>
      <c r="L124" s="14"/>
      <c r="M124" s="13"/>
      <c r="N124" s="13"/>
      <c r="O124" s="13"/>
      <c r="P124" s="13"/>
      <c r="Q124" s="13"/>
      <c r="R124" s="13"/>
      <c r="S124" s="12"/>
      <c r="T124" s="176"/>
    </row>
    <row r="125" spans="2:20" ht="13.5" customHeight="1" thickBot="1">
      <c r="B125" s="175"/>
      <c r="C125" s="177"/>
      <c r="D125" s="17"/>
      <c r="E125" s="16"/>
      <c r="F125" s="16"/>
      <c r="G125" s="16"/>
      <c r="H125" s="16"/>
      <c r="I125" s="16"/>
      <c r="J125" s="16"/>
      <c r="K125" s="15"/>
      <c r="L125" s="14"/>
      <c r="M125" s="13"/>
      <c r="N125" s="13"/>
      <c r="O125" s="13"/>
      <c r="P125" s="13"/>
      <c r="Q125" s="13"/>
      <c r="R125" s="13"/>
      <c r="S125" s="12"/>
      <c r="T125" s="176"/>
    </row>
    <row r="126" spans="2:20" ht="13.5" customHeight="1" thickBot="1">
      <c r="B126" s="175"/>
      <c r="C126" s="177"/>
      <c r="D126" s="17"/>
      <c r="E126" s="16"/>
      <c r="F126" s="16"/>
      <c r="G126" s="16"/>
      <c r="H126" s="16"/>
      <c r="I126" s="16"/>
      <c r="J126" s="16"/>
      <c r="K126" s="15"/>
      <c r="L126" s="14"/>
      <c r="M126" s="13"/>
      <c r="N126" s="13"/>
      <c r="O126" s="13"/>
      <c r="P126" s="13"/>
      <c r="Q126" s="13"/>
      <c r="R126" s="13"/>
      <c r="S126" s="12"/>
      <c r="T126" s="176"/>
    </row>
    <row r="127" spans="2:20" ht="13.5" customHeight="1" thickBot="1">
      <c r="B127" s="175"/>
      <c r="C127" s="177"/>
      <c r="D127" s="17"/>
      <c r="E127" s="16"/>
      <c r="F127" s="16"/>
      <c r="G127" s="16"/>
      <c r="H127" s="16"/>
      <c r="I127" s="16"/>
      <c r="J127" s="16"/>
      <c r="K127" s="15"/>
      <c r="L127" s="14"/>
      <c r="M127" s="13"/>
      <c r="N127" s="13"/>
      <c r="O127" s="13"/>
      <c r="P127" s="13"/>
      <c r="Q127" s="13"/>
      <c r="R127" s="13"/>
      <c r="S127" s="12"/>
      <c r="T127" s="176"/>
    </row>
    <row r="128" spans="2:20" ht="13.5" customHeight="1" thickBot="1">
      <c r="B128" s="175"/>
      <c r="C128" s="177"/>
      <c r="D128" s="17"/>
      <c r="E128" s="16"/>
      <c r="F128" s="16"/>
      <c r="G128" s="16"/>
      <c r="H128" s="16"/>
      <c r="I128" s="16"/>
      <c r="J128" s="16"/>
      <c r="K128" s="15"/>
      <c r="L128" s="14"/>
      <c r="M128" s="13"/>
      <c r="N128" s="13"/>
      <c r="O128" s="13"/>
      <c r="P128" s="13"/>
      <c r="Q128" s="13"/>
      <c r="R128" s="13"/>
      <c r="S128" s="12"/>
      <c r="T128" s="176"/>
    </row>
    <row r="129" spans="2:20" ht="13.5" customHeight="1" thickBot="1">
      <c r="B129" s="175"/>
      <c r="C129" s="177"/>
      <c r="D129" s="17"/>
      <c r="E129" s="16"/>
      <c r="F129" s="16"/>
      <c r="G129" s="16"/>
      <c r="H129" s="16"/>
      <c r="I129" s="16"/>
      <c r="J129" s="16"/>
      <c r="K129" s="15"/>
      <c r="L129" s="14"/>
      <c r="M129" s="13"/>
      <c r="N129" s="13"/>
      <c r="O129" s="13"/>
      <c r="P129" s="13"/>
      <c r="Q129" s="13"/>
      <c r="R129" s="13"/>
      <c r="S129" s="12"/>
      <c r="T129" s="176"/>
    </row>
    <row r="130" spans="2:20" ht="13.5" customHeight="1" thickBot="1">
      <c r="B130" s="175"/>
      <c r="C130" s="177"/>
      <c r="D130" s="17"/>
      <c r="E130" s="16"/>
      <c r="F130" s="16"/>
      <c r="G130" s="16"/>
      <c r="H130" s="16"/>
      <c r="I130" s="16"/>
      <c r="J130" s="16"/>
      <c r="K130" s="15"/>
      <c r="L130" s="14"/>
      <c r="M130" s="13"/>
      <c r="N130" s="13"/>
      <c r="O130" s="13"/>
      <c r="P130" s="13"/>
      <c r="Q130" s="13"/>
      <c r="R130" s="13"/>
      <c r="S130" s="12"/>
      <c r="T130" s="176"/>
    </row>
    <row r="131" spans="2:20" ht="13.5" customHeight="1" thickBot="1">
      <c r="B131" s="175"/>
      <c r="C131" s="177"/>
      <c r="D131" s="17"/>
      <c r="E131" s="16"/>
      <c r="F131" s="16"/>
      <c r="G131" s="16"/>
      <c r="H131" s="16"/>
      <c r="I131" s="16"/>
      <c r="J131" s="16"/>
      <c r="K131" s="15"/>
      <c r="L131" s="14"/>
      <c r="M131" s="13"/>
      <c r="N131" s="13"/>
      <c r="O131" s="13"/>
      <c r="P131" s="13"/>
      <c r="Q131" s="13"/>
      <c r="R131" s="13"/>
      <c r="S131" s="12"/>
      <c r="T131" s="176"/>
    </row>
    <row r="132" spans="2:20" ht="13.5" customHeight="1" thickBot="1">
      <c r="B132" s="175"/>
      <c r="C132" s="177"/>
      <c r="D132" s="17"/>
      <c r="E132" s="16"/>
      <c r="F132" s="16"/>
      <c r="G132" s="16"/>
      <c r="H132" s="16"/>
      <c r="I132" s="16"/>
      <c r="J132" s="16"/>
      <c r="K132" s="15"/>
      <c r="L132" s="14"/>
      <c r="M132" s="13"/>
      <c r="N132" s="13"/>
      <c r="O132" s="13"/>
      <c r="P132" s="13"/>
      <c r="Q132" s="13"/>
      <c r="R132" s="13"/>
      <c r="S132" s="12"/>
      <c r="T132" s="176"/>
    </row>
    <row r="133" spans="2:20" ht="13.5" customHeight="1" thickBot="1">
      <c r="B133" s="175"/>
      <c r="C133" s="177"/>
      <c r="D133" s="17"/>
      <c r="E133" s="16"/>
      <c r="F133" s="16"/>
      <c r="G133" s="16"/>
      <c r="H133" s="16"/>
      <c r="I133" s="16"/>
      <c r="J133" s="16"/>
      <c r="K133" s="15"/>
      <c r="L133" s="14"/>
      <c r="M133" s="13"/>
      <c r="N133" s="13"/>
      <c r="O133" s="13"/>
      <c r="P133" s="13"/>
      <c r="Q133" s="13"/>
      <c r="R133" s="13"/>
      <c r="S133" s="12"/>
      <c r="T133" s="176"/>
    </row>
    <row r="134" spans="2:20" ht="13.5" customHeight="1" thickBot="1">
      <c r="B134" s="175"/>
      <c r="C134" s="177"/>
      <c r="D134" s="17"/>
      <c r="E134" s="16"/>
      <c r="F134" s="16"/>
      <c r="G134" s="16"/>
      <c r="H134" s="16"/>
      <c r="I134" s="16"/>
      <c r="J134" s="16"/>
      <c r="K134" s="15"/>
      <c r="L134" s="14"/>
      <c r="M134" s="13"/>
      <c r="N134" s="13"/>
      <c r="O134" s="13"/>
      <c r="P134" s="13"/>
      <c r="Q134" s="13"/>
      <c r="R134" s="13"/>
      <c r="S134" s="12"/>
      <c r="T134" s="176"/>
    </row>
    <row r="135" spans="2:20" ht="13.5" customHeight="1" thickBot="1">
      <c r="B135" s="175"/>
      <c r="C135" s="177"/>
      <c r="D135" s="17"/>
      <c r="E135" s="16"/>
      <c r="F135" s="16"/>
      <c r="G135" s="16"/>
      <c r="H135" s="16"/>
      <c r="I135" s="16"/>
      <c r="J135" s="16"/>
      <c r="K135" s="15"/>
      <c r="L135" s="14"/>
      <c r="M135" s="13"/>
      <c r="N135" s="13"/>
      <c r="O135" s="13"/>
      <c r="P135" s="13"/>
      <c r="Q135" s="13"/>
      <c r="R135" s="13"/>
      <c r="S135" s="12"/>
      <c r="T135" s="176"/>
    </row>
    <row r="136" spans="2:20" ht="13.5" customHeight="1" thickBot="1">
      <c r="B136" s="175"/>
      <c r="C136" s="177"/>
      <c r="D136" s="17"/>
      <c r="E136" s="16"/>
      <c r="F136" s="16"/>
      <c r="G136" s="16"/>
      <c r="H136" s="16"/>
      <c r="I136" s="16"/>
      <c r="J136" s="16"/>
      <c r="K136" s="15"/>
      <c r="L136" s="14"/>
      <c r="M136" s="13"/>
      <c r="N136" s="13"/>
      <c r="O136" s="13"/>
      <c r="P136" s="13"/>
      <c r="Q136" s="13"/>
      <c r="R136" s="13"/>
      <c r="S136" s="12"/>
      <c r="T136" s="176"/>
    </row>
    <row r="137" spans="2:20" ht="13.5" customHeight="1" thickBot="1">
      <c r="B137" s="175"/>
      <c r="C137" s="177"/>
      <c r="D137" s="17"/>
      <c r="E137" s="16"/>
      <c r="F137" s="16"/>
      <c r="G137" s="16"/>
      <c r="H137" s="16"/>
      <c r="I137" s="16"/>
      <c r="J137" s="16"/>
      <c r="K137" s="15"/>
      <c r="L137" s="14"/>
      <c r="M137" s="13"/>
      <c r="N137" s="13"/>
      <c r="O137" s="13"/>
      <c r="P137" s="13"/>
      <c r="Q137" s="13"/>
      <c r="R137" s="13"/>
      <c r="S137" s="12"/>
      <c r="T137" s="176"/>
    </row>
    <row r="138" spans="2:20" ht="13.5" customHeight="1" thickBot="1">
      <c r="B138" s="175"/>
      <c r="C138" s="177"/>
      <c r="D138" s="17"/>
      <c r="E138" s="16"/>
      <c r="F138" s="16"/>
      <c r="G138" s="16"/>
      <c r="H138" s="16"/>
      <c r="I138" s="16"/>
      <c r="J138" s="16"/>
      <c r="K138" s="15"/>
      <c r="L138" s="14"/>
      <c r="M138" s="13"/>
      <c r="N138" s="13"/>
      <c r="O138" s="13"/>
      <c r="P138" s="13"/>
      <c r="Q138" s="13"/>
      <c r="R138" s="13"/>
      <c r="S138" s="12"/>
      <c r="T138" s="176"/>
    </row>
    <row r="139" spans="2:20" ht="13.5" customHeight="1" thickBot="1">
      <c r="B139" s="175"/>
      <c r="C139" s="177"/>
      <c r="D139" s="17"/>
      <c r="E139" s="16"/>
      <c r="F139" s="16"/>
      <c r="G139" s="16"/>
      <c r="H139" s="16"/>
      <c r="I139" s="16"/>
      <c r="J139" s="16"/>
      <c r="K139" s="15"/>
      <c r="L139" s="14"/>
      <c r="M139" s="13"/>
      <c r="N139" s="13"/>
      <c r="O139" s="13"/>
      <c r="P139" s="13"/>
      <c r="Q139" s="13"/>
      <c r="R139" s="13"/>
      <c r="S139" s="12"/>
      <c r="T139" s="176"/>
    </row>
    <row r="140" spans="2:20" ht="13.5" customHeight="1" thickBot="1">
      <c r="B140" s="175"/>
      <c r="C140" s="177"/>
      <c r="D140" s="17"/>
      <c r="E140" s="16"/>
      <c r="F140" s="16"/>
      <c r="G140" s="16"/>
      <c r="H140" s="16"/>
      <c r="I140" s="16"/>
      <c r="J140" s="16"/>
      <c r="K140" s="15"/>
      <c r="L140" s="14"/>
      <c r="M140" s="13"/>
      <c r="N140" s="13"/>
      <c r="O140" s="13"/>
      <c r="P140" s="13"/>
      <c r="Q140" s="13"/>
      <c r="R140" s="13"/>
      <c r="S140" s="12"/>
      <c r="T140" s="176"/>
    </row>
    <row r="141" spans="2:20" ht="13.5" customHeight="1" thickBot="1">
      <c r="B141" s="175"/>
      <c r="C141" s="177"/>
      <c r="D141" s="17"/>
      <c r="E141" s="16"/>
      <c r="F141" s="16"/>
      <c r="G141" s="16"/>
      <c r="H141" s="16"/>
      <c r="I141" s="16"/>
      <c r="J141" s="16"/>
      <c r="K141" s="15"/>
      <c r="L141" s="14"/>
      <c r="M141" s="13"/>
      <c r="N141" s="13"/>
      <c r="O141" s="13"/>
      <c r="P141" s="13"/>
      <c r="Q141" s="13"/>
      <c r="R141" s="13"/>
      <c r="S141" s="12"/>
      <c r="T141" s="176"/>
    </row>
    <row r="142" spans="2:20" ht="13.5" customHeight="1" thickBot="1">
      <c r="B142" s="175"/>
      <c r="C142" s="177"/>
      <c r="D142" s="17"/>
      <c r="E142" s="16"/>
      <c r="F142" s="16"/>
      <c r="G142" s="16"/>
      <c r="H142" s="16"/>
      <c r="I142" s="16"/>
      <c r="J142" s="16"/>
      <c r="K142" s="15"/>
      <c r="L142" s="14"/>
      <c r="M142" s="13"/>
      <c r="N142" s="13"/>
      <c r="O142" s="13"/>
      <c r="P142" s="13"/>
      <c r="Q142" s="13"/>
      <c r="R142" s="13"/>
      <c r="S142" s="12"/>
      <c r="T142" s="176"/>
    </row>
    <row r="143" spans="2:20" ht="13.5" customHeight="1" thickBot="1">
      <c r="B143" s="175"/>
      <c r="C143" s="177"/>
      <c r="D143" s="17"/>
      <c r="E143" s="16"/>
      <c r="F143" s="16"/>
      <c r="G143" s="16"/>
      <c r="H143" s="16"/>
      <c r="I143" s="16"/>
      <c r="J143" s="16"/>
      <c r="K143" s="15"/>
      <c r="L143" s="14"/>
      <c r="M143" s="13"/>
      <c r="N143" s="13"/>
      <c r="O143" s="13"/>
      <c r="P143" s="13"/>
      <c r="Q143" s="13"/>
      <c r="R143" s="13"/>
      <c r="S143" s="12"/>
      <c r="T143" s="176"/>
    </row>
    <row r="144" spans="2:20" ht="13.5" customHeight="1" thickBot="1">
      <c r="B144" s="175"/>
      <c r="C144" s="177"/>
      <c r="D144" s="17"/>
      <c r="E144" s="16"/>
      <c r="F144" s="16"/>
      <c r="G144" s="16"/>
      <c r="H144" s="16"/>
      <c r="I144" s="16"/>
      <c r="J144" s="16"/>
      <c r="K144" s="15"/>
      <c r="L144" s="14"/>
      <c r="M144" s="13"/>
      <c r="N144" s="13"/>
      <c r="O144" s="13"/>
      <c r="P144" s="13"/>
      <c r="Q144" s="13"/>
      <c r="R144" s="13"/>
      <c r="S144" s="12"/>
      <c r="T144" s="176"/>
    </row>
    <row r="145" spans="2:20" ht="13.5" customHeight="1" thickBot="1">
      <c r="B145" s="175"/>
      <c r="C145" s="177"/>
      <c r="D145" s="17"/>
      <c r="E145" s="16"/>
      <c r="F145" s="16"/>
      <c r="G145" s="16"/>
      <c r="H145" s="16"/>
      <c r="I145" s="16"/>
      <c r="J145" s="16"/>
      <c r="K145" s="15"/>
      <c r="L145" s="14"/>
      <c r="M145" s="13"/>
      <c r="N145" s="13"/>
      <c r="O145" s="13"/>
      <c r="P145" s="13"/>
      <c r="Q145" s="13"/>
      <c r="R145" s="13"/>
      <c r="S145" s="12"/>
      <c r="T145" s="176"/>
    </row>
    <row r="146" spans="2:20" ht="13.5" customHeight="1" thickBot="1">
      <c r="B146" s="175"/>
      <c r="C146" s="177"/>
      <c r="D146" s="17"/>
      <c r="E146" s="16"/>
      <c r="F146" s="16"/>
      <c r="G146" s="16"/>
      <c r="H146" s="16"/>
      <c r="I146" s="16"/>
      <c r="J146" s="16"/>
      <c r="K146" s="15"/>
      <c r="L146" s="14"/>
      <c r="M146" s="13"/>
      <c r="N146" s="13"/>
      <c r="O146" s="13"/>
      <c r="P146" s="13"/>
      <c r="Q146" s="13"/>
      <c r="R146" s="13"/>
      <c r="S146" s="12"/>
      <c r="T146" s="176"/>
    </row>
    <row r="147" spans="2:20" ht="13.5" customHeight="1" thickBot="1">
      <c r="B147" s="175"/>
      <c r="C147" s="177"/>
      <c r="D147" s="17"/>
      <c r="E147" s="16"/>
      <c r="F147" s="16"/>
      <c r="G147" s="16"/>
      <c r="H147" s="16"/>
      <c r="I147" s="16"/>
      <c r="J147" s="16"/>
      <c r="K147" s="15"/>
      <c r="L147" s="14"/>
      <c r="M147" s="13"/>
      <c r="N147" s="13"/>
      <c r="O147" s="13"/>
      <c r="P147" s="13"/>
      <c r="Q147" s="13"/>
      <c r="R147" s="13"/>
      <c r="S147" s="12"/>
      <c r="T147" s="176"/>
    </row>
    <row r="148" spans="2:20" ht="13.5" customHeight="1" thickBot="1">
      <c r="B148" s="175"/>
      <c r="C148" s="177"/>
      <c r="D148" s="17"/>
      <c r="E148" s="16"/>
      <c r="F148" s="16"/>
      <c r="G148" s="16"/>
      <c r="H148" s="16"/>
      <c r="I148" s="16"/>
      <c r="J148" s="16"/>
      <c r="K148" s="15"/>
      <c r="L148" s="14"/>
      <c r="M148" s="13"/>
      <c r="N148" s="13"/>
      <c r="O148" s="13"/>
      <c r="P148" s="13"/>
      <c r="Q148" s="13"/>
      <c r="R148" s="13"/>
      <c r="S148" s="12"/>
      <c r="T148" s="176"/>
    </row>
    <row r="149" spans="2:20" ht="13.5" customHeight="1" thickBot="1">
      <c r="B149" s="175"/>
      <c r="C149" s="177"/>
      <c r="D149" s="17"/>
      <c r="E149" s="16"/>
      <c r="F149" s="16"/>
      <c r="G149" s="16"/>
      <c r="H149" s="16"/>
      <c r="I149" s="16"/>
      <c r="J149" s="16"/>
      <c r="K149" s="15"/>
      <c r="L149" s="14"/>
      <c r="M149" s="13"/>
      <c r="N149" s="13"/>
      <c r="O149" s="13"/>
      <c r="P149" s="13"/>
      <c r="Q149" s="13"/>
      <c r="R149" s="13"/>
      <c r="S149" s="12"/>
      <c r="T149" s="176"/>
    </row>
    <row r="150" spans="2:20" ht="13.5" customHeight="1" thickBot="1">
      <c r="B150" s="175"/>
      <c r="C150" s="177"/>
      <c r="D150" s="17"/>
      <c r="E150" s="16"/>
      <c r="F150" s="16"/>
      <c r="G150" s="16"/>
      <c r="H150" s="16"/>
      <c r="I150" s="16"/>
      <c r="J150" s="16"/>
      <c r="K150" s="15"/>
      <c r="L150" s="14"/>
      <c r="M150" s="13"/>
      <c r="N150" s="13"/>
      <c r="O150" s="13"/>
      <c r="P150" s="13"/>
      <c r="Q150" s="13"/>
      <c r="R150" s="13"/>
      <c r="S150" s="12"/>
      <c r="T150" s="176"/>
    </row>
    <row r="151" spans="2:20" ht="13.5" customHeight="1" thickBot="1">
      <c r="B151" s="175"/>
      <c r="C151" s="177"/>
      <c r="D151" s="17"/>
      <c r="E151" s="16"/>
      <c r="F151" s="16"/>
      <c r="G151" s="16"/>
      <c r="H151" s="16"/>
      <c r="I151" s="16"/>
      <c r="J151" s="16"/>
      <c r="K151" s="15"/>
      <c r="L151" s="14"/>
      <c r="M151" s="13"/>
      <c r="N151" s="13"/>
      <c r="O151" s="13"/>
      <c r="P151" s="13"/>
      <c r="Q151" s="13"/>
      <c r="R151" s="13"/>
      <c r="S151" s="12"/>
      <c r="T151" s="176"/>
    </row>
    <row r="152" spans="2:20" ht="13.5" customHeight="1" thickBot="1">
      <c r="B152" s="175"/>
      <c r="C152" s="177"/>
      <c r="D152" s="17"/>
      <c r="E152" s="16"/>
      <c r="F152" s="16"/>
      <c r="G152" s="16"/>
      <c r="H152" s="16"/>
      <c r="I152" s="16"/>
      <c r="J152" s="16"/>
      <c r="K152" s="15"/>
      <c r="L152" s="14"/>
      <c r="M152" s="13"/>
      <c r="N152" s="13"/>
      <c r="O152" s="13"/>
      <c r="P152" s="13"/>
      <c r="Q152" s="13"/>
      <c r="R152" s="13"/>
      <c r="S152" s="12"/>
      <c r="T152" s="176"/>
    </row>
    <row r="153" spans="2:20" ht="13.5" customHeight="1" thickBot="1">
      <c r="B153" s="175"/>
      <c r="C153" s="177"/>
      <c r="D153" s="17"/>
      <c r="E153" s="16"/>
      <c r="F153" s="16"/>
      <c r="G153" s="16"/>
      <c r="H153" s="16"/>
      <c r="I153" s="16"/>
      <c r="J153" s="16"/>
      <c r="K153" s="15"/>
      <c r="L153" s="14"/>
      <c r="M153" s="13"/>
      <c r="N153" s="13"/>
      <c r="O153" s="13"/>
      <c r="P153" s="13"/>
      <c r="Q153" s="13"/>
      <c r="R153" s="13"/>
      <c r="S153" s="12"/>
      <c r="T153" s="176"/>
    </row>
    <row r="154" spans="2:20" ht="13.5" customHeight="1" thickBot="1">
      <c r="B154" s="175"/>
      <c r="C154" s="177"/>
      <c r="D154" s="17"/>
      <c r="E154" s="16"/>
      <c r="F154" s="16"/>
      <c r="G154" s="16"/>
      <c r="H154" s="16"/>
      <c r="I154" s="16"/>
      <c r="J154" s="16"/>
      <c r="K154" s="15"/>
      <c r="L154" s="14"/>
      <c r="M154" s="13"/>
      <c r="N154" s="13"/>
      <c r="O154" s="13"/>
      <c r="P154" s="13"/>
      <c r="Q154" s="13"/>
      <c r="R154" s="13"/>
      <c r="S154" s="12"/>
      <c r="T154" s="176"/>
    </row>
    <row r="155" spans="2:20" ht="13.5" customHeight="1" thickBot="1">
      <c r="B155" s="175"/>
      <c r="C155" s="177"/>
      <c r="D155" s="17"/>
      <c r="E155" s="16"/>
      <c r="F155" s="16"/>
      <c r="G155" s="16"/>
      <c r="H155" s="16"/>
      <c r="I155" s="16"/>
      <c r="J155" s="16"/>
      <c r="K155" s="15"/>
      <c r="L155" s="14"/>
      <c r="M155" s="13"/>
      <c r="N155" s="13"/>
      <c r="O155" s="13"/>
      <c r="P155" s="13"/>
      <c r="Q155" s="13"/>
      <c r="R155" s="13"/>
      <c r="S155" s="12"/>
      <c r="T155" s="176"/>
    </row>
    <row r="156" spans="2:20" ht="13.5" customHeight="1" thickBot="1">
      <c r="B156" s="175"/>
      <c r="C156" s="177"/>
      <c r="D156" s="17"/>
      <c r="E156" s="16"/>
      <c r="F156" s="16"/>
      <c r="G156" s="16"/>
      <c r="H156" s="16"/>
      <c r="I156" s="16"/>
      <c r="J156" s="16"/>
      <c r="K156" s="15"/>
      <c r="L156" s="14"/>
      <c r="M156" s="13"/>
      <c r="N156" s="13"/>
      <c r="O156" s="13"/>
      <c r="P156" s="13"/>
      <c r="Q156" s="13"/>
      <c r="R156" s="13"/>
      <c r="S156" s="12"/>
      <c r="T156" s="176"/>
    </row>
    <row r="157" spans="2:20" ht="13.5" customHeight="1" thickBot="1">
      <c r="B157" s="175"/>
      <c r="C157" s="177"/>
      <c r="D157" s="17"/>
      <c r="E157" s="16"/>
      <c r="F157" s="16"/>
      <c r="G157" s="16"/>
      <c r="H157" s="16"/>
      <c r="I157" s="16"/>
      <c r="J157" s="16"/>
      <c r="K157" s="15"/>
      <c r="L157" s="14"/>
      <c r="M157" s="13"/>
      <c r="N157" s="13"/>
      <c r="O157" s="13"/>
      <c r="P157" s="13"/>
      <c r="Q157" s="13"/>
      <c r="R157" s="13"/>
      <c r="S157" s="12"/>
      <c r="T157" s="176"/>
    </row>
    <row r="158" spans="2:20" ht="13.5" customHeight="1" thickBot="1">
      <c r="B158" s="175"/>
      <c r="C158" s="177"/>
      <c r="D158" s="17"/>
      <c r="E158" s="16"/>
      <c r="F158" s="16"/>
      <c r="G158" s="16"/>
      <c r="H158" s="16"/>
      <c r="I158" s="16"/>
      <c r="J158" s="16"/>
      <c r="K158" s="15"/>
      <c r="L158" s="14"/>
      <c r="M158" s="13"/>
      <c r="N158" s="13"/>
      <c r="O158" s="13"/>
      <c r="P158" s="13"/>
      <c r="Q158" s="13"/>
      <c r="R158" s="13"/>
      <c r="S158" s="12"/>
      <c r="T158" s="176"/>
    </row>
    <row r="159" spans="2:20" ht="13.5" customHeight="1" thickBot="1">
      <c r="B159" s="175"/>
      <c r="C159" s="177"/>
      <c r="D159" s="17"/>
      <c r="E159" s="16"/>
      <c r="F159" s="16"/>
      <c r="G159" s="16"/>
      <c r="H159" s="16"/>
      <c r="I159" s="16"/>
      <c r="J159" s="16"/>
      <c r="K159" s="15"/>
      <c r="L159" s="14"/>
      <c r="M159" s="13"/>
      <c r="N159" s="13"/>
      <c r="O159" s="13"/>
      <c r="P159" s="13"/>
      <c r="Q159" s="13"/>
      <c r="R159" s="13"/>
      <c r="S159" s="12"/>
      <c r="T159" s="176"/>
    </row>
    <row r="160" spans="2:20" ht="13.5" customHeight="1" thickBot="1">
      <c r="B160" s="175"/>
      <c r="C160" s="177"/>
      <c r="D160" s="17"/>
      <c r="E160" s="16"/>
      <c r="F160" s="16"/>
      <c r="G160" s="16"/>
      <c r="H160" s="16"/>
      <c r="I160" s="16"/>
      <c r="J160" s="16"/>
      <c r="K160" s="15"/>
      <c r="L160" s="14"/>
      <c r="M160" s="13"/>
      <c r="N160" s="13"/>
      <c r="O160" s="13"/>
      <c r="P160" s="13"/>
      <c r="Q160" s="13"/>
      <c r="R160" s="13"/>
      <c r="S160" s="12"/>
      <c r="T160" s="176"/>
    </row>
    <row r="161" spans="2:20" ht="13.5" customHeight="1" thickBot="1">
      <c r="B161" s="175"/>
      <c r="C161" s="177"/>
      <c r="D161" s="17"/>
      <c r="E161" s="16"/>
      <c r="F161" s="16"/>
      <c r="G161" s="16"/>
      <c r="H161" s="16"/>
      <c r="I161" s="16"/>
      <c r="J161" s="16"/>
      <c r="K161" s="15"/>
      <c r="L161" s="14"/>
      <c r="M161" s="13"/>
      <c r="N161" s="13"/>
      <c r="O161" s="13"/>
      <c r="P161" s="13"/>
      <c r="Q161" s="13"/>
      <c r="R161" s="13"/>
      <c r="S161" s="12"/>
      <c r="T161" s="176"/>
    </row>
    <row r="162" spans="2:20" ht="13.5" customHeight="1" thickBot="1">
      <c r="B162" s="175"/>
      <c r="C162" s="177"/>
      <c r="D162" s="17"/>
      <c r="E162" s="16"/>
      <c r="F162" s="16"/>
      <c r="G162" s="16"/>
      <c r="H162" s="16"/>
      <c r="I162" s="16"/>
      <c r="J162" s="16"/>
      <c r="K162" s="15"/>
      <c r="L162" s="14"/>
      <c r="M162" s="13"/>
      <c r="N162" s="13"/>
      <c r="O162" s="13"/>
      <c r="P162" s="13"/>
      <c r="Q162" s="13"/>
      <c r="R162" s="13"/>
      <c r="S162" s="12"/>
      <c r="T162" s="176"/>
    </row>
    <row r="163" spans="2:20" ht="13.5" customHeight="1" thickBot="1">
      <c r="B163" s="175"/>
      <c r="C163" s="177"/>
      <c r="D163" s="17"/>
      <c r="E163" s="16"/>
      <c r="F163" s="16"/>
      <c r="G163" s="16"/>
      <c r="H163" s="16"/>
      <c r="I163" s="16"/>
      <c r="J163" s="16"/>
      <c r="K163" s="15"/>
      <c r="L163" s="14"/>
      <c r="M163" s="13"/>
      <c r="N163" s="13"/>
      <c r="O163" s="13"/>
      <c r="P163" s="13"/>
      <c r="Q163" s="13"/>
      <c r="R163" s="13"/>
      <c r="S163" s="12"/>
      <c r="T163" s="176"/>
    </row>
    <row r="164" spans="2:20" ht="13.5" customHeight="1" thickBot="1">
      <c r="B164" s="175"/>
      <c r="C164" s="177"/>
      <c r="D164" s="17"/>
      <c r="E164" s="16"/>
      <c r="F164" s="16"/>
      <c r="G164" s="16"/>
      <c r="H164" s="16"/>
      <c r="I164" s="16"/>
      <c r="J164" s="16"/>
      <c r="K164" s="15"/>
      <c r="L164" s="14"/>
      <c r="M164" s="13"/>
      <c r="N164" s="13"/>
      <c r="O164" s="13"/>
      <c r="P164" s="13"/>
      <c r="Q164" s="13"/>
      <c r="R164" s="13"/>
      <c r="S164" s="12"/>
      <c r="T164" s="176"/>
    </row>
    <row r="165" spans="2:20" ht="13.5" customHeight="1" thickBot="1">
      <c r="B165" s="175"/>
      <c r="C165" s="177"/>
      <c r="D165" s="17"/>
      <c r="E165" s="16"/>
      <c r="F165" s="16"/>
      <c r="G165" s="16"/>
      <c r="H165" s="16"/>
      <c r="I165" s="16"/>
      <c r="J165" s="16"/>
      <c r="K165" s="15"/>
      <c r="L165" s="14"/>
      <c r="M165" s="13"/>
      <c r="N165" s="13"/>
      <c r="O165" s="13"/>
      <c r="P165" s="13"/>
      <c r="Q165" s="13"/>
      <c r="R165" s="13"/>
      <c r="S165" s="12"/>
      <c r="T165" s="176"/>
    </row>
    <row r="166" spans="2:20" ht="13.5" customHeight="1" thickBot="1">
      <c r="B166" s="175"/>
      <c r="C166" s="177"/>
      <c r="D166" s="17"/>
      <c r="E166" s="16"/>
      <c r="F166" s="16"/>
      <c r="G166" s="16"/>
      <c r="H166" s="16"/>
      <c r="I166" s="16"/>
      <c r="J166" s="16"/>
      <c r="K166" s="15"/>
      <c r="L166" s="14"/>
      <c r="M166" s="13"/>
      <c r="N166" s="13"/>
      <c r="O166" s="13"/>
      <c r="P166" s="13"/>
      <c r="Q166" s="13"/>
      <c r="R166" s="13"/>
      <c r="S166" s="12"/>
      <c r="T166" s="176"/>
    </row>
    <row r="167" spans="2:20" ht="13.5" customHeight="1" thickBot="1">
      <c r="B167" s="175"/>
      <c r="C167" s="177"/>
      <c r="D167" s="17"/>
      <c r="E167" s="16"/>
      <c r="F167" s="16"/>
      <c r="G167" s="16"/>
      <c r="H167" s="16"/>
      <c r="I167" s="16"/>
      <c r="J167" s="16"/>
      <c r="K167" s="15"/>
      <c r="L167" s="14"/>
      <c r="M167" s="13"/>
      <c r="N167" s="13"/>
      <c r="O167" s="13"/>
      <c r="P167" s="13"/>
      <c r="Q167" s="13"/>
      <c r="R167" s="13"/>
      <c r="S167" s="12"/>
      <c r="T167" s="176"/>
    </row>
    <row r="168" spans="2:20" ht="13.5" customHeight="1" thickBot="1">
      <c r="B168" s="175"/>
      <c r="C168" s="177"/>
      <c r="D168" s="17"/>
      <c r="E168" s="16"/>
      <c r="F168" s="16"/>
      <c r="G168" s="16"/>
      <c r="H168" s="16"/>
      <c r="I168" s="16"/>
      <c r="J168" s="16"/>
      <c r="K168" s="15"/>
      <c r="L168" s="14"/>
      <c r="M168" s="13"/>
      <c r="N168" s="13"/>
      <c r="O168" s="13"/>
      <c r="P168" s="13"/>
      <c r="Q168" s="13"/>
      <c r="R168" s="13"/>
      <c r="S168" s="12"/>
      <c r="T168" s="176"/>
    </row>
    <row r="169" spans="2:20" ht="13.5" customHeight="1" thickBot="1">
      <c r="B169" s="175"/>
      <c r="C169" s="177"/>
      <c r="D169" s="17"/>
      <c r="E169" s="16"/>
      <c r="F169" s="16"/>
      <c r="G169" s="16"/>
      <c r="H169" s="16"/>
      <c r="I169" s="16"/>
      <c r="J169" s="16"/>
      <c r="K169" s="15"/>
      <c r="L169" s="14"/>
      <c r="M169" s="13"/>
      <c r="N169" s="13"/>
      <c r="O169" s="13"/>
      <c r="P169" s="13"/>
      <c r="Q169" s="13"/>
      <c r="R169" s="13"/>
      <c r="S169" s="12"/>
      <c r="T169" s="176"/>
    </row>
    <row r="170" spans="2:20" ht="13.5" customHeight="1" thickBot="1">
      <c r="B170" s="175"/>
      <c r="C170" s="177"/>
      <c r="D170" s="17"/>
      <c r="E170" s="16"/>
      <c r="F170" s="16"/>
      <c r="G170" s="16"/>
      <c r="H170" s="16"/>
      <c r="I170" s="16"/>
      <c r="J170" s="16"/>
      <c r="K170" s="15"/>
      <c r="L170" s="14"/>
      <c r="M170" s="13"/>
      <c r="N170" s="13"/>
      <c r="O170" s="13"/>
      <c r="P170" s="13"/>
      <c r="Q170" s="13"/>
      <c r="R170" s="13"/>
      <c r="S170" s="12"/>
      <c r="T170" s="176"/>
    </row>
    <row r="171" spans="2:20" ht="13.5" customHeight="1" thickBot="1">
      <c r="B171" s="175"/>
      <c r="C171" s="177"/>
      <c r="D171" s="17"/>
      <c r="E171" s="16"/>
      <c r="F171" s="16"/>
      <c r="G171" s="16"/>
      <c r="H171" s="16"/>
      <c r="I171" s="16"/>
      <c r="J171" s="16"/>
      <c r="K171" s="15"/>
      <c r="L171" s="14"/>
      <c r="M171" s="13"/>
      <c r="N171" s="13"/>
      <c r="O171" s="13"/>
      <c r="P171" s="13"/>
      <c r="Q171" s="13"/>
      <c r="R171" s="13"/>
      <c r="S171" s="12"/>
      <c r="T171" s="176"/>
    </row>
    <row r="172" spans="2:20" ht="13.5" customHeight="1" thickBot="1">
      <c r="B172" s="175"/>
      <c r="C172" s="177"/>
      <c r="D172" s="17"/>
      <c r="E172" s="16"/>
      <c r="F172" s="16"/>
      <c r="G172" s="16"/>
      <c r="H172" s="16"/>
      <c r="I172" s="16"/>
      <c r="J172" s="16"/>
      <c r="K172" s="15"/>
      <c r="L172" s="14"/>
      <c r="M172" s="13"/>
      <c r="N172" s="13"/>
      <c r="O172" s="13"/>
      <c r="P172" s="13"/>
      <c r="Q172" s="13"/>
      <c r="R172" s="13"/>
      <c r="S172" s="12"/>
      <c r="T172" s="176"/>
    </row>
    <row r="173" spans="2:20" ht="13.5" customHeight="1" thickBot="1">
      <c r="B173" s="175"/>
      <c r="C173" s="177"/>
      <c r="D173" s="17"/>
      <c r="E173" s="16"/>
      <c r="F173" s="16"/>
      <c r="G173" s="16"/>
      <c r="H173" s="16"/>
      <c r="I173" s="16"/>
      <c r="J173" s="16"/>
      <c r="K173" s="15"/>
      <c r="L173" s="14"/>
      <c r="M173" s="13"/>
      <c r="N173" s="13"/>
      <c r="O173" s="13"/>
      <c r="P173" s="13"/>
      <c r="Q173" s="13"/>
      <c r="R173" s="13"/>
      <c r="S173" s="12"/>
      <c r="T173" s="176"/>
    </row>
    <row r="174" spans="2:20" ht="13.5" customHeight="1" thickBot="1">
      <c r="B174" s="175"/>
      <c r="C174" s="177"/>
      <c r="D174" s="17"/>
      <c r="E174" s="16"/>
      <c r="F174" s="16"/>
      <c r="G174" s="16"/>
      <c r="H174" s="16"/>
      <c r="I174" s="16"/>
      <c r="J174" s="16"/>
      <c r="K174" s="15"/>
      <c r="L174" s="14"/>
      <c r="M174" s="13"/>
      <c r="N174" s="13"/>
      <c r="O174" s="13"/>
      <c r="P174" s="13"/>
      <c r="Q174" s="13"/>
      <c r="R174" s="13"/>
      <c r="S174" s="12"/>
      <c r="T174" s="176"/>
    </row>
    <row r="175" spans="2:20" ht="13.5" customHeight="1" thickBot="1">
      <c r="B175" s="175"/>
      <c r="C175" s="177"/>
      <c r="D175" s="17"/>
      <c r="E175" s="16"/>
      <c r="F175" s="16"/>
      <c r="G175" s="16"/>
      <c r="H175" s="16"/>
      <c r="I175" s="16"/>
      <c r="J175" s="16"/>
      <c r="K175" s="15"/>
      <c r="L175" s="14"/>
      <c r="M175" s="13"/>
      <c r="N175" s="13"/>
      <c r="O175" s="13"/>
      <c r="P175" s="13"/>
      <c r="Q175" s="13"/>
      <c r="R175" s="13"/>
      <c r="S175" s="12"/>
      <c r="T175" s="176"/>
    </row>
    <row r="176" spans="2:20" ht="13.5" customHeight="1" thickBot="1">
      <c r="B176" s="175"/>
      <c r="C176" s="177"/>
      <c r="D176" s="17"/>
      <c r="E176" s="16"/>
      <c r="F176" s="16"/>
      <c r="G176" s="16"/>
      <c r="H176" s="16"/>
      <c r="I176" s="16"/>
      <c r="J176" s="16"/>
      <c r="K176" s="15"/>
      <c r="L176" s="14"/>
      <c r="M176" s="13"/>
      <c r="N176" s="13"/>
      <c r="O176" s="13"/>
      <c r="P176" s="13"/>
      <c r="Q176" s="13"/>
      <c r="R176" s="13"/>
      <c r="S176" s="12"/>
      <c r="T176" s="176"/>
    </row>
    <row r="177" spans="2:20" ht="13.5" customHeight="1" thickBot="1">
      <c r="B177" s="175"/>
      <c r="C177" s="177"/>
      <c r="D177" s="17"/>
      <c r="E177" s="16"/>
      <c r="F177" s="16"/>
      <c r="G177" s="16"/>
      <c r="H177" s="16"/>
      <c r="I177" s="16"/>
      <c r="J177" s="16"/>
      <c r="K177" s="15"/>
      <c r="L177" s="14"/>
      <c r="M177" s="13"/>
      <c r="N177" s="13"/>
      <c r="O177" s="13"/>
      <c r="P177" s="13"/>
      <c r="Q177" s="13"/>
      <c r="R177" s="13"/>
      <c r="S177" s="12"/>
      <c r="T177" s="176"/>
    </row>
    <row r="178" spans="2:20" ht="13.5" customHeight="1" thickBot="1">
      <c r="B178" s="175"/>
      <c r="C178" s="177"/>
      <c r="D178" s="17"/>
      <c r="E178" s="16"/>
      <c r="F178" s="16"/>
      <c r="G178" s="16"/>
      <c r="H178" s="16"/>
      <c r="I178" s="16"/>
      <c r="J178" s="16"/>
      <c r="K178" s="15"/>
      <c r="L178" s="14"/>
      <c r="M178" s="13"/>
      <c r="N178" s="13"/>
      <c r="O178" s="13"/>
      <c r="P178" s="13"/>
      <c r="Q178" s="13"/>
      <c r="R178" s="13"/>
      <c r="S178" s="12"/>
      <c r="T178" s="176"/>
    </row>
    <row r="179" spans="2:20" ht="13.5" customHeight="1" thickBot="1">
      <c r="B179" s="175"/>
      <c r="C179" s="177"/>
      <c r="D179" s="17"/>
      <c r="E179" s="16"/>
      <c r="F179" s="16"/>
      <c r="G179" s="16"/>
      <c r="H179" s="16"/>
      <c r="I179" s="16"/>
      <c r="J179" s="16"/>
      <c r="K179" s="15"/>
      <c r="L179" s="14"/>
      <c r="M179" s="13"/>
      <c r="N179" s="13"/>
      <c r="O179" s="13"/>
      <c r="P179" s="13"/>
      <c r="Q179" s="13"/>
      <c r="R179" s="13"/>
      <c r="S179" s="12"/>
      <c r="T179" s="176"/>
    </row>
    <row r="180" spans="2:20" ht="13.5" customHeight="1" thickBot="1">
      <c r="B180" s="175"/>
      <c r="C180" s="177"/>
      <c r="D180" s="17"/>
      <c r="E180" s="16"/>
      <c r="F180" s="16"/>
      <c r="G180" s="16"/>
      <c r="H180" s="16"/>
      <c r="I180" s="16"/>
      <c r="J180" s="16"/>
      <c r="K180" s="15"/>
      <c r="L180" s="14"/>
      <c r="M180" s="13"/>
      <c r="N180" s="13"/>
      <c r="O180" s="13"/>
      <c r="P180" s="13"/>
      <c r="Q180" s="13"/>
      <c r="R180" s="13"/>
      <c r="S180" s="12"/>
      <c r="T180" s="176"/>
    </row>
    <row r="181" spans="2:20" ht="13.5" customHeight="1" thickBot="1">
      <c r="B181" s="175"/>
      <c r="C181" s="177"/>
      <c r="D181" s="17"/>
      <c r="E181" s="16"/>
      <c r="F181" s="16"/>
      <c r="G181" s="16"/>
      <c r="H181" s="16"/>
      <c r="I181" s="16"/>
      <c r="J181" s="16"/>
      <c r="K181" s="15"/>
      <c r="L181" s="14"/>
      <c r="M181" s="13"/>
      <c r="N181" s="13"/>
      <c r="O181" s="13"/>
      <c r="P181" s="13"/>
      <c r="Q181" s="13"/>
      <c r="R181" s="13"/>
      <c r="S181" s="12"/>
      <c r="T181" s="176"/>
    </row>
    <row r="182" spans="2:20" ht="13.5" customHeight="1" thickBot="1">
      <c r="B182" s="175"/>
      <c r="C182" s="177"/>
      <c r="D182" s="17"/>
      <c r="E182" s="16"/>
      <c r="F182" s="16"/>
      <c r="G182" s="16"/>
      <c r="H182" s="16"/>
      <c r="I182" s="16"/>
      <c r="J182" s="16"/>
      <c r="K182" s="15"/>
      <c r="L182" s="14"/>
      <c r="M182" s="13"/>
      <c r="N182" s="13"/>
      <c r="O182" s="13"/>
      <c r="P182" s="13"/>
      <c r="Q182" s="13"/>
      <c r="R182" s="13"/>
      <c r="S182" s="12"/>
      <c r="T182" s="176"/>
    </row>
    <row r="183" spans="2:20" ht="13.5" customHeight="1" thickBot="1">
      <c r="B183" s="175"/>
      <c r="C183" s="177"/>
      <c r="D183" s="17"/>
      <c r="E183" s="16"/>
      <c r="F183" s="16"/>
      <c r="G183" s="16"/>
      <c r="H183" s="16"/>
      <c r="I183" s="16"/>
      <c r="J183" s="16"/>
      <c r="K183" s="15"/>
      <c r="L183" s="14"/>
      <c r="M183" s="13"/>
      <c r="N183" s="13"/>
      <c r="O183" s="13"/>
      <c r="P183" s="13"/>
      <c r="Q183" s="13"/>
      <c r="R183" s="13"/>
      <c r="S183" s="12"/>
      <c r="T183" s="176"/>
    </row>
    <row r="184" spans="2:20" ht="13.5" customHeight="1" thickBot="1">
      <c r="B184" s="175"/>
      <c r="C184" s="177"/>
      <c r="D184" s="17"/>
      <c r="E184" s="16"/>
      <c r="F184" s="16"/>
      <c r="G184" s="16"/>
      <c r="H184" s="16"/>
      <c r="I184" s="16"/>
      <c r="J184" s="16"/>
      <c r="K184" s="15"/>
      <c r="L184" s="14"/>
      <c r="M184" s="13"/>
      <c r="N184" s="13"/>
      <c r="O184" s="13"/>
      <c r="P184" s="13"/>
      <c r="Q184" s="13"/>
      <c r="R184" s="13"/>
      <c r="S184" s="12"/>
      <c r="T184" s="176"/>
    </row>
    <row r="185" spans="2:20" ht="13.5" customHeight="1" thickBot="1">
      <c r="B185" s="175"/>
      <c r="C185" s="177"/>
      <c r="D185" s="17"/>
      <c r="E185" s="16"/>
      <c r="F185" s="16"/>
      <c r="G185" s="16"/>
      <c r="H185" s="16"/>
      <c r="I185" s="16"/>
      <c r="J185" s="16"/>
      <c r="K185" s="15"/>
      <c r="L185" s="14"/>
      <c r="M185" s="13"/>
      <c r="N185" s="13"/>
      <c r="O185" s="13"/>
      <c r="P185" s="13"/>
      <c r="Q185" s="13"/>
      <c r="R185" s="13"/>
      <c r="S185" s="12"/>
      <c r="T185" s="176"/>
    </row>
    <row r="186" spans="2:20" ht="13.5" customHeight="1" thickBot="1">
      <c r="B186" s="175"/>
      <c r="C186" s="177"/>
      <c r="D186" s="17"/>
      <c r="E186" s="16"/>
      <c r="F186" s="16"/>
      <c r="G186" s="16"/>
      <c r="H186" s="16"/>
      <c r="I186" s="16"/>
      <c r="J186" s="16"/>
      <c r="K186" s="15"/>
      <c r="L186" s="14"/>
      <c r="M186" s="13"/>
      <c r="N186" s="13"/>
      <c r="O186" s="13"/>
      <c r="P186" s="13"/>
      <c r="Q186" s="13"/>
      <c r="R186" s="13"/>
      <c r="S186" s="12"/>
      <c r="T186" s="176"/>
    </row>
    <row r="187" spans="2:20" ht="13.5" customHeight="1" thickBot="1">
      <c r="B187" s="175"/>
      <c r="C187" s="177"/>
      <c r="D187" s="17"/>
      <c r="E187" s="16"/>
      <c r="F187" s="16"/>
      <c r="G187" s="16"/>
      <c r="H187" s="16"/>
      <c r="I187" s="16"/>
      <c r="J187" s="16"/>
      <c r="K187" s="15"/>
      <c r="L187" s="14"/>
      <c r="M187" s="13"/>
      <c r="N187" s="13"/>
      <c r="O187" s="13"/>
      <c r="P187" s="13"/>
      <c r="Q187" s="13"/>
      <c r="R187" s="13"/>
      <c r="S187" s="12"/>
      <c r="T187" s="176"/>
    </row>
    <row r="188" spans="2:20" ht="13.5" customHeight="1" thickBot="1">
      <c r="B188" s="175"/>
      <c r="C188" s="177"/>
      <c r="D188" s="17"/>
      <c r="E188" s="16"/>
      <c r="F188" s="16"/>
      <c r="G188" s="16"/>
      <c r="H188" s="16"/>
      <c r="I188" s="16"/>
      <c r="J188" s="16"/>
      <c r="K188" s="15"/>
      <c r="L188" s="14"/>
      <c r="M188" s="13"/>
      <c r="N188" s="13"/>
      <c r="O188" s="13"/>
      <c r="P188" s="13"/>
      <c r="Q188" s="13"/>
      <c r="R188" s="13"/>
      <c r="S188" s="12"/>
      <c r="T188" s="176"/>
    </row>
    <row r="189" spans="2:20" ht="13.5" customHeight="1" thickBot="1">
      <c r="B189" s="175"/>
      <c r="C189" s="177"/>
      <c r="D189" s="17"/>
      <c r="E189" s="16"/>
      <c r="F189" s="16"/>
      <c r="G189" s="16"/>
      <c r="H189" s="16"/>
      <c r="I189" s="16"/>
      <c r="J189" s="16"/>
      <c r="K189" s="15"/>
      <c r="L189" s="14"/>
      <c r="M189" s="13"/>
      <c r="N189" s="13"/>
      <c r="O189" s="13"/>
      <c r="P189" s="13"/>
      <c r="Q189" s="13"/>
      <c r="R189" s="13"/>
      <c r="S189" s="12"/>
      <c r="T189" s="176"/>
    </row>
    <row r="190" spans="2:20" ht="13.5" customHeight="1" thickBot="1">
      <c r="B190" s="175"/>
      <c r="C190" s="177"/>
      <c r="D190" s="17"/>
      <c r="E190" s="16"/>
      <c r="F190" s="16"/>
      <c r="G190" s="16"/>
      <c r="H190" s="16"/>
      <c r="I190" s="16"/>
      <c r="J190" s="16"/>
      <c r="K190" s="15"/>
      <c r="L190" s="14"/>
      <c r="M190" s="13"/>
      <c r="N190" s="13"/>
      <c r="O190" s="13"/>
      <c r="P190" s="13"/>
      <c r="Q190" s="13"/>
      <c r="R190" s="13"/>
      <c r="S190" s="12"/>
      <c r="T190" s="176"/>
    </row>
    <row r="191" spans="2:20" ht="13.5" customHeight="1" thickBot="1">
      <c r="B191" s="175"/>
      <c r="C191" s="177"/>
      <c r="D191" s="17"/>
      <c r="E191" s="16"/>
      <c r="F191" s="16"/>
      <c r="G191" s="16"/>
      <c r="H191" s="16"/>
      <c r="I191" s="16"/>
      <c r="J191" s="16"/>
      <c r="K191" s="15"/>
      <c r="L191" s="14"/>
      <c r="M191" s="13"/>
      <c r="N191" s="13"/>
      <c r="O191" s="13"/>
      <c r="P191" s="13"/>
      <c r="Q191" s="13"/>
      <c r="R191" s="13"/>
      <c r="S191" s="12"/>
      <c r="T191" s="176"/>
    </row>
    <row r="192" spans="2:20" ht="13.5" customHeight="1" thickBot="1">
      <c r="B192" s="175"/>
      <c r="C192" s="177"/>
      <c r="D192" s="17"/>
      <c r="E192" s="16"/>
      <c r="F192" s="16"/>
      <c r="G192" s="16"/>
      <c r="H192" s="16"/>
      <c r="I192" s="16"/>
      <c r="J192" s="16"/>
      <c r="K192" s="15"/>
      <c r="L192" s="14"/>
      <c r="M192" s="13"/>
      <c r="N192" s="13"/>
      <c r="O192" s="13"/>
      <c r="P192" s="13"/>
      <c r="Q192" s="13"/>
      <c r="R192" s="13"/>
      <c r="S192" s="12"/>
      <c r="T192" s="176"/>
    </row>
    <row r="193" spans="2:20" ht="13.5" customHeight="1" thickBot="1">
      <c r="B193" s="175"/>
      <c r="C193" s="177"/>
      <c r="D193" s="17"/>
      <c r="E193" s="16"/>
      <c r="F193" s="16"/>
      <c r="G193" s="16"/>
      <c r="H193" s="16"/>
      <c r="I193" s="16"/>
      <c r="J193" s="16"/>
      <c r="K193" s="15"/>
      <c r="L193" s="14"/>
      <c r="M193" s="13"/>
      <c r="N193" s="13"/>
      <c r="O193" s="13"/>
      <c r="P193" s="13"/>
      <c r="Q193" s="13"/>
      <c r="R193" s="13"/>
      <c r="S193" s="12"/>
      <c r="T193" s="176"/>
    </row>
    <row r="194" spans="2:20" ht="13.5" customHeight="1" thickBot="1">
      <c r="B194" s="175"/>
      <c r="C194" s="177"/>
      <c r="D194" s="17"/>
      <c r="E194" s="16"/>
      <c r="F194" s="16"/>
      <c r="G194" s="16"/>
      <c r="H194" s="16"/>
      <c r="I194" s="16"/>
      <c r="J194" s="16"/>
      <c r="K194" s="15"/>
      <c r="L194" s="14"/>
      <c r="M194" s="13"/>
      <c r="N194" s="13"/>
      <c r="O194" s="13"/>
      <c r="P194" s="13"/>
      <c r="Q194" s="13"/>
      <c r="R194" s="13"/>
      <c r="S194" s="12"/>
      <c r="T194" s="176"/>
    </row>
    <row r="195" spans="2:20" ht="13.5" customHeight="1" thickBot="1">
      <c r="B195" s="175"/>
      <c r="C195" s="177"/>
      <c r="D195" s="17"/>
      <c r="E195" s="16"/>
      <c r="F195" s="16"/>
      <c r="G195" s="16"/>
      <c r="H195" s="16"/>
      <c r="I195" s="16"/>
      <c r="J195" s="16"/>
      <c r="K195" s="15"/>
      <c r="L195" s="14"/>
      <c r="M195" s="13"/>
      <c r="N195" s="13"/>
      <c r="O195" s="13"/>
      <c r="P195" s="13"/>
      <c r="Q195" s="13"/>
      <c r="R195" s="13"/>
      <c r="S195" s="12"/>
      <c r="T195" s="176"/>
    </row>
    <row r="196" spans="2:20" ht="13.5" customHeight="1" thickBot="1">
      <c r="B196" s="175"/>
      <c r="C196" s="177"/>
      <c r="D196" s="17"/>
      <c r="E196" s="16"/>
      <c r="F196" s="16"/>
      <c r="G196" s="16"/>
      <c r="H196" s="16"/>
      <c r="I196" s="16"/>
      <c r="J196" s="16"/>
      <c r="K196" s="15"/>
      <c r="L196" s="14"/>
      <c r="M196" s="13"/>
      <c r="N196" s="13"/>
      <c r="O196" s="13"/>
      <c r="P196" s="13"/>
      <c r="Q196" s="13"/>
      <c r="R196" s="13"/>
      <c r="S196" s="12"/>
      <c r="T196" s="176"/>
    </row>
    <row r="197" spans="2:20" ht="13.5" customHeight="1" thickBot="1">
      <c r="B197" s="175"/>
      <c r="C197" s="177"/>
      <c r="D197" s="17"/>
      <c r="E197" s="16"/>
      <c r="F197" s="16"/>
      <c r="G197" s="16"/>
      <c r="H197" s="16"/>
      <c r="I197" s="16"/>
      <c r="J197" s="16"/>
      <c r="K197" s="15"/>
      <c r="L197" s="14"/>
      <c r="M197" s="13"/>
      <c r="N197" s="13"/>
      <c r="O197" s="13"/>
      <c r="P197" s="13"/>
      <c r="Q197" s="13"/>
      <c r="R197" s="13"/>
      <c r="S197" s="12"/>
      <c r="T197" s="176"/>
    </row>
    <row r="198" spans="2:20" ht="13.5" customHeight="1" thickBot="1">
      <c r="B198" s="175"/>
      <c r="C198" s="177"/>
      <c r="D198" s="17"/>
      <c r="E198" s="16"/>
      <c r="F198" s="16"/>
      <c r="G198" s="16"/>
      <c r="H198" s="16"/>
      <c r="I198" s="16"/>
      <c r="J198" s="16"/>
      <c r="K198" s="15"/>
      <c r="L198" s="14"/>
      <c r="M198" s="13"/>
      <c r="N198" s="13"/>
      <c r="O198" s="13"/>
      <c r="P198" s="13"/>
      <c r="Q198" s="13"/>
      <c r="R198" s="13"/>
      <c r="S198" s="12"/>
      <c r="T198" s="176"/>
    </row>
    <row r="199" spans="2:20" ht="13.5" customHeight="1" thickBot="1">
      <c r="B199" s="175"/>
      <c r="C199" s="177"/>
      <c r="D199" s="17"/>
      <c r="E199" s="16"/>
      <c r="F199" s="16"/>
      <c r="G199" s="16"/>
      <c r="H199" s="16"/>
      <c r="I199" s="16"/>
      <c r="J199" s="16"/>
      <c r="K199" s="15"/>
      <c r="L199" s="14"/>
      <c r="M199" s="13"/>
      <c r="N199" s="13"/>
      <c r="O199" s="13"/>
      <c r="P199" s="13"/>
      <c r="Q199" s="13"/>
      <c r="R199" s="13"/>
      <c r="S199" s="12"/>
      <c r="T199" s="176"/>
    </row>
    <row r="200" spans="2:20" ht="13.5" customHeight="1">
      <c r="B200" s="175"/>
      <c r="C200" s="177"/>
      <c r="D200" s="17"/>
      <c r="E200" s="16"/>
      <c r="F200" s="16"/>
      <c r="G200" s="16"/>
      <c r="H200" s="16"/>
      <c r="I200" s="16"/>
      <c r="J200" s="16"/>
      <c r="K200" s="15"/>
      <c r="L200" s="14"/>
      <c r="M200" s="13"/>
      <c r="N200" s="13"/>
      <c r="O200" s="13"/>
      <c r="P200" s="13"/>
      <c r="Q200" s="13"/>
      <c r="R200" s="13"/>
      <c r="S200" s="12"/>
      <c r="T200" s="176"/>
    </row>
  </sheetData>
  <sortState ref="B13:T86">
    <sortCondition ref="B13:B86"/>
  </sortState>
  <mergeCells count="6">
    <mergeCell ref="T57:T61"/>
    <mergeCell ref="B2:T2"/>
    <mergeCell ref="D4:K4"/>
    <mergeCell ref="D10:K10"/>
    <mergeCell ref="L10:S10"/>
    <mergeCell ref="T13:T17"/>
  </mergeCells>
  <conditionalFormatting sqref="L13:S17">
    <cfRule type="cellIs" dxfId="7" priority="8" operator="equal">
      <formula>0.005</formula>
    </cfRule>
  </conditionalFormatting>
  <conditionalFormatting sqref="L13:S200">
    <cfRule type="cellIs" dxfId="6" priority="1" operator="lessThan">
      <formula>-0.015</formula>
    </cfRule>
    <cfRule type="cellIs" dxfId="5" priority="2" operator="greaterThan">
      <formula>0.015</formula>
    </cfRule>
    <cfRule type="cellIs" dxfId="4" priority="3" operator="lessThan">
      <formula>-0.00501</formula>
    </cfRule>
    <cfRule type="cellIs" dxfId="3" priority="4" operator="greaterThan">
      <formula>0.00501</formula>
    </cfRule>
    <cfRule type="cellIs" dxfId="2" priority="5" operator="equal">
      <formula>-0.005</formula>
    </cfRule>
    <cfRule type="cellIs" dxfId="1" priority="7" operator="between">
      <formula>-0.005</formula>
      <formula>0.005</formula>
    </cfRule>
  </conditionalFormatting>
  <conditionalFormatting sqref="L22:S200">
    <cfRule type="cellIs" dxfId="0" priority="6" operator="equal">
      <formula>0.005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26F9-EE79-495C-86E8-3E31F55693D1}">
  <dimension ref="A1"/>
  <sheetViews>
    <sheetView workbookViewId="0">
      <selection activeCell="A14" sqref="A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Summary_GTR1</vt:lpstr>
      <vt:lpstr>Summary_GTR2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Liszka</dc:creator>
  <cp:lastModifiedBy>Anton Jansson</cp:lastModifiedBy>
  <dcterms:created xsi:type="dcterms:W3CDTF">2023-07-27T09:11:45Z</dcterms:created>
  <dcterms:modified xsi:type="dcterms:W3CDTF">2023-07-28T14:59:53Z</dcterms:modified>
</cp:coreProperties>
</file>