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C\"/>
    </mc:Choice>
  </mc:AlternateContent>
  <xr:revisionPtr revIDLastSave="0" documentId="13_ncr:81_{6F9F47DF-57D9-4640-9F63-D9B9440575EE}" xr6:coauthVersionLast="47" xr6:coauthVersionMax="47" xr10:uidLastSave="{00000000-0000-0000-0000-000000000000}"/>
  <bookViews>
    <workbookView xWindow="-120" yWindow="-120" windowWidth="29040" windowHeight="15840" tabRatio="334" xr2:uid="{00000000-000D-0000-FFFF-FFFF00000000}"/>
  </bookViews>
  <sheets>
    <sheet name="Sheet1" sheetId="1" r:id="rId1"/>
  </sheets>
  <definedNames>
    <definedName name="_xlnm.Print_Titles" localSheetId="0">Sheet1!$1:$8</definedName>
    <definedName name="Z_7A2AA905_3A58_41E4_9A1B_7C0448F98ED7_.wvu.PrintTitles" localSheetId="0" hidden="1">Sheet1!$1:$8</definedName>
    <definedName name="Z_82D87B67_9C6E_42E1_9D76_6B28AAB9619B_.wvu.PrintTitles" localSheetId="0" hidden="1">Sheet1!$1:$8</definedName>
    <definedName name="Z_B10FA539_0867_4D0A_84E6_27FDD4D0B0AE_.wvu.PrintTitles" localSheetId="0" hidden="1">Sheet1!$1:$8</definedName>
    <definedName name="Z_D3E044CF_B26C_4476_9877_07B1539E91E5_.wvu.PrintTitles" localSheetId="0" hidden="1">Sheet1!$1:$8</definedName>
    <definedName name="Z_D70CBF17_9778_461F_9324_F33609FC7E8E_.wvu.PrintTitles" localSheetId="0" hidden="1">Sheet1!$1:$8</definedName>
    <definedName name="Z_EF88F12C_EAFE_444D_8EEB_5FAB5F247376_.wvu.PrintTitles" localSheetId="0" hidden="1">Sheet1!$1:$8</definedName>
  </definedNames>
  <calcPr calcId="181029"/>
  <customWorkbookViews>
    <customWorkbookView name="Dell - Vista personalizada" guid="{82D87B67-9C6E-42E1-9D76-6B28AAB9619B}" mergeInterval="0" personalView="1" maximized="1" xWindow="-8" yWindow="-8" windowWidth="1936" windowHeight="1056" tabRatio="334" activeSheetId="1"/>
    <customWorkbookView name="Doriannis Rodriguez - Vista personalizada" guid="{D70CBF17-9778-461F-9324-F33609FC7E8E}" mergeInterval="0" personalView="1" maximized="1" xWindow="-8" yWindow="-8" windowWidth="1936" windowHeight="1048" tabRatio="334" activeSheetId="1"/>
    <customWorkbookView name="pc - Vista personalizada" guid="{B10FA539-0867-4D0A-84E6-27FDD4D0B0AE}" mergeInterval="0" personalView="1" maximized="1" windowWidth="1362" windowHeight="552" tabRatio="334" activeSheetId="1"/>
    <customWorkbookView name="User - Vista personalizada" guid="{EF88F12C-EAFE-444D-8EEB-5FAB5F247376}" mergeInterval="0" personalView="1" maximized="1" xWindow="-8" yWindow="-8" windowWidth="1382" windowHeight="744" tabRatio="334" activeSheetId="1"/>
    <customWorkbookView name="Usuario - Vista personalizada" guid="{7A2AA905-3A58-41E4-9A1B-7C0448F98ED7}" mergeInterval="0" personalView="1" maximized="1" xWindow="-8" yWindow="-8" windowWidth="1936" windowHeight="1056" tabRatio="334" activeSheetId="1"/>
    <customWorkbookView name="Marcos Teran - Vista personalizada" guid="{D3E044CF-B26C-4476-9877-07B1539E91E5}" mergeInterval="0" personalView="1" maximized="1" xWindow="-8" yWindow="-8" windowWidth="1382" windowHeight="744" tabRatio="334" activeSheetId="1"/>
  </customWorkbookViews>
</workbook>
</file>

<file path=xl/calcChain.xml><?xml version="1.0" encoding="utf-8"?>
<calcChain xmlns="http://schemas.openxmlformats.org/spreadsheetml/2006/main">
  <c r="X11" i="1" l="1"/>
  <c r="Y11" i="1"/>
  <c r="Z11" i="1"/>
  <c r="AA11" i="1"/>
  <c r="AB11" i="1"/>
  <c r="AE11" i="1"/>
  <c r="AF11" i="1"/>
  <c r="V11" i="1" l="1"/>
  <c r="U11" i="1"/>
  <c r="T11" i="1"/>
  <c r="S11" i="1"/>
  <c r="R11" i="1"/>
  <c r="AD10" i="1"/>
  <c r="W10" i="1" l="1"/>
  <c r="AD11" i="1" l="1"/>
  <c r="W11" i="1"/>
  <c r="H20" i="1"/>
  <c r="H23" i="1" l="1"/>
  <c r="I20" i="1"/>
  <c r="I30" i="1" l="1"/>
  <c r="I28" i="1"/>
  <c r="I27" i="1"/>
</calcChain>
</file>

<file path=xl/sharedStrings.xml><?xml version="1.0" encoding="utf-8"?>
<sst xmlns="http://schemas.openxmlformats.org/spreadsheetml/2006/main" count="131" uniqueCount="83">
  <si>
    <t>Total</t>
  </si>
  <si>
    <t>Sin Derecho a</t>
  </si>
  <si>
    <t>Con IVA</t>
  </si>
  <si>
    <t>DE = Deducibles          PD = Parcialmente Deducibles          ND = No Deducibles</t>
  </si>
  <si>
    <t xml:space="preserve"> </t>
  </si>
  <si>
    <t>%</t>
  </si>
  <si>
    <t>Comprobante</t>
  </si>
  <si>
    <t>.</t>
  </si>
  <si>
    <t>N° Planilla</t>
  </si>
  <si>
    <t>INTERNAS</t>
  </si>
  <si>
    <t>Nota de</t>
  </si>
  <si>
    <t>Crédito</t>
  </si>
  <si>
    <t>Libro de Compras</t>
  </si>
  <si>
    <t>Compras</t>
  </si>
  <si>
    <t>Num.</t>
  </si>
  <si>
    <t>Total de las Compras de Importación afectadas  en alícuota General + Adicional</t>
  </si>
  <si>
    <t>Impuesto</t>
  </si>
  <si>
    <t>01 Registro</t>
  </si>
  <si>
    <t xml:space="preserve">Totales: </t>
  </si>
  <si>
    <t>Separacion de seccion de Ajuste</t>
  </si>
  <si>
    <t>Exoneradas</t>
  </si>
  <si>
    <t>Num. de</t>
  </si>
  <si>
    <t>Declaración</t>
  </si>
  <si>
    <t>Total de las Compras No Sujetas</t>
  </si>
  <si>
    <t>Control</t>
  </si>
  <si>
    <t>Ajuste a los créditos fiscales de períodos anteriores</t>
  </si>
  <si>
    <t>Crédito Fiscal</t>
  </si>
  <si>
    <t xml:space="preserve">de </t>
  </si>
  <si>
    <t>Total de las Compras de Importación afectadas sólo en alícuota General</t>
  </si>
  <si>
    <t xml:space="preserve">Número </t>
  </si>
  <si>
    <t>Total Iva Retenido al Vendedor</t>
  </si>
  <si>
    <t>Prov.</t>
  </si>
  <si>
    <t>Anticipo</t>
  </si>
  <si>
    <t xml:space="preserve">Afectado </t>
  </si>
  <si>
    <t>Total de las Compras de Importación Exentas/Exoneradas</t>
  </si>
  <si>
    <t>Total de las Compras Exentas Internas</t>
  </si>
  <si>
    <t>Alicuota</t>
  </si>
  <si>
    <t>Retenido a</t>
  </si>
  <si>
    <t>Total de las Compras de Importación afectadas  en alícuota Reducida</t>
  </si>
  <si>
    <t>Base</t>
  </si>
  <si>
    <t>Tipo de</t>
  </si>
  <si>
    <t>Importaciones</t>
  </si>
  <si>
    <t>Total Créditos Fiscales Deducibles</t>
  </si>
  <si>
    <t>Documento</t>
  </si>
  <si>
    <t>Imponible</t>
  </si>
  <si>
    <t xml:space="preserve">Aplicación </t>
  </si>
  <si>
    <t>IVA</t>
  </si>
  <si>
    <t>de</t>
  </si>
  <si>
    <t>Total Iva Retenido (Importación)</t>
  </si>
  <si>
    <t>Débito</t>
  </si>
  <si>
    <t>R.I.F.</t>
  </si>
  <si>
    <t>Exentas/</t>
  </si>
  <si>
    <t>Fecha</t>
  </si>
  <si>
    <t>Créditos Fiscales Parcialmente Deducible</t>
  </si>
  <si>
    <t>Importación</t>
  </si>
  <si>
    <t>Fecha de</t>
  </si>
  <si>
    <t>Total de las Compras de Internas afectadas  en alícuota Reducida</t>
  </si>
  <si>
    <t>Total de las Compras Exoneradas</t>
  </si>
  <si>
    <t>Exentas</t>
  </si>
  <si>
    <t>Aduana</t>
  </si>
  <si>
    <t>Créditos Fiscales Totalmente Deducible</t>
  </si>
  <si>
    <t>de IVA</t>
  </si>
  <si>
    <t>Base Imponible</t>
  </si>
  <si>
    <t>Total de las Compras Internas afectadas sólo en alícuota General</t>
  </si>
  <si>
    <t>Total de las Compras Internas afectadas  en alícuta General + Adicional</t>
  </si>
  <si>
    <t>Op.</t>
  </si>
  <si>
    <t xml:space="preserve">Fecha </t>
  </si>
  <si>
    <t>Créditos Fiscales en Bolívar</t>
  </si>
  <si>
    <t>Total General</t>
  </si>
  <si>
    <t>Tipo</t>
  </si>
  <si>
    <t>Vendedor</t>
  </si>
  <si>
    <t>Total de las Compras Sin derecho a Crédito</t>
  </si>
  <si>
    <t xml:space="preserve">Transacción </t>
  </si>
  <si>
    <t>No Sujetas</t>
  </si>
  <si>
    <t>Doc.</t>
  </si>
  <si>
    <t>C-80/C-81</t>
  </si>
  <si>
    <t>Retención</t>
  </si>
  <si>
    <t>Expediente</t>
  </si>
  <si>
    <t>Nombre o Razón Social</t>
  </si>
  <si>
    <t>IMPORTACIONES</t>
  </si>
  <si>
    <t>INVERSIONES JEPA ELECTRIC, C.A</t>
  </si>
  <si>
    <t>RIF J-50124154-6</t>
  </si>
  <si>
    <t>del 01/02/2025 al 28/02/2025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</si>
</sst>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?"/>
    <numFmt numFmtId="165" formatCode="?,??0.00"/>
    <numFmt numFmtId="166" formatCode="??0.00"/>
    <numFmt numFmtId="167" formatCode="??,??0.00"/>
    <numFmt numFmtId="168" formatCode="???,??0.00"/>
  </numFmts>
  <fonts count="15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8.5"/>
      <color indexed="8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b/>
      <u/>
      <sz val="8"/>
      <color indexed="8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0" xfId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6" fillId="0" borderId="0" xfId="1" applyFont="1" applyAlignment="1">
      <alignment horizontal="center" vertical="top"/>
    </xf>
    <xf numFmtId="0" fontId="0" fillId="0" borderId="1" xfId="1" applyFont="1" applyBorder="1"/>
    <xf numFmtId="0" fontId="6" fillId="0" borderId="1" xfId="1" applyFont="1" applyBorder="1" applyAlignment="1">
      <alignment horizontal="center" vertical="top"/>
    </xf>
    <xf numFmtId="0" fontId="0" fillId="0" borderId="2" xfId="1" applyFont="1" applyBorder="1"/>
    <xf numFmtId="0" fontId="0" fillId="0" borderId="3" xfId="1" applyFont="1" applyBorder="1"/>
    <xf numFmtId="0" fontId="6" fillId="0" borderId="4" xfId="1" applyFont="1" applyBorder="1" applyAlignment="1">
      <alignment horizontal="center" vertical="top"/>
    </xf>
    <xf numFmtId="0" fontId="6" fillId="0" borderId="5" xfId="1" applyFont="1" applyBorder="1" applyAlignment="1">
      <alignment horizontal="center" vertical="top"/>
    </xf>
    <xf numFmtId="0" fontId="6" fillId="0" borderId="6" xfId="1" applyFont="1" applyBorder="1" applyAlignment="1">
      <alignment horizontal="center" vertical="top"/>
    </xf>
    <xf numFmtId="0" fontId="6" fillId="0" borderId="7" xfId="1" applyFont="1" applyBorder="1" applyAlignment="1">
      <alignment horizontal="center" vertical="top"/>
    </xf>
    <xf numFmtId="0" fontId="6" fillId="0" borderId="8" xfId="1" applyFont="1" applyBorder="1" applyAlignment="1">
      <alignment horizontal="center" vertical="top"/>
    </xf>
    <xf numFmtId="0" fontId="6" fillId="0" borderId="0" xfId="1" applyFont="1" applyAlignment="1">
      <alignment horizontal="left" vertical="top"/>
    </xf>
    <xf numFmtId="2" fontId="6" fillId="0" borderId="0" xfId="1" applyNumberFormat="1" applyFont="1" applyAlignment="1">
      <alignment horizontal="right" vertical="top"/>
    </xf>
    <xf numFmtId="168" fontId="6" fillId="0" borderId="0" xfId="1" applyNumberFormat="1" applyFont="1" applyAlignment="1">
      <alignment horizontal="right" vertical="top"/>
    </xf>
    <xf numFmtId="165" fontId="6" fillId="0" borderId="0" xfId="1" applyNumberFormat="1" applyFont="1" applyAlignment="1">
      <alignment horizontal="right" vertical="top"/>
    </xf>
    <xf numFmtId="167" fontId="6" fillId="0" borderId="0" xfId="1" applyNumberFormat="1" applyFont="1" applyAlignment="1">
      <alignment horizontal="right" vertical="top"/>
    </xf>
    <xf numFmtId="0" fontId="7" fillId="0" borderId="0" xfId="1" applyFont="1" applyAlignment="1">
      <alignment horizontal="left" vertical="top"/>
    </xf>
    <xf numFmtId="0" fontId="8" fillId="0" borderId="0" xfId="1" applyFont="1" applyAlignment="1">
      <alignment horizontal="left" vertical="top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166" fontId="6" fillId="0" borderId="0" xfId="1" applyNumberFormat="1" applyFont="1" applyAlignment="1">
      <alignment horizontal="right" vertical="top"/>
    </xf>
    <xf numFmtId="0" fontId="9" fillId="0" borderId="0" xfId="1" applyFont="1" applyAlignment="1">
      <alignment horizontal="left" vertical="center"/>
    </xf>
    <xf numFmtId="167" fontId="6" fillId="0" borderId="0" xfId="1" applyNumberFormat="1" applyFont="1" applyAlignment="1">
      <alignment horizontal="right" vertical="center"/>
    </xf>
    <xf numFmtId="2" fontId="6" fillId="0" borderId="0" xfId="1" applyNumberFormat="1" applyFont="1" applyAlignment="1">
      <alignment horizontal="right" vertical="center"/>
    </xf>
    <xf numFmtId="2" fontId="5" fillId="0" borderId="0" xfId="1" applyNumberFormat="1" applyFont="1" applyAlignment="1">
      <alignment horizontal="right" vertical="center"/>
    </xf>
    <xf numFmtId="0" fontId="11" fillId="0" borderId="0" xfId="1" applyFont="1" applyAlignment="1">
      <alignment horizontal="center" vertical="top"/>
    </xf>
    <xf numFmtId="4" fontId="6" fillId="0" borderId="0" xfId="1" applyNumberFormat="1" applyFont="1" applyAlignment="1">
      <alignment horizontal="right" vertical="top"/>
    </xf>
    <xf numFmtId="4" fontId="1" fillId="0" borderId="0" xfId="0" applyNumberFormat="1" applyFont="1"/>
    <xf numFmtId="4" fontId="0" fillId="0" borderId="0" xfId="0" applyNumberFormat="1"/>
    <xf numFmtId="0" fontId="12" fillId="0" borderId="0" xfId="0" applyFont="1"/>
    <xf numFmtId="4" fontId="12" fillId="0" borderId="0" xfId="0" applyNumberFormat="1" applyFont="1"/>
    <xf numFmtId="0" fontId="13" fillId="0" borderId="0" xfId="1" applyFont="1" applyAlignment="1">
      <alignment horizontal="left" vertical="top"/>
    </xf>
    <xf numFmtId="0" fontId="14" fillId="0" borderId="0" xfId="0" applyFont="1"/>
    <xf numFmtId="0" fontId="4" fillId="0" borderId="0" xfId="1" applyFont="1" applyAlignment="1">
      <alignment horizontal="center" vertical="top"/>
    </xf>
    <xf numFmtId="164" fontId="5" fillId="0" borderId="0" xfId="1" applyNumberFormat="1" applyFont="1" applyFill="1" applyAlignment="1">
      <alignment horizontal="left" vertical="top"/>
    </xf>
    <xf numFmtId="14" fontId="10" fillId="0" borderId="0" xfId="1" applyNumberFormat="1" applyFont="1" applyFill="1" applyAlignment="1">
      <alignment horizontal="center" vertical="top"/>
    </xf>
    <xf numFmtId="0" fontId="5" fillId="0" borderId="0" xfId="1" applyFont="1" applyFill="1" applyAlignment="1">
      <alignment horizontal="left" vertical="top"/>
    </xf>
    <xf numFmtId="0" fontId="6" fillId="0" borderId="0" xfId="1" applyFont="1" applyFill="1" applyAlignment="1">
      <alignment horizontal="center" vertical="top"/>
    </xf>
    <xf numFmtId="49" fontId="10" fillId="0" borderId="0" xfId="1" applyNumberFormat="1" applyFont="1" applyFill="1" applyAlignment="1">
      <alignment horizontal="left" vertical="top"/>
    </xf>
    <xf numFmtId="0" fontId="10" fillId="0" borderId="0" xfId="1" applyFont="1" applyFill="1" applyAlignment="1">
      <alignment horizontal="left" vertical="top"/>
    </xf>
    <xf numFmtId="2" fontId="5" fillId="0" borderId="0" xfId="1" applyNumberFormat="1" applyFont="1" applyFill="1" applyAlignment="1">
      <alignment horizontal="right" vertical="center"/>
    </xf>
    <xf numFmtId="165" fontId="5" fillId="0" borderId="0" xfId="1" applyNumberFormat="1" applyFont="1" applyFill="1" applyAlignment="1">
      <alignment horizontal="right" vertical="center"/>
    </xf>
    <xf numFmtId="0" fontId="0" fillId="0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6.xml"/><Relationship Id="rId39" Type="http://schemas.openxmlformats.org/officeDocument/2006/relationships/revisionLog" Target="revisionLog21.xml"/><Relationship Id="rId21" Type="http://schemas.openxmlformats.org/officeDocument/2006/relationships/revisionLog" Target="revisionLog2.xml"/><Relationship Id="rId34" Type="http://schemas.openxmlformats.org/officeDocument/2006/relationships/revisionLog" Target="revisionLog16.xml"/><Relationship Id="rId42" Type="http://schemas.openxmlformats.org/officeDocument/2006/relationships/revisionLog" Target="revisionLog24.xml"/><Relationship Id="rId25" Type="http://schemas.openxmlformats.org/officeDocument/2006/relationships/revisionLog" Target="revisionLog5.xml"/><Relationship Id="rId33" Type="http://schemas.openxmlformats.org/officeDocument/2006/relationships/revisionLog" Target="revisionLog15.xml"/><Relationship Id="rId38" Type="http://schemas.openxmlformats.org/officeDocument/2006/relationships/revisionLog" Target="revisionLog20.xml"/><Relationship Id="rId20" Type="http://schemas.openxmlformats.org/officeDocument/2006/relationships/revisionLog" Target="revisionLog1.xml"/><Relationship Id="rId29" Type="http://schemas.openxmlformats.org/officeDocument/2006/relationships/revisionLog" Target="revisionLog11.xml"/><Relationship Id="rId41" Type="http://schemas.openxmlformats.org/officeDocument/2006/relationships/revisionLog" Target="revisionLog23.xml"/><Relationship Id="rId24" Type="http://schemas.openxmlformats.org/officeDocument/2006/relationships/revisionLog" Target="revisionLog4.xml"/><Relationship Id="rId32" Type="http://schemas.openxmlformats.org/officeDocument/2006/relationships/revisionLog" Target="revisionLog14.xml"/><Relationship Id="rId37" Type="http://schemas.openxmlformats.org/officeDocument/2006/relationships/revisionLog" Target="revisionLog19.xml"/><Relationship Id="rId40" Type="http://schemas.openxmlformats.org/officeDocument/2006/relationships/revisionLog" Target="revisionLog22.xml"/><Relationship Id="rId23" Type="http://schemas.openxmlformats.org/officeDocument/2006/relationships/revisionLog" Target="revisionLog8.xml"/><Relationship Id="rId28" Type="http://schemas.openxmlformats.org/officeDocument/2006/relationships/revisionLog" Target="revisionLog10.xml"/><Relationship Id="rId36" Type="http://schemas.openxmlformats.org/officeDocument/2006/relationships/revisionLog" Target="revisionLog18.xml"/><Relationship Id="rId19" Type="http://schemas.openxmlformats.org/officeDocument/2006/relationships/revisionLog" Target="revisionLog7.xml"/><Relationship Id="rId31" Type="http://schemas.openxmlformats.org/officeDocument/2006/relationships/revisionLog" Target="revisionLog13.xml"/><Relationship Id="rId22" Type="http://schemas.openxmlformats.org/officeDocument/2006/relationships/revisionLog" Target="revisionLog3.xml"/><Relationship Id="rId27" Type="http://schemas.openxmlformats.org/officeDocument/2006/relationships/revisionLog" Target="revisionLog9.xml"/><Relationship Id="rId30" Type="http://schemas.openxmlformats.org/officeDocument/2006/relationships/revisionLog" Target="revisionLog12.xml"/><Relationship Id="rId35" Type="http://schemas.openxmlformats.org/officeDocument/2006/relationships/revisionLog" Target="revisionLog1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EF6EF31-9754-44D5-ACBD-B5C1D7233673}" diskRevisions="1" revisionId="891" version="41">
  <header guid="{C029187E-9025-4957-84B5-B9F724790A40}" dateTime="2024-11-15T19:40:46" maxSheetId="2" userName="pc" r:id="rId19" minRId="456" maxRId="478">
    <sheetIdMap count="1">
      <sheetId val="1"/>
    </sheetIdMap>
  </header>
  <header guid="{D0CBF270-3A13-4CD8-B664-7FA539BC4675}" dateTime="2024-12-15T22:42:34" maxSheetId="2" userName="Marcos Teran" r:id="rId20" minRId="479" maxRId="641">
    <sheetIdMap count="1">
      <sheetId val="1"/>
    </sheetIdMap>
  </header>
  <header guid="{5EFB199F-3488-44D7-8A40-A153A91B1E21}" dateTime="2024-12-15T22:46:17" maxSheetId="2" userName="Marcos Teran" r:id="rId21" minRId="643">
    <sheetIdMap count="1">
      <sheetId val="1"/>
    </sheetIdMap>
  </header>
  <header guid="{63E86C3A-4FE6-4C4C-93F3-DC3EC05DF49A}" dateTime="2024-12-15T22:50:01" maxSheetId="2" userName="Marcos Teran" r:id="rId22" minRId="644" maxRId="649">
    <sheetIdMap count="1">
      <sheetId val="1"/>
    </sheetIdMap>
  </header>
  <header guid="{3901ED23-A8F9-424F-AFF8-318025F592C2}" dateTime="2024-12-15T22:50:33" maxSheetId="2" userName="Marcos Teran" r:id="rId23" minRId="650">
    <sheetIdMap count="1">
      <sheetId val="1"/>
    </sheetIdMap>
  </header>
  <header guid="{17F8A210-1239-4C73-BE7D-648C79B7E80F}" dateTime="2024-12-16T08:41:55" maxSheetId="2" userName="Doriannis Rodriguez" r:id="rId24" minRId="651">
    <sheetIdMap count="1">
      <sheetId val="1"/>
    </sheetIdMap>
  </header>
  <header guid="{625C46CE-0FDD-4EE7-8F9C-A103852D184A}" dateTime="2025-01-14T23:11:21" maxSheetId="2" userName="Dell" r:id="rId25" minRId="653" maxRId="707">
    <sheetIdMap count="1">
      <sheetId val="1"/>
    </sheetIdMap>
  </header>
  <header guid="{23EEE25D-7625-44E9-98D4-77FFD6435658}" dateTime="2025-02-16T21:40:05" maxSheetId="2" userName="Dell" r:id="rId26" minRId="709" maxRId="722">
    <sheetIdMap count="1">
      <sheetId val="1"/>
    </sheetIdMap>
  </header>
  <header guid="{9F2BD62C-1D10-41F3-8A50-0AFFA24D116A}" dateTime="2025-02-16T22:35:44" maxSheetId="2" userName="Dell" r:id="rId27" minRId="723" maxRId="784">
    <sheetIdMap count="1">
      <sheetId val="1"/>
    </sheetIdMap>
  </header>
  <header guid="{133B0498-5515-45AC-BCF2-E228092D6913}" dateTime="2025-02-16T22:44:46" maxSheetId="2" userName="Dell" r:id="rId28" minRId="785">
    <sheetIdMap count="1">
      <sheetId val="1"/>
    </sheetIdMap>
  </header>
  <header guid="{5FC44CCE-2892-42C5-9CC0-ACF314B10F76}" dateTime="2025-02-16T22:53:34" maxSheetId="2" userName="Dell" r:id="rId29" minRId="786" maxRId="814">
    <sheetIdMap count="1">
      <sheetId val="1"/>
    </sheetIdMap>
  </header>
  <header guid="{74B6AD74-F753-454C-A6EA-1D0818CB015C}" dateTime="2025-02-17T13:01:46" maxSheetId="2" userName="Dell" r:id="rId30" minRId="816">
    <sheetIdMap count="1">
      <sheetId val="1"/>
    </sheetIdMap>
  </header>
  <header guid="{C81A0C1A-3FB4-4BF3-9618-E1EA6371BB9D}" dateTime="2025-03-06T11:50:17" maxSheetId="2" userName="Dell" r:id="rId31" minRId="818" maxRId="850">
    <sheetIdMap count="1">
      <sheetId val="1"/>
    </sheetIdMap>
  </header>
  <header guid="{A444ACC9-84EC-4450-8563-8B5EBF8974EF}" dateTime="2025-03-06T12:02:12" maxSheetId="2" userName="Dell" r:id="rId32" minRId="852" maxRId="857">
    <sheetIdMap count="1">
      <sheetId val="1"/>
    </sheetIdMap>
  </header>
  <header guid="{BA19DB9B-B2CF-4F24-A224-04E37801181B}" dateTime="2025-03-07T18:55:54" maxSheetId="2" userName="Dell" r:id="rId33" minRId="858" maxRId="864">
    <sheetIdMap count="1">
      <sheetId val="1"/>
    </sheetIdMap>
  </header>
  <header guid="{396022EA-7C66-4BEC-94A2-EC8EB74F3778}" dateTime="2025-03-07T19:00:23" maxSheetId="2" userName="Dell" r:id="rId34">
    <sheetIdMap count="1">
      <sheetId val="1"/>
    </sheetIdMap>
  </header>
  <header guid="{A44DB6FF-2201-41A6-A0DD-E1A10E8AC044}" dateTime="2025-03-08T10:27:10" maxSheetId="2" userName="Dell" r:id="rId35" minRId="867">
    <sheetIdMap count="1">
      <sheetId val="1"/>
    </sheetIdMap>
  </header>
  <header guid="{BD7331FB-47F8-4508-BA97-D80A1FCF2F8E}" dateTime="2025-03-08T10:57:26" maxSheetId="2" userName="Dell" r:id="rId36" minRId="869">
    <sheetIdMap count="1">
      <sheetId val="1"/>
    </sheetIdMap>
  </header>
  <header guid="{A612DCF5-849F-4775-8F17-A471161E6FD2}" dateTime="2025-03-08T11:01:55" maxSheetId="2" userName="Dell" r:id="rId37" minRId="871" maxRId="873">
    <sheetIdMap count="1">
      <sheetId val="1"/>
    </sheetIdMap>
  </header>
  <header guid="{C99B66AB-5721-4806-A7F1-ACBFC3BFAFF1}" dateTime="2025-03-08T11:54:56" maxSheetId="2" userName="Dell" r:id="rId38">
    <sheetIdMap count="1">
      <sheetId val="1"/>
    </sheetIdMap>
  </header>
  <header guid="{FACF58FD-5EA7-4B0A-95B0-5822DC89A89A}" dateTime="2025-03-10T15:03:23" maxSheetId="2" userName="Dell" r:id="rId39" minRId="875" maxRId="883">
    <sheetIdMap count="1">
      <sheetId val="1"/>
    </sheetIdMap>
  </header>
  <header guid="{0DD81784-3B5D-467C-94BF-1E6089F428EC}" dateTime="2025-03-10T15:09:27" maxSheetId="2" userName="Dell" r:id="rId40" minRId="885" maxRId="887">
    <sheetIdMap count="1">
      <sheetId val="1"/>
    </sheetIdMap>
  </header>
  <header guid="{7E743EC9-A289-4BCF-BE59-525B7EE89D96}" dateTime="2025-03-10T15:20:48" maxSheetId="2" userName="Dell" r:id="rId41">
    <sheetIdMap count="1">
      <sheetId val="1"/>
    </sheetIdMap>
  </header>
  <header guid="{4EF6EF31-9754-44D5-ACBD-B5C1D7233673}" dateTime="2025-03-10T17:29:20" maxSheetId="2" userName="Dell" r:id="rId42" minRId="890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" sId="1">
    <oc r="D4" t="inlineStr">
      <is>
        <t>del 01/10/2024 al 31/10/2024</t>
      </is>
    </oc>
    <nc r="D4" t="inlineStr">
      <is>
        <t>del 01/11/2024 al 30/11/2024</t>
      </is>
    </nc>
  </rcc>
  <rrc rId="480" sId="1" ref="A10:XFD10" action="insertRow"/>
  <rcc rId="481" sId="1" odxf="1" dxf="1" numFmtId="4">
    <nc r="A10">
      <v>1</v>
    </nc>
    <odxf>
      <font>
        <b/>
        <sz val="8"/>
        <color indexed="8"/>
      </font>
      <numFmt numFmtId="0" formatCode="General"/>
      <alignment horizontal="center"/>
    </odxf>
    <ndxf>
      <font>
        <b val="0"/>
        <sz val="8"/>
        <color indexed="8"/>
      </font>
      <numFmt numFmtId="164" formatCode="?"/>
      <alignment horizontal="left"/>
    </ndxf>
  </rcc>
  <rfmt sheetId="1" sqref="B10" start="0" length="0">
    <dxf>
      <font>
        <b val="0"/>
        <sz val="8"/>
        <color indexed="8"/>
        <family val="2"/>
      </font>
      <numFmt numFmtId="19" formatCode="dd/mm/yyyy"/>
    </dxf>
  </rfmt>
  <rfmt sheetId="1" sqref="C10" start="0" length="0">
    <dxf>
      <font>
        <b val="0"/>
        <sz val="8"/>
        <color indexed="8"/>
      </font>
      <alignment horizontal="left"/>
    </dxf>
  </rfmt>
  <rfmt sheetId="1" sqref="D10" start="0" length="0">
    <dxf>
      <font>
        <b val="0"/>
        <sz val="8"/>
        <color indexed="8"/>
      </font>
      <alignment horizontal="left"/>
    </dxf>
  </rfmt>
  <rfmt sheetId="1" sqref="E10" start="0" length="0">
    <dxf/>
  </rfmt>
  <rfmt sheetId="1" sqref="F10" start="0" length="0">
    <dxf/>
  </rfmt>
  <rfmt sheetId="1" sqref="G10" start="0" length="0">
    <dxf/>
  </rfmt>
  <rfmt sheetId="1" sqref="H10" start="0" length="0">
    <dxf/>
  </rfmt>
  <rfmt sheetId="1" sqref="I10" start="0" length="0">
    <dxf/>
  </rfmt>
  <rfmt sheetId="1" sqref="J10" start="0" length="0">
    <dxf/>
  </rfmt>
  <rfmt sheetId="1" sqref="K10" start="0" length="0">
    <dxf/>
  </rfmt>
  <rfmt sheetId="1" sqref="L10" start="0" length="0">
    <dxf>
      <font>
        <b val="0"/>
        <sz val="8"/>
        <color indexed="8"/>
        <family val="2"/>
      </font>
      <numFmt numFmtId="30" formatCode="@"/>
      <alignment horizontal="left"/>
    </dxf>
  </rfmt>
  <rfmt sheetId="1" sqref="M10" start="0" length="0">
    <dxf>
      <font>
        <b val="0"/>
        <sz val="8"/>
        <color indexed="8"/>
        <family val="2"/>
      </font>
      <alignment horizontal="left"/>
    </dxf>
  </rfmt>
  <rfmt sheetId="1" sqref="N10" start="0" length="0">
    <dxf/>
  </rfmt>
  <rfmt sheetId="1" sqref="O10" start="0" length="0">
    <dxf/>
  </rfmt>
  <rcc rId="482" sId="1" odxf="1" dxf="1">
    <nc r="P10" t="inlineStr">
      <is>
        <t>01 Registro</t>
      </is>
    </nc>
    <odxf>
      <font>
        <b/>
        <sz val="8"/>
        <color indexed="8"/>
      </font>
      <alignment horizontal="center"/>
    </odxf>
    <ndxf>
      <font>
        <b val="0"/>
        <sz val="8"/>
        <color indexed="8"/>
      </font>
      <alignment horizontal="left"/>
    </ndxf>
  </rcc>
  <rfmt sheetId="1" sqref="Q10" start="0" length="0">
    <dxf/>
  </rfmt>
  <rcc rId="483" sId="1" odxf="1" dxf="1" numFmtId="4">
    <nc r="R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484" sId="1" odxf="1" dxf="1" numFmtId="4">
    <nc r="S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485" sId="1" odxf="1" dxf="1" numFmtId="4">
    <nc r="T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486" sId="1" odxf="1" dxf="1" numFmtId="4">
    <nc r="U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487" sId="1" odxf="1" dxf="1" numFmtId="4">
    <nc r="V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488" sId="1" odxf="1" dxf="1">
    <nc r="W10">
      <f>+AB10+AD10</f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489" sId="1" odxf="1" dxf="1" numFmtId="4">
    <nc r="X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490" sId="1" odxf="1" dxf="1" numFmtId="4">
    <nc r="Y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491" sId="1" odxf="1" dxf="1" numFmtId="4">
    <nc r="Z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492" sId="1" odxf="1" dxf="1" numFmtId="4">
    <nc r="AA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fmt sheetId="1" sqref="AB10" start="0" length="0">
    <dxf>
      <font>
        <b val="0"/>
        <sz val="8"/>
        <color indexed="8"/>
      </font>
      <numFmt numFmtId="165" formatCode="?,??0.00"/>
      <alignment horizontal="right" vertical="center"/>
    </dxf>
  </rfmt>
  <rcc rId="493" sId="1" odxf="1" dxf="1" numFmtId="4">
    <nc r="AC10">
      <v>16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494" sId="1" odxf="1" dxf="1">
    <nc r="AD10">
      <f>+AB10*16%</f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495" sId="1" odxf="1" dxf="1" numFmtId="4">
    <nc r="AE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496" sId="1" odxf="1" dxf="1" numFmtId="4">
    <nc r="AF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497" sId="1" numFmtId="19">
    <nc r="B10">
      <v>45617</v>
    </nc>
  </rcc>
  <rcc rId="498" sId="1">
    <nc r="C10" t="inlineStr">
      <is>
        <t>J500430914</t>
      </is>
    </nc>
  </rcc>
  <rcc rId="499" sId="1">
    <nc r="D10" t="inlineStr">
      <is>
        <t>INVERSIONES FERRECONOMICA, C.A</t>
      </is>
    </nc>
  </rcc>
  <rcc rId="500" sId="1">
    <nc r="L10" t="inlineStr">
      <is>
        <t>00120305</t>
      </is>
    </nc>
  </rcc>
  <rcc rId="501" sId="1">
    <nc r="M10" t="inlineStr">
      <is>
        <t>Z1A8117747</t>
      </is>
    </nc>
  </rcc>
  <rcc rId="502" sId="1" numFmtId="4">
    <nc r="AB10">
      <v>789.17</v>
    </nc>
  </rcc>
  <rrc rId="503" sId="1" ref="A11:XFD11" action="insertRow"/>
  <rcc rId="504" sId="1" numFmtId="4">
    <nc r="A11">
      <v>1</v>
    </nc>
  </rcc>
  <rcc rId="505" sId="1">
    <nc r="P11" t="inlineStr">
      <is>
        <t>01 Registro</t>
      </is>
    </nc>
  </rcc>
  <rcc rId="506" sId="1" numFmtId="4">
    <nc r="R11">
      <v>0</v>
    </nc>
  </rcc>
  <rcc rId="507" sId="1" numFmtId="4">
    <nc r="S11">
      <v>0</v>
    </nc>
  </rcc>
  <rcc rId="508" sId="1" numFmtId="4">
    <nc r="T11">
      <v>0</v>
    </nc>
  </rcc>
  <rcc rId="509" sId="1" numFmtId="4">
    <nc r="U11">
      <v>0</v>
    </nc>
  </rcc>
  <rcc rId="510" sId="1" numFmtId="4">
    <nc r="V11">
      <v>0</v>
    </nc>
  </rcc>
  <rcc rId="511" sId="1">
    <nc r="W11">
      <f>+AB11+AD11</f>
    </nc>
  </rcc>
  <rcc rId="512" sId="1" numFmtId="4">
    <nc r="X11">
      <v>0</v>
    </nc>
  </rcc>
  <rcc rId="513" sId="1" numFmtId="4">
    <nc r="Z11">
      <v>0</v>
    </nc>
  </rcc>
  <rcc rId="514" sId="1" numFmtId="4">
    <nc r="AA11">
      <v>0</v>
    </nc>
  </rcc>
  <rcc rId="515" sId="1" numFmtId="4">
    <nc r="AC11">
      <v>16</v>
    </nc>
  </rcc>
  <rcc rId="516" sId="1">
    <nc r="AD11">
      <f>+AB11*16%</f>
    </nc>
  </rcc>
  <rcc rId="517" sId="1" numFmtId="4">
    <nc r="AE11">
      <v>0</v>
    </nc>
  </rcc>
  <rcc rId="518" sId="1" numFmtId="4">
    <nc r="AF11">
      <v>0</v>
    </nc>
  </rcc>
  <rrc rId="519" sId="1" ref="A10:XFD10" action="insertRow"/>
  <rm rId="520" sheetId="1" source="A12:XFD12" destination="A10:XFD10" sourceSheetId="1">
    <rfmt sheetId="1" xfDxf="1" sqref="A10:XFD10" start="0" length="0"/>
    <rfmt sheetId="1" s="1" sqref="A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B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C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D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E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F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G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H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I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J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K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L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M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N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O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P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Q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R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S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T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U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V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W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X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Y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Z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AA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AB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AC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AD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AE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AF10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</rm>
  <rcc rId="521" sId="1" numFmtId="19">
    <nc r="B10">
      <v>45615</v>
    </nc>
  </rcc>
  <rcc rId="522" sId="1">
    <nc r="C10" t="inlineStr">
      <is>
        <t>J503047810</t>
      </is>
    </nc>
  </rcc>
  <rcc rId="523" sId="1">
    <nc r="D10" t="inlineStr">
      <is>
        <t>COMERCIALIZADORA EL PARAMO V, C.A</t>
      </is>
    </nc>
  </rcc>
  <rcc rId="524" sId="1">
    <nc r="L10" t="inlineStr">
      <is>
        <t>00005617</t>
      </is>
    </nc>
  </rcc>
  <rcc rId="525" sId="1" numFmtId="4">
    <nc r="AB10">
      <v>595.73</v>
    </nc>
  </rcc>
  <rcc rId="526" sId="1" numFmtId="4">
    <nc r="Y10">
      <v>1456.12</v>
    </nc>
  </rcc>
  <rrc rId="527" sId="1" ref="A12:XFD12" action="deleteRow">
    <rfmt sheetId="1" xfDxf="1" sqref="A12:XFD12" start="0" length="0"/>
  </rrc>
  <rcc rId="528" sId="1" numFmtId="19">
    <oc r="B12">
      <v>45573</v>
    </oc>
    <nc r="B12">
      <v>45617</v>
    </nc>
  </rcc>
  <rcc rId="529" sId="1">
    <oc r="L12" t="inlineStr">
      <is>
        <t>00016536</t>
      </is>
    </oc>
    <nc r="L12" t="inlineStr">
      <is>
        <t>00017859</t>
      </is>
    </nc>
  </rcc>
  <rcc rId="530" sId="1" numFmtId="4">
    <oc r="AB12">
      <v>957.96</v>
    </oc>
    <nc r="AB12">
      <v>595.62</v>
    </nc>
  </rcc>
  <rfmt sheetId="1" sqref="AC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</rfmt>
  <rrc rId="531" sId="1" ref="A10:XFD10" action="insertRow"/>
  <rcc rId="532" sId="1" odxf="1" dxf="1" numFmtId="4">
    <nc r="A10">
      <v>1</v>
    </nc>
    <odxf>
      <font>
        <b/>
        <sz val="8"/>
        <color indexed="8"/>
      </font>
      <numFmt numFmtId="0" formatCode="General"/>
      <alignment horizontal="center"/>
    </odxf>
    <ndxf>
      <font>
        <b val="0"/>
        <sz val="8"/>
        <color indexed="8"/>
      </font>
      <numFmt numFmtId="164" formatCode="?"/>
      <alignment horizontal="left"/>
    </ndxf>
  </rcc>
  <rfmt sheetId="1" sqref="B10" start="0" length="0">
    <dxf>
      <font>
        <b val="0"/>
        <sz val="8"/>
        <color indexed="8"/>
        <family val="2"/>
      </font>
      <numFmt numFmtId="19" formatCode="dd/mm/yyyy"/>
    </dxf>
  </rfmt>
  <rcc rId="533" sId="1" odxf="1" dxf="1">
    <nc r="C10" t="inlineStr">
      <is>
        <t>J000800740</t>
      </is>
    </nc>
    <odxf>
      <font>
        <b/>
        <sz val="8"/>
        <color indexed="8"/>
      </font>
      <alignment horizontal="center"/>
    </odxf>
    <ndxf>
      <font>
        <b val="0"/>
        <sz val="8"/>
        <color indexed="8"/>
      </font>
      <alignment horizontal="left"/>
    </ndxf>
  </rcc>
  <rcc rId="534" sId="1" odxf="1" dxf="1">
    <nc r="D10" t="inlineStr">
      <is>
        <t>FERRETERIA HORIZONTE, C.A</t>
      </is>
    </nc>
    <odxf>
      <font>
        <b/>
        <sz val="8"/>
        <color indexed="8"/>
      </font>
      <alignment horizontal="center"/>
    </odxf>
    <ndxf>
      <font>
        <b val="0"/>
        <sz val="8"/>
        <color indexed="8"/>
      </font>
      <alignment horizontal="left"/>
    </ndxf>
  </rcc>
  <rfmt sheetId="1" sqref="E10" start="0" length="0">
    <dxf/>
  </rfmt>
  <rfmt sheetId="1" sqref="F10" start="0" length="0">
    <dxf/>
  </rfmt>
  <rfmt sheetId="1" sqref="G10" start="0" length="0">
    <dxf/>
  </rfmt>
  <rfmt sheetId="1" sqref="H10" start="0" length="0">
    <dxf/>
  </rfmt>
  <rfmt sheetId="1" sqref="I10" start="0" length="0">
    <dxf/>
  </rfmt>
  <rfmt sheetId="1" sqref="J10" start="0" length="0">
    <dxf/>
  </rfmt>
  <rfmt sheetId="1" sqref="K10" start="0" length="0">
    <dxf/>
  </rfmt>
  <rfmt sheetId="1" sqref="L10" start="0" length="0">
    <dxf>
      <font>
        <b val="0"/>
        <sz val="8"/>
        <color indexed="8"/>
        <family val="2"/>
      </font>
      <numFmt numFmtId="30" formatCode="@"/>
      <alignment horizontal="left"/>
    </dxf>
  </rfmt>
  <rcc rId="535" sId="1" odxf="1" dxf="1">
    <nc r="M10" t="inlineStr">
      <is>
        <t>Z6C0000748</t>
      </is>
    </nc>
    <odxf>
      <font>
        <b/>
        <sz val="8"/>
        <color indexed="8"/>
      </font>
      <alignment horizontal="center"/>
    </odxf>
    <ndxf>
      <font>
        <b val="0"/>
        <sz val="8"/>
        <color indexed="8"/>
        <family val="2"/>
      </font>
      <alignment horizontal="left"/>
    </ndxf>
  </rcc>
  <rfmt sheetId="1" sqref="N10" start="0" length="0">
    <dxf/>
  </rfmt>
  <rfmt sheetId="1" sqref="O10" start="0" length="0">
    <dxf/>
  </rfmt>
  <rcc rId="536" sId="1" odxf="1" dxf="1">
    <nc r="P10" t="inlineStr">
      <is>
        <t>01 Registro</t>
      </is>
    </nc>
    <odxf>
      <font>
        <b/>
        <sz val="8"/>
        <color indexed="8"/>
      </font>
      <alignment horizontal="center"/>
    </odxf>
    <ndxf>
      <font>
        <b val="0"/>
        <sz val="8"/>
        <color indexed="8"/>
      </font>
      <alignment horizontal="left"/>
    </ndxf>
  </rcc>
  <rfmt sheetId="1" sqref="Q10" start="0" length="0">
    <dxf/>
  </rfmt>
  <rcc rId="537" sId="1" odxf="1" dxf="1" numFmtId="4">
    <nc r="R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538" sId="1" odxf="1" dxf="1" numFmtId="4">
    <nc r="S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539" sId="1" odxf="1" dxf="1" numFmtId="4">
    <nc r="T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540" sId="1" odxf="1" dxf="1" numFmtId="4">
    <nc r="U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541" sId="1" odxf="1" dxf="1" numFmtId="4">
    <nc r="V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542" sId="1" odxf="1" dxf="1">
    <nc r="W10">
      <f>+AB10+AD10</f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543" sId="1" odxf="1" dxf="1" numFmtId="4">
    <nc r="X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544" sId="1" odxf="1" dxf="1" numFmtId="4">
    <nc r="Y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545" sId="1" odxf="1" dxf="1" numFmtId="4">
    <nc r="Z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546" sId="1" odxf="1" dxf="1" numFmtId="4">
    <nc r="AA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fmt sheetId="1" sqref="AB10" start="0" length="0">
    <dxf>
      <font>
        <b val="0"/>
        <sz val="8"/>
        <color indexed="8"/>
      </font>
      <numFmt numFmtId="165" formatCode="?,??0.00"/>
      <alignment horizontal="right" vertical="center"/>
    </dxf>
  </rfmt>
  <rcc rId="547" sId="1" odxf="1" dxf="1" numFmtId="4">
    <nc r="AC10">
      <v>16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548" sId="1" odxf="1" dxf="1">
    <nc r="AD10">
      <f>+AB10*16%</f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549" sId="1" odxf="1" dxf="1" numFmtId="4">
    <nc r="AE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550" sId="1" odxf="1" dxf="1" numFmtId="4">
    <nc r="AF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551" sId="1" numFmtId="19">
    <nc r="B10">
      <v>45607</v>
    </nc>
  </rcc>
  <rcc rId="552" sId="1">
    <nc r="L10" t="inlineStr">
      <is>
        <t>00017539</t>
      </is>
    </nc>
  </rcc>
  <rcc rId="553" sId="1" numFmtId="4">
    <nc r="AB10">
      <v>674.36</v>
    </nc>
  </rcc>
  <rrc rId="554" sId="1" ref="A10:XFD10" action="insertRow"/>
  <rcc rId="555" sId="1" odxf="1" dxf="1" numFmtId="4">
    <nc r="A10">
      <v>1</v>
    </nc>
    <odxf>
      <font>
        <b/>
        <sz val="8"/>
        <color indexed="8"/>
      </font>
      <numFmt numFmtId="0" formatCode="General"/>
      <alignment horizontal="center"/>
    </odxf>
    <ndxf>
      <font>
        <b val="0"/>
        <sz val="8"/>
        <color indexed="8"/>
      </font>
      <numFmt numFmtId="164" formatCode="?"/>
      <alignment horizontal="left"/>
    </ndxf>
  </rcc>
  <rfmt sheetId="1" sqref="B10" start="0" length="0">
    <dxf>
      <font>
        <b val="0"/>
        <sz val="8"/>
        <color indexed="8"/>
        <family val="2"/>
      </font>
      <numFmt numFmtId="19" formatCode="dd/mm/yyyy"/>
    </dxf>
  </rfmt>
  <rcc rId="556" sId="1" odxf="1" dxf="1">
    <nc r="C10" t="inlineStr">
      <is>
        <t>J000800740</t>
      </is>
    </nc>
    <odxf>
      <font>
        <b/>
        <sz val="8"/>
        <color indexed="8"/>
      </font>
      <alignment horizontal="center"/>
    </odxf>
    <ndxf>
      <font>
        <b val="0"/>
        <sz val="8"/>
        <color indexed="8"/>
      </font>
      <alignment horizontal="left"/>
    </ndxf>
  </rcc>
  <rcc rId="557" sId="1" odxf="1" dxf="1">
    <nc r="D10" t="inlineStr">
      <is>
        <t>FERRETERIA HORIZONTE, C.A</t>
      </is>
    </nc>
    <odxf>
      <font>
        <b/>
        <sz val="8"/>
        <color indexed="8"/>
      </font>
      <alignment horizontal="center"/>
    </odxf>
    <ndxf>
      <font>
        <b val="0"/>
        <sz val="8"/>
        <color indexed="8"/>
      </font>
      <alignment horizontal="left"/>
    </ndxf>
  </rcc>
  <rfmt sheetId="1" sqref="E10" start="0" length="0">
    <dxf/>
  </rfmt>
  <rfmt sheetId="1" sqref="F10" start="0" length="0">
    <dxf/>
  </rfmt>
  <rfmt sheetId="1" sqref="G10" start="0" length="0">
    <dxf/>
  </rfmt>
  <rfmt sheetId="1" sqref="H10" start="0" length="0">
    <dxf/>
  </rfmt>
  <rfmt sheetId="1" sqref="I10" start="0" length="0">
    <dxf/>
  </rfmt>
  <rfmt sheetId="1" sqref="J10" start="0" length="0">
    <dxf/>
  </rfmt>
  <rfmt sheetId="1" sqref="K10" start="0" length="0">
    <dxf/>
  </rfmt>
  <rfmt sheetId="1" sqref="L10" start="0" length="0">
    <dxf>
      <font>
        <b val="0"/>
        <sz val="8"/>
        <color indexed="8"/>
        <family val="2"/>
      </font>
      <numFmt numFmtId="30" formatCode="@"/>
      <alignment horizontal="left"/>
    </dxf>
  </rfmt>
  <rcc rId="558" sId="1" odxf="1" dxf="1">
    <nc r="M10" t="inlineStr">
      <is>
        <t>Z6C0000748</t>
      </is>
    </nc>
    <odxf>
      <font>
        <b/>
        <sz val="8"/>
        <color indexed="8"/>
      </font>
      <alignment horizontal="center"/>
    </odxf>
    <ndxf>
      <font>
        <b val="0"/>
        <sz val="8"/>
        <color indexed="8"/>
        <family val="2"/>
      </font>
      <alignment horizontal="left"/>
    </ndxf>
  </rcc>
  <rfmt sheetId="1" sqref="N10" start="0" length="0">
    <dxf/>
  </rfmt>
  <rfmt sheetId="1" sqref="O10" start="0" length="0">
    <dxf/>
  </rfmt>
  <rcc rId="559" sId="1" odxf="1" dxf="1">
    <nc r="P10" t="inlineStr">
      <is>
        <t>01 Registro</t>
      </is>
    </nc>
    <odxf>
      <font>
        <b/>
        <sz val="8"/>
        <color indexed="8"/>
      </font>
      <alignment horizontal="center"/>
    </odxf>
    <ndxf>
      <font>
        <b val="0"/>
        <sz val="8"/>
        <color indexed="8"/>
      </font>
      <alignment horizontal="left"/>
    </ndxf>
  </rcc>
  <rfmt sheetId="1" sqref="Q10" start="0" length="0">
    <dxf/>
  </rfmt>
  <rcc rId="560" sId="1" odxf="1" dxf="1" numFmtId="4">
    <nc r="R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561" sId="1" odxf="1" dxf="1" numFmtId="4">
    <nc r="S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562" sId="1" odxf="1" dxf="1" numFmtId="4">
    <nc r="T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563" sId="1" odxf="1" dxf="1" numFmtId="4">
    <nc r="U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564" sId="1" odxf="1" dxf="1" numFmtId="4">
    <nc r="V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565" sId="1" odxf="1" dxf="1">
    <nc r="W10">
      <f>+AB10+AD10</f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566" sId="1" odxf="1" dxf="1" numFmtId="4">
    <nc r="X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567" sId="1" odxf="1" dxf="1" numFmtId="4">
    <nc r="Y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568" sId="1" odxf="1" dxf="1" numFmtId="4">
    <nc r="Z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569" sId="1" odxf="1" dxf="1" numFmtId="4">
    <nc r="AA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fmt sheetId="1" sqref="AB10" start="0" length="0">
    <dxf>
      <font>
        <b val="0"/>
        <sz val="8"/>
        <color indexed="8"/>
      </font>
      <numFmt numFmtId="165" formatCode="?,??0.00"/>
      <alignment horizontal="right" vertical="center"/>
    </dxf>
  </rfmt>
  <rcc rId="570" sId="1" odxf="1" dxf="1" numFmtId="4">
    <nc r="AC10">
      <v>16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571" sId="1" odxf="1" dxf="1">
    <nc r="AD10">
      <f>+AB10*16%</f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572" sId="1" odxf="1" dxf="1" numFmtId="4">
    <nc r="AE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573" sId="1" odxf="1" dxf="1" numFmtId="4">
    <nc r="AF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574" sId="1" numFmtId="19">
    <nc r="B10">
      <v>45603</v>
    </nc>
  </rcc>
  <rcc rId="575" sId="1">
    <nc r="L10" t="inlineStr">
      <is>
        <t>00017461</t>
      </is>
    </nc>
  </rcc>
  <rcc rId="576" sId="1" numFmtId="4">
    <nc r="AB10">
      <v>188.7</v>
    </nc>
  </rcc>
  <rrc rId="577" sId="1" ref="A12:XFD12" action="insertRow"/>
  <rcc rId="578" sId="1" numFmtId="4">
    <nc r="A12">
      <v>1</v>
    </nc>
  </rcc>
  <rcc rId="579" sId="1">
    <nc r="C12" t="inlineStr">
      <is>
        <t>J000800740</t>
      </is>
    </nc>
  </rcc>
  <rcc rId="580" sId="1">
    <nc r="D12" t="inlineStr">
      <is>
        <t>FERRETERIA HORIZONTE, C.A</t>
      </is>
    </nc>
  </rcc>
  <rcc rId="581" sId="1">
    <nc r="M12" t="inlineStr">
      <is>
        <t>Z6C0000748</t>
      </is>
    </nc>
  </rcc>
  <rcc rId="582" sId="1">
    <nc r="P12" t="inlineStr">
      <is>
        <t>01 Registro</t>
      </is>
    </nc>
  </rcc>
  <rcc rId="583" sId="1" numFmtId="4">
    <nc r="R12">
      <v>0</v>
    </nc>
  </rcc>
  <rcc rId="584" sId="1" numFmtId="4">
    <nc r="S12">
      <v>0</v>
    </nc>
  </rcc>
  <rcc rId="585" sId="1" numFmtId="4">
    <nc r="T12">
      <v>0</v>
    </nc>
  </rcc>
  <rcc rId="586" sId="1" numFmtId="4">
    <nc r="U12">
      <v>0</v>
    </nc>
  </rcc>
  <rcc rId="587" sId="1" numFmtId="4">
    <nc r="V12">
      <v>0</v>
    </nc>
  </rcc>
  <rcc rId="588" sId="1">
    <nc r="W12">
      <f>+AB12+AD12</f>
    </nc>
  </rcc>
  <rcc rId="589" sId="1" numFmtId="4">
    <nc r="X12">
      <v>0</v>
    </nc>
  </rcc>
  <rcc rId="590" sId="1" numFmtId="4">
    <nc r="Y12">
      <v>0</v>
    </nc>
  </rcc>
  <rcc rId="591" sId="1" numFmtId="4">
    <nc r="Z12">
      <v>0</v>
    </nc>
  </rcc>
  <rcc rId="592" sId="1" numFmtId="4">
    <nc r="AA12">
      <v>0</v>
    </nc>
  </rcc>
  <rcc rId="593" sId="1" numFmtId="4">
    <nc r="AC12">
      <v>16</v>
    </nc>
  </rcc>
  <rcc rId="594" sId="1">
    <nc r="AD12">
      <f>+AB12*16%</f>
    </nc>
  </rcc>
  <rcc rId="595" sId="1" numFmtId="4">
    <nc r="AE12">
      <v>0</v>
    </nc>
  </rcc>
  <rcc rId="596" sId="1" numFmtId="4">
    <nc r="AF12">
      <v>0</v>
    </nc>
  </rcc>
  <rcc rId="597" sId="1" numFmtId="19">
    <nc r="B12">
      <v>45614</v>
    </nc>
  </rcc>
  <rcc rId="598" sId="1">
    <nc r="L12" t="inlineStr">
      <is>
        <t>00017742</t>
      </is>
    </nc>
  </rcc>
  <rcc rId="599" sId="1" numFmtId="4">
    <nc r="AB12">
      <v>493.45</v>
    </nc>
  </rcc>
  <rrc rId="600" sId="1" ref="A16:XFD16" action="deleteRow">
    <rfmt sheetId="1" xfDxf="1" sqref="A16:XFD16" start="0" length="0"/>
    <rcc rId="0" sId="1" s="1" dxf="1" numFmtId="4">
      <nc r="A16">
        <v>2</v>
      </nc>
      <ndxf>
        <font>
          <sz val="8"/>
          <color indexed="8"/>
          <name val="Arial"/>
          <scheme val="none"/>
        </font>
        <numFmt numFmtId="164" formatCode="?"/>
        <alignment horizontal="left" vertical="top"/>
      </ndxf>
    </rcc>
    <rcc rId="0" sId="1" s="1" dxf="1" numFmtId="19">
      <nc r="B16">
        <v>45573</v>
      </nc>
      <ndxf>
        <font>
          <sz val="8"/>
          <color indexed="8"/>
          <name val="Arial"/>
          <family val="2"/>
          <scheme val="none"/>
        </font>
        <numFmt numFmtId="19" formatCode="dd/mm/yyyy"/>
        <alignment horizontal="center" vertical="top"/>
      </ndxf>
    </rcc>
    <rcc rId="0" sId="1" s="1" dxf="1">
      <nc r="C16" t="inlineStr">
        <is>
          <t>J000800740</t>
        </is>
      </nc>
      <ndxf>
        <font>
          <sz val="8"/>
          <color indexed="8"/>
          <name val="Arial"/>
          <scheme val="none"/>
        </font>
        <alignment horizontal="left" vertical="top"/>
      </ndxf>
    </rcc>
    <rcc rId="0" sId="1" s="1" dxf="1">
      <nc r="D16" t="inlineStr">
        <is>
          <t>FERRETERIA HORIZONTE, C.A</t>
        </is>
      </nc>
      <ndxf>
        <font>
          <sz val="8"/>
          <color indexed="8"/>
          <name val="Arial"/>
          <scheme val="none"/>
        </font>
        <alignment horizontal="left" vertical="top"/>
      </ndxf>
    </rcc>
    <rfmt sheetId="1" s="1" sqref="E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F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G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H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I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J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K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>
      <nc r="L16" t="inlineStr">
        <is>
          <t>00016514</t>
        </is>
      </nc>
      <n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ndxf>
    </rcc>
    <rcc rId="0" sId="1" s="1" dxf="1">
      <nc r="M16" t="inlineStr">
        <is>
          <t>Z6C0000748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fmt sheetId="1" s="1" sqref="N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O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>
      <nc r="P16" t="inlineStr">
        <is>
          <t>01 Registro</t>
        </is>
      </nc>
      <ndxf>
        <font>
          <sz val="8"/>
          <color indexed="8"/>
          <name val="Arial"/>
          <scheme val="none"/>
        </font>
        <alignment horizontal="left" vertical="top"/>
      </ndxf>
    </rcc>
    <rfmt sheetId="1" s="1" sqref="Q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 numFmtId="4">
      <nc r="R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S16">
        <v>0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T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U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V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>
      <nc r="W16">
        <f>+AB16+AD16</f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X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Y16">
        <v>0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Z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AA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AB16">
        <v>798.3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AC16">
        <v>16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>
      <nc r="AD16">
        <f>+AB16*16%</f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AE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AF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</rrc>
  <rrc rId="601" sId="1" ref="A16:XFD16" action="deleteRow">
    <rfmt sheetId="1" xfDxf="1" sqref="A16:XFD16" start="0" length="0"/>
    <rcc rId="0" sId="1" s="1" dxf="1" numFmtId="4">
      <nc r="A16">
        <v>2</v>
      </nc>
      <ndxf>
        <font>
          <sz val="8"/>
          <color indexed="8"/>
          <name val="Arial"/>
          <scheme val="none"/>
        </font>
        <numFmt numFmtId="164" formatCode="?"/>
        <alignment horizontal="left" vertical="top"/>
      </ndxf>
    </rcc>
    <rcc rId="0" sId="1" s="1" dxf="1" numFmtId="19">
      <nc r="B16">
        <v>45580</v>
      </nc>
      <ndxf>
        <font>
          <sz val="8"/>
          <color indexed="8"/>
          <name val="Arial"/>
          <family val="2"/>
          <scheme val="none"/>
        </font>
        <numFmt numFmtId="19" formatCode="dd/mm/yyyy"/>
        <alignment horizontal="center" vertical="top"/>
      </ndxf>
    </rcc>
    <rcc rId="0" sId="1" s="1" dxf="1">
      <nc r="C16" t="inlineStr">
        <is>
          <t>V205415285</t>
        </is>
      </nc>
      <ndxf>
        <font>
          <sz val="8"/>
          <color indexed="8"/>
          <name val="Arial"/>
          <scheme val="none"/>
        </font>
        <alignment horizontal="left" vertical="top"/>
      </ndxf>
    </rcc>
    <rcc rId="0" sId="1" s="1" dxf="1">
      <nc r="D16" t="inlineStr">
        <is>
          <t>MAIDE YUSMARY ESPINOZA FIGUEREDO</t>
        </is>
      </nc>
      <ndxf>
        <font>
          <sz val="8"/>
          <color indexed="8"/>
          <name val="Arial"/>
          <scheme val="none"/>
        </font>
        <alignment horizontal="left" vertical="top"/>
      </ndxf>
    </rcc>
    <rfmt sheetId="1" s="1" sqref="E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F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G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H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I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J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K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>
      <nc r="L16" t="inlineStr">
        <is>
          <t>000002</t>
        </is>
      </nc>
      <n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ndxf>
    </rcc>
    <rcc rId="0" sId="1" s="1" dxf="1">
      <nc r="M16" t="inlineStr">
        <is>
          <t>00-000002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fmt sheetId="1" s="1" sqref="N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O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>
      <nc r="P16" t="inlineStr">
        <is>
          <t>01 Registro</t>
        </is>
      </nc>
      <ndxf>
        <font>
          <sz val="8"/>
          <color indexed="8"/>
          <name val="Arial"/>
          <scheme val="none"/>
        </font>
        <alignment horizontal="left" vertical="top"/>
      </ndxf>
    </rcc>
    <rfmt sheetId="1" s="1" sqref="Q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 numFmtId="4">
      <nc r="R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S16">
        <v>0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T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U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V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>
      <nc r="W16">
        <f>+AB16+AD16</f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X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Y16">
        <v>0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Z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AA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AB16">
        <v>63000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AC16">
        <v>16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>
      <nc r="AD16">
        <f>+AB16*16%</f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AE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AF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</rrc>
  <rrc rId="602" sId="1" ref="A16:XFD16" action="deleteRow">
    <rfmt sheetId="1" xfDxf="1" sqref="A16:XFD16" start="0" length="0"/>
    <rcc rId="0" sId="1" s="1" dxf="1" numFmtId="4">
      <nc r="A16">
        <v>3</v>
      </nc>
      <ndxf>
        <font>
          <sz val="8"/>
          <color indexed="8"/>
          <name val="Arial"/>
          <scheme val="none"/>
        </font>
        <numFmt numFmtId="164" formatCode="?"/>
        <alignment horizontal="left" vertical="top"/>
      </ndxf>
    </rcc>
    <rcc rId="0" sId="1" s="1" dxf="1" numFmtId="19">
      <nc r="B16">
        <v>45590</v>
      </nc>
      <ndxf>
        <font>
          <sz val="8"/>
          <color indexed="8"/>
          <name val="Arial"/>
          <family val="2"/>
          <scheme val="none"/>
        </font>
        <numFmt numFmtId="19" formatCode="dd/mm/yyyy"/>
        <alignment horizontal="center" vertical="top"/>
      </ndxf>
    </rcc>
    <rcc rId="0" sId="1" s="1" dxf="1">
      <nc r="C16" t="inlineStr">
        <is>
          <t>J309721860</t>
        </is>
      </nc>
      <ndxf>
        <font>
          <sz val="8"/>
          <color indexed="8"/>
          <name val="Arial"/>
          <scheme val="none"/>
        </font>
        <alignment horizontal="left" vertical="top"/>
      </ndxf>
    </rcc>
    <rcc rId="0" sId="1" s="1" dxf="1">
      <nc r="D16" t="inlineStr">
        <is>
          <t>DIPLOELCA, C.A.</t>
        </is>
      </nc>
      <ndxf>
        <font>
          <sz val="8"/>
          <color indexed="8"/>
          <name val="Arial"/>
          <scheme val="none"/>
        </font>
        <alignment horizontal="left" vertical="top"/>
      </ndxf>
    </rcc>
    <rfmt sheetId="1" s="1" sqref="E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F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G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H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I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J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K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>
      <nc r="L16" t="inlineStr">
        <is>
          <t>459790</t>
        </is>
      </nc>
      <n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ndxf>
    </rcc>
    <rcc rId="0" sId="1" s="1" dxf="1">
      <nc r="M16" t="inlineStr">
        <is>
          <t>00-0508073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fmt sheetId="1" s="1" sqref="N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O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>
      <nc r="P16" t="inlineStr">
        <is>
          <t>01 Registro</t>
        </is>
      </nc>
      <ndxf>
        <font>
          <sz val="8"/>
          <color indexed="8"/>
          <name val="Arial"/>
          <scheme val="none"/>
        </font>
        <alignment horizontal="left" vertical="top"/>
      </ndxf>
    </rcc>
    <rfmt sheetId="1" s="1" sqref="Q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 numFmtId="4">
      <nc r="R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S16">
        <v>0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T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U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V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>
      <nc r="W16">
        <f>+AB16+AD16</f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X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Y16">
        <v>0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Z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AA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AB16">
        <v>308.07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AC16">
        <v>16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>
      <nc r="AD16">
        <f>+AB16*16%</f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AE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AF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</rrc>
  <rrc rId="603" sId="1" ref="A16:XFD16" action="deleteRow">
    <undo index="65535" exp="area" dr="AF15:AF16" r="AF17" sId="1"/>
    <undo index="65535" exp="area" dr="AE15:AE16" r="AE17" sId="1"/>
    <undo index="65535" exp="area" dr="AD15:AD16" r="AD17" sId="1"/>
    <undo index="65535" exp="area" dr="AB15:AB16" r="AB17" sId="1"/>
    <undo index="65535" exp="area" dr="AA15:AA16" r="AA17" sId="1"/>
    <undo index="65535" exp="area" dr="Z15:Z16" r="Z17" sId="1"/>
    <undo index="65535" exp="area" dr="Y15:Y16" r="Y17" sId="1"/>
    <undo index="65535" exp="area" dr="X15:X16" r="X17" sId="1"/>
    <undo index="65535" exp="area" dr="W15:W16" r="W17" sId="1"/>
    <undo index="65535" exp="area" dr="V15:V16" r="V17" sId="1"/>
    <undo index="65535" exp="area" dr="U15:U16" r="U17" sId="1"/>
    <undo index="65535" exp="area" dr="T15:T16" r="T17" sId="1"/>
    <undo index="65535" exp="area" dr="S15:S16" r="S17" sId="1"/>
    <undo index="65535" exp="area" dr="R15:R16" r="R17" sId="1"/>
    <rfmt sheetId="1" xfDxf="1" sqref="A16:XFD16" start="0" length="0"/>
    <rcc rId="0" sId="1" s="1" dxf="1" numFmtId="4">
      <nc r="A16">
        <v>4</v>
      </nc>
      <ndxf>
        <font>
          <sz val="8"/>
          <color indexed="8"/>
          <name val="Arial"/>
          <scheme val="none"/>
        </font>
        <numFmt numFmtId="164" formatCode="?"/>
        <alignment horizontal="left" vertical="top"/>
      </ndxf>
    </rcc>
    <rcc rId="0" sId="1" s="1" dxf="1" numFmtId="19">
      <nc r="B16">
        <v>45591</v>
      </nc>
      <ndxf>
        <font>
          <sz val="8"/>
          <color indexed="8"/>
          <name val="Arial"/>
          <family val="2"/>
          <scheme val="none"/>
        </font>
        <numFmt numFmtId="19" formatCode="dd/mm/yyyy"/>
        <alignment horizontal="center" vertical="top"/>
      </ndxf>
    </rcc>
    <rcc rId="0" sId="1" s="1" dxf="1">
      <nc r="C16" t="inlineStr">
        <is>
          <t>J502992715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cc rId="0" sId="1" s="1" dxf="1">
      <nc r="D16" t="inlineStr">
        <is>
          <t>EL PARAMO EXPRESS, C.A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fmt sheetId="1" s="1" sqref="E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F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G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H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I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J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K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>
      <nc r="L16" t="inlineStr">
        <is>
          <t>00038127</t>
        </is>
      </nc>
      <n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ndxf>
    </rcc>
    <rcc rId="0" sId="1" s="1" dxf="1">
      <nc r="M16" t="inlineStr">
        <is>
          <t>Z7C7028266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fmt sheetId="1" s="1" sqref="N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O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>
      <nc r="P16" t="inlineStr">
        <is>
          <t>01 Registro</t>
        </is>
      </nc>
      <ndxf>
        <font>
          <sz val="8"/>
          <color indexed="8"/>
          <name val="Arial"/>
          <scheme val="none"/>
        </font>
        <alignment horizontal="left" vertical="top"/>
      </ndxf>
    </rcc>
    <rfmt sheetId="1" s="1" sqref="Q16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 numFmtId="4">
      <nc r="R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S16">
        <v>0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T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U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V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>
      <nc r="W16">
        <f>+AB16+AD16</f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X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Y16">
        <v>1894.79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Z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A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B16">
        <v>83.92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C16">
        <v>16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>
      <nc r="AD16">
        <f>+AB16*16%</f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E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F16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</rrc>
  <rrc rId="604" sId="1" ref="A10:XFD10" action="insertRow"/>
  <rcc rId="605" sId="1" odxf="1" dxf="1" numFmtId="4">
    <nc r="A10">
      <v>1</v>
    </nc>
    <odxf>
      <font>
        <b/>
        <sz val="8"/>
        <color indexed="8"/>
      </font>
      <numFmt numFmtId="0" formatCode="General"/>
      <alignment horizontal="center"/>
    </odxf>
    <ndxf>
      <font>
        <b val="0"/>
        <sz val="8"/>
        <color indexed="8"/>
      </font>
      <numFmt numFmtId="164" formatCode="?"/>
      <alignment horizontal="left"/>
    </ndxf>
  </rcc>
  <rfmt sheetId="1" sqref="B10" start="0" length="0">
    <dxf>
      <font>
        <b val="0"/>
        <sz val="8"/>
        <color indexed="8"/>
        <family val="2"/>
      </font>
      <numFmt numFmtId="19" formatCode="dd/mm/yyyy"/>
    </dxf>
  </rfmt>
  <rcc rId="606" sId="1" odxf="1" dxf="1">
    <nc r="C10" t="inlineStr">
      <is>
        <t>J000800740</t>
      </is>
    </nc>
    <odxf>
      <font>
        <b/>
        <sz val="8"/>
        <color indexed="8"/>
      </font>
      <alignment horizontal="center"/>
    </odxf>
    <ndxf>
      <font>
        <b val="0"/>
        <sz val="8"/>
        <color indexed="8"/>
      </font>
      <alignment horizontal="left"/>
    </ndxf>
  </rcc>
  <rcc rId="607" sId="1" odxf="1" dxf="1">
    <nc r="D10" t="inlineStr">
      <is>
        <t>FERRETERIA HORIZONTE, C.A</t>
      </is>
    </nc>
    <odxf>
      <font>
        <b/>
        <sz val="8"/>
        <color indexed="8"/>
      </font>
      <alignment horizontal="center"/>
    </odxf>
    <ndxf>
      <font>
        <b val="0"/>
        <sz val="8"/>
        <color indexed="8"/>
      </font>
      <alignment horizontal="left"/>
    </ndxf>
  </rcc>
  <rfmt sheetId="1" sqref="E10" start="0" length="0">
    <dxf/>
  </rfmt>
  <rfmt sheetId="1" sqref="F10" start="0" length="0">
    <dxf/>
  </rfmt>
  <rfmt sheetId="1" sqref="G10" start="0" length="0">
    <dxf/>
  </rfmt>
  <rfmt sheetId="1" sqref="H10" start="0" length="0">
    <dxf/>
  </rfmt>
  <rfmt sheetId="1" sqref="I10" start="0" length="0">
    <dxf/>
  </rfmt>
  <rfmt sheetId="1" sqref="J10" start="0" length="0">
    <dxf/>
  </rfmt>
  <rfmt sheetId="1" sqref="K10" start="0" length="0">
    <dxf/>
  </rfmt>
  <rfmt sheetId="1" sqref="L10" start="0" length="0">
    <dxf>
      <font>
        <b val="0"/>
        <sz val="8"/>
        <color indexed="8"/>
        <family val="2"/>
      </font>
      <numFmt numFmtId="30" formatCode="@"/>
      <alignment horizontal="left"/>
    </dxf>
  </rfmt>
  <rcc rId="608" sId="1" odxf="1" dxf="1">
    <nc r="M10" t="inlineStr">
      <is>
        <t>Z6C0000748</t>
      </is>
    </nc>
    <odxf>
      <font>
        <b/>
        <sz val="8"/>
        <color indexed="8"/>
      </font>
      <alignment horizontal="center"/>
    </odxf>
    <ndxf>
      <font>
        <b val="0"/>
        <sz val="8"/>
        <color indexed="8"/>
        <family val="2"/>
      </font>
      <alignment horizontal="left"/>
    </ndxf>
  </rcc>
  <rfmt sheetId="1" sqref="N10" start="0" length="0">
    <dxf/>
  </rfmt>
  <rfmt sheetId="1" sqref="O10" start="0" length="0">
    <dxf/>
  </rfmt>
  <rcc rId="609" sId="1" odxf="1" dxf="1">
    <nc r="P10" t="inlineStr">
      <is>
        <t>01 Registro</t>
      </is>
    </nc>
    <odxf>
      <font>
        <b/>
        <sz val="8"/>
        <color indexed="8"/>
      </font>
      <alignment horizontal="center"/>
    </odxf>
    <ndxf>
      <font>
        <b val="0"/>
        <sz val="8"/>
        <color indexed="8"/>
      </font>
      <alignment horizontal="left"/>
    </ndxf>
  </rcc>
  <rfmt sheetId="1" sqref="Q10" start="0" length="0">
    <dxf/>
  </rfmt>
  <rcc rId="610" sId="1" odxf="1" dxf="1" numFmtId="4">
    <nc r="R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611" sId="1" odxf="1" dxf="1" numFmtId="4">
    <nc r="S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612" sId="1" odxf="1" dxf="1" numFmtId="4">
    <nc r="T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613" sId="1" odxf="1" dxf="1" numFmtId="4">
    <nc r="U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614" sId="1" odxf="1" dxf="1" numFmtId="4">
    <nc r="V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615" sId="1" odxf="1" dxf="1">
    <nc r="W10">
      <f>+AB10+AD10</f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616" sId="1" odxf="1" dxf="1" numFmtId="4">
    <nc r="X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617" sId="1" odxf="1" dxf="1" numFmtId="4">
    <nc r="Y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618" sId="1" odxf="1" dxf="1" numFmtId="4">
    <nc r="Z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619" sId="1" odxf="1" dxf="1" numFmtId="4">
    <nc r="AA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fmt sheetId="1" sqref="AB10" start="0" length="0">
    <dxf>
      <font>
        <b val="0"/>
        <sz val="8"/>
        <color indexed="8"/>
      </font>
      <numFmt numFmtId="165" formatCode="?,??0.00"/>
      <alignment horizontal="right" vertical="center"/>
    </dxf>
  </rfmt>
  <rcc rId="620" sId="1" odxf="1" dxf="1" numFmtId="4">
    <nc r="AC10">
      <v>16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621" sId="1" odxf="1" dxf="1">
    <nc r="AD10">
      <f>+AB10*16%</f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622" sId="1" odxf="1" dxf="1" numFmtId="4">
    <nc r="AE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623" sId="1" odxf="1" dxf="1" numFmtId="4">
    <nc r="AF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624" sId="1" numFmtId="19">
    <nc r="B10">
      <v>45602</v>
    </nc>
  </rcc>
  <rcc rId="625" sId="1">
    <nc r="L10" t="inlineStr">
      <is>
        <t>00017398</t>
      </is>
    </nc>
  </rcc>
  <rcc rId="626" sId="1" numFmtId="4">
    <nc r="AB10">
      <v>561.97</v>
    </nc>
  </rcc>
  <rfmt sheetId="1" sqref="R16:AF16" start="0" length="0">
    <dxf>
      <border>
        <bottom style="thin">
          <color indexed="64"/>
        </bottom>
      </border>
    </dxf>
  </rfmt>
  <rcc rId="627" sId="1">
    <oc r="W17">
      <f>SUM(W16:W16)</f>
    </oc>
    <nc r="W17">
      <f>SUM(W10:W16)</f>
    </nc>
  </rcc>
  <rcc rId="628" sId="1">
    <oc r="Y17">
      <f>SUM(Y16:Y16)</f>
    </oc>
    <nc r="Y17">
      <f>SUM(Y10:Y16)</f>
    </nc>
  </rcc>
  <rcc rId="629" sId="1">
    <oc r="AB17">
      <f>SUM(AB16:AB16)</f>
    </oc>
    <nc r="AB17">
      <f>SUM(AB10:AB16)</f>
    </nc>
  </rcc>
  <rcc rId="630" sId="1">
    <oc r="AD17">
      <f>SUM(AD16:AD16)</f>
    </oc>
    <nc r="AD17">
      <f>SUM(AD10:AD16)</f>
    </nc>
  </rcc>
  <rcc rId="631" sId="1">
    <oc r="K33" t="inlineStr">
      <is>
        <t>IVA Debito</t>
      </is>
    </oc>
    <nc r="K33"/>
  </rcc>
  <rcc rId="632" sId="1" numFmtId="4">
    <oc r="L33">
      <f>+'C:\Users\Marcos Teran\Desktop\DORI\[LIBRO DE VENTAS OCTUBRE 2024 - INVERSIONES JEPA ELECTRIC, C.A.xlsx]Sheet1'!$F$21</f>
    </oc>
    <nc r="L33"/>
  </rcc>
  <rcc rId="633" sId="1">
    <oc r="K34" t="inlineStr">
      <is>
        <t>IVA Credito</t>
      </is>
    </oc>
    <nc r="K34"/>
  </rcc>
  <rcc rId="634" sId="1">
    <oc r="L34">
      <f>+I26</f>
    </oc>
    <nc r="L34"/>
  </rcc>
  <rcc rId="635" sId="1">
    <oc r="K35" t="inlineStr">
      <is>
        <t>Excedente</t>
      </is>
    </oc>
    <nc r="K35"/>
  </rcc>
  <rcc rId="636" sId="1" numFmtId="4">
    <oc r="L35">
      <v>1331.38</v>
    </oc>
    <nc r="L35"/>
  </rcc>
  <rcc rId="637" sId="1">
    <oc r="K36" t="inlineStr">
      <is>
        <t>IVA a Pagar</t>
      </is>
    </oc>
    <nc r="K36"/>
  </rcc>
  <rcc rId="638" sId="1">
    <oc r="L36">
      <f>+L33-L34-L35</f>
    </oc>
    <nc r="L36"/>
  </rcc>
  <rcc rId="639" sId="1" numFmtId="4">
    <oc r="K38">
      <v>62348</v>
    </oc>
    <nc r="K38"/>
  </rcc>
  <rcc rId="640" sId="1">
    <oc r="L38">
      <f>+K38*16%</f>
    </oc>
    <nc r="L38"/>
  </rcc>
  <rcc rId="641" sId="1">
    <oc r="L39">
      <f>+L36-L38</f>
    </oc>
    <nc r="L39"/>
  </rcc>
  <rfmt sheetId="1" sqref="K33:L39">
    <dxf>
      <fill>
        <patternFill patternType="none">
          <bgColor auto="1"/>
        </patternFill>
      </fill>
    </dxf>
  </rfmt>
  <rcv guid="{D3E044CF-B26C-4476-9877-07B1539E91E5}" action="delete"/>
  <rdn rId="0" localSheetId="1" customView="1" name="Z_D3E044CF_B26C_4476_9877_07B1539E91E5_.wvu.PrintTitles" hidden="1" oldHidden="1">
    <formula>Sheet1!$1:$8</formula>
    <oldFormula>Sheet1!$1:$8</oldFormula>
  </rdn>
  <rcv guid="{D3E044CF-B26C-4476-9877-07B1539E91E5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5" sId="1">
    <oc r="AF14">
      <f>SUM(AF10:AF13)</f>
    </oc>
    <nc r="AF14">
      <f>SUM(AF10:AF13)</f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6" sId="1" ref="A14:XFD14" action="insertRow"/>
  <rcc rId="787" sId="1">
    <nc r="C14" t="inlineStr">
      <is>
        <t>V205415285</t>
      </is>
    </nc>
  </rcc>
  <rcc rId="788" sId="1">
    <nc r="D14" t="inlineStr">
      <is>
        <t>MAIDE YUSMARY ESPINOZA FIGUEREDO</t>
      </is>
    </nc>
  </rcc>
  <rcc rId="789" sId="1">
    <nc r="P14" t="inlineStr">
      <is>
        <t>01 Registro</t>
      </is>
    </nc>
  </rcc>
  <rcc rId="790" sId="1" odxf="1" dxf="1" numFmtId="4">
    <nc r="R14">
      <v>0</v>
    </nc>
    <odxf>
      <border outline="0">
        <bottom/>
      </border>
    </odxf>
    <ndxf>
      <border outline="0">
        <bottom style="thin">
          <color indexed="64"/>
        </bottom>
      </border>
    </ndxf>
  </rcc>
  <rcc rId="791" sId="1" odxf="1" dxf="1" numFmtId="4">
    <nc r="S14">
      <v>0</v>
    </nc>
    <odxf>
      <border outline="0">
        <bottom/>
      </border>
    </odxf>
    <ndxf>
      <border outline="0">
        <bottom style="thin">
          <color indexed="64"/>
        </bottom>
      </border>
    </ndxf>
  </rcc>
  <rcc rId="792" sId="1" odxf="1" dxf="1" numFmtId="4">
    <nc r="T14">
      <v>0</v>
    </nc>
    <odxf>
      <border outline="0">
        <bottom/>
      </border>
    </odxf>
    <ndxf>
      <border outline="0">
        <bottom style="thin">
          <color indexed="64"/>
        </bottom>
      </border>
    </ndxf>
  </rcc>
  <rcc rId="793" sId="1" odxf="1" dxf="1" numFmtId="4">
    <nc r="U14">
      <v>0</v>
    </nc>
    <odxf>
      <border outline="0">
        <bottom/>
      </border>
    </odxf>
    <ndxf>
      <border outline="0">
        <bottom style="thin">
          <color indexed="64"/>
        </bottom>
      </border>
    </ndxf>
  </rcc>
  <rcc rId="794" sId="1" odxf="1" dxf="1" numFmtId="4">
    <nc r="V14">
      <v>0</v>
    </nc>
    <odxf>
      <border outline="0">
        <bottom/>
      </border>
    </odxf>
    <ndxf>
      <border outline="0">
        <bottom style="thin">
          <color indexed="64"/>
        </bottom>
      </border>
    </ndxf>
  </rcc>
  <rcc rId="795" sId="1" odxf="1" dxf="1">
    <nc r="W14">
      <f>+AB14+AD14</f>
    </nc>
    <odxf>
      <border outline="0">
        <bottom/>
      </border>
    </odxf>
    <ndxf>
      <border outline="0">
        <bottom style="thin">
          <color indexed="64"/>
        </bottom>
      </border>
    </ndxf>
  </rcc>
  <rcc rId="796" sId="1" odxf="1" dxf="1" numFmtId="4">
    <nc r="X14">
      <v>0</v>
    </nc>
    <odxf>
      <border outline="0">
        <bottom/>
      </border>
    </odxf>
    <ndxf>
      <border outline="0">
        <bottom style="thin">
          <color indexed="64"/>
        </bottom>
      </border>
    </ndxf>
  </rcc>
  <rcc rId="797" sId="1" odxf="1" dxf="1" numFmtId="4">
    <nc r="Y14">
      <v>0</v>
    </nc>
    <odxf>
      <border outline="0">
        <bottom/>
      </border>
    </odxf>
    <ndxf>
      <border outline="0">
        <bottom style="thin">
          <color indexed="64"/>
        </bottom>
      </border>
    </ndxf>
  </rcc>
  <rcc rId="798" sId="1" odxf="1" dxf="1" numFmtId="4">
    <nc r="Z14">
      <v>0</v>
    </nc>
    <odxf>
      <border outline="0">
        <bottom/>
      </border>
    </odxf>
    <ndxf>
      <border outline="0">
        <bottom style="thin">
          <color indexed="64"/>
        </bottom>
      </border>
    </ndxf>
  </rcc>
  <rcc rId="799" sId="1" odxf="1" dxf="1" numFmtId="4">
    <nc r="AA14">
      <v>0</v>
    </nc>
    <odxf>
      <border outline="0">
        <bottom/>
      </border>
    </odxf>
    <ndxf>
      <border outline="0">
        <bottom style="thin">
          <color indexed="64"/>
        </bottom>
      </border>
    </ndxf>
  </rcc>
  <rfmt sheetId="1" sqref="AB14" start="0" length="0">
    <dxf>
      <border outline="0">
        <bottom style="thin">
          <color indexed="64"/>
        </bottom>
      </border>
    </dxf>
  </rfmt>
  <rcc rId="800" sId="1" odxf="1" dxf="1" numFmtId="4">
    <nc r="AC14">
      <v>16</v>
    </nc>
    <odxf>
      <border outline="0">
        <bottom/>
      </border>
    </odxf>
    <ndxf>
      <border outline="0">
        <bottom style="thin">
          <color indexed="64"/>
        </bottom>
      </border>
    </ndxf>
  </rcc>
  <rcc rId="801" sId="1" odxf="1" dxf="1">
    <nc r="AD14">
      <f>+AB14*16%</f>
    </nc>
    <odxf>
      <border outline="0">
        <bottom/>
      </border>
    </odxf>
    <ndxf>
      <border outline="0">
        <bottom style="thin">
          <color indexed="64"/>
        </bottom>
      </border>
    </ndxf>
  </rcc>
  <rcc rId="802" sId="1" odxf="1" dxf="1" numFmtId="4">
    <nc r="AE14">
      <v>0</v>
    </nc>
    <odxf>
      <border outline="0">
        <bottom/>
      </border>
    </odxf>
    <ndxf>
      <border outline="0">
        <bottom style="thin">
          <color indexed="64"/>
        </bottom>
      </border>
    </ndxf>
  </rcc>
  <rcc rId="803" sId="1" odxf="1" dxf="1" numFmtId="4">
    <nc r="AF14">
      <v>0</v>
    </nc>
    <odxf>
      <border outline="0">
        <bottom/>
      </border>
    </odxf>
    <ndxf>
      <border outline="0">
        <bottom style="thin">
          <color indexed="64"/>
        </bottom>
      </border>
    </ndxf>
  </rcc>
  <rcc rId="804" sId="1" numFmtId="4">
    <nc r="A14">
      <v>5</v>
    </nc>
  </rcc>
  <rfmt sheetId="1" sqref="R13:AF13" start="0" length="0">
    <dxf>
      <border>
        <bottom/>
      </border>
    </dxf>
  </rfmt>
  <rcc rId="805" sId="1" numFmtId="4">
    <nc r="AB14">
      <v>46325</v>
    </nc>
  </rcc>
  <rcc rId="806" sId="1">
    <oc r="W15">
      <f>SUM(W10:W13)</f>
    </oc>
    <nc r="W15">
      <f>SUM(W10:W14)</f>
    </nc>
  </rcc>
  <rcc rId="807" sId="1">
    <oc r="X15">
      <f>SUM(X10:X13)</f>
    </oc>
    <nc r="X15">
      <f>SUM(X10:X14)</f>
    </nc>
  </rcc>
  <rcc rId="808" sId="1">
    <oc r="Y15">
      <f>SUM(Y10:Y13)</f>
    </oc>
    <nc r="Y15">
      <f>SUM(Y10:Y14)</f>
    </nc>
  </rcc>
  <rcc rId="809" sId="1">
    <oc r="Z15">
      <f>SUM(Z10:Z13)</f>
    </oc>
    <nc r="Z15">
      <f>SUM(Z10:Z14)</f>
    </nc>
  </rcc>
  <rcc rId="810" sId="1">
    <oc r="AA15">
      <f>SUM(AA10:AA13)</f>
    </oc>
    <nc r="AA15">
      <f>SUM(AA10:AA14)</f>
    </nc>
  </rcc>
  <rcc rId="811" sId="1">
    <oc r="AB15">
      <f>SUM(AB10:AB13)</f>
    </oc>
    <nc r="AB15">
      <f>SUM(AB10:AB14)</f>
    </nc>
  </rcc>
  <rcc rId="812" sId="1">
    <oc r="AD15">
      <f>SUM(AD10:AD13)</f>
    </oc>
    <nc r="AD15">
      <f>SUM(AD10:AD14)</f>
    </nc>
  </rcc>
  <rcc rId="813" sId="1">
    <oc r="AE15">
      <f>SUM(AE10:AE13)</f>
    </oc>
    <nc r="AE15">
      <f>SUM(AE10:AE14)</f>
    </nc>
  </rcc>
  <rcc rId="814" sId="1">
    <oc r="AF15">
      <f>SUM(AF10:AF13)</f>
    </oc>
    <nc r="AF15">
      <f>SUM(AF10:AF14)</f>
    </nc>
  </rcc>
  <rfmt sheetId="1" s="1" sqref="AG15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qref="AD16" start="0" length="0">
    <dxf>
      <numFmt numFmtId="4" formatCode="#,##0.00"/>
    </dxf>
  </rfmt>
  <rcv guid="{82D87B67-9C6E-42E1-9D76-6B28AAB9619B}" action="delete"/>
  <rdn rId="0" localSheetId="1" customView="1" name="Z_82D87B67_9C6E_42E1_9D76_6B28AAB9619B_.wvu.PrintTitles" hidden="1" oldHidden="1">
    <formula>Sheet1!$1:$8</formula>
    <oldFormula>Sheet1!$1:$8</oldFormula>
  </rdn>
  <rcv guid="{82D87B67-9C6E-42E1-9D76-6B28AAB9619B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" sId="1" numFmtId="19">
    <nc r="B14">
      <v>45685</v>
    </nc>
  </rcc>
  <rcv guid="{82D87B67-9C6E-42E1-9D76-6B28AAB9619B}" action="delete"/>
  <rdn rId="0" localSheetId="1" customView="1" name="Z_82D87B67_9C6E_42E1_9D76_6B28AAB9619B_.wvu.PrintTitles" hidden="1" oldHidden="1">
    <formula>Sheet1!$1:$8</formula>
    <oldFormula>Sheet1!$1:$8</oldFormula>
  </rdn>
  <rcv guid="{82D87B67-9C6E-42E1-9D76-6B28AAB9619B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" sId="1">
    <oc r="D10" t="inlineStr">
      <is>
        <t>MAIDE YUSMARY ESPINOZA FIGUEREDO</t>
      </is>
    </oc>
    <nc r="D10" t="inlineStr">
      <is>
        <t>FERRETERIA HORIZONTE C.A</t>
      </is>
    </nc>
  </rcc>
  <rcc rId="819" sId="1">
    <oc r="C10" t="inlineStr">
      <is>
        <t>V205415285</t>
      </is>
    </oc>
    <nc r="C10" t="inlineStr">
      <is>
        <t>J000800740</t>
      </is>
    </nc>
  </rcc>
  <rcc rId="820" sId="1">
    <oc r="L10" t="inlineStr">
      <is>
        <t>000008</t>
      </is>
    </oc>
    <nc r="L10" t="inlineStr">
      <is>
        <t>000012</t>
      </is>
    </nc>
  </rcc>
  <rcc rId="821" sId="1">
    <oc r="M10" t="inlineStr">
      <is>
        <t>00-000008</t>
      </is>
    </oc>
    <nc r="M10" t="inlineStr">
      <is>
        <t>00-000012</t>
      </is>
    </nc>
  </rcc>
  <rcc rId="822" sId="1" numFmtId="19">
    <oc r="B11">
      <v>45677</v>
    </oc>
    <nc r="B11">
      <v>45698</v>
    </nc>
  </rcc>
  <rcc rId="823" sId="1">
    <oc r="C11" t="inlineStr">
      <is>
        <t>V205415285</t>
      </is>
    </oc>
    <nc r="C11" t="inlineStr">
      <is>
        <t>J000800740</t>
      </is>
    </nc>
  </rcc>
  <rcc rId="824" sId="1">
    <oc r="D11" t="inlineStr">
      <is>
        <t>MAIDE YUSMARY ESPINOZA FIGUEREDO</t>
      </is>
    </oc>
    <nc r="D11" t="inlineStr">
      <is>
        <t>FERRETERIA HORIZONTE C.A</t>
      </is>
    </nc>
  </rcc>
  <rcc rId="825" sId="1">
    <oc r="W11">
      <f>+AB11+AD11</f>
    </oc>
    <nc r="W11">
      <f>+AB11+AD11</f>
    </nc>
  </rcc>
  <rcc rId="826" sId="1">
    <oc r="AD11">
      <f>+AB11*16%</f>
    </oc>
    <nc r="AD11">
      <f>+AB11*16%</f>
    </nc>
  </rcc>
  <rcc rId="827" sId="1" numFmtId="19">
    <oc r="B10">
      <v>45659</v>
    </oc>
    <nc r="B10">
      <v>45692</v>
    </nc>
  </rcc>
  <rcc rId="828" sId="1">
    <oc r="L11" t="inlineStr">
      <is>
        <t>000009</t>
      </is>
    </oc>
    <nc r="L11" t="inlineStr">
      <is>
        <t>000013</t>
      </is>
    </nc>
  </rcc>
  <rcc rId="829" sId="1">
    <oc r="M11" t="inlineStr">
      <is>
        <t>00-000009</t>
      </is>
    </oc>
    <nc r="M11" t="inlineStr">
      <is>
        <t>00-000013</t>
      </is>
    </nc>
  </rcc>
  <rcc rId="830" sId="1" numFmtId="4">
    <oc r="AB10">
      <v>65000</v>
    </oc>
    <nc r="AB10">
      <v>2523.1999999999998</v>
    </nc>
  </rcc>
  <rcc rId="831" sId="1" numFmtId="4">
    <oc r="AB11">
      <v>27000</v>
    </oc>
    <nc r="AB11">
      <v>2608.6</v>
    </nc>
  </rcc>
  <rcc rId="832" sId="1" numFmtId="4">
    <oc r="A12">
      <v>3</v>
    </oc>
    <nc r="A12">
      <v>2</v>
    </nc>
  </rcc>
  <rcc rId="833" sId="1">
    <oc r="C12" t="inlineStr">
      <is>
        <t>V205415285</t>
      </is>
    </oc>
    <nc r="C12" t="inlineStr">
      <is>
        <t>J000800740</t>
      </is>
    </nc>
  </rcc>
  <rcc rId="834" sId="1">
    <oc r="D12" t="inlineStr">
      <is>
        <t>MAIDE YUSMARY ESPINOZA FIGUEREDO</t>
      </is>
    </oc>
    <nc r="D12" t="inlineStr">
      <is>
        <t>FERRETERIA HORIZONTE C.A</t>
      </is>
    </nc>
  </rcc>
  <rcc rId="835" sId="1">
    <oc r="W12">
      <f>+AB12+AD12</f>
    </oc>
    <nc r="W12">
      <f>+AB12+AD12</f>
    </nc>
  </rcc>
  <rcc rId="836" sId="1">
    <oc r="AD12">
      <f>+AB12*16%</f>
    </oc>
    <nc r="AD12">
      <f>+AB12*16%</f>
    </nc>
  </rcc>
  <rcc rId="837" sId="1" numFmtId="19">
    <oc r="B12">
      <v>45677</v>
    </oc>
    <nc r="B12">
      <v>45699</v>
    </nc>
  </rcc>
  <rcc rId="838" sId="1">
    <oc r="L12" t="inlineStr">
      <is>
        <t>000010</t>
      </is>
    </oc>
    <nc r="L12" t="inlineStr">
      <is>
        <t>000014</t>
      </is>
    </nc>
  </rcc>
  <rcc rId="839" sId="1">
    <oc r="M12" t="inlineStr">
      <is>
        <t>00-000010</t>
      </is>
    </oc>
    <nc r="M12" t="inlineStr">
      <is>
        <t>00-000014</t>
      </is>
    </nc>
  </rcc>
  <rcc rId="840" sId="1" numFmtId="4">
    <oc r="AB12">
      <v>45000</v>
    </oc>
    <nc r="AB12">
      <v>521.9</v>
    </nc>
  </rcc>
  <rcc rId="841" sId="1">
    <oc r="D13" t="inlineStr">
      <is>
        <t>MAIDE YUSMARY ESPINOZA FIGUEREDO</t>
      </is>
    </oc>
    <nc r="D13"/>
  </rcc>
  <rcc rId="842" sId="1">
    <oc r="D14" t="inlineStr">
      <is>
        <t>MAIDE YUSMARY ESPINOZA FIGUEREDO</t>
      </is>
    </oc>
    <nc r="D14"/>
  </rcc>
  <rcc rId="843" sId="1">
    <oc r="C14" t="inlineStr">
      <is>
        <t>V205415285</t>
      </is>
    </oc>
    <nc r="C14"/>
  </rcc>
  <rcc rId="844" sId="1">
    <oc r="C13" t="inlineStr">
      <is>
        <t>V205415285</t>
      </is>
    </oc>
    <nc r="C13"/>
  </rcc>
  <rcc rId="845" sId="1" numFmtId="19">
    <oc r="B13">
      <v>45679</v>
    </oc>
    <nc r="B13"/>
  </rcc>
  <rcc rId="846" sId="1" numFmtId="19">
    <oc r="B14">
      <v>45685</v>
    </oc>
    <nc r="B14"/>
  </rcc>
  <rcc rId="847" sId="1" numFmtId="4">
    <oc r="AB14">
      <v>46325</v>
    </oc>
    <nc r="AB14"/>
  </rcc>
  <rcc rId="848" sId="1" numFmtId="4">
    <oc r="AB13">
      <v>33000</v>
    </oc>
    <nc r="AB13"/>
  </rcc>
  <rcc rId="849" sId="1">
    <oc r="L13" t="inlineStr">
      <is>
        <t>000011</t>
      </is>
    </oc>
    <nc r="L13"/>
  </rcc>
  <rcc rId="850" sId="1">
    <oc r="M13" t="inlineStr">
      <is>
        <t>00-000011</t>
      </is>
    </oc>
    <nc r="M13"/>
  </rcc>
  <rcv guid="{82D87B67-9C6E-42E1-9D76-6B28AAB9619B}" action="delete"/>
  <rdn rId="0" localSheetId="1" customView="1" name="Z_82D87B67_9C6E_42E1_9D76_6B28AAB9619B_.wvu.PrintTitles" hidden="1" oldHidden="1">
    <formula>Sheet1!$1:$8</formula>
    <oldFormula>Sheet1!$1:$8</oldFormula>
  </rdn>
  <rcv guid="{82D87B67-9C6E-42E1-9D76-6B28AAB9619B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" sId="1">
    <oc r="M10" t="inlineStr">
      <is>
        <t>00-000012</t>
      </is>
    </oc>
    <nc r="M10" t="inlineStr">
      <is>
        <t>Z6C0000748</t>
      </is>
    </nc>
  </rcc>
  <rcc rId="853" sId="1" xfDxf="1" s="1" dxf="1">
    <oc r="L10" t="inlineStr">
      <is>
        <t>000012</t>
      </is>
    </oc>
    <nc r="L10" t="inlineStr">
      <is>
        <t>00018922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ndxf>
  </rcc>
  <rcc rId="854" sId="1">
    <oc r="L11" t="inlineStr">
      <is>
        <t>000013</t>
      </is>
    </oc>
    <nc r="L11" t="inlineStr">
      <is>
        <t>00019049</t>
      </is>
    </nc>
  </rcc>
  <rcc rId="855" sId="1">
    <oc r="M11" t="inlineStr">
      <is>
        <t>00-000013</t>
      </is>
    </oc>
    <nc r="M11" t="inlineStr">
      <is>
        <t>Z6C0000748</t>
      </is>
    </nc>
  </rcc>
  <rcc rId="856" sId="1">
    <oc r="L12" t="inlineStr">
      <is>
        <t>000014</t>
      </is>
    </oc>
    <nc r="L12" t="inlineStr">
      <is>
        <t>00019083</t>
      </is>
    </nc>
  </rcc>
  <rcc rId="857" sId="1">
    <oc r="M12" t="inlineStr">
      <is>
        <t>00-000014</t>
      </is>
    </oc>
    <nc r="M12" t="inlineStr">
      <is>
        <t>Z6C0000748</t>
      </is>
    </nc>
  </rcc>
  <rfmt sheetId="1" sqref="M16" start="0" length="2147483647">
    <dxf>
      <font>
        <u/>
      </font>
    </dxf>
  </rfmt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8" sId="1">
    <nc r="C13" t="inlineStr">
      <is>
        <t>V205415285</t>
      </is>
    </nc>
  </rcc>
  <rcc rId="859" sId="1">
    <nc r="D13" t="inlineStr">
      <is>
        <t>MAIDE YUSMARY ESPINOZA FIGUEREDO</t>
      </is>
    </nc>
  </rcc>
  <rcc rId="860" sId="1" numFmtId="19">
    <nc r="B13">
      <v>45714</v>
    </nc>
  </rcc>
  <rcc rId="861" sId="1">
    <nc r="M13" t="inlineStr">
      <is>
        <t>00-000013</t>
      </is>
    </nc>
  </rcc>
  <rcc rId="862" sId="1">
    <nc r="L13" t="inlineStr">
      <is>
        <t>000013</t>
      </is>
    </nc>
  </rcc>
  <rm rId="863" sheetId="1" source="K13" destination="K12" sourceSheetId="1">
    <rfmt sheetId="1" s="1" sqref="K12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</rm>
  <rcc rId="864" sId="1" numFmtId="4">
    <nc r="AB13">
      <v>218865</v>
    </nc>
  </rcc>
  <rcv guid="{82D87B67-9C6E-42E1-9D76-6B28AAB9619B}" action="delete"/>
  <rdn rId="0" localSheetId="1" customView="1" name="Z_82D87B67_9C6E_42E1_9D76_6B28AAB9619B_.wvu.PrintTitles" hidden="1" oldHidden="1">
    <formula>Sheet1!$1:$8</formula>
    <oldFormula>Sheet1!$1:$8</oldFormula>
  </rdn>
  <rcv guid="{82D87B67-9C6E-42E1-9D76-6B28AAB9619B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2D87B67-9C6E-42E1-9D76-6B28AAB9619B}" action="delete"/>
  <rdn rId="0" localSheetId="1" customView="1" name="Z_82D87B67_9C6E_42E1_9D76_6B28AAB9619B_.wvu.PrintTitles" hidden="1" oldHidden="1">
    <formula>Sheet1!$1:$8</formula>
    <oldFormula>Sheet1!$1:$8</oldFormula>
  </rdn>
  <rcv guid="{82D87B67-9C6E-42E1-9D76-6B28AAB9619B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" sId="1" numFmtId="4">
    <oc r="AB13">
      <v>218865</v>
    </oc>
    <nc r="AB13">
      <v>488865</v>
    </nc>
  </rcc>
  <rfmt sheetId="1" sqref="Y21" start="0" length="2147483647">
    <dxf>
      <font>
        <u/>
      </font>
    </dxf>
  </rfmt>
  <rcv guid="{82D87B67-9C6E-42E1-9D76-6B28AAB9619B}" action="delete"/>
  <rdn rId="0" localSheetId="1" customView="1" name="Z_82D87B67_9C6E_42E1_9D76_6B28AAB9619B_.wvu.PrintTitles" hidden="1" oldHidden="1">
    <formula>Sheet1!$1:$8</formula>
    <oldFormula>Sheet1!$1:$8</oldFormula>
  </rdn>
  <rcv guid="{82D87B67-9C6E-42E1-9D76-6B28AAB9619B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" sId="1" odxf="1" dxf="1">
    <oc r="D4" t="inlineStr">
      <is>
        <t>del 01/01/2025 al 31/01/2025</t>
      </is>
    </oc>
    <nc r="D4" t="inlineStr">
      <is>
        <t>del 01/02/2025 al 28/02/2025</t>
      </is>
    </nc>
    <odxf>
      <font>
        <color indexed="8"/>
      </font>
    </odxf>
    <ndxf>
      <font>
        <color indexed="8"/>
      </font>
    </ndxf>
  </rcc>
  <rcv guid="{82D87B67-9C6E-42E1-9D76-6B28AAB9619B}" action="delete"/>
  <rdn rId="0" localSheetId="1" customView="1" name="Z_82D87B67_9C6E_42E1_9D76_6B28AAB9619B_.wvu.PrintTitles" hidden="1" oldHidden="1">
    <formula>Sheet1!$1:$8</formula>
    <oldFormula>Sheet1!$1:$8</oldFormula>
  </rdn>
  <rcv guid="{82D87B67-9C6E-42E1-9D76-6B28AAB9619B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" sId="1" numFmtId="4">
    <oc r="A12">
      <v>2</v>
    </oc>
    <nc r="A12">
      <v>3</v>
    </nc>
  </rcc>
  <rrc rId="872" sId="1" ref="A14:XFD14" action="deleteRow">
    <undo index="65535" exp="area" dr="AF10:AF14" r="AF15" sId="1"/>
    <undo index="65535" exp="area" dr="AE10:AE14" r="AE15" sId="1"/>
    <undo index="65535" exp="area" dr="AD10:AD14" r="AD15" sId="1"/>
    <undo index="65535" exp="area" dr="AB10:AB14" r="AB15" sId="1"/>
    <undo index="65535" exp="area" dr="AA10:AA14" r="AA15" sId="1"/>
    <undo index="65535" exp="area" dr="Z10:Z14" r="Z15" sId="1"/>
    <undo index="65535" exp="area" dr="Y10:Y14" r="Y15" sId="1"/>
    <undo index="65535" exp="area" dr="X10:X14" r="X15" sId="1"/>
    <undo index="65535" exp="area" dr="W10:W14" r="W15" sId="1"/>
    <rfmt sheetId="1" xfDxf="1" sqref="A14:XFD14" start="0" length="0"/>
    <rcc rId="0" sId="1" s="1" dxf="1" numFmtId="4">
      <nc r="A14">
        <v>5</v>
      </nc>
      <ndxf>
        <font>
          <sz val="8"/>
          <color indexed="8"/>
          <name val="Arial"/>
          <family val="2"/>
          <scheme val="none"/>
        </font>
        <numFmt numFmtId="164" formatCode="?"/>
        <alignment horizontal="left" vertical="top"/>
      </ndxf>
    </rcc>
    <rfmt sheetId="1" s="1" sqref="B14" start="0" length="0">
      <dxf>
        <font>
          <sz val="8"/>
          <color indexed="8"/>
          <name val="Arial"/>
          <family val="2"/>
          <scheme val="none"/>
        </font>
        <numFmt numFmtId="19" formatCode="d/m/yyyy"/>
        <alignment horizontal="center" vertical="top"/>
      </dxf>
    </rfmt>
    <rfmt sheetId="1" s="1" sqref="C14" start="0" length="0">
      <dxf>
        <font>
          <sz val="8"/>
          <color indexed="8"/>
          <name val="Arial"/>
          <family val="2"/>
          <scheme val="none"/>
        </font>
        <alignment horizontal="left" vertical="top"/>
      </dxf>
    </rfmt>
    <rfmt sheetId="1" s="1" sqref="D14" start="0" length="0">
      <dxf>
        <font>
          <sz val="8"/>
          <color indexed="8"/>
          <name val="Arial"/>
          <family val="2"/>
          <scheme val="none"/>
        </font>
        <alignment horizontal="left" vertical="top"/>
      </dxf>
    </rfmt>
    <rfmt sheetId="1" s="1" sqref="E14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F14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G14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H14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I14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J14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K14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L14" start="0" length="0">
      <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dxf>
    </rfmt>
    <rfmt sheetId="1" s="1" sqref="M14" start="0" length="0">
      <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dxf>
    </rfmt>
    <rfmt sheetId="1" s="1" sqref="N14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O14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cc rId="0" sId="1" s="1" dxf="1">
      <nc r="P14" t="inlineStr">
        <is>
          <t>01 Registro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fmt sheetId="1" s="1" sqref="Q14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cc rId="0" sId="1" s="1" dxf="1" numFmtId="4">
      <nc r="R14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S14">
        <v>0</v>
      </nc>
      <ndxf>
        <font>
          <sz val="8"/>
          <color indexed="8"/>
          <name val="Arial"/>
          <family val="2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T14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U14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V14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>
      <nc r="W14">
        <f>+AB14+AD14</f>
      </nc>
      <ndxf>
        <font>
          <sz val="8"/>
          <color indexed="8"/>
          <name val="Arial"/>
          <family val="2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X14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Y14">
        <v>0</v>
      </nc>
      <ndxf>
        <font>
          <sz val="8"/>
          <color indexed="8"/>
          <name val="Arial"/>
          <family val="2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Z14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A14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fmt sheetId="1" s="1" sqref="AB14" start="0" length="0">
      <dxf>
        <font>
          <sz val="8"/>
          <color indexed="8"/>
          <name val="Arial"/>
          <family val="2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dxf>
    </rfmt>
    <rcc rId="0" sId="1" s="1" dxf="1" numFmtId="4">
      <nc r="AC14">
        <v>16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>
      <nc r="AD14">
        <f>+AB14*16%</f>
      </nc>
      <ndxf>
        <font>
          <sz val="8"/>
          <color indexed="8"/>
          <name val="Arial"/>
          <family val="2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E14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F14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</rrc>
  <rfmt sheetId="1" sqref="R13:AF13" start="0" length="0">
    <dxf>
      <border>
        <bottom style="thin">
          <color indexed="64"/>
        </bottom>
      </border>
    </dxf>
  </rfmt>
  <rfmt sheetId="1" sqref="A13:XFD13">
    <dxf>
      <fill>
        <patternFill patternType="solid">
          <bgColor rgb="FFFFFF00"/>
        </patternFill>
      </fill>
    </dxf>
  </rfmt>
  <rcc rId="873" sId="1" numFmtId="4">
    <oc r="AB13">
      <v>488865</v>
    </oc>
    <nc r="AB13">
      <v>48865</v>
    </nc>
  </rcc>
  <rfmt sheetId="1" sqref="A11:XFD11">
    <dxf>
      <fill>
        <patternFill patternType="solid">
          <bgColor rgb="FFFFFF00"/>
        </patternFill>
      </fill>
    </dxf>
  </rfmt>
  <rfmt sheetId="1" sqref="A10:XFD10">
    <dxf>
      <fill>
        <patternFill patternType="solid">
          <bgColor rgb="FFFFFF00"/>
        </patternFill>
      </fill>
    </dxf>
  </rfmt>
  <rfmt sheetId="1" sqref="A10:XFD13">
    <dxf>
      <fill>
        <patternFill patternType="none">
          <bgColor auto="1"/>
        </patternFill>
      </fill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3" sId="1">
    <oc r="L15" t="inlineStr">
      <is>
        <t>00120305</t>
      </is>
    </oc>
    <nc r="L15" t="inlineStr">
      <is>
        <t>00126305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2D87B67-9C6E-42E1-9D76-6B28AAB9619B}" action="delete"/>
  <rdn rId="0" localSheetId="1" customView="1" name="Z_82D87B67_9C6E_42E1_9D76_6B28AAB9619B_.wvu.PrintTitles" hidden="1" oldHidden="1">
    <formula>Sheet1!$1:$8</formula>
    <oldFormula>Sheet1!$1:$8</oldFormula>
  </rdn>
  <rcv guid="{82D87B67-9C6E-42E1-9D76-6B28AAB9619B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5" sId="1" numFmtId="4">
    <oc r="A13">
      <v>4</v>
    </oc>
    <nc r="A13"/>
  </rcc>
  <rcc rId="876" sId="1" numFmtId="4">
    <oc r="A12">
      <v>3</v>
    </oc>
    <nc r="A12"/>
  </rcc>
  <rcc rId="877" sId="1" numFmtId="4">
    <oc r="A11">
      <v>2</v>
    </oc>
    <nc r="A11"/>
  </rcc>
  <rrc rId="878" sId="1" ref="A11:XFD11" action="deleteRow">
    <rfmt sheetId="1" xfDxf="1" sqref="A11:XFD11" start="0" length="0"/>
    <rfmt sheetId="1" s="1" sqref="A11" start="0" length="0">
      <dxf>
        <font>
          <sz val="8"/>
          <color indexed="8"/>
          <name val="Arial"/>
          <family val="2"/>
          <scheme val="none"/>
        </font>
        <numFmt numFmtId="164" formatCode="?"/>
        <alignment horizontal="left" vertical="top"/>
      </dxf>
    </rfmt>
    <rcc rId="0" sId="1" s="1" dxf="1" numFmtId="19">
      <nc r="B11">
        <v>45698</v>
      </nc>
      <ndxf>
        <font>
          <sz val="8"/>
          <color indexed="8"/>
          <name val="Arial"/>
          <family val="2"/>
          <scheme val="none"/>
        </font>
        <numFmt numFmtId="19" formatCode="dd/mm/yyyy"/>
        <alignment horizontal="center" vertical="top"/>
      </ndxf>
    </rcc>
    <rcc rId="0" sId="1" s="1" dxf="1">
      <nc r="C11" t="inlineStr">
        <is>
          <t>J000800740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cc rId="0" sId="1" s="1" dxf="1">
      <nc r="D11" t="inlineStr">
        <is>
          <t>FERRETERIA HORIZONTE C.A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fmt sheetId="1" s="1" sqref="E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F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G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H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I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J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K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cc rId="0" sId="1" s="1" dxf="1">
      <nc r="L11" t="inlineStr">
        <is>
          <t>00019049</t>
        </is>
      </nc>
      <n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ndxf>
    </rcc>
    <rcc rId="0" sId="1" s="1" dxf="1">
      <nc r="M11" t="inlineStr">
        <is>
          <t>Z6C0000748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fmt sheetId="1" s="1" sqref="N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O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cc rId="0" sId="1" s="1" dxf="1">
      <nc r="P11" t="inlineStr">
        <is>
          <t>01 Registro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fmt sheetId="1" s="1" sqref="Q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cc rId="0" sId="1" s="1" dxf="1" numFmtId="4">
      <nc r="R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S11">
        <v>0</v>
      </nc>
      <ndxf>
        <font>
          <sz val="8"/>
          <color indexed="8"/>
          <name val="Arial"/>
          <family val="2"/>
          <scheme val="none"/>
        </font>
        <numFmt numFmtId="165" formatCode="?,??0.00"/>
        <alignment horizontal="right" vertical="center"/>
      </ndxf>
    </rcc>
    <rcc rId="0" sId="1" s="1" dxf="1" numFmtId="4">
      <nc r="T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U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V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>
      <nc r="W11">
        <f>+AB11+AD11</f>
      </nc>
      <ndxf>
        <font>
          <sz val="8"/>
          <color indexed="8"/>
          <name val="Arial"/>
          <family val="2"/>
          <scheme val="none"/>
        </font>
        <numFmt numFmtId="165" formatCode="?,??0.00"/>
        <alignment horizontal="right" vertical="center"/>
      </ndxf>
    </rcc>
    <rcc rId="0" sId="1" s="1" dxf="1" numFmtId="4">
      <nc r="X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Y11">
        <v>0</v>
      </nc>
      <ndxf>
        <font>
          <sz val="8"/>
          <color indexed="8"/>
          <name val="Arial"/>
          <family val="2"/>
          <scheme val="none"/>
        </font>
        <numFmt numFmtId="165" formatCode="?,??0.00"/>
        <alignment horizontal="right" vertical="center"/>
      </ndxf>
    </rcc>
    <rcc rId="0" sId="1" s="1" dxf="1" numFmtId="4">
      <nc r="Z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AA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AB11">
        <v>2608.6</v>
      </nc>
      <ndxf>
        <font>
          <sz val="8"/>
          <color indexed="8"/>
          <name val="Arial"/>
          <family val="2"/>
          <scheme val="none"/>
        </font>
        <numFmt numFmtId="165" formatCode="?,??0.00"/>
        <alignment horizontal="right" vertical="center"/>
      </ndxf>
    </rcc>
    <rcc rId="0" sId="1" s="1" dxf="1" numFmtId="4">
      <nc r="AC11">
        <v>16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>
      <nc r="AD11">
        <f>+AB11*16%</f>
      </nc>
      <ndxf>
        <font>
          <sz val="8"/>
          <color indexed="8"/>
          <name val="Arial"/>
          <family val="2"/>
          <scheme val="none"/>
        </font>
        <numFmt numFmtId="165" formatCode="?,??0.00"/>
        <alignment horizontal="right" vertical="center"/>
      </ndxf>
    </rcc>
    <rcc rId="0" sId="1" s="1" dxf="1" numFmtId="4">
      <nc r="AE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AF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</rrc>
  <rrc rId="879" sId="1" ref="A11:XFD11" action="deleteRow">
    <rfmt sheetId="1" xfDxf="1" sqref="A11:XFD11" start="0" length="0"/>
    <rfmt sheetId="1" s="1" sqref="A11" start="0" length="0">
      <dxf>
        <font>
          <sz val="8"/>
          <color indexed="8"/>
          <name val="Arial"/>
          <family val="2"/>
          <scheme val="none"/>
        </font>
        <numFmt numFmtId="164" formatCode="?"/>
        <alignment horizontal="left" vertical="top"/>
      </dxf>
    </rfmt>
    <rcc rId="0" sId="1" s="1" dxf="1" numFmtId="19">
      <nc r="B11">
        <v>45699</v>
      </nc>
      <ndxf>
        <font>
          <sz val="8"/>
          <color indexed="8"/>
          <name val="Arial"/>
          <family val="2"/>
          <scheme val="none"/>
        </font>
        <numFmt numFmtId="19" formatCode="dd/mm/yyyy"/>
        <alignment horizontal="center" vertical="top"/>
      </ndxf>
    </rcc>
    <rcc rId="0" sId="1" s="1" dxf="1">
      <nc r="C11" t="inlineStr">
        <is>
          <t>J000800740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cc rId="0" sId="1" s="1" dxf="1">
      <nc r="D11" t="inlineStr">
        <is>
          <t>FERRETERIA HORIZONTE C.A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fmt sheetId="1" s="1" sqref="E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F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G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H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I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J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K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cc rId="0" sId="1" s="1" dxf="1">
      <nc r="L11" t="inlineStr">
        <is>
          <t>00019083</t>
        </is>
      </nc>
      <n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ndxf>
    </rcc>
    <rcc rId="0" sId="1" s="1" dxf="1">
      <nc r="M11" t="inlineStr">
        <is>
          <t>Z6C0000748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fmt sheetId="1" s="1" sqref="N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O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cc rId="0" sId="1" s="1" dxf="1">
      <nc r="P11" t="inlineStr">
        <is>
          <t>01 Registro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fmt sheetId="1" s="1" sqref="Q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cc rId="0" sId="1" s="1" dxf="1" numFmtId="4">
      <nc r="R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S11">
        <v>0</v>
      </nc>
      <ndxf>
        <font>
          <sz val="8"/>
          <color indexed="8"/>
          <name val="Arial"/>
          <family val="2"/>
          <scheme val="none"/>
        </font>
        <numFmt numFmtId="165" formatCode="?,??0.00"/>
        <alignment horizontal="right" vertical="center"/>
      </ndxf>
    </rcc>
    <rcc rId="0" sId="1" s="1" dxf="1" numFmtId="4">
      <nc r="T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U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V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>
      <nc r="W11">
        <f>+AB11+AD11</f>
      </nc>
      <ndxf>
        <font>
          <sz val="8"/>
          <color indexed="8"/>
          <name val="Arial"/>
          <family val="2"/>
          <scheme val="none"/>
        </font>
        <numFmt numFmtId="165" formatCode="?,??0.00"/>
        <alignment horizontal="right" vertical="center"/>
      </ndxf>
    </rcc>
    <rcc rId="0" sId="1" s="1" dxf="1" numFmtId="4">
      <nc r="X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Y11">
        <v>0</v>
      </nc>
      <ndxf>
        <font>
          <sz val="8"/>
          <color indexed="8"/>
          <name val="Arial"/>
          <family val="2"/>
          <scheme val="none"/>
        </font>
        <numFmt numFmtId="165" formatCode="?,??0.00"/>
        <alignment horizontal="right" vertical="center"/>
      </ndxf>
    </rcc>
    <rcc rId="0" sId="1" s="1" dxf="1" numFmtId="4">
      <nc r="Z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AA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AB11">
        <v>521.9</v>
      </nc>
      <ndxf>
        <font>
          <sz val="8"/>
          <color indexed="8"/>
          <name val="Arial"/>
          <family val="2"/>
          <scheme val="none"/>
        </font>
        <numFmt numFmtId="165" formatCode="?,??0.00"/>
        <alignment horizontal="right" vertical="center"/>
      </ndxf>
    </rcc>
    <rcc rId="0" sId="1" s="1" dxf="1" numFmtId="4">
      <nc r="AC11">
        <v>16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>
      <nc r="AD11">
        <f>+AB11*16%</f>
      </nc>
      <ndxf>
        <font>
          <sz val="8"/>
          <color indexed="8"/>
          <name val="Arial"/>
          <family val="2"/>
          <scheme val="none"/>
        </font>
        <numFmt numFmtId="165" formatCode="?,??0.00"/>
        <alignment horizontal="right" vertical="center"/>
      </ndxf>
    </rcc>
    <rcc rId="0" sId="1" s="1" dxf="1" numFmtId="4">
      <nc r="AE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  <rcc rId="0" sId="1" s="1" dxf="1" numFmtId="4">
      <nc r="AF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</ndxf>
    </rcc>
  </rrc>
  <rrc rId="880" sId="1" ref="A11:XFD11" action="deleteRow">
    <undo index="65535" exp="area" dr="AF10:AF11" r="AF12" sId="1"/>
    <undo index="65535" exp="area" dr="AE10:AE11" r="AE12" sId="1"/>
    <undo index="65535" exp="area" dr="AD10:AD11" r="AD12" sId="1"/>
    <undo index="65535" exp="area" dr="AB10:AB11" r="AB12" sId="1"/>
    <undo index="65535" exp="area" dr="AA10:AA11" r="AA12" sId="1"/>
    <undo index="65535" exp="area" dr="Z10:Z11" r="Z12" sId="1"/>
    <undo index="65535" exp="area" dr="Y10:Y11" r="Y12" sId="1"/>
    <undo index="65535" exp="area" dr="X10:X11" r="X12" sId="1"/>
    <undo index="65535" exp="area" dr="W10:W11" r="W12" sId="1"/>
    <undo index="65535" exp="area" dr="V10:V11" r="V12" sId="1"/>
    <undo index="65535" exp="area" dr="U10:U11" r="U12" sId="1"/>
    <undo index="65535" exp="area" dr="T10:T11" r="T12" sId="1"/>
    <undo index="65535" exp="area" dr="S10:S11" r="S12" sId="1"/>
    <undo index="65535" exp="area" dr="R10:R11" r="R12" sId="1"/>
    <rfmt sheetId="1" xfDxf="1" sqref="A11:XFD11" start="0" length="0"/>
    <rfmt sheetId="1" s="1" sqref="A11" start="0" length="0">
      <dxf>
        <font>
          <sz val="8"/>
          <color indexed="8"/>
          <name val="Arial"/>
          <family val="2"/>
          <scheme val="none"/>
        </font>
        <numFmt numFmtId="164" formatCode="?"/>
        <alignment horizontal="left" vertical="top"/>
      </dxf>
    </rfmt>
    <rcc rId="0" sId="1" s="1" dxf="1" numFmtId="19">
      <nc r="B11">
        <v>45714</v>
      </nc>
      <ndxf>
        <font>
          <sz val="8"/>
          <color indexed="8"/>
          <name val="Arial"/>
          <family val="2"/>
          <scheme val="none"/>
        </font>
        <numFmt numFmtId="19" formatCode="dd/mm/yyyy"/>
        <alignment horizontal="center" vertical="top"/>
      </ndxf>
    </rcc>
    <rcc rId="0" sId="1" s="1" dxf="1">
      <nc r="C11" t="inlineStr">
        <is>
          <t>V205415285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cc rId="0" sId="1" s="1" dxf="1">
      <nc r="D11" t="inlineStr">
        <is>
          <t>MAIDE YUSMARY ESPINOZA FIGUEREDO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fmt sheetId="1" s="1" sqref="E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F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G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H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I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J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cc rId="0" sId="1" s="1" dxf="1">
      <nc r="L11" t="inlineStr">
        <is>
          <t>000013</t>
        </is>
      </nc>
      <n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ndxf>
    </rcc>
    <rcc rId="0" sId="1" s="1" dxf="1">
      <nc r="M11" t="inlineStr">
        <is>
          <t>00-000013</t>
        </is>
      </nc>
      <n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ndxf>
    </rcc>
    <rfmt sheetId="1" s="1" sqref="N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fmt sheetId="1" s="1" sqref="O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cc rId="0" sId="1" s="1" dxf="1">
      <nc r="P11" t="inlineStr">
        <is>
          <t>01 Registro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fmt sheetId="1" s="1" sqref="Q11" start="0" length="0">
      <dxf>
        <font>
          <b/>
          <sz val="8"/>
          <color indexed="8"/>
          <name val="Arial"/>
          <family val="2"/>
          <scheme val="none"/>
        </font>
        <alignment horizontal="center" vertical="top"/>
      </dxf>
    </rfmt>
    <rcc rId="0" sId="1" s="1" dxf="1" numFmtId="4">
      <nc r="R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S11">
        <v>0</v>
      </nc>
      <ndxf>
        <font>
          <sz val="8"/>
          <color indexed="8"/>
          <name val="Arial"/>
          <family val="2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T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U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V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>
      <nc r="W11">
        <f>+AB11+AD11</f>
      </nc>
      <ndxf>
        <font>
          <sz val="8"/>
          <color indexed="8"/>
          <name val="Arial"/>
          <family val="2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X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Y11">
        <v>0</v>
      </nc>
      <ndxf>
        <font>
          <sz val="8"/>
          <color indexed="8"/>
          <name val="Arial"/>
          <family val="2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Z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A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B11">
        <v>48865</v>
      </nc>
      <ndxf>
        <font>
          <sz val="8"/>
          <color indexed="8"/>
          <name val="Arial"/>
          <family val="2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C11">
        <v>16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>
      <nc r="AD11">
        <f>+AB11*16%</f>
      </nc>
      <ndxf>
        <font>
          <sz val="8"/>
          <color indexed="8"/>
          <name val="Arial"/>
          <family val="2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E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F11">
        <v>0</v>
      </nc>
      <ndxf>
        <font>
          <sz val="8"/>
          <color indexed="8"/>
          <name val="Arial"/>
          <family val="2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</rrc>
  <rcc rId="881" sId="1">
    <oc r="L10" t="inlineStr">
      <is>
        <t>00018922</t>
      </is>
    </oc>
    <nc r="L10"/>
  </rcc>
  <rcc rId="882" sId="1">
    <oc r="M10" t="inlineStr">
      <is>
        <t>Z6C0000748</t>
      </is>
    </oc>
    <nc r="M10"/>
  </rcc>
  <rcc rId="883" sId="1" numFmtId="4">
    <oc r="AB10">
      <v>2523.1999999999998</v>
    </oc>
    <nc r="AB10"/>
  </rcc>
  <rcv guid="{82D87B67-9C6E-42E1-9D76-6B28AAB9619B}" action="delete"/>
  <rdn rId="0" localSheetId="1" customView="1" name="Z_82D87B67_9C6E_42E1_9D76_6B28AAB9619B_.wvu.PrintTitles" hidden="1" oldHidden="1">
    <formula>Sheet1!$1:$8</formula>
    <oldFormula>Sheet1!$1:$8</oldFormula>
  </rdn>
  <rcv guid="{82D87B67-9C6E-42E1-9D76-6B28AAB9619B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" sId="1">
    <oc r="D10" t="inlineStr">
      <is>
        <t>FERRETERIA HORIZONTE C.A</t>
      </is>
    </oc>
    <nc r="D10"/>
  </rcc>
  <rcc rId="886" sId="1">
    <oc r="C10" t="inlineStr">
      <is>
        <t>J000800740</t>
      </is>
    </oc>
    <nc r="C10"/>
  </rcc>
  <rcc rId="887" sId="1" numFmtId="19">
    <oc r="B10">
      <v>45692</v>
    </oc>
    <nc r="B10"/>
  </rcc>
  <rfmt sheetId="1" sqref="R29" start="0" length="2147483647">
    <dxf>
      <font>
        <u/>
      </font>
    </dxf>
  </rfmt>
  <rcv guid="{82D87B67-9C6E-42E1-9D76-6B28AAB9619B}" action="delete"/>
  <rdn rId="0" localSheetId="1" customView="1" name="Z_82D87B67_9C6E_42E1_9D76_6B28AAB9619B_.wvu.PrintTitles" hidden="1" oldHidden="1">
    <formula>Sheet1!$1:$8</formula>
    <oldFormula>Sheet1!$1:$8</oldFormula>
  </rdn>
  <rcv guid="{82D87B67-9C6E-42E1-9D76-6B28AAB9619B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2D87B67-9C6E-42E1-9D76-6B28AAB9619B}" action="delete"/>
  <rdn rId="0" localSheetId="1" customView="1" name="Z_82D87B67_9C6E_42E1_9D76_6B28AAB9619B_.wvu.PrintTitles" hidden="1" oldHidden="1">
    <formula>Sheet1!$1:$8</formula>
    <oldFormula>Sheet1!$1:$8</oldFormula>
  </rdn>
  <rcv guid="{82D87B67-9C6E-42E1-9D76-6B28AAB9619B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" sId="1" numFmtId="4">
    <oc r="A10">
      <v>1</v>
    </oc>
    <nc r="A10"/>
  </rcc>
  <rcv guid="{82D87B67-9C6E-42E1-9D76-6B28AAB9619B}" action="delete"/>
  <rdn rId="0" localSheetId="1" customView="1" name="Z_82D87B67_9C6E_42E1_9D76_6B28AAB9619B_.wvu.PrintTitles" hidden="1" oldHidden="1">
    <formula>Sheet1!$1:$8</formula>
    <oldFormula>Sheet1!$1:$8</oldFormula>
  </rdn>
  <rcv guid="{82D87B67-9C6E-42E1-9D76-6B28AAB9619B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5:XFD15">
    <dxf>
      <fill>
        <patternFill patternType="solid">
          <bgColor rgb="FFFFFF00"/>
        </patternFill>
      </fill>
    </dxf>
  </rfmt>
  <rfmt sheetId="1" sqref="A14:XFD14">
    <dxf>
      <fill>
        <patternFill patternType="solid">
          <bgColor rgb="FFFFFF00"/>
        </patternFill>
      </fill>
    </dxf>
  </rfmt>
  <rfmt sheetId="1" sqref="A16:XFD16">
    <dxf>
      <fill>
        <patternFill patternType="solid">
          <bgColor rgb="FFFFFF00"/>
        </patternFill>
      </fill>
    </dxf>
  </rfmt>
  <rfmt sheetId="1" sqref="A12:XFD12">
    <dxf>
      <fill>
        <patternFill patternType="solid">
          <bgColor rgb="FFFFFF00"/>
        </patternFill>
      </fill>
    </dxf>
  </rfmt>
  <rfmt sheetId="1" sqref="A11:XFD11">
    <dxf>
      <fill>
        <patternFill patternType="solid">
          <bgColor rgb="FFFFFF00"/>
        </patternFill>
      </fill>
    </dxf>
  </rfmt>
  <rfmt sheetId="1" sqref="A13:XFD13">
    <dxf>
      <fill>
        <patternFill patternType="solid">
          <bgColor rgb="FFFFFF00"/>
        </patternFill>
      </fill>
    </dxf>
  </rfmt>
  <rcc rId="644" sId="1" odxf="1" dxf="1" numFmtId="4">
    <oc r="A11">
      <v>1</v>
    </oc>
    <nc r="A11">
      <v>2</v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645" sId="1" odxf="1" dxf="1" numFmtId="4">
    <oc r="A12">
      <v>1</v>
    </oc>
    <nc r="A12">
      <v>3</v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646" sId="1" odxf="1" dxf="1" numFmtId="4">
    <oc r="A13">
      <v>1</v>
    </oc>
    <nc r="A13">
      <v>4</v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647" sId="1" odxf="1" dxf="1" numFmtId="4">
    <oc r="A14">
      <v>1</v>
    </oc>
    <nc r="A14">
      <v>5</v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648" sId="1" odxf="1" dxf="1" numFmtId="4">
    <oc r="A15">
      <v>1</v>
    </oc>
    <nc r="A15">
      <v>6</v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649" sId="1" odxf="1" dxf="1" numFmtId="4">
    <oc r="A16">
      <v>1</v>
    </oc>
    <nc r="A16">
      <v>7</v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fmt sheetId="1" sqref="A10:XFD16">
    <dxf>
      <fill>
        <patternFill patternType="none">
          <bgColor auto="1"/>
        </patternFill>
      </fill>
    </dxf>
  </rfmt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" sId="1" odxf="1" dxf="1">
    <nc r="M14" t="inlineStr">
      <is>
        <t>00005617</t>
      </is>
    </nc>
    <odxf>
      <numFmt numFmtId="0" formatCode="General"/>
    </odxf>
    <ndxf>
      <numFmt numFmtId="30" formatCode="@"/>
    </ndxf>
  </rcc>
  <rdn rId="0" localSheetId="1" customView="1" name="Z_D70CBF17_9778_461F_9324_F33609FC7E8E_.wvu.PrintTitles" hidden="1" oldHidden="1">
    <formula>Sheet1!$1:$8</formula>
  </rdn>
  <rcv guid="{D70CBF17-9778-461F-9324-F33609FC7E8E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" sId="1">
    <oc r="D4" t="inlineStr">
      <is>
        <t>del 01/11/2024 al 30/11/2024</t>
      </is>
    </oc>
    <nc r="D4" t="inlineStr">
      <is>
        <t>del 01/12/2024 al 31/12/2024</t>
      </is>
    </nc>
  </rcc>
  <rcc rId="654" sId="1">
    <oc r="C10" t="inlineStr">
      <is>
        <t>J000800740</t>
      </is>
    </oc>
    <nc r="C10" t="inlineStr">
      <is>
        <t>J500430914</t>
      </is>
    </nc>
  </rcc>
  <rcc rId="655" sId="1">
    <oc r="D10" t="inlineStr">
      <is>
        <t>FERRETERIA HORIZONTE, C.A</t>
      </is>
    </oc>
    <nc r="D10" t="inlineStr">
      <is>
        <t>INVERSIONES FERRECONOMICA, C.A</t>
      </is>
    </nc>
  </rcc>
  <rcc rId="656" sId="1" numFmtId="19">
    <oc r="B10">
      <v>45602</v>
    </oc>
    <nc r="B10">
      <v>45637</v>
    </nc>
  </rcc>
  <rcc rId="657" sId="1">
    <oc r="L10" t="inlineStr">
      <is>
        <t>00017399</t>
      </is>
    </oc>
    <nc r="L10" t="inlineStr">
      <is>
        <t>00128280</t>
      </is>
    </nc>
  </rcc>
  <rcc rId="658" sId="1">
    <oc r="M10" t="inlineStr">
      <is>
        <t>Z6C0000748</t>
      </is>
    </oc>
    <nc r="M10" t="inlineStr">
      <is>
        <t>Z1A8117747</t>
      </is>
    </nc>
  </rcc>
  <rcc rId="659" sId="1" numFmtId="4">
    <oc r="AB10">
      <v>561.97</v>
    </oc>
    <nc r="AB10">
      <v>833.84</v>
    </nc>
  </rcc>
  <rrc rId="660" sId="1" ref="A13:XFD13" action="deleteRow">
    <rfmt sheetId="1" xfDxf="1" sqref="A13:XFD13" start="0" length="0"/>
    <rcc rId="0" sId="1" s="1" dxf="1" numFmtId="4">
      <nc r="A13">
        <v>4</v>
      </nc>
      <ndxf>
        <font>
          <sz val="8"/>
          <color indexed="8"/>
          <name val="Arial"/>
          <scheme val="none"/>
        </font>
        <numFmt numFmtId="164" formatCode="?"/>
        <alignment horizontal="left" vertical="top"/>
      </ndxf>
    </rcc>
    <rcc rId="0" sId="1" s="1" dxf="1" numFmtId="19">
      <nc r="B13">
        <v>45614</v>
      </nc>
      <ndxf>
        <font>
          <sz val="8"/>
          <color indexed="8"/>
          <name val="Arial"/>
          <family val="2"/>
          <scheme val="none"/>
        </font>
        <numFmt numFmtId="19" formatCode="d/m/yyyy"/>
        <alignment horizontal="center" vertical="top"/>
      </ndxf>
    </rcc>
    <rcc rId="0" sId="1" s="1" dxf="1">
      <nc r="C13" t="inlineStr">
        <is>
          <t>J000800740</t>
        </is>
      </nc>
      <ndxf>
        <font>
          <sz val="8"/>
          <color indexed="8"/>
          <name val="Arial"/>
          <scheme val="none"/>
        </font>
        <alignment horizontal="left" vertical="top"/>
      </ndxf>
    </rcc>
    <rcc rId="0" sId="1" s="1" dxf="1">
      <nc r="D13" t="inlineStr">
        <is>
          <t>FERRETERIA HORIZONTE, C.A</t>
        </is>
      </nc>
      <ndxf>
        <font>
          <sz val="8"/>
          <color indexed="8"/>
          <name val="Arial"/>
          <scheme val="none"/>
        </font>
        <alignment horizontal="left" vertical="top"/>
      </ndxf>
    </rcc>
    <rfmt sheetId="1" s="1" sqref="E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F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G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H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I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J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K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>
      <nc r="L13" t="inlineStr">
        <is>
          <t>00017742</t>
        </is>
      </nc>
      <n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ndxf>
    </rcc>
    <rcc rId="0" sId="1" s="1" dxf="1">
      <nc r="M13" t="inlineStr">
        <is>
          <t>Z6C0000748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fmt sheetId="1" s="1" sqref="N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O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>
      <nc r="P13" t="inlineStr">
        <is>
          <t>01 Registro</t>
        </is>
      </nc>
      <ndxf>
        <font>
          <sz val="8"/>
          <color indexed="8"/>
          <name val="Arial"/>
          <scheme val="none"/>
        </font>
        <alignment horizontal="left" vertical="top"/>
      </ndxf>
    </rcc>
    <rfmt sheetId="1" s="1" sqref="Q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 numFmtId="4">
      <nc r="R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S13">
        <v>0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T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U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V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>
      <nc r="W13">
        <f>+AB13+AD13</f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X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Y13">
        <v>0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Z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AA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AB13">
        <v>493.45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AC13">
        <v>16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>
      <nc r="AD13">
        <f>+AB13*16%</f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AE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AF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</rrc>
  <rrc rId="661" sId="1" ref="A13:XFD13" action="deleteRow">
    <rfmt sheetId="1" xfDxf="1" sqref="A13:XFD13" start="0" length="0"/>
    <rcc rId="0" sId="1" s="1" dxf="1" numFmtId="4">
      <nc r="A13">
        <v>5</v>
      </nc>
      <ndxf>
        <font>
          <sz val="8"/>
          <color indexed="8"/>
          <name val="Arial"/>
          <scheme val="none"/>
        </font>
        <numFmt numFmtId="164" formatCode="?"/>
        <alignment horizontal="left" vertical="top"/>
      </ndxf>
    </rcc>
    <rcc rId="0" sId="1" s="1" dxf="1" numFmtId="19">
      <nc r="B13">
        <v>45615</v>
      </nc>
      <ndxf>
        <font>
          <sz val="8"/>
          <color indexed="8"/>
          <name val="Arial"/>
          <family val="2"/>
          <scheme val="none"/>
        </font>
        <numFmt numFmtId="19" formatCode="d/m/yyyy"/>
        <alignment horizontal="center" vertical="top"/>
      </ndxf>
    </rcc>
    <rcc rId="0" sId="1" s="1" dxf="1">
      <nc r="C13" t="inlineStr">
        <is>
          <t>J503047810</t>
        </is>
      </nc>
      <ndxf>
        <font>
          <sz val="8"/>
          <color indexed="8"/>
          <name val="Arial"/>
          <scheme val="none"/>
        </font>
        <alignment horizontal="left" vertical="top"/>
      </ndxf>
    </rcc>
    <rcc rId="0" sId="1" s="1" dxf="1">
      <nc r="D13" t="inlineStr">
        <is>
          <t>COMERCIALIZADORA EL PARAMO V, C.A</t>
        </is>
      </nc>
      <ndxf>
        <font>
          <sz val="8"/>
          <color indexed="8"/>
          <name val="Arial"/>
          <scheme val="none"/>
        </font>
        <alignment horizontal="left" vertical="top"/>
      </ndxf>
    </rcc>
    <rfmt sheetId="1" s="1" sqref="E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F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G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H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I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J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K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>
      <nc r="L13" t="inlineStr">
        <is>
          <t>00005617</t>
        </is>
      </nc>
      <n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ndxf>
    </rcc>
    <rcc rId="0" sId="1" s="1" dxf="1">
      <nc r="M13" t="inlineStr">
        <is>
          <t>00005617</t>
        </is>
      </nc>
      <n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ndxf>
    </rcc>
    <rfmt sheetId="1" s="1" sqref="N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O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>
      <nc r="P13" t="inlineStr">
        <is>
          <t>01 Registro</t>
        </is>
      </nc>
      <ndxf>
        <font>
          <sz val="8"/>
          <color indexed="8"/>
          <name val="Arial"/>
          <scheme val="none"/>
        </font>
        <alignment horizontal="left" vertical="top"/>
      </ndxf>
    </rcc>
    <rfmt sheetId="1" s="1" sqref="Q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 numFmtId="4">
      <nc r="R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S13">
        <v>0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T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U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V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>
      <nc r="W13">
        <f>+AB13+AD13</f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X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Y13">
        <v>1456.12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Z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AA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AB13">
        <v>595.73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AC13">
        <v>16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>
      <nc r="AD13">
        <f>+AB13*16%</f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AE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AF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</rrc>
  <rrc rId="662" sId="1" ref="A13:XFD13" action="deleteRow">
    <rfmt sheetId="1" xfDxf="1" sqref="A13:XFD13" start="0" length="0"/>
    <rcc rId="0" sId="1" s="1" dxf="1" numFmtId="4">
      <nc r="A13">
        <v>6</v>
      </nc>
      <ndxf>
        <font>
          <sz val="8"/>
          <color indexed="8"/>
          <name val="Arial"/>
          <scheme val="none"/>
        </font>
        <numFmt numFmtId="164" formatCode="?"/>
        <alignment horizontal="left" vertical="top"/>
      </ndxf>
    </rcc>
    <rcc rId="0" sId="1" s="1" dxf="1" numFmtId="19">
      <nc r="B13">
        <v>45617</v>
      </nc>
      <ndxf>
        <font>
          <sz val="8"/>
          <color indexed="8"/>
          <name val="Arial"/>
          <family val="2"/>
          <scheme val="none"/>
        </font>
        <numFmt numFmtId="19" formatCode="d/m/yyyy"/>
        <alignment horizontal="center" vertical="top"/>
      </ndxf>
    </rcc>
    <rcc rId="0" sId="1" s="1" dxf="1">
      <nc r="C13" t="inlineStr">
        <is>
          <t>J500430914</t>
        </is>
      </nc>
      <ndxf>
        <font>
          <sz val="8"/>
          <color indexed="8"/>
          <name val="Arial"/>
          <scheme val="none"/>
        </font>
        <alignment horizontal="left" vertical="top"/>
      </ndxf>
    </rcc>
    <rcc rId="0" sId="1" s="1" dxf="1">
      <nc r="D13" t="inlineStr">
        <is>
          <t>INVERSIONES FERRECONOMICA, C.A</t>
        </is>
      </nc>
      <ndxf>
        <font>
          <sz val="8"/>
          <color indexed="8"/>
          <name val="Arial"/>
          <scheme val="none"/>
        </font>
        <alignment horizontal="left" vertical="top"/>
      </ndxf>
    </rcc>
    <rfmt sheetId="1" s="1" sqref="E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F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G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H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I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J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K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>
      <nc r="L13" t="inlineStr">
        <is>
          <t>00126305</t>
        </is>
      </nc>
      <n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ndxf>
    </rcc>
    <rcc rId="0" sId="1" s="1" dxf="1">
      <nc r="M13" t="inlineStr">
        <is>
          <t>Z1A8117747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fmt sheetId="1" s="1" sqref="N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O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>
      <nc r="P13" t="inlineStr">
        <is>
          <t>01 Registro</t>
        </is>
      </nc>
      <ndxf>
        <font>
          <sz val="8"/>
          <color indexed="8"/>
          <name val="Arial"/>
          <scheme val="none"/>
        </font>
        <alignment horizontal="left" vertical="top"/>
      </ndxf>
    </rcc>
    <rfmt sheetId="1" s="1" sqref="Q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 numFmtId="4">
      <nc r="R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S13">
        <v>0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T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U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V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>
      <nc r="W13">
        <f>+AB13+AD13</f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X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Y13">
        <v>0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Z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AA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AB13">
        <v>789.17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AC13">
        <v>16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>
      <nc r="AD13">
        <f>+AB13*16%</f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</ndxf>
    </rcc>
    <rcc rId="0" sId="1" s="1" dxf="1" numFmtId="4">
      <nc r="AE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  <rcc rId="0" sId="1" s="1" dxf="1" numFmtId="4">
      <nc r="AF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</ndxf>
    </rcc>
  </rrc>
  <rrc rId="663" sId="1" ref="A13:XFD13" action="deleteRow">
    <undo index="65535" exp="area" dr="AF13" r="AF14" sId="1"/>
    <undo index="65535" exp="area" dr="AE13" r="AE14" sId="1"/>
    <undo index="65535" exp="area" dr="AD10:AD13" r="AD14" sId="1"/>
    <undo index="65535" exp="area" dr="AB10:AB13" r="AB14" sId="1"/>
    <undo index="65535" exp="area" dr="AA13" r="AA14" sId="1"/>
    <undo index="65535" exp="area" dr="Z13" r="Z14" sId="1"/>
    <undo index="65535" exp="area" dr="Y10:Y13" r="Y14" sId="1"/>
    <undo index="65535" exp="area" dr="X13" r="X14" sId="1"/>
    <undo index="65535" exp="area" dr="W10:W13" r="W14" sId="1"/>
    <undo index="65535" exp="area" dr="V13" r="V14" sId="1"/>
    <undo index="65535" exp="area" dr="U13" r="U14" sId="1"/>
    <undo index="65535" exp="area" dr="T13" r="T14" sId="1"/>
    <undo index="65535" exp="area" dr="S13" r="S14" sId="1"/>
    <undo index="65535" exp="area" dr="R13" r="R14" sId="1"/>
    <rfmt sheetId="1" xfDxf="1" sqref="A13:XFD13" start="0" length="0"/>
    <rcc rId="0" sId="1" s="1" dxf="1" numFmtId="4">
      <nc r="A13">
        <v>7</v>
      </nc>
      <ndxf>
        <font>
          <sz val="8"/>
          <color indexed="8"/>
          <name val="Arial"/>
          <scheme val="none"/>
        </font>
        <numFmt numFmtId="164" formatCode="?"/>
        <alignment horizontal="left" vertical="top"/>
      </ndxf>
    </rcc>
    <rcc rId="0" sId="1" s="1" dxf="1" numFmtId="19">
      <nc r="B13">
        <v>45617</v>
      </nc>
      <ndxf>
        <font>
          <sz val="8"/>
          <color indexed="8"/>
          <name val="Arial"/>
          <family val="2"/>
          <scheme val="none"/>
        </font>
        <numFmt numFmtId="19" formatCode="d/m/yyyy"/>
        <alignment horizontal="center" vertical="top"/>
      </ndxf>
    </rcc>
    <rcc rId="0" sId="1" s="1" dxf="1">
      <nc r="C13" t="inlineStr">
        <is>
          <t>J000800740</t>
        </is>
      </nc>
      <ndxf>
        <font>
          <sz val="8"/>
          <color indexed="8"/>
          <name val="Arial"/>
          <scheme val="none"/>
        </font>
        <alignment horizontal="left" vertical="top"/>
      </ndxf>
    </rcc>
    <rcc rId="0" sId="1" s="1" dxf="1">
      <nc r="D13" t="inlineStr">
        <is>
          <t>FERRETERIA HORIZONTE, C.A</t>
        </is>
      </nc>
      <ndxf>
        <font>
          <sz val="8"/>
          <color indexed="8"/>
          <name val="Arial"/>
          <scheme val="none"/>
        </font>
        <alignment horizontal="left" vertical="top"/>
      </ndxf>
    </rcc>
    <rfmt sheetId="1" s="1" sqref="E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F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G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H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I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J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K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>
      <nc r="L13" t="inlineStr">
        <is>
          <t>00017859</t>
        </is>
      </nc>
      <n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ndxf>
    </rcc>
    <rcc rId="0" sId="1" s="1" dxf="1">
      <nc r="M13" t="inlineStr">
        <is>
          <t>Z6C0000748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fmt sheetId="1" s="1" sqref="N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O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>
      <nc r="P13" t="inlineStr">
        <is>
          <t>01 Registro</t>
        </is>
      </nc>
      <ndxf>
        <font>
          <sz val="8"/>
          <color indexed="8"/>
          <name val="Arial"/>
          <scheme val="none"/>
        </font>
        <alignment horizontal="left" vertical="top"/>
      </ndxf>
    </rcc>
    <rfmt sheetId="1" s="1" sqref="Q13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 numFmtId="4">
      <nc r="R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S13">
        <v>0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T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U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V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>
      <nc r="W13">
        <f>+AB13+AD13</f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X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Y13">
        <v>0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Z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A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B13">
        <v>595.62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C13">
        <v>16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>
      <nc r="AD13">
        <f>+AB13*16%</f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E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F13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</rrc>
  <rcc rId="664" sId="1" numFmtId="19">
    <oc r="B11">
      <v>45603</v>
    </oc>
    <nc r="B11">
      <v>45637</v>
    </nc>
  </rcc>
  <rcc rId="665" sId="1" numFmtId="19">
    <oc r="B12">
      <v>45607</v>
    </oc>
    <nc r="B12">
      <v>45653</v>
    </nc>
  </rcc>
  <rcc rId="666" sId="1">
    <oc r="L11" t="inlineStr">
      <is>
        <t>00017461</t>
      </is>
    </oc>
    <nc r="L11" t="inlineStr">
      <is>
        <t>00018441</t>
      </is>
    </nc>
  </rcc>
  <rcc rId="667" sId="1" numFmtId="4">
    <oc r="AB11">
      <v>188.7</v>
    </oc>
    <nc r="AB11">
      <v>2116.8000000000002</v>
    </nc>
  </rcc>
  <rfmt sheetId="1" sqref="R12:AF12" start="0" length="0">
    <dxf>
      <border>
        <bottom style="thin">
          <color indexed="64"/>
        </bottom>
      </border>
    </dxf>
  </rfmt>
  <rrc rId="668" sId="1" ref="A12:XFD12" action="deleteRow">
    <undo index="65535" exp="area" dr="AF10:AF12" r="AF13" sId="1"/>
    <undo index="65535" exp="area" dr="AE10:AE12" r="AE13" sId="1"/>
    <undo index="65535" exp="area" dr="AD10:AD12" r="AD13" sId="1"/>
    <undo index="65535" exp="area" dr="AB10:AB12" r="AB13" sId="1"/>
    <undo index="65535" exp="area" dr="AA10:AA12" r="AA13" sId="1"/>
    <undo index="65535" exp="area" dr="Z10:Z12" r="Z13" sId="1"/>
    <undo index="65535" exp="area" dr="Y10:Y12" r="Y13" sId="1"/>
    <undo index="65535" exp="area" dr="X10:X12" r="X13" sId="1"/>
    <undo index="65535" exp="area" dr="W10:W12" r="W13" sId="1"/>
    <undo index="65535" exp="area" dr="V10:V12" r="V13" sId="1"/>
    <undo index="65535" exp="area" dr="U10:U12" r="U13" sId="1"/>
    <undo index="65535" exp="area" dr="T10:T12" r="T13" sId="1"/>
    <undo index="65535" exp="area" dr="S10:S12" r="S13" sId="1"/>
    <undo index="65535" exp="area" dr="R10:R12" r="R13" sId="1"/>
    <rfmt sheetId="1" xfDxf="1" sqref="A12:XFD12" start="0" length="0"/>
    <rcc rId="0" sId="1" s="1" dxf="1" numFmtId="4">
      <nc r="A12">
        <v>3</v>
      </nc>
      <ndxf>
        <font>
          <sz val="8"/>
          <color indexed="8"/>
          <name val="Arial"/>
          <scheme val="none"/>
        </font>
        <numFmt numFmtId="164" formatCode="?"/>
        <alignment horizontal="left" vertical="top"/>
      </ndxf>
    </rcc>
    <rcc rId="0" sId="1" s="1" dxf="1" numFmtId="19">
      <nc r="B12">
        <v>45653</v>
      </nc>
      <ndxf>
        <font>
          <sz val="8"/>
          <color indexed="8"/>
          <name val="Arial"/>
          <family val="2"/>
          <scheme val="none"/>
        </font>
        <numFmt numFmtId="19" formatCode="d/m/yyyy"/>
        <alignment horizontal="center" vertical="top"/>
      </ndxf>
    </rcc>
    <rcc rId="0" sId="1" s="1" dxf="1">
      <nc r="C12" t="inlineStr">
        <is>
          <t>J000800740</t>
        </is>
      </nc>
      <ndxf>
        <font>
          <sz val="8"/>
          <color indexed="8"/>
          <name val="Arial"/>
          <scheme val="none"/>
        </font>
        <alignment horizontal="left" vertical="top"/>
      </ndxf>
    </rcc>
    <rcc rId="0" sId="1" s="1" dxf="1">
      <nc r="D12" t="inlineStr">
        <is>
          <t>FERRETERIA HORIZONTE, C.A</t>
        </is>
      </nc>
      <ndxf>
        <font>
          <sz val="8"/>
          <color indexed="8"/>
          <name val="Arial"/>
          <scheme val="none"/>
        </font>
        <alignment horizontal="left" vertical="top"/>
      </ndxf>
    </rcc>
    <rfmt sheetId="1" s="1" sqref="E12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F12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G12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H12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I12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J12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K12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>
      <nc r="L12" t="inlineStr">
        <is>
          <t>00017539</t>
        </is>
      </nc>
      <n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ndxf>
    </rcc>
    <rcc rId="0" sId="1" s="1" dxf="1">
      <nc r="M12" t="inlineStr">
        <is>
          <t>Z6C0000748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fmt sheetId="1" s="1" sqref="N12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O12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>
      <nc r="P12" t="inlineStr">
        <is>
          <t>01 Registro</t>
        </is>
      </nc>
      <ndxf>
        <font>
          <sz val="8"/>
          <color indexed="8"/>
          <name val="Arial"/>
          <scheme val="none"/>
        </font>
        <alignment horizontal="left" vertical="top"/>
      </ndxf>
    </rcc>
    <rfmt sheetId="1" s="1" sqref="Q12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 numFmtId="4">
      <nc r="R12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S12">
        <v>0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T12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U12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V12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>
      <nc r="W12">
        <f>+AB12+AD12</f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X12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Y12">
        <v>0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Z12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A12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B12">
        <v>674.36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C12">
        <v>16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>
      <nc r="AD12">
        <f>+AB12*16%</f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E12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F12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</rrc>
  <rrc rId="669" sId="1" ref="A10:XFD10" action="insertRow"/>
  <rfmt sheetId="1" sqref="A10" start="0" length="0">
    <dxf>
      <font>
        <b val="0"/>
        <sz val="8"/>
        <color indexed="8"/>
      </font>
      <numFmt numFmtId="164" formatCode="?"/>
      <alignment horizontal="left"/>
    </dxf>
  </rfmt>
  <rfmt sheetId="1" sqref="B10" start="0" length="0">
    <dxf>
      <font>
        <b val="0"/>
        <sz val="8"/>
        <color indexed="8"/>
        <family val="2"/>
      </font>
      <numFmt numFmtId="19" formatCode="d/m/yyyy"/>
    </dxf>
  </rfmt>
  <rcc rId="670" sId="1" odxf="1" dxf="1">
    <nc r="C10" t="inlineStr">
      <is>
        <t>J000800740</t>
      </is>
    </nc>
    <odxf>
      <font>
        <b/>
        <sz val="8"/>
        <color indexed="8"/>
      </font>
      <alignment horizontal="center"/>
    </odxf>
    <ndxf>
      <font>
        <b val="0"/>
        <sz val="8"/>
        <color indexed="8"/>
      </font>
      <alignment horizontal="left"/>
    </ndxf>
  </rcc>
  <rcc rId="671" sId="1" odxf="1" dxf="1">
    <nc r="D10" t="inlineStr">
      <is>
        <t>FERRETERIA HORIZONTE, C.A</t>
      </is>
    </nc>
    <odxf>
      <font>
        <b/>
        <sz val="8"/>
        <color indexed="8"/>
      </font>
      <alignment horizontal="center"/>
    </odxf>
    <ndxf>
      <font>
        <b val="0"/>
        <sz val="8"/>
        <color indexed="8"/>
      </font>
      <alignment horizontal="left"/>
    </ndxf>
  </rcc>
  <rfmt sheetId="1" sqref="E10" start="0" length="0">
    <dxf/>
  </rfmt>
  <rfmt sheetId="1" sqref="F10" start="0" length="0">
    <dxf/>
  </rfmt>
  <rfmt sheetId="1" sqref="G10" start="0" length="0">
    <dxf/>
  </rfmt>
  <rfmt sheetId="1" sqref="H10" start="0" length="0">
    <dxf/>
  </rfmt>
  <rfmt sheetId="1" sqref="I10" start="0" length="0">
    <dxf/>
  </rfmt>
  <rfmt sheetId="1" sqref="J10" start="0" length="0">
    <dxf/>
  </rfmt>
  <rfmt sheetId="1" sqref="K10" start="0" length="0">
    <dxf/>
  </rfmt>
  <rfmt sheetId="1" sqref="L10" start="0" length="0">
    <dxf>
      <font>
        <b val="0"/>
        <sz val="8"/>
        <color indexed="8"/>
        <family val="2"/>
      </font>
      <numFmt numFmtId="30" formatCode="@"/>
      <alignment horizontal="left"/>
    </dxf>
  </rfmt>
  <rcc rId="672" sId="1" odxf="1" dxf="1">
    <nc r="M10" t="inlineStr">
      <is>
        <t>Z6C0000748</t>
      </is>
    </nc>
    <odxf>
      <font>
        <b/>
        <sz val="8"/>
        <color indexed="8"/>
      </font>
      <alignment horizontal="center"/>
    </odxf>
    <ndxf>
      <font>
        <b val="0"/>
        <sz val="8"/>
        <color indexed="8"/>
        <family val="2"/>
      </font>
      <alignment horizontal="left"/>
    </ndxf>
  </rcc>
  <rfmt sheetId="1" sqref="N10" start="0" length="0">
    <dxf/>
  </rfmt>
  <rfmt sheetId="1" sqref="O10" start="0" length="0">
    <dxf/>
  </rfmt>
  <rcc rId="673" sId="1" odxf="1" dxf="1">
    <nc r="P10" t="inlineStr">
      <is>
        <t>01 Registro</t>
      </is>
    </nc>
    <odxf>
      <font>
        <b/>
        <sz val="8"/>
        <color indexed="8"/>
      </font>
      <alignment horizontal="center"/>
    </odxf>
    <ndxf>
      <font>
        <b val="0"/>
        <sz val="8"/>
        <color indexed="8"/>
      </font>
      <alignment horizontal="left"/>
    </ndxf>
  </rcc>
  <rfmt sheetId="1" sqref="Q10" start="0" length="0">
    <dxf/>
  </rfmt>
  <rcc rId="674" sId="1" odxf="1" dxf="1" numFmtId="4">
    <nc r="R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675" sId="1" odxf="1" dxf="1" numFmtId="4">
    <nc r="S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676" sId="1" odxf="1" dxf="1" numFmtId="4">
    <nc r="T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677" sId="1" odxf="1" dxf="1" numFmtId="4">
    <nc r="U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678" sId="1" odxf="1" dxf="1" numFmtId="4">
    <nc r="V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679" sId="1" odxf="1" dxf="1">
    <nc r="W10">
      <f>+AB10+AD10</f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680" sId="1" odxf="1" dxf="1" numFmtId="4">
    <nc r="X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681" sId="1" odxf="1" dxf="1" numFmtId="4">
    <nc r="Y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682" sId="1" odxf="1" dxf="1" numFmtId="4">
    <nc r="Z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683" sId="1" odxf="1" dxf="1" numFmtId="4">
    <nc r="AA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fmt sheetId="1" sqref="AB10" start="0" length="0">
    <dxf>
      <font>
        <b val="0"/>
        <sz val="8"/>
        <color indexed="8"/>
      </font>
      <numFmt numFmtId="165" formatCode="?,??0.00"/>
      <alignment horizontal="right" vertical="center"/>
    </dxf>
  </rfmt>
  <rcc rId="684" sId="1" odxf="1" dxf="1" numFmtId="4">
    <nc r="AC10">
      <v>16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685" sId="1" odxf="1" dxf="1">
    <nc r="AD10">
      <f>+AB10*16%</f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686" sId="1" odxf="1" dxf="1" numFmtId="4">
    <nc r="AE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687" sId="1" odxf="1" dxf="1" numFmtId="4">
    <nc r="AF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688" sId="1" numFmtId="4">
    <nc r="A10">
      <v>1</v>
    </nc>
  </rcc>
  <rcc rId="689" sId="1" numFmtId="4">
    <oc r="A11">
      <v>1</v>
    </oc>
    <nc r="A11">
      <v>2</v>
    </nc>
  </rcc>
  <rcc rId="690" sId="1" numFmtId="4">
    <oc r="A12">
      <v>2</v>
    </oc>
    <nc r="A12">
      <v>3</v>
    </nc>
  </rcc>
  <rcc rId="691" sId="1" numFmtId="19">
    <nc r="B10">
      <v>45623</v>
    </nc>
  </rcc>
  <rcc rId="692" sId="1">
    <nc r="L10" t="inlineStr">
      <is>
        <t>00018066</t>
      </is>
    </nc>
  </rcc>
  <rcc rId="693" sId="1" numFmtId="4">
    <nc r="AB10">
      <v>604.55999999999995</v>
    </nc>
  </rcc>
  <rfmt sheetId="1" sqref="R12:AF12" start="0" length="0">
    <dxf>
      <border>
        <bottom style="thin">
          <color indexed="64"/>
        </bottom>
      </border>
    </dxf>
  </rfmt>
  <rcc rId="694" sId="1">
    <oc r="R13">
      <f>SUM(#REF!)</f>
    </oc>
    <nc r="R13">
      <f>SUM(R10:R12)</f>
    </nc>
  </rcc>
  <rcc rId="695" sId="1">
    <oc r="S13">
      <f>SUM(#REF!)</f>
    </oc>
    <nc r="S13">
      <f>SUM(S10:S12)</f>
    </nc>
  </rcc>
  <rcc rId="696" sId="1">
    <oc r="T13">
      <f>SUM(#REF!)</f>
    </oc>
    <nc r="T13">
      <f>SUM(T10:T12)</f>
    </nc>
  </rcc>
  <rcc rId="697" sId="1">
    <oc r="U13">
      <f>SUM(#REF!)</f>
    </oc>
    <nc r="U13">
      <f>SUM(U10:U12)</f>
    </nc>
  </rcc>
  <rcc rId="698" sId="1">
    <oc r="V13">
      <f>SUM(#REF!)</f>
    </oc>
    <nc r="V13">
      <f>SUM(V10:V12)</f>
    </nc>
  </rcc>
  <rcc rId="699" sId="1">
    <oc r="W13">
      <f>SUM(W10:W12)</f>
    </oc>
    <nc r="W13">
      <f>SUM(W10:W12)</f>
    </nc>
  </rcc>
  <rcc rId="700" sId="1">
    <oc r="X13">
      <f>SUM(#REF!)</f>
    </oc>
    <nc r="X13">
      <f>SUM(X10:X12)</f>
    </nc>
  </rcc>
  <rcc rId="701" sId="1">
    <oc r="Y13">
      <f>SUM(Y10:Y12)</f>
    </oc>
    <nc r="Y13">
      <f>SUM(Y10:Y12)</f>
    </nc>
  </rcc>
  <rcc rId="702" sId="1">
    <oc r="Z13">
      <f>SUM(#REF!)</f>
    </oc>
    <nc r="Z13">
      <f>SUM(Z10:Z12)</f>
    </nc>
  </rcc>
  <rcc rId="703" sId="1">
    <oc r="AA13">
      <f>SUM(#REF!)</f>
    </oc>
    <nc r="AA13">
      <f>SUM(AA10:AA12)</f>
    </nc>
  </rcc>
  <rcc rId="704" sId="1">
    <oc r="AB13">
      <f>SUM(AB10:AB12)</f>
    </oc>
    <nc r="AB13">
      <f>SUM(AB10:AB12)</f>
    </nc>
  </rcc>
  <rcc rId="705" sId="1">
    <oc r="AD13">
      <f>SUM(AD10:AD12)</f>
    </oc>
    <nc r="AD13">
      <f>SUM(AD10:AD12)</f>
    </nc>
  </rcc>
  <rcc rId="706" sId="1">
    <oc r="AE13">
      <f>SUM(#REF!)</f>
    </oc>
    <nc r="AE13">
      <f>SUM(AE10:AE12)</f>
    </nc>
  </rcc>
  <rcc rId="707" sId="1">
    <oc r="AF13">
      <f>SUM(#REF!)</f>
    </oc>
    <nc r="AF13">
      <f>SUM(AF10:AF12)</f>
    </nc>
  </rcc>
  <rdn rId="0" localSheetId="1" customView="1" name="Z_82D87B67_9C6E_42E1_9D76_6B28AAB9619B_.wvu.PrintTitles" hidden="1" oldHidden="1">
    <formula>Sheet1!$1:$8</formula>
  </rdn>
  <rcv guid="{82D87B67-9C6E-42E1-9D76-6B28AAB9619B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9" sId="1">
    <oc r="D4" t="inlineStr">
      <is>
        <t>del 01/12/2024 al 31/12/2024</t>
      </is>
    </oc>
    <nc r="D4" t="inlineStr">
      <is>
        <t>del 01/01/2025 al 31/01/2025</t>
      </is>
    </nc>
  </rcc>
  <rcc rId="710" sId="1" numFmtId="19">
    <oc r="B10">
      <v>45623</v>
    </oc>
    <nc r="B10">
      <v>45677</v>
    </nc>
  </rcc>
  <rfmt sheetId="1" xfDxf="1" s="1" sqref="C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xfDxf="1" s="1" sqref="C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711" sId="1">
    <oc r="C10" t="inlineStr">
      <is>
        <t>J000800740</t>
      </is>
    </oc>
    <nc r="C10" t="inlineStr">
      <is>
        <t>V205415285</t>
      </is>
    </nc>
  </rcc>
  <rcc rId="712" sId="1">
    <oc r="C11" t="inlineStr">
      <is>
        <t>J500430914</t>
      </is>
    </oc>
    <nc r="C11" t="inlineStr">
      <is>
        <t>V205415285</t>
      </is>
    </nc>
  </rcc>
  <rfmt sheetId="1" xfDxf="1" s="1" sqref="D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xfDxf="1" s="1" sqref="D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cc rId="713" sId="1">
    <oc r="D10" t="inlineStr">
      <is>
        <t>FERRETERIA HORIZONTE, C.A</t>
      </is>
    </oc>
    <nc r="D10" t="inlineStr">
      <is>
        <t>MAIDE YUSMARY ESPINOZA FIGUEREDO</t>
      </is>
    </nc>
  </rcc>
  <rcc rId="714" sId="1">
    <oc r="D11" t="inlineStr">
      <is>
        <t>INVERSIONES FERRECONOMICA, C.A</t>
      </is>
    </oc>
    <nc r="D11" t="inlineStr">
      <is>
        <t>MAIDE YUSMARY ESPINOZA FIGUEREDO</t>
      </is>
    </nc>
  </rcc>
  <rcc rId="715" sId="1">
    <oc r="L10" t="inlineStr">
      <is>
        <t>00018066</t>
      </is>
    </oc>
    <nc r="L10" t="inlineStr">
      <is>
        <t>000009</t>
      </is>
    </nc>
  </rcc>
  <rcc rId="716" sId="1">
    <oc r="M10" t="inlineStr">
      <is>
        <t>Z6C0000748</t>
      </is>
    </oc>
    <nc r="M10" t="inlineStr">
      <is>
        <t>00-000009</t>
      </is>
    </nc>
  </rcc>
  <rcc rId="717" sId="1" numFmtId="4">
    <oc r="AB10">
      <v>604.55999999999995</v>
    </oc>
    <nc r="AB10">
      <v>27000</v>
    </nc>
  </rcc>
  <rcc rId="718" sId="1">
    <oc r="L11" t="inlineStr">
      <is>
        <t>00128280</t>
      </is>
    </oc>
    <nc r="L11" t="inlineStr">
      <is>
        <t>000011</t>
      </is>
    </nc>
  </rcc>
  <rfmt sheetId="1" xfDxf="1" s="1" sqref="M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xfDxf="1" s="1" sqref="M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xfDxf="1" s="1" sqref="M11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M11" start="0" length="0">
    <dxf>
      <numFmt numFmtId="30" formatCode="@"/>
    </dxf>
  </rfmt>
  <rcc rId="719" sId="1">
    <oc r="M11" t="inlineStr">
      <is>
        <t>Z1A8117747</t>
      </is>
    </oc>
    <nc r="M11" t="inlineStr">
      <is>
        <t>00-000011</t>
      </is>
    </nc>
  </rcc>
  <rcc rId="720" sId="1" numFmtId="19">
    <oc r="B11">
      <v>45637</v>
    </oc>
    <nc r="B11">
      <v>45679</v>
    </nc>
  </rcc>
  <rcc rId="721" sId="1" numFmtId="4">
    <oc r="AB11">
      <v>833.84</v>
    </oc>
    <nc r="AB11">
      <v>33000</v>
    </nc>
  </rcc>
  <rrc rId="722" sId="1" ref="A12:XFD12" action="deleteRow">
    <undo index="65535" exp="area" dr="AF10:AF12" r="AF13" sId="1"/>
    <undo index="65535" exp="area" dr="AE10:AE12" r="AE13" sId="1"/>
    <undo index="65535" exp="area" dr="AD10:AD12" r="AD13" sId="1"/>
    <undo index="65535" exp="area" dr="AB10:AB12" r="AB13" sId="1"/>
    <undo index="65535" exp="area" dr="AA10:AA12" r="AA13" sId="1"/>
    <undo index="65535" exp="area" dr="Z10:Z12" r="Z13" sId="1"/>
    <undo index="65535" exp="area" dr="Y10:Y12" r="Y13" sId="1"/>
    <undo index="65535" exp="area" dr="X10:X12" r="X13" sId="1"/>
    <undo index="65535" exp="area" dr="W10:W12" r="W13" sId="1"/>
    <undo index="65535" exp="area" dr="V10:V12" r="V13" sId="1"/>
    <undo index="65535" exp="area" dr="U10:U12" r="U13" sId="1"/>
    <undo index="65535" exp="area" dr="T10:T12" r="T13" sId="1"/>
    <undo index="65535" exp="area" dr="S10:S12" r="S13" sId="1"/>
    <undo index="65535" exp="area" dr="R10:R12" r="R13" sId="1"/>
    <rfmt sheetId="1" xfDxf="1" sqref="A12:XFD12" start="0" length="0"/>
    <rcc rId="0" sId="1" s="1" dxf="1" numFmtId="4">
      <nc r="A12">
        <v>3</v>
      </nc>
      <ndxf>
        <font>
          <sz val="8"/>
          <color indexed="8"/>
          <name val="Arial"/>
          <scheme val="none"/>
        </font>
        <numFmt numFmtId="164" formatCode="?"/>
        <alignment horizontal="left" vertical="top"/>
      </ndxf>
    </rcc>
    <rcc rId="0" sId="1" s="1" dxf="1" numFmtId="19">
      <nc r="B12">
        <v>45637</v>
      </nc>
      <ndxf>
        <font>
          <sz val="8"/>
          <color indexed="8"/>
          <name val="Arial"/>
          <family val="2"/>
          <scheme val="none"/>
        </font>
        <numFmt numFmtId="19" formatCode="d/m/yyyy"/>
        <alignment horizontal="center" vertical="top"/>
      </ndxf>
    </rcc>
    <rcc rId="0" sId="1" s="1" dxf="1">
      <nc r="C12" t="inlineStr">
        <is>
          <t>J000800740</t>
        </is>
      </nc>
      <ndxf>
        <font>
          <sz val="8"/>
          <color indexed="8"/>
          <name val="Arial"/>
          <scheme val="none"/>
        </font>
        <alignment horizontal="left" vertical="top"/>
      </ndxf>
    </rcc>
    <rcc rId="0" sId="1" s="1" dxf="1">
      <nc r="D12" t="inlineStr">
        <is>
          <t>FERRETERIA HORIZONTE, C.A</t>
        </is>
      </nc>
      <ndxf>
        <font>
          <sz val="8"/>
          <color indexed="8"/>
          <name val="Arial"/>
          <scheme val="none"/>
        </font>
        <alignment horizontal="left" vertical="top"/>
      </ndxf>
    </rcc>
    <rfmt sheetId="1" s="1" sqref="E12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F12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G12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H12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I12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J12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K12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>
      <nc r="L12" t="inlineStr">
        <is>
          <t>00018441</t>
        </is>
      </nc>
      <ndxf>
        <font>
          <sz val="8"/>
          <color indexed="8"/>
          <name val="Arial"/>
          <family val="2"/>
          <scheme val="none"/>
        </font>
        <numFmt numFmtId="30" formatCode="@"/>
        <alignment horizontal="left" vertical="top"/>
      </ndxf>
    </rcc>
    <rcc rId="0" sId="1" s="1" dxf="1">
      <nc r="M12" t="inlineStr">
        <is>
          <t>Z6C0000748</t>
        </is>
      </nc>
      <ndxf>
        <font>
          <sz val="8"/>
          <color indexed="8"/>
          <name val="Arial"/>
          <family val="2"/>
          <scheme val="none"/>
        </font>
        <alignment horizontal="left" vertical="top"/>
      </ndxf>
    </rcc>
    <rfmt sheetId="1" s="1" sqref="N12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fmt sheetId="1" s="1" sqref="O12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>
      <nc r="P12" t="inlineStr">
        <is>
          <t>01 Registro</t>
        </is>
      </nc>
      <ndxf>
        <font>
          <sz val="8"/>
          <color indexed="8"/>
          <name val="Arial"/>
          <scheme val="none"/>
        </font>
        <alignment horizontal="left" vertical="top"/>
      </ndxf>
    </rcc>
    <rfmt sheetId="1" s="1" sqref="Q12" start="0" length="0">
      <dxf>
        <font>
          <b/>
          <sz val="8"/>
          <color indexed="8"/>
          <name val="Arial"/>
          <scheme val="none"/>
        </font>
        <alignment horizontal="center" vertical="top"/>
      </dxf>
    </rfmt>
    <rcc rId="0" sId="1" s="1" dxf="1" numFmtId="4">
      <nc r="R12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S12">
        <v>0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T12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U12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V12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>
      <nc r="W12">
        <f>+AB12+AD12</f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X12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Y12">
        <v>0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Z12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A12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B12">
        <v>2116.8000000000002</v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C12">
        <v>16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>
      <nc r="AD12">
        <f>+AB12*16%</f>
      </nc>
      <ndxf>
        <font>
          <sz val="8"/>
          <color indexed="8"/>
          <name val="Arial"/>
          <scheme val="none"/>
        </font>
        <numFmt numFmtId="165" formatCode="?,??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E12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  <rcc rId="0" sId="1" s="1" dxf="1" numFmtId="4">
      <nc r="AF12">
        <v>0</v>
      </nc>
      <ndxf>
        <font>
          <sz val="8"/>
          <color indexed="8"/>
          <name val="Arial"/>
          <scheme val="none"/>
        </font>
        <numFmt numFmtId="2" formatCode="0.00"/>
        <alignment horizontal="right" vertical="center"/>
        <border outline="0">
          <bottom style="thin">
            <color indexed="64"/>
          </bottom>
        </border>
      </ndxf>
    </rcc>
  </rrc>
  <rfmt sheetId="1" sqref="A12" start="0" length="2147483647">
    <dxf>
      <font>
        <u/>
      </font>
    </dxf>
  </rfmt>
  <rfmt sheetId="1" sqref="R11:AF11" start="0" length="0">
    <dxf>
      <border>
        <bottom style="thin">
          <color indexed="64"/>
        </bottom>
      </border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6" sId="1" ref="A12:XFD12" action="insertRow"/>
  <rcc rId="457" sId="1" numFmtId="4">
    <nc r="A12">
      <v>2</v>
    </nc>
  </rcc>
  <rcc rId="458" sId="1">
    <nc r="P12" t="inlineStr">
      <is>
        <t>01 Registro</t>
      </is>
    </nc>
  </rcc>
  <rcc rId="459" sId="1" numFmtId="4">
    <nc r="R12">
      <v>0</v>
    </nc>
  </rcc>
  <rcc rId="460" sId="1" numFmtId="4">
    <nc r="S12">
      <v>0</v>
    </nc>
  </rcc>
  <rcc rId="461" sId="1" numFmtId="4">
    <nc r="T12">
      <v>0</v>
    </nc>
  </rcc>
  <rcc rId="462" sId="1" numFmtId="4">
    <nc r="U12">
      <v>0</v>
    </nc>
  </rcc>
  <rcc rId="463" sId="1" numFmtId="4">
    <nc r="V12">
      <v>0</v>
    </nc>
  </rcc>
  <rcc rId="464" sId="1">
    <nc r="W12">
      <f>+AB12+AD12</f>
    </nc>
  </rcc>
  <rcc rId="465" sId="1" numFmtId="4">
    <nc r="X12">
      <v>0</v>
    </nc>
  </rcc>
  <rcc rId="466" sId="1" numFmtId="4">
    <nc r="Y12">
      <v>0</v>
    </nc>
  </rcc>
  <rcc rId="467" sId="1" numFmtId="4">
    <nc r="Z12">
      <v>0</v>
    </nc>
  </rcc>
  <rcc rId="468" sId="1" numFmtId="4">
    <nc r="AA12">
      <v>0</v>
    </nc>
  </rcc>
  <rcc rId="469" sId="1" numFmtId="4">
    <nc r="AC12">
      <v>16</v>
    </nc>
  </rcc>
  <rcc rId="470" sId="1">
    <nc r="AD12">
      <f>+AB12*16%</f>
    </nc>
  </rcc>
  <rcc rId="471" sId="1" numFmtId="4">
    <nc r="AE12">
      <v>0</v>
    </nc>
  </rcc>
  <rcc rId="472" sId="1" numFmtId="4">
    <nc r="AF12">
      <v>0</v>
    </nc>
  </rcc>
  <rcc rId="473" sId="1" numFmtId="19">
    <nc r="B12">
      <v>45580</v>
    </nc>
  </rcc>
  <rcc rId="474" sId="1">
    <nc r="D12" t="inlineStr">
      <is>
        <t>MAIDE YUSMARY ESPINOZA FIGUEREDO</t>
      </is>
    </nc>
  </rcc>
  <rcc rId="475" sId="1">
    <nc r="L12" t="inlineStr">
      <is>
        <t>000002</t>
      </is>
    </nc>
  </rcc>
  <rcc rId="476" sId="1">
    <nc r="M12" t="inlineStr">
      <is>
        <t>00-000002</t>
      </is>
    </nc>
  </rcc>
  <rcc rId="477" sId="1" numFmtId="4">
    <nc r="AB12">
      <v>63000</v>
    </nc>
  </rcc>
  <rcc rId="478" sId="1">
    <nc r="C12" t="inlineStr">
      <is>
        <t>V205415285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" sId="1">
    <oc r="L10" t="inlineStr">
      <is>
        <t>00017398</t>
      </is>
    </oc>
    <nc r="L10" t="inlineStr">
      <is>
        <t>00017399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23" sId="1" ref="A10:XFD10" action="insertRow"/>
  <rcc rId="724" sId="1" odxf="1" dxf="1" numFmtId="4">
    <nc r="A10">
      <v>1</v>
    </nc>
    <ndxf>
      <font>
        <b val="0"/>
        <sz val="8"/>
        <color indexed="8"/>
      </font>
      <numFmt numFmtId="164" formatCode="?"/>
      <alignment horizontal="left"/>
    </ndxf>
  </rcc>
  <rfmt sheetId="1" sqref="B10" start="0" length="0">
    <dxf>
      <font>
        <b val="0"/>
        <sz val="8"/>
        <color indexed="8"/>
        <family val="2"/>
      </font>
      <numFmt numFmtId="19" formatCode="d/m/yyyy"/>
    </dxf>
  </rfmt>
  <rfmt sheetId="1" sqref="C10" start="0" length="0">
    <dxf>
      <font>
        <b val="0"/>
        <sz val="8"/>
        <color indexed="8"/>
      </font>
      <alignment horizontal="left"/>
    </dxf>
  </rfmt>
  <rcc rId="725" sId="1" odxf="1" dxf="1">
    <nc r="D10" t="inlineStr">
      <is>
        <t>MAIDE YUSMARY ESPINOZA FIGUEREDO</t>
      </is>
    </nc>
    <odxf>
      <font>
        <b/>
        <sz val="8"/>
        <color indexed="8"/>
      </font>
      <alignment horizontal="center"/>
    </odxf>
    <ndxf>
      <font>
        <b val="0"/>
        <sz val="8"/>
        <color indexed="8"/>
      </font>
      <alignment horizontal="left"/>
    </ndxf>
  </rcc>
  <rfmt sheetId="1" sqref="E10" start="0" length="0">
    <dxf/>
  </rfmt>
  <rfmt sheetId="1" sqref="F10" start="0" length="0">
    <dxf/>
  </rfmt>
  <rfmt sheetId="1" sqref="G10" start="0" length="0">
    <dxf/>
  </rfmt>
  <rfmt sheetId="1" sqref="H10" start="0" length="0">
    <dxf/>
  </rfmt>
  <rfmt sheetId="1" sqref="I10" start="0" length="0">
    <dxf/>
  </rfmt>
  <rfmt sheetId="1" sqref="J10" start="0" length="0">
    <dxf/>
  </rfmt>
  <rfmt sheetId="1" sqref="K10" start="0" length="0">
    <dxf/>
  </rfmt>
  <rfmt sheetId="1" sqref="L10" start="0" length="0">
    <dxf>
      <font>
        <b val="0"/>
        <sz val="8"/>
        <color indexed="8"/>
        <family val="2"/>
      </font>
      <numFmt numFmtId="30" formatCode="@"/>
      <alignment horizontal="left"/>
    </dxf>
  </rfmt>
  <rfmt sheetId="1" sqref="M10" start="0" length="0">
    <dxf>
      <font>
        <b val="0"/>
        <sz val="8"/>
        <color indexed="8"/>
        <family val="2"/>
      </font>
      <alignment horizontal="left"/>
    </dxf>
  </rfmt>
  <rfmt sheetId="1" sqref="N10" start="0" length="0">
    <dxf/>
  </rfmt>
  <rfmt sheetId="1" sqref="O10" start="0" length="0">
    <dxf/>
  </rfmt>
  <rcc rId="726" sId="1" odxf="1" dxf="1">
    <nc r="P10" t="inlineStr">
      <is>
        <t>01 Registro</t>
      </is>
    </nc>
    <odxf>
      <font>
        <b/>
        <sz val="8"/>
        <color indexed="8"/>
      </font>
      <alignment horizontal="center"/>
    </odxf>
    <ndxf>
      <font>
        <b val="0"/>
        <sz val="8"/>
        <color indexed="8"/>
      </font>
      <alignment horizontal="left"/>
    </ndxf>
  </rcc>
  <rfmt sheetId="1" sqref="Q10" start="0" length="0">
    <dxf/>
  </rfmt>
  <rcc rId="727" sId="1" odxf="1" dxf="1" numFmtId="4">
    <nc r="R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728" sId="1" odxf="1" dxf="1" numFmtId="4">
    <nc r="S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729" sId="1" odxf="1" dxf="1" numFmtId="4">
    <nc r="T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730" sId="1" odxf="1" dxf="1" numFmtId="4">
    <nc r="U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731" sId="1" odxf="1" dxf="1" numFmtId="4">
    <nc r="V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732" sId="1" odxf="1" dxf="1">
    <nc r="W10">
      <f>+AB10+AD10</f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733" sId="1" odxf="1" dxf="1" numFmtId="4">
    <nc r="X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734" sId="1" odxf="1" dxf="1" numFmtId="4">
    <nc r="Y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735" sId="1" odxf="1" dxf="1" numFmtId="4">
    <nc r="Z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736" sId="1" odxf="1" dxf="1" numFmtId="4">
    <nc r="AA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fmt sheetId="1" sqref="AB10" start="0" length="0">
    <dxf>
      <font>
        <b val="0"/>
        <sz val="8"/>
        <color indexed="8"/>
      </font>
      <numFmt numFmtId="165" formatCode="?,??0.00"/>
      <alignment horizontal="right" vertical="center"/>
    </dxf>
  </rfmt>
  <rcc rId="737" sId="1" odxf="1" dxf="1" numFmtId="4">
    <nc r="AC10">
      <v>16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738" sId="1" odxf="1" dxf="1">
    <nc r="AD10">
      <f>+AB10*16%</f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165" formatCode="?,??0.00"/>
      <alignment horizontal="right" vertical="center"/>
    </ndxf>
  </rcc>
  <rcc rId="739" sId="1" odxf="1" dxf="1" numFmtId="4">
    <nc r="AE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740" sId="1" odxf="1" dxf="1" numFmtId="4">
    <nc r="AF10">
      <v>0</v>
    </nc>
    <odxf>
      <font>
        <b/>
        <sz val="8"/>
        <color indexed="8"/>
      </font>
      <numFmt numFmtId="0" formatCode="General"/>
      <alignment horizontal="center" vertical="top"/>
    </odxf>
    <ndxf>
      <font>
        <b val="0"/>
        <sz val="8"/>
        <color indexed="8"/>
      </font>
      <numFmt numFmtId="2" formatCode="0.00"/>
      <alignment horizontal="right" vertical="center"/>
    </ndxf>
  </rcc>
  <rcc rId="741" sId="1" numFmtId="4">
    <oc r="A12">
      <v>2</v>
    </oc>
    <nc r="A12">
      <v>3</v>
    </nc>
  </rcc>
  <rcc rId="742" sId="1" numFmtId="19">
    <nc r="B10">
      <v>45659</v>
    </nc>
  </rcc>
  <rfmt sheetId="1" sqref="C10" start="0" length="0">
    <dxf>
      <font>
        <sz val="8"/>
        <color indexed="8"/>
        <family val="2"/>
      </font>
    </dxf>
  </rfmt>
  <rcc rId="743" sId="1" odxf="1" dxf="1">
    <nc r="C10" t="inlineStr">
      <is>
        <t>V205415285</t>
      </is>
    </nc>
    <ndxf>
      <font>
        <sz val="8"/>
        <color indexed="8"/>
        <family val="2"/>
      </font>
    </ndxf>
  </rcc>
  <rcc rId="744" sId="1">
    <nc r="L10" t="inlineStr">
      <is>
        <t>000008</t>
      </is>
    </nc>
  </rcc>
  <rcc rId="745" sId="1">
    <nc r="M10" t="inlineStr">
      <is>
        <t>00-000008</t>
      </is>
    </nc>
  </rcc>
  <rcc rId="746" sId="1" numFmtId="4">
    <nc r="AB10">
      <v>65000</v>
    </nc>
  </rcc>
  <rrc rId="747" sId="1" ref="A12:XFD12" action="insertRow"/>
  <rcc rId="748" sId="1" numFmtId="19">
    <nc r="B12">
      <v>45677</v>
    </nc>
  </rcc>
  <rcc rId="749" sId="1">
    <nc r="C12" t="inlineStr">
      <is>
        <t>V205415285</t>
      </is>
    </nc>
  </rcc>
  <rcc rId="750" sId="1">
    <nc r="D12" t="inlineStr">
      <is>
        <t>MAIDE YUSMARY ESPINOZA FIGUEREDO</t>
      </is>
    </nc>
  </rcc>
  <rcc rId="751" sId="1">
    <nc r="P12" t="inlineStr">
      <is>
        <t>01 Registro</t>
      </is>
    </nc>
  </rcc>
  <rcc rId="752" sId="1" numFmtId="4">
    <nc r="R12">
      <v>0</v>
    </nc>
  </rcc>
  <rcc rId="753" sId="1" numFmtId="4">
    <nc r="S12">
      <v>0</v>
    </nc>
  </rcc>
  <rcc rId="754" sId="1" numFmtId="4">
    <nc r="T12">
      <v>0</v>
    </nc>
  </rcc>
  <rcc rId="755" sId="1" numFmtId="4">
    <nc r="U12">
      <v>0</v>
    </nc>
  </rcc>
  <rcc rId="756" sId="1" numFmtId="4">
    <nc r="V12">
      <v>0</v>
    </nc>
  </rcc>
  <rcc rId="757" sId="1">
    <nc r="W12">
      <f>+AB12+AD12</f>
    </nc>
  </rcc>
  <rcc rId="758" sId="1" numFmtId="4">
    <nc r="X12">
      <v>0</v>
    </nc>
  </rcc>
  <rcc rId="759" sId="1" numFmtId="4">
    <nc r="Y12">
      <v>0</v>
    </nc>
  </rcc>
  <rcc rId="760" sId="1" numFmtId="4">
    <nc r="Z12">
      <v>0</v>
    </nc>
  </rcc>
  <rcc rId="761" sId="1" numFmtId="4">
    <nc r="AA12">
      <v>0</v>
    </nc>
  </rcc>
  <rcc rId="762" sId="1" numFmtId="4">
    <nc r="AC12">
      <v>16</v>
    </nc>
  </rcc>
  <rcc rId="763" sId="1">
    <nc r="AD12">
      <f>+AB12*16%</f>
    </nc>
  </rcc>
  <rcc rId="764" sId="1" numFmtId="4">
    <nc r="AE12">
      <v>0</v>
    </nc>
  </rcc>
  <rcc rId="765" sId="1" numFmtId="4">
    <nc r="AF12">
      <v>0</v>
    </nc>
  </rcc>
  <rcc rId="766" sId="1">
    <nc r="L12" t="inlineStr">
      <is>
        <t>000010</t>
      </is>
    </nc>
  </rcc>
  <rcc rId="767" sId="1">
    <nc r="M12" t="inlineStr">
      <is>
        <t>00-000010</t>
      </is>
    </nc>
  </rcc>
  <rcc rId="768" sId="1" numFmtId="4">
    <nc r="AB12">
      <v>45000</v>
    </nc>
  </rcc>
  <rcc rId="769" sId="1" numFmtId="4">
    <nc r="A12">
      <v>3</v>
    </nc>
  </rcc>
  <rcc rId="770" sId="1" numFmtId="4">
    <oc r="A13">
      <v>1</v>
    </oc>
    <nc r="A13">
      <v>4</v>
    </nc>
  </rcc>
  <rcc rId="771" sId="1">
    <oc r="AD14">
      <f>SUM(AD11:AD13)</f>
    </oc>
    <nc r="AD14">
      <f>SUM(AD10:AD13)</f>
    </nc>
  </rcc>
  <rfmt sheetId="1" s="1" sqref="AF15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16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17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18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19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20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21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22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23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24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25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26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27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28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29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30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31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32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33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34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35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36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37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38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39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fmt sheetId="1" s="1" sqref="AF40" start="0" length="0">
    <dxf>
      <font>
        <b/>
        <sz val="8"/>
        <color indexed="8"/>
        <name val="Arial"/>
        <scheme val="none"/>
      </font>
      <numFmt numFmtId="4" formatCode="#,##0.00"/>
      <alignment horizontal="right" vertical="top"/>
    </dxf>
  </rfmt>
  <rcc rId="772" sId="1">
    <oc r="AF14">
      <f>SUM(AF11:AF13)</f>
    </oc>
    <nc r="AF14">
      <f>SUM(AF10:AF13)</f>
    </nc>
  </rcc>
  <rcc rId="773" sId="1">
    <oc r="R14">
      <f>SUM(R11:R13)</f>
    </oc>
    <nc r="R14">
      <f>SUM(R10:R13)</f>
    </nc>
  </rcc>
  <rcc rId="774" sId="1">
    <oc r="S14">
      <f>SUM(S11:S13)</f>
    </oc>
    <nc r="S14">
      <f>SUM(S10:S13)</f>
    </nc>
  </rcc>
  <rcc rId="775" sId="1">
    <oc r="T14">
      <f>SUM(T11:T13)</f>
    </oc>
    <nc r="T14">
      <f>SUM(T10:T13)</f>
    </nc>
  </rcc>
  <rcc rId="776" sId="1">
    <oc r="U14">
      <f>SUM(U11:U13)</f>
    </oc>
    <nc r="U14">
      <f>SUM(U10:U13)</f>
    </nc>
  </rcc>
  <rcc rId="777" sId="1">
    <oc r="V14">
      <f>SUM(V11:V13)</f>
    </oc>
    <nc r="V14">
      <f>SUM(V10:V13)</f>
    </nc>
  </rcc>
  <rcc rId="778" sId="1">
    <oc r="W14">
      <f>SUM(W11:W13)</f>
    </oc>
    <nc r="W14">
      <f>SUM(W10:W13)</f>
    </nc>
  </rcc>
  <rcc rId="779" sId="1">
    <oc r="X14">
      <f>SUM(X11:X13)</f>
    </oc>
    <nc r="X14">
      <f>SUM(X10:X13)</f>
    </nc>
  </rcc>
  <rcc rId="780" sId="1">
    <oc r="Y14">
      <f>SUM(Y11:Y13)</f>
    </oc>
    <nc r="Y14">
      <f>SUM(Y10:Y13)</f>
    </nc>
  </rcc>
  <rcc rId="781" sId="1">
    <oc r="Z14">
      <f>SUM(Z11:Z13)</f>
    </oc>
    <nc r="Z14">
      <f>SUM(Z10:Z13)</f>
    </nc>
  </rcc>
  <rcc rId="782" sId="1">
    <oc r="AA14">
      <f>SUM(AA11:AA13)</f>
    </oc>
    <nc r="AA14">
      <f>SUM(AA10:AA13)</f>
    </nc>
  </rcc>
  <rcc rId="783" sId="1">
    <oc r="AB14">
      <f>SUM(AB11:AB13)</f>
    </oc>
    <nc r="AB14">
      <f>SUM(AB10:AB13)</f>
    </nc>
  </rcc>
  <rcc rId="784" sId="1">
    <oc r="AE14">
      <f>SUM(AE11:AE13)</f>
    </oc>
    <nc r="AE14">
      <f>SUM(AE10:AE13)</f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C029187E-9025-4957-84B5-B9F724790A40}" name="pc" id="-819595858" dateTime="2024-11-15T19:35:58"/>
</us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37"/>
  <sheetViews>
    <sheetView tabSelected="1" zoomScale="120" zoomScaleNormal="120" workbookViewId="0">
      <selection activeCell="A10" sqref="A10"/>
    </sheetView>
  </sheetViews>
  <sheetFormatPr baseColWidth="10" defaultRowHeight="12.75" x14ac:dyDescent="0.2"/>
  <cols>
    <col min="1" max="1" width="7.42578125" customWidth="1" collapsed="1"/>
    <col min="2" max="2" width="14.85546875" customWidth="1" collapsed="1"/>
    <col min="3" max="3" width="22.140625" customWidth="1" collapsed="1"/>
    <col min="4" max="4" width="38.5703125" customWidth="1" collapsed="1"/>
    <col min="5" max="5" width="6.85546875" bestFit="1" customWidth="1" collapsed="1"/>
    <col min="6" max="6" width="13" bestFit="1" customWidth="1"/>
    <col min="7" max="7" width="9.42578125" bestFit="1" customWidth="1"/>
    <col min="8" max="8" width="13.140625" bestFit="1" customWidth="1"/>
    <col min="9" max="9" width="11.7109375" bestFit="1" customWidth="1"/>
    <col min="10" max="10" width="10" bestFit="1" customWidth="1" collapsed="1"/>
    <col min="11" max="11" width="11.85546875" customWidth="1" collapsed="1"/>
    <col min="12" max="12" width="10" bestFit="1" customWidth="1" collapsed="1"/>
    <col min="13" max="13" width="10.140625" bestFit="1" customWidth="1" collapsed="1"/>
    <col min="14" max="14" width="6.85546875" bestFit="1" customWidth="1"/>
    <col min="15" max="15" width="6.85546875" bestFit="1" customWidth="1" collapsed="1"/>
    <col min="16" max="16" width="11" bestFit="1" customWidth="1"/>
    <col min="17" max="17" width="8.42578125" bestFit="1" customWidth="1"/>
    <col min="18" max="19" width="12.42578125" bestFit="1" customWidth="1"/>
    <col min="20" max="20" width="10.42578125" customWidth="1"/>
    <col min="21" max="21" width="7.28515625" bestFit="1" customWidth="1"/>
    <col min="22" max="22" width="8.5703125" bestFit="1" customWidth="1"/>
    <col min="23" max="23" width="10" customWidth="1"/>
    <col min="24" max="24" width="11.7109375" bestFit="1" customWidth="1"/>
    <col min="25" max="25" width="9.140625" customWidth="1"/>
    <col min="26" max="26" width="10.140625" bestFit="1" customWidth="1" collapsed="1"/>
    <col min="27" max="27" width="9.28515625" bestFit="1" customWidth="1"/>
    <col min="28" max="28" width="9.7109375" customWidth="1"/>
    <col min="29" max="29" width="7.28515625" bestFit="1" customWidth="1"/>
    <col min="30" max="30" width="9.5703125" bestFit="1" customWidth="1"/>
    <col min="31" max="31" width="9.28515625" bestFit="1" customWidth="1" collapsed="1"/>
    <col min="32" max="32" width="10.42578125" bestFit="1" customWidth="1"/>
    <col min="33" max="33" width="2.85546875" bestFit="1" customWidth="1" collapsed="1"/>
    <col min="34" max="34" width="9.5703125" customWidth="1"/>
  </cols>
  <sheetData>
    <row r="1" spans="1:33" ht="16.7" customHeight="1" x14ac:dyDescent="0.2">
      <c r="D1" s="27" t="s">
        <v>80</v>
      </c>
    </row>
    <row r="2" spans="1:33" ht="16.7" customHeight="1" x14ac:dyDescent="0.2">
      <c r="D2" s="2" t="s">
        <v>81</v>
      </c>
    </row>
    <row r="3" spans="1:33" ht="15" customHeight="1" x14ac:dyDescent="0.2">
      <c r="D3" s="2" t="s">
        <v>12</v>
      </c>
    </row>
    <row r="4" spans="1:33" ht="12.95" customHeight="1" x14ac:dyDescent="0.2">
      <c r="D4" s="35" t="s">
        <v>82</v>
      </c>
    </row>
    <row r="5" spans="1:33" ht="12.95" customHeight="1" x14ac:dyDescent="0.2">
      <c r="D5" s="1"/>
    </row>
    <row r="6" spans="1:33" ht="10.9" customHeight="1" x14ac:dyDescent="0.2">
      <c r="R6" s="6"/>
      <c r="S6" s="4"/>
      <c r="T6" s="5" t="s">
        <v>79</v>
      </c>
      <c r="U6" s="4"/>
      <c r="V6" s="7"/>
      <c r="W6" s="6"/>
      <c r="X6" s="4"/>
      <c r="Y6" s="4"/>
      <c r="Z6" s="5" t="s">
        <v>9</v>
      </c>
      <c r="AA6" s="4"/>
      <c r="AB6" s="4"/>
      <c r="AC6" s="4"/>
      <c r="AD6" s="7"/>
    </row>
    <row r="7" spans="1:33" ht="12.2" customHeight="1" x14ac:dyDescent="0.2">
      <c r="A7" s="3" t="s">
        <v>4</v>
      </c>
      <c r="B7" s="3" t="s">
        <v>4</v>
      </c>
      <c r="C7" s="3" t="s">
        <v>4</v>
      </c>
      <c r="D7" s="3" t="s">
        <v>4</v>
      </c>
      <c r="E7" s="3" t="s">
        <v>4</v>
      </c>
      <c r="F7" s="3" t="s">
        <v>21</v>
      </c>
      <c r="G7" s="3" t="s">
        <v>66</v>
      </c>
      <c r="H7" s="3" t="s">
        <v>8</v>
      </c>
      <c r="I7" s="3" t="s">
        <v>14</v>
      </c>
      <c r="J7" s="3" t="s">
        <v>14</v>
      </c>
      <c r="K7" s="3" t="s">
        <v>55</v>
      </c>
      <c r="L7" s="3" t="s">
        <v>29</v>
      </c>
      <c r="M7" s="3" t="s">
        <v>14</v>
      </c>
      <c r="N7" s="3" t="s">
        <v>14</v>
      </c>
      <c r="O7" s="3" t="s">
        <v>14</v>
      </c>
      <c r="P7" s="3" t="s">
        <v>69</v>
      </c>
      <c r="Q7" s="3" t="s">
        <v>14</v>
      </c>
      <c r="R7" s="8" t="s">
        <v>0</v>
      </c>
      <c r="S7" s="3" t="s">
        <v>41</v>
      </c>
      <c r="T7" s="3" t="s">
        <v>4</v>
      </c>
      <c r="U7" s="3" t="s">
        <v>4</v>
      </c>
      <c r="V7" s="3" t="s">
        <v>4</v>
      </c>
      <c r="W7" s="8" t="s">
        <v>0</v>
      </c>
      <c r="X7" s="3" t="s">
        <v>13</v>
      </c>
      <c r="Y7" s="3" t="s">
        <v>4</v>
      </c>
      <c r="Z7" s="3" t="s">
        <v>4</v>
      </c>
      <c r="AA7" s="3" t="s">
        <v>4</v>
      </c>
      <c r="AB7" s="3" t="s">
        <v>4</v>
      </c>
      <c r="AC7" s="3" t="s">
        <v>4</v>
      </c>
      <c r="AD7" s="9" t="s">
        <v>4</v>
      </c>
      <c r="AE7" s="3" t="s">
        <v>46</v>
      </c>
      <c r="AF7" s="3" t="s">
        <v>32</v>
      </c>
    </row>
    <row r="8" spans="1:33" ht="12.2" customHeight="1" x14ac:dyDescent="0.2">
      <c r="A8" s="3" t="s">
        <v>14</v>
      </c>
      <c r="B8" s="3" t="s">
        <v>52</v>
      </c>
      <c r="C8" s="3" t="s">
        <v>14</v>
      </c>
      <c r="D8" s="3" t="s">
        <v>4</v>
      </c>
      <c r="E8" s="3" t="s">
        <v>40</v>
      </c>
      <c r="F8" s="3" t="s">
        <v>6</v>
      </c>
      <c r="G8" s="3" t="s">
        <v>45</v>
      </c>
      <c r="H8" s="3" t="s">
        <v>54</v>
      </c>
      <c r="I8" s="3" t="s">
        <v>77</v>
      </c>
      <c r="J8" s="3" t="s">
        <v>22</v>
      </c>
      <c r="K8" s="3" t="s">
        <v>22</v>
      </c>
      <c r="L8" s="3" t="s">
        <v>27</v>
      </c>
      <c r="M8" s="3" t="s">
        <v>47</v>
      </c>
      <c r="N8" s="3" t="s">
        <v>10</v>
      </c>
      <c r="O8" s="3" t="s">
        <v>10</v>
      </c>
      <c r="P8" s="3" t="s">
        <v>47</v>
      </c>
      <c r="Q8" s="3" t="s">
        <v>74</v>
      </c>
      <c r="R8" s="8" t="s">
        <v>41</v>
      </c>
      <c r="S8" s="3" t="s">
        <v>51</v>
      </c>
      <c r="T8" s="3" t="s">
        <v>39</v>
      </c>
      <c r="U8" s="3" t="s">
        <v>5</v>
      </c>
      <c r="V8" s="3" t="s">
        <v>16</v>
      </c>
      <c r="W8" s="8" t="s">
        <v>13</v>
      </c>
      <c r="X8" s="3" t="s">
        <v>1</v>
      </c>
      <c r="Y8" s="3" t="s">
        <v>13</v>
      </c>
      <c r="Z8" s="3" t="s">
        <v>13</v>
      </c>
      <c r="AA8" s="3" t="s">
        <v>13</v>
      </c>
      <c r="AB8" s="3" t="s">
        <v>39</v>
      </c>
      <c r="AC8" s="3" t="s">
        <v>5</v>
      </c>
      <c r="AD8" s="9" t="s">
        <v>16</v>
      </c>
      <c r="AE8" s="3" t="s">
        <v>37</v>
      </c>
      <c r="AF8" s="3" t="s">
        <v>61</v>
      </c>
    </row>
    <row r="9" spans="1:33" ht="12.2" customHeight="1" x14ac:dyDescent="0.2">
      <c r="A9" s="10" t="s">
        <v>65</v>
      </c>
      <c r="B9" s="10" t="s">
        <v>74</v>
      </c>
      <c r="C9" s="10" t="s">
        <v>50</v>
      </c>
      <c r="D9" s="10" t="s">
        <v>78</v>
      </c>
      <c r="E9" s="10" t="s">
        <v>31</v>
      </c>
      <c r="F9" s="10" t="s">
        <v>76</v>
      </c>
      <c r="G9" s="10" t="s">
        <v>76</v>
      </c>
      <c r="H9" s="10" t="s">
        <v>75</v>
      </c>
      <c r="I9" s="10" t="s">
        <v>54</v>
      </c>
      <c r="J9" s="10" t="s">
        <v>59</v>
      </c>
      <c r="K9" s="10" t="s">
        <v>59</v>
      </c>
      <c r="L9" s="10" t="s">
        <v>43</v>
      </c>
      <c r="M9" s="10" t="s">
        <v>24</v>
      </c>
      <c r="N9" s="10" t="s">
        <v>49</v>
      </c>
      <c r="O9" s="10" t="s">
        <v>11</v>
      </c>
      <c r="P9" s="10" t="s">
        <v>72</v>
      </c>
      <c r="Q9" s="10" t="s">
        <v>33</v>
      </c>
      <c r="R9" s="11" t="s">
        <v>2</v>
      </c>
      <c r="S9" s="10" t="s">
        <v>20</v>
      </c>
      <c r="T9" s="10" t="s">
        <v>44</v>
      </c>
      <c r="U9" s="10" t="s">
        <v>36</v>
      </c>
      <c r="V9" s="10" t="s">
        <v>46</v>
      </c>
      <c r="W9" s="11" t="s">
        <v>2</v>
      </c>
      <c r="X9" s="10" t="s">
        <v>11</v>
      </c>
      <c r="Y9" s="10" t="s">
        <v>58</v>
      </c>
      <c r="Z9" s="10" t="s">
        <v>20</v>
      </c>
      <c r="AA9" s="10" t="s">
        <v>73</v>
      </c>
      <c r="AB9" s="10" t="s">
        <v>44</v>
      </c>
      <c r="AC9" s="10" t="s">
        <v>36</v>
      </c>
      <c r="AD9" s="12" t="s">
        <v>46</v>
      </c>
      <c r="AE9" s="10" t="s">
        <v>70</v>
      </c>
      <c r="AF9" s="10" t="s">
        <v>54</v>
      </c>
    </row>
    <row r="10" spans="1:33" s="44" customFormat="1" ht="12.2" customHeight="1" x14ac:dyDescent="0.2">
      <c r="A10" s="36"/>
      <c r="B10" s="37"/>
      <c r="C10" s="38"/>
      <c r="D10" s="38"/>
      <c r="E10" s="39"/>
      <c r="F10" s="39"/>
      <c r="G10" s="39"/>
      <c r="H10" s="39"/>
      <c r="I10" s="39"/>
      <c r="J10" s="39"/>
      <c r="K10" s="39"/>
      <c r="L10" s="40"/>
      <c r="M10" s="41"/>
      <c r="N10" s="39"/>
      <c r="O10" s="39"/>
      <c r="P10" s="38" t="s">
        <v>17</v>
      </c>
      <c r="Q10" s="39"/>
      <c r="R10" s="42">
        <v>0</v>
      </c>
      <c r="S10" s="43">
        <v>0</v>
      </c>
      <c r="T10" s="42">
        <v>0</v>
      </c>
      <c r="U10" s="42">
        <v>0</v>
      </c>
      <c r="V10" s="42">
        <v>0</v>
      </c>
      <c r="W10" s="43">
        <f t="shared" ref="W10" si="0">+AB10+AD10</f>
        <v>0</v>
      </c>
      <c r="X10" s="42">
        <v>0</v>
      </c>
      <c r="Y10" s="43">
        <v>0</v>
      </c>
      <c r="Z10" s="42">
        <v>0</v>
      </c>
      <c r="AA10" s="42">
        <v>0</v>
      </c>
      <c r="AB10" s="43"/>
      <c r="AC10" s="42">
        <v>16</v>
      </c>
      <c r="AD10" s="43">
        <f t="shared" ref="AD10" si="1">+AB10*16%</f>
        <v>0</v>
      </c>
      <c r="AE10" s="42">
        <v>0</v>
      </c>
      <c r="AF10" s="42">
        <v>0</v>
      </c>
    </row>
    <row r="11" spans="1:33" ht="10.9" customHeight="1" x14ac:dyDescent="0.2">
      <c r="A11" s="33" t="s">
        <v>18</v>
      </c>
      <c r="R11" s="28">
        <f t="shared" ref="R11:AB11" si="2">SUM(R10:R10)</f>
        <v>0</v>
      </c>
      <c r="S11" s="28">
        <f t="shared" si="2"/>
        <v>0</v>
      </c>
      <c r="T11" s="28">
        <f t="shared" si="2"/>
        <v>0</v>
      </c>
      <c r="U11" s="28">
        <f t="shared" si="2"/>
        <v>0</v>
      </c>
      <c r="V11" s="28">
        <f t="shared" si="2"/>
        <v>0</v>
      </c>
      <c r="W11" s="28">
        <f t="shared" si="2"/>
        <v>0</v>
      </c>
      <c r="X11" s="28">
        <f t="shared" si="2"/>
        <v>0</v>
      </c>
      <c r="Y11" s="28">
        <f t="shared" si="2"/>
        <v>0</v>
      </c>
      <c r="Z11" s="28">
        <f t="shared" si="2"/>
        <v>0</v>
      </c>
      <c r="AA11" s="28">
        <f t="shared" si="2"/>
        <v>0</v>
      </c>
      <c r="AB11" s="28">
        <f t="shared" si="2"/>
        <v>0</v>
      </c>
      <c r="AC11" s="28">
        <v>16</v>
      </c>
      <c r="AD11" s="28">
        <f>SUM(AD10:AD10)</f>
        <v>0</v>
      </c>
      <c r="AE11" s="28">
        <f>SUM(AE10:AE10)</f>
        <v>0</v>
      </c>
      <c r="AF11" s="28">
        <f>SUM(AF10:AF10)</f>
        <v>0</v>
      </c>
      <c r="AG11" s="28"/>
    </row>
    <row r="12" spans="1:33" ht="10.9" customHeight="1" x14ac:dyDescent="0.2">
      <c r="A12" s="19" t="s">
        <v>19</v>
      </c>
      <c r="M12" s="34"/>
      <c r="AD12" s="30"/>
      <c r="AF12" s="28"/>
    </row>
    <row r="13" spans="1:33" ht="12.95" customHeight="1" x14ac:dyDescent="0.2">
      <c r="A13" s="20" t="s">
        <v>67</v>
      </c>
      <c r="AC13" s="26"/>
      <c r="AF13" s="28"/>
    </row>
    <row r="14" spans="1:33" ht="10.9" customHeight="1" x14ac:dyDescent="0.2">
      <c r="A14" s="21" t="s">
        <v>3</v>
      </c>
      <c r="AF14" s="28"/>
    </row>
    <row r="15" spans="1:33" ht="10.9" customHeight="1" x14ac:dyDescent="0.2">
      <c r="H15" s="3" t="s">
        <v>62</v>
      </c>
      <c r="I15" s="3" t="s">
        <v>26</v>
      </c>
      <c r="AF15" s="28"/>
    </row>
    <row r="16" spans="1:33" ht="10.9" customHeight="1" x14ac:dyDescent="0.2">
      <c r="A16" s="13" t="s">
        <v>28</v>
      </c>
      <c r="H16" s="14">
        <v>0</v>
      </c>
      <c r="I16" s="14">
        <v>0</v>
      </c>
      <c r="AF16" s="28"/>
    </row>
    <row r="17" spans="1:32" ht="10.9" customHeight="1" x14ac:dyDescent="0.2">
      <c r="A17" s="13" t="s">
        <v>15</v>
      </c>
      <c r="H17" s="14">
        <v>0</v>
      </c>
      <c r="I17" s="14">
        <v>0</v>
      </c>
      <c r="Y17" s="34"/>
      <c r="AF17" s="28"/>
    </row>
    <row r="18" spans="1:32" ht="10.9" customHeight="1" x14ac:dyDescent="0.2">
      <c r="A18" s="13" t="s">
        <v>38</v>
      </c>
      <c r="H18" s="14">
        <v>0</v>
      </c>
      <c r="I18" s="14">
        <v>0</v>
      </c>
      <c r="AF18" s="28"/>
    </row>
    <row r="19" spans="1:32" ht="10.9" customHeight="1" x14ac:dyDescent="0.2">
      <c r="A19" s="13" t="s">
        <v>34</v>
      </c>
      <c r="H19" s="14">
        <v>0</v>
      </c>
      <c r="AF19" s="28"/>
    </row>
    <row r="20" spans="1:32" ht="10.9" customHeight="1" x14ac:dyDescent="0.2">
      <c r="A20" s="13" t="s">
        <v>63</v>
      </c>
      <c r="H20" s="17">
        <f>+AB11</f>
        <v>0</v>
      </c>
      <c r="I20" s="17">
        <f>+AD11</f>
        <v>0</v>
      </c>
      <c r="AF20" s="28"/>
    </row>
    <row r="21" spans="1:32" ht="10.9" customHeight="1" x14ac:dyDescent="0.2">
      <c r="A21" s="13" t="s">
        <v>64</v>
      </c>
      <c r="H21" s="14">
        <v>0</v>
      </c>
      <c r="I21" s="14">
        <v>0</v>
      </c>
      <c r="AF21" s="28"/>
    </row>
    <row r="22" spans="1:32" ht="10.9" customHeight="1" x14ac:dyDescent="0.2">
      <c r="A22" s="13" t="s">
        <v>56</v>
      </c>
      <c r="H22" s="16">
        <v>0</v>
      </c>
      <c r="I22" s="22">
        <v>0</v>
      </c>
      <c r="AF22" s="28"/>
    </row>
    <row r="23" spans="1:32" ht="10.9" customHeight="1" x14ac:dyDescent="0.2">
      <c r="A23" s="13" t="s">
        <v>35</v>
      </c>
      <c r="H23" s="16">
        <f>+Y11</f>
        <v>0</v>
      </c>
      <c r="AF23" s="28"/>
    </row>
    <row r="24" spans="1:32" ht="10.9" customHeight="1" x14ac:dyDescent="0.2">
      <c r="A24" s="13" t="s">
        <v>57</v>
      </c>
      <c r="H24" s="14">
        <v>0</v>
      </c>
      <c r="AF24" s="28"/>
    </row>
    <row r="25" spans="1:32" ht="10.9" customHeight="1" x14ac:dyDescent="0.2">
      <c r="A25" s="13" t="s">
        <v>23</v>
      </c>
      <c r="H25" s="14">
        <v>0</v>
      </c>
      <c r="AF25" s="28"/>
    </row>
    <row r="26" spans="1:32" ht="10.9" customHeight="1" x14ac:dyDescent="0.2">
      <c r="A26" s="13" t="s">
        <v>71</v>
      </c>
      <c r="H26" s="14">
        <v>0</v>
      </c>
      <c r="AF26" s="28"/>
    </row>
    <row r="27" spans="1:32" ht="10.9" customHeight="1" x14ac:dyDescent="0.2">
      <c r="A27" s="13" t="s">
        <v>68</v>
      </c>
      <c r="I27" s="15">
        <f>+H20+H23+I20</f>
        <v>0</v>
      </c>
      <c r="L27" s="29"/>
      <c r="AF27" s="28"/>
    </row>
    <row r="28" spans="1:32" ht="10.9" customHeight="1" x14ac:dyDescent="0.2">
      <c r="A28" s="13" t="s">
        <v>60</v>
      </c>
      <c r="I28" s="17">
        <f>+I20</f>
        <v>0</v>
      </c>
      <c r="L28" s="30"/>
      <c r="AF28" s="28"/>
    </row>
    <row r="29" spans="1:32" ht="10.9" customHeight="1" x14ac:dyDescent="0.2">
      <c r="A29" s="13" t="s">
        <v>53</v>
      </c>
      <c r="I29" s="14">
        <v>0</v>
      </c>
      <c r="L29" s="30"/>
      <c r="R29" s="34"/>
      <c r="AF29" s="28"/>
    </row>
    <row r="30" spans="1:32" ht="10.9" customHeight="1" x14ac:dyDescent="0.2">
      <c r="A30" s="13" t="s">
        <v>42</v>
      </c>
      <c r="I30" s="17">
        <f>+I20</f>
        <v>0</v>
      </c>
      <c r="K30" s="31"/>
      <c r="L30" s="32"/>
      <c r="AF30" s="28"/>
    </row>
    <row r="31" spans="1:32" ht="12.95" customHeight="1" x14ac:dyDescent="0.2">
      <c r="A31" s="18" t="s">
        <v>7</v>
      </c>
      <c r="AF31" s="28"/>
    </row>
    <row r="32" spans="1:32" ht="11.45" customHeight="1" x14ac:dyDescent="0.2">
      <c r="A32" s="23" t="s">
        <v>30</v>
      </c>
      <c r="I32" s="24">
        <v>0</v>
      </c>
      <c r="K32" s="30"/>
      <c r="L32" s="30"/>
      <c r="AF32" s="28"/>
    </row>
    <row r="33" spans="1:32" ht="11.45" customHeight="1" x14ac:dyDescent="0.2">
      <c r="A33" s="23" t="s">
        <v>48</v>
      </c>
      <c r="I33" s="25">
        <v>0</v>
      </c>
      <c r="L33" s="30"/>
      <c r="AF33" s="28"/>
    </row>
    <row r="34" spans="1:32" ht="12.95" customHeight="1" x14ac:dyDescent="0.2">
      <c r="A34" s="18" t="s">
        <v>7</v>
      </c>
      <c r="AF34" s="28"/>
    </row>
    <row r="35" spans="1:32" ht="11.45" customHeight="1" x14ac:dyDescent="0.2">
      <c r="A35" s="23" t="s">
        <v>25</v>
      </c>
      <c r="I35" s="25">
        <v>0</v>
      </c>
      <c r="AF35" s="28"/>
    </row>
    <row r="36" spans="1:32" ht="12.95" customHeight="1" x14ac:dyDescent="0.2">
      <c r="A36" s="18" t="s">
        <v>7</v>
      </c>
      <c r="AF36" s="28"/>
    </row>
    <row r="37" spans="1:32" ht="12.95" customHeight="1" x14ac:dyDescent="0.2">
      <c r="A37" s="18" t="s">
        <v>7</v>
      </c>
      <c r="AF37" s="28"/>
    </row>
  </sheetData>
  <customSheetViews>
    <customSheetView guid="{82D87B67-9C6E-42E1-9D76-6B28AAB9619B}" scale="120" showPageBreaks="1" fitToPage="1">
      <selection activeCell="A10" sqref="A10"/>
      <pageMargins left="0" right="0" top="0" bottom="0" header="0.5" footer="0.5"/>
      <pageSetup paperSize="5" scale="50" fitToHeight="1000" orientation="landscape" r:id="rId1"/>
    </customSheetView>
    <customSheetView guid="{D70CBF17-9778-461F-9324-F33609FC7E8E}" scale="120" fitToPage="1">
      <selection activeCell="M14" sqref="M14"/>
      <pageMargins left="0" right="0" top="0" bottom="0" header="0.5" footer="0.5"/>
      <pageSetup paperSize="5" scale="52" fitToHeight="1000" orientation="landscape" verticalDpi="0" r:id="rId2"/>
    </customSheetView>
    <customSheetView guid="{B10FA539-0867-4D0A-84E6-27FDD4D0B0AE}" scale="120" fitToPage="1">
      <selection activeCell="AC19" sqref="AC19"/>
      <pageMargins left="0" right="0" top="0" bottom="0" header="0.5" footer="0.5"/>
      <pageSetup paperSize="5" scale="52" fitToHeight="1000" orientation="landscape" r:id="rId3"/>
    </customSheetView>
    <customSheetView guid="{EF88F12C-EAFE-444D-8EEB-5FAB5F247376}" showPageBreaks="1" fitToPage="1">
      <selection activeCell="R21" sqref="R21:AF21"/>
      <pageMargins left="0" right="0" top="0" bottom="0" header="0.5" footer="0.5"/>
      <pageSetup paperSize="5" scale="52" fitToHeight="1000" orientation="landscape" verticalDpi="0" r:id="rId4"/>
    </customSheetView>
    <customSheetView guid="{7A2AA905-3A58-41E4-9A1B-7C0448F98ED7}" scale="120" showPageBreaks="1" fitToPage="1" topLeftCell="A2">
      <selection activeCell="B10" sqref="B10"/>
      <pageMargins left="0" right="0" top="0" bottom="0" header="0.5" footer="0.5"/>
      <pageSetup paperSize="5" scale="52" fitToHeight="1000" orientation="landscape" verticalDpi="0" r:id="rId5"/>
    </customSheetView>
    <customSheetView guid="{D3E044CF-B26C-4476-9877-07B1539E91E5}" scale="120" showPageBreaks="1" fitToPage="1" topLeftCell="A13">
      <selection activeCell="J29" sqref="J29"/>
      <pageMargins left="0" right="0" top="0" bottom="0" header="0.5" footer="0.5"/>
      <pageSetup paperSize="5" scale="52" fitToHeight="1000" orientation="landscape" verticalDpi="0" r:id="rId6"/>
    </customSheetView>
  </customSheetViews>
  <pageMargins left="0" right="0" top="0" bottom="0" header="0.5" footer="0.5"/>
  <pageSetup paperSize="5" scale="50" fitToHeight="1000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2023-08-18T14:01:22Z</dcterms:created>
  <dcterms:modified xsi:type="dcterms:W3CDTF">2025-03-10T21:29:20Z</dcterms:modified>
</cp:coreProperties>
</file>