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Haldane2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U74" i="1" l="1"/>
  <c r="T74" i="1"/>
  <c r="S74" i="1"/>
  <c r="T73" i="1"/>
  <c r="U73" i="1" s="1"/>
  <c r="S73" i="1"/>
  <c r="T72" i="1"/>
  <c r="S72" i="1"/>
  <c r="U72" i="1" s="1"/>
  <c r="T71" i="1"/>
  <c r="U71" i="1" s="1"/>
  <c r="S71" i="1"/>
  <c r="U70" i="1"/>
  <c r="T70" i="1"/>
  <c r="S70" i="1"/>
  <c r="T69" i="1"/>
  <c r="U69" i="1" s="1"/>
  <c r="S69" i="1"/>
  <c r="T68" i="1"/>
  <c r="S68" i="1"/>
  <c r="U68" i="1" s="1"/>
  <c r="T67" i="1"/>
  <c r="U67" i="1" s="1"/>
  <c r="S67" i="1"/>
  <c r="U66" i="1"/>
  <c r="T66" i="1"/>
  <c r="S66" i="1"/>
  <c r="T65" i="1"/>
  <c r="U65" i="1" s="1"/>
  <c r="S65" i="1"/>
  <c r="T64" i="1"/>
  <c r="S64" i="1"/>
  <c r="U64" i="1" s="1"/>
  <c r="T63" i="1"/>
  <c r="U63" i="1" s="1"/>
  <c r="S63" i="1"/>
  <c r="U62" i="1"/>
  <c r="T62" i="1"/>
  <c r="S62" i="1"/>
  <c r="T61" i="1"/>
  <c r="U61" i="1" s="1"/>
  <c r="S61" i="1"/>
  <c r="T60" i="1"/>
  <c r="U60" i="1" s="1"/>
  <c r="S60" i="1"/>
  <c r="T59" i="1"/>
  <c r="U59" i="1" s="1"/>
  <c r="S59" i="1"/>
  <c r="U58" i="1"/>
  <c r="T58" i="1"/>
  <c r="S58" i="1"/>
  <c r="T57" i="1"/>
  <c r="U57" i="1" s="1"/>
  <c r="S57" i="1"/>
  <c r="T56" i="1"/>
  <c r="U56" i="1" s="1"/>
  <c r="S56" i="1"/>
  <c r="T55" i="1"/>
  <c r="U55" i="1" s="1"/>
  <c r="S55" i="1"/>
  <c r="U54" i="1"/>
  <c r="T54" i="1"/>
  <c r="S54" i="1"/>
  <c r="T53" i="1"/>
  <c r="U53" i="1" s="1"/>
  <c r="S53" i="1"/>
  <c r="T52" i="1"/>
  <c r="U52" i="1" s="1"/>
  <c r="S52" i="1"/>
  <c r="T51" i="1"/>
  <c r="U51" i="1" s="1"/>
  <c r="S51" i="1"/>
  <c r="U50" i="1"/>
  <c r="T50" i="1"/>
  <c r="S50" i="1"/>
  <c r="T49" i="1"/>
  <c r="U49" i="1" s="1"/>
  <c r="S49" i="1"/>
  <c r="T48" i="1"/>
  <c r="U48" i="1" s="1"/>
  <c r="S48" i="1"/>
  <c r="T47" i="1"/>
  <c r="U47" i="1" s="1"/>
  <c r="S47" i="1"/>
  <c r="U46" i="1"/>
  <c r="T46" i="1"/>
  <c r="S46" i="1"/>
  <c r="T45" i="1"/>
  <c r="U45" i="1" s="1"/>
  <c r="S45" i="1"/>
  <c r="T44" i="1"/>
  <c r="U44" i="1" s="1"/>
  <c r="S44" i="1"/>
  <c r="T43" i="1"/>
  <c r="U43" i="1" s="1"/>
  <c r="U41" i="1" s="1"/>
  <c r="S43" i="1"/>
  <c r="K36" i="1"/>
  <c r="G36" i="1"/>
  <c r="K35" i="1"/>
  <c r="G35" i="1"/>
  <c r="K34" i="1"/>
  <c r="G34" i="1"/>
  <c r="K33" i="1"/>
  <c r="G33" i="1"/>
  <c r="K32" i="1"/>
  <c r="G32" i="1"/>
  <c r="K31" i="1"/>
  <c r="G31" i="1"/>
  <c r="K30" i="1"/>
  <c r="G30" i="1"/>
  <c r="K29" i="1"/>
  <c r="G29" i="1"/>
  <c r="K28" i="1"/>
  <c r="G28" i="1"/>
  <c r="K27" i="1"/>
  <c r="G27" i="1"/>
  <c r="K26" i="1"/>
  <c r="G26" i="1"/>
  <c r="K25" i="1"/>
  <c r="G25" i="1"/>
  <c r="K24" i="1"/>
  <c r="G24" i="1"/>
  <c r="K23" i="1"/>
  <c r="G23" i="1"/>
  <c r="K22" i="1"/>
  <c r="G22" i="1"/>
  <c r="K21" i="1"/>
  <c r="G21" i="1"/>
  <c r="K20" i="1"/>
  <c r="G20" i="1"/>
  <c r="K19" i="1"/>
  <c r="G19" i="1"/>
  <c r="K18" i="1"/>
  <c r="G18" i="1"/>
  <c r="K17" i="1"/>
  <c r="G17" i="1"/>
  <c r="K16" i="1"/>
  <c r="G16" i="1"/>
  <c r="K15" i="1"/>
  <c r="G15" i="1"/>
  <c r="K14" i="1"/>
  <c r="G14" i="1"/>
  <c r="K13" i="1"/>
  <c r="G13" i="1"/>
  <c r="K12" i="1"/>
  <c r="G12" i="1"/>
  <c r="K11" i="1"/>
  <c r="G11" i="1"/>
  <c r="K10" i="1"/>
  <c r="G10" i="1"/>
  <c r="K9" i="1"/>
  <c r="G9" i="1"/>
  <c r="K8" i="1"/>
  <c r="G8" i="1"/>
  <c r="K7" i="1"/>
  <c r="G7" i="1"/>
  <c r="K6" i="1"/>
  <c r="G6" i="1"/>
  <c r="K5" i="1"/>
  <c r="G5" i="1"/>
  <c r="K4" i="1"/>
  <c r="G4" i="1"/>
</calcChain>
</file>

<file path=xl/sharedStrings.xml><?xml version="1.0" encoding="utf-8"?>
<sst xmlns="http://schemas.openxmlformats.org/spreadsheetml/2006/main" count="187" uniqueCount="65">
  <si>
    <t>Com</t>
  </si>
  <si>
    <t>HetAdv</t>
  </si>
  <si>
    <t>HomAdv</t>
  </si>
  <si>
    <t>Count</t>
  </si>
  <si>
    <t>Simulation</t>
  </si>
  <si>
    <t>Total</t>
  </si>
  <si>
    <t>hours</t>
  </si>
  <si>
    <t>#</t>
  </si>
  <si>
    <t>File Name</t>
  </si>
  <si>
    <t>Version</t>
  </si>
  <si>
    <t>Start date</t>
  </si>
  <si>
    <t>Start time</t>
  </si>
  <si>
    <t>Runs</t>
  </si>
  <si>
    <t>Threshold</t>
  </si>
  <si>
    <t>Max gens</t>
  </si>
  <si>
    <t>Community</t>
  </si>
  <si>
    <t>Heterozygous adv</t>
  </si>
  <si>
    <t>Hom adv</t>
  </si>
  <si>
    <t>Pop</t>
  </si>
  <si>
    <t>End date</t>
  </si>
  <si>
    <t>End time</t>
  </si>
  <si>
    <t>Begin</t>
  </si>
  <si>
    <t>End</t>
  </si>
  <si>
    <t>Hours</t>
  </si>
  <si>
    <t>MC20170930-094050AM.txt</t>
  </si>
  <si>
    <t>500000/500000/25</t>
  </si>
  <si>
    <t>0.10000/100.00000/0.25000</t>
  </si>
  <si>
    <t xml:space="preserve"> = HetAdv</t>
  </si>
  <si>
    <t>500*500</t>
  </si>
  <si>
    <t>MC20170930-094055AM.txt</t>
  </si>
  <si>
    <t>MC20170930-094102AM.txt</t>
  </si>
  <si>
    <t>MC20170930-094108AM.txt</t>
  </si>
  <si>
    <t>MC20170930-094114AM.txt</t>
  </si>
  <si>
    <t>MC20170930-094119AM.txt</t>
  </si>
  <si>
    <t>MC20170930-094523AM.txt</t>
  </si>
  <si>
    <t>MC20170930-094534AM.txt</t>
  </si>
  <si>
    <t>MC20171002-032424PM.txt</t>
  </si>
  <si>
    <t>MC20171002-032426PM.txt</t>
  </si>
  <si>
    <t>MC20171002-032428PM.txt</t>
  </si>
  <si>
    <t>MC20171002-032431PM.txt</t>
  </si>
  <si>
    <t>MC20171002-032434PM.txt</t>
  </si>
  <si>
    <t>MC20171002-032436PM.txt</t>
  </si>
  <si>
    <t>MC20171002-032608PM.txt</t>
  </si>
  <si>
    <t>MC20171002-032612PM.txt</t>
  </si>
  <si>
    <t>MC20171004-025621PM.txt</t>
  </si>
  <si>
    <t>0.07000/0.12379/0.25000</t>
  </si>
  <si>
    <t>MC20171004-025627PM.txt</t>
  </si>
  <si>
    <t>MC20171004-030111PM.txt</t>
  </si>
  <si>
    <t>MC20171004-030115PM.txt</t>
  </si>
  <si>
    <t>MC20171004-030117PM.txt</t>
  </si>
  <si>
    <t>MC20171004-030120PM.txt</t>
  </si>
  <si>
    <t>MC20171004-030124PM.txt</t>
  </si>
  <si>
    <t>MC20171004-030127PM.txt</t>
  </si>
  <si>
    <t>MC20171005-120819PM.txt</t>
  </si>
  <si>
    <t>0.07000/100.00000/0.25000</t>
  </si>
  <si>
    <t>MC20171005-120823PM.txt</t>
  </si>
  <si>
    <t>MC20171005-120827PM.txt</t>
  </si>
  <si>
    <t>MC20171005-120831PM.txt</t>
  </si>
  <si>
    <t>MC20171005-120835PM.txt</t>
  </si>
  <si>
    <t>MC20171005-120839PM.txt</t>
  </si>
  <si>
    <t>MC20171005-121421PM.txt</t>
  </si>
  <si>
    <t>MC20171005-121426PM.txt</t>
  </si>
  <si>
    <t>Maximum population : 9949</t>
  </si>
  <si>
    <t>Maximum Age : 10641</t>
  </si>
  <si>
    <t>Number of generations : 112900847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</si>
</sst>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39369287641675E-2"/>
          <c:y val="6.1084773729708657E-2"/>
          <c:w val="0.85782817838040093"/>
          <c:h val="0.84644808000036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Haldane2!$K$3</c:f>
              <c:strCache>
                <c:ptCount val="1"/>
                <c:pt idx="0">
                  <c:v>Simulation</c:v>
                </c:pt>
              </c:strCache>
            </c:strRef>
          </c:tx>
          <c:xVal>
            <c:numRef>
              <c:f>Haldane2!$G$4:$G$36</c:f>
              <c:numCache>
                <c:formatCode>General</c:formatCode>
                <c:ptCount val="33"/>
                <c:pt idx="0">
                  <c:v>7.9229999999999991E-4</c:v>
                </c:pt>
                <c:pt idx="1">
                  <c:v>9.9030000000000016E-4</c:v>
                </c:pt>
                <c:pt idx="2">
                  <c:v>1.2378999999999999E-3</c:v>
                </c:pt>
                <c:pt idx="3">
                  <c:v>1.5474E-3</c:v>
                </c:pt>
                <c:pt idx="4">
                  <c:v>1.9342999999999999E-3</c:v>
                </c:pt>
                <c:pt idx="5">
                  <c:v>2.4179000000000002E-3</c:v>
                </c:pt>
                <c:pt idx="6">
                  <c:v>3.0222999999999999E-3</c:v>
                </c:pt>
                <c:pt idx="7">
                  <c:v>3.7779000000000003E-3</c:v>
                </c:pt>
                <c:pt idx="8">
                  <c:v>4.7223999999999999E-3</c:v>
                </c:pt>
                <c:pt idx="9">
                  <c:v>5.9030000000000003E-3</c:v>
                </c:pt>
                <c:pt idx="10">
                  <c:v>7.3787000000000002E-3</c:v>
                </c:pt>
                <c:pt idx="11">
                  <c:v>9.2233999999999997E-3</c:v>
                </c:pt>
                <c:pt idx="12">
                  <c:v>1.1529000000000001E-2</c:v>
                </c:pt>
                <c:pt idx="13">
                  <c:v>1.4411E-2</c:v>
                </c:pt>
                <c:pt idx="14">
                  <c:v>1.8013999999999999E-2</c:v>
                </c:pt>
                <c:pt idx="15">
                  <c:v>2.2517999999999996E-2</c:v>
                </c:pt>
                <c:pt idx="16">
                  <c:v>2.8147999999999999E-2</c:v>
                </c:pt>
                <c:pt idx="17">
                  <c:v>3.5184E-2</c:v>
                </c:pt>
                <c:pt idx="18">
                  <c:v>4.3979999999999998E-2</c:v>
                </c:pt>
                <c:pt idx="19">
                  <c:v>5.4976000000000004E-2</c:v>
                </c:pt>
                <c:pt idx="20">
                  <c:v>6.8720000000000003E-2</c:v>
                </c:pt>
                <c:pt idx="21">
                  <c:v>8.5899000000000003E-2</c:v>
                </c:pt>
                <c:pt idx="22">
                  <c:v>0.10737000000000001</c:v>
                </c:pt>
                <c:pt idx="23">
                  <c:v>0.13422000000000001</c:v>
                </c:pt>
                <c:pt idx="24">
                  <c:v>0.16777</c:v>
                </c:pt>
                <c:pt idx="25">
                  <c:v>0.20971000000000001</c:v>
                </c:pt>
                <c:pt idx="26">
                  <c:v>0.26213999999999998</c:v>
                </c:pt>
                <c:pt idx="27">
                  <c:v>0.32768000000000003</c:v>
                </c:pt>
                <c:pt idx="28">
                  <c:v>0.40960000000000002</c:v>
                </c:pt>
                <c:pt idx="29">
                  <c:v>0.51200000000000001</c:v>
                </c:pt>
                <c:pt idx="30">
                  <c:v>0.64</c:v>
                </c:pt>
                <c:pt idx="31">
                  <c:v>0.8</c:v>
                </c:pt>
                <c:pt idx="32">
                  <c:v>1</c:v>
                </c:pt>
              </c:numCache>
            </c:numRef>
          </c:xVal>
          <c:yVal>
            <c:numRef>
              <c:f>Haldane2!$K$4:$K$36</c:f>
              <c:numCache>
                <c:formatCode>General</c:formatCode>
                <c:ptCount val="33"/>
                <c:pt idx="0">
                  <c:v>1.6750000000000001E-3</c:v>
                </c:pt>
                <c:pt idx="1">
                  <c:v>2.0149999999999999E-3</c:v>
                </c:pt>
                <c:pt idx="2">
                  <c:v>2.402777777777778E-3</c:v>
                </c:pt>
                <c:pt idx="3">
                  <c:v>3.055E-3</c:v>
                </c:pt>
                <c:pt idx="4">
                  <c:v>4.0099999999999997E-3</c:v>
                </c:pt>
                <c:pt idx="5">
                  <c:v>4.7450000000000001E-3</c:v>
                </c:pt>
                <c:pt idx="6">
                  <c:v>6.1700000000000001E-3</c:v>
                </c:pt>
                <c:pt idx="7">
                  <c:v>7.7499999999999999E-3</c:v>
                </c:pt>
                <c:pt idx="8">
                  <c:v>9.3550000000000005E-3</c:v>
                </c:pt>
                <c:pt idx="9">
                  <c:v>1.1625E-2</c:v>
                </c:pt>
                <c:pt idx="10">
                  <c:v>1.4695E-2</c:v>
                </c:pt>
                <c:pt idx="11">
                  <c:v>1.8360000000000001E-2</c:v>
                </c:pt>
                <c:pt idx="12">
                  <c:v>2.2374999999999999E-2</c:v>
                </c:pt>
                <c:pt idx="13">
                  <c:v>2.8225E-2</c:v>
                </c:pt>
                <c:pt idx="14">
                  <c:v>3.5400000000000001E-2</c:v>
                </c:pt>
                <c:pt idx="15">
                  <c:v>4.4824999999999997E-2</c:v>
                </c:pt>
                <c:pt idx="16">
                  <c:v>5.3885000000000002E-2</c:v>
                </c:pt>
                <c:pt idx="17">
                  <c:v>6.7460000000000006E-2</c:v>
                </c:pt>
                <c:pt idx="18">
                  <c:v>8.3135000000000001E-2</c:v>
                </c:pt>
                <c:pt idx="19">
                  <c:v>0.10328</c:v>
                </c:pt>
                <c:pt idx="20">
                  <c:v>0.12645000000000001</c:v>
                </c:pt>
                <c:pt idx="21">
                  <c:v>0.153805</c:v>
                </c:pt>
                <c:pt idx="22">
                  <c:v>0.18898499999999999</c:v>
                </c:pt>
                <c:pt idx="23">
                  <c:v>0.227515</c:v>
                </c:pt>
                <c:pt idx="24">
                  <c:v>0.27238499999999999</c:v>
                </c:pt>
                <c:pt idx="25">
                  <c:v>0.32712000000000002</c:v>
                </c:pt>
                <c:pt idx="26">
                  <c:v>0.38492999999999999</c:v>
                </c:pt>
                <c:pt idx="27">
                  <c:v>0.44980999999999999</c:v>
                </c:pt>
                <c:pt idx="28">
                  <c:v>0.51773000000000002</c:v>
                </c:pt>
                <c:pt idx="29">
                  <c:v>0.59197500000000003</c:v>
                </c:pt>
                <c:pt idx="30">
                  <c:v>0.66351000000000004</c:v>
                </c:pt>
                <c:pt idx="31">
                  <c:v>0.73150499999999996</c:v>
                </c:pt>
                <c:pt idx="32">
                  <c:v>0.79544499999999996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[1]Haldane!$J$1</c:f>
              <c:strCache>
                <c:ptCount val="1"/>
                <c:pt idx="0">
                  <c:v>π=2s</c:v>
                </c:pt>
              </c:strCache>
            </c:strRef>
          </c:tx>
          <c:marker>
            <c:symbol val="none"/>
          </c:marker>
          <c:dPt>
            <c:idx val="1"/>
            <c:bubble3D val="0"/>
          </c:dPt>
          <c:xVal>
            <c:numRef>
              <c:f>[1]Haldane!$I$2:$I$3</c:f>
              <c:numCache>
                <c:formatCode>General</c:formatCode>
                <c:ptCount val="2"/>
                <c:pt idx="0">
                  <c:v>1.08E-5</c:v>
                </c:pt>
                <c:pt idx="1">
                  <c:v>1</c:v>
                </c:pt>
              </c:numCache>
            </c:numRef>
          </c:xVal>
          <c:yVal>
            <c:numRef>
              <c:f>[1]Haldane!$J$2:$J$3</c:f>
              <c:numCache>
                <c:formatCode>General</c:formatCode>
                <c:ptCount val="2"/>
                <c:pt idx="0">
                  <c:v>2.16E-5</c:v>
                </c:pt>
                <c:pt idx="1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07232"/>
        <c:axId val="120442880"/>
      </c:scatterChart>
      <c:valAx>
        <c:axId val="120207232"/>
        <c:scaling>
          <c:logBase val="2"/>
          <c:orientation val="minMax"/>
          <c:max val="1"/>
          <c:min val="1.0000000000000002E-3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Selective Advantage (</a:t>
                </a:r>
                <a:r>
                  <a:rPr lang="en-US" i="1"/>
                  <a:t>s</a:t>
                </a:r>
                <a:r>
                  <a:rPr lang="en-US" i="0" baseline="-25000"/>
                  <a:t>het </a:t>
                </a:r>
                <a:r>
                  <a:rPr lang="en-US" i="1"/>
                  <a:t>= s</a:t>
                </a:r>
                <a:r>
                  <a:rPr lang="en-US" i="0" baseline="-25000"/>
                  <a:t>hom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442880"/>
        <c:crossesAt val="1.0000000000000003E-4"/>
        <c:crossBetween val="midCat"/>
      </c:valAx>
      <c:valAx>
        <c:axId val="120442880"/>
        <c:scaling>
          <c:logBase val="2"/>
          <c:orientation val="minMax"/>
          <c:max val="1"/>
          <c:min val="2.0000000000000005E-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Fixation</a:t>
                </a:r>
                <a:r>
                  <a:rPr lang="en-US" baseline="0"/>
                  <a:t> Probability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695123267253548E-2"/>
              <c:y val="0.454123804239612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20207232"/>
        <c:crossesAt val="1.0000000000000003E-4"/>
        <c:crossBetween val="midCat"/>
      </c:valAx>
      <c:spPr>
        <a:ln>
          <a:solidFill>
            <a:schemeClr val="tx2"/>
          </a:solidFill>
        </a:ln>
      </c:spPr>
    </c:plotArea>
    <c:legend>
      <c:legendPos val="r"/>
      <c:layout>
        <c:manualLayout>
          <c:xMode val="edge"/>
          <c:yMode val="edge"/>
          <c:x val="0.4073458303361982"/>
          <c:y val="0.1929627312328088"/>
          <c:w val="0.16465191863057443"/>
          <c:h val="0.10028151278691363"/>
        </c:manualLayout>
      </c:layout>
      <c:overlay val="0"/>
      <c:spPr>
        <a:solidFill>
          <a:schemeClr val="bg1"/>
        </a:solidFill>
        <a:ln>
          <a:solidFill>
            <a:schemeClr val="tx2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2</xdr:row>
      <xdr:rowOff>28575</xdr:rowOff>
    </xdr:from>
    <xdr:to>
      <xdr:col>22</xdr:col>
      <xdr:colOff>171450</xdr:colOff>
      <xdr:row>36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main.ds.corp\zaprydfs\Data\Shared%20Users\Viljoen%20Johan\CF\Haldane5\Haldane5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ldane"/>
      <sheetName val="Haldane2"/>
      <sheetName val="Gusti"/>
      <sheetName val="Sheet1"/>
      <sheetName val="Gusti 2"/>
      <sheetName val="Sheet2"/>
      <sheetName val="Fig2"/>
      <sheetName val="Fig1"/>
    </sheetNames>
    <sheetDataSet>
      <sheetData sheetId="0">
        <row r="1">
          <cell r="J1" t="str">
            <v>π=2s</v>
          </cell>
        </row>
        <row r="2">
          <cell r="I2">
            <v>1.08E-5</v>
          </cell>
          <cell r="J2">
            <v>2.16E-5</v>
          </cell>
        </row>
        <row r="3">
          <cell r="I3">
            <v>1</v>
          </cell>
          <cell r="J3">
            <v>2</v>
          </cell>
        </row>
      </sheetData>
      <sheetData sheetId="1">
        <row r="3">
          <cell r="K3" t="str">
            <v>Simulation</v>
          </cell>
        </row>
        <row r="4">
          <cell r="G4">
            <v>7.9229999999999991E-4</v>
          </cell>
          <cell r="K4">
            <v>1.6750000000000001E-3</v>
          </cell>
        </row>
        <row r="5">
          <cell r="G5">
            <v>9.9030000000000016E-4</v>
          </cell>
          <cell r="K5">
            <v>2.0149999999999999E-3</v>
          </cell>
        </row>
        <row r="6">
          <cell r="G6">
            <v>1.2378999999999999E-3</v>
          </cell>
          <cell r="K6">
            <v>2.402777777777778E-3</v>
          </cell>
        </row>
        <row r="7">
          <cell r="G7">
            <v>1.5474E-3</v>
          </cell>
          <cell r="K7">
            <v>3.055E-3</v>
          </cell>
        </row>
        <row r="8">
          <cell r="G8">
            <v>1.9342999999999999E-3</v>
          </cell>
          <cell r="K8">
            <v>4.0099999999999997E-3</v>
          </cell>
        </row>
        <row r="9">
          <cell r="G9">
            <v>2.4179000000000002E-3</v>
          </cell>
          <cell r="K9">
            <v>4.7450000000000001E-3</v>
          </cell>
        </row>
        <row r="10">
          <cell r="G10">
            <v>3.0222999999999999E-3</v>
          </cell>
          <cell r="K10">
            <v>6.1700000000000001E-3</v>
          </cell>
        </row>
        <row r="11">
          <cell r="G11">
            <v>3.7779000000000003E-3</v>
          </cell>
          <cell r="K11">
            <v>7.7499999999999999E-3</v>
          </cell>
        </row>
        <row r="12">
          <cell r="G12">
            <v>4.7223999999999999E-3</v>
          </cell>
          <cell r="K12">
            <v>9.3550000000000005E-3</v>
          </cell>
        </row>
        <row r="13">
          <cell r="G13">
            <v>5.9030000000000003E-3</v>
          </cell>
          <cell r="K13">
            <v>1.1625E-2</v>
          </cell>
        </row>
        <row r="14">
          <cell r="G14">
            <v>7.3787000000000002E-3</v>
          </cell>
          <cell r="K14">
            <v>1.4695E-2</v>
          </cell>
        </row>
        <row r="15">
          <cell r="G15">
            <v>9.2233999999999997E-3</v>
          </cell>
          <cell r="K15">
            <v>1.8360000000000001E-2</v>
          </cell>
        </row>
        <row r="16">
          <cell r="G16">
            <v>1.1529000000000001E-2</v>
          </cell>
          <cell r="K16">
            <v>2.2374999999999999E-2</v>
          </cell>
        </row>
        <row r="17">
          <cell r="G17">
            <v>1.4411E-2</v>
          </cell>
          <cell r="K17">
            <v>2.8225E-2</v>
          </cell>
        </row>
        <row r="18">
          <cell r="G18">
            <v>1.8013999999999999E-2</v>
          </cell>
          <cell r="K18">
            <v>3.5400000000000001E-2</v>
          </cell>
        </row>
        <row r="19">
          <cell r="G19">
            <v>2.2517999999999996E-2</v>
          </cell>
          <cell r="K19">
            <v>4.4824999999999997E-2</v>
          </cell>
        </row>
        <row r="20">
          <cell r="G20">
            <v>2.8147999999999999E-2</v>
          </cell>
          <cell r="K20">
            <v>5.3885000000000002E-2</v>
          </cell>
        </row>
        <row r="21">
          <cell r="G21">
            <v>3.5184E-2</v>
          </cell>
          <cell r="K21">
            <v>6.7460000000000006E-2</v>
          </cell>
        </row>
        <row r="22">
          <cell r="G22">
            <v>4.3979999999999998E-2</v>
          </cell>
          <cell r="K22">
            <v>8.3135000000000001E-2</v>
          </cell>
        </row>
        <row r="23">
          <cell r="G23">
            <v>5.4976000000000004E-2</v>
          </cell>
          <cell r="K23">
            <v>0.10328</v>
          </cell>
        </row>
        <row r="24">
          <cell r="G24">
            <v>6.8720000000000003E-2</v>
          </cell>
          <cell r="K24">
            <v>0.12645000000000001</v>
          </cell>
        </row>
        <row r="25">
          <cell r="G25">
            <v>8.5899000000000003E-2</v>
          </cell>
          <cell r="K25">
            <v>0.153805</v>
          </cell>
        </row>
        <row r="26">
          <cell r="G26">
            <v>0.10737000000000001</v>
          </cell>
          <cell r="K26">
            <v>0.18898499999999999</v>
          </cell>
        </row>
        <row r="27">
          <cell r="G27">
            <v>0.13422000000000001</v>
          </cell>
          <cell r="K27">
            <v>0.227515</v>
          </cell>
        </row>
        <row r="28">
          <cell r="G28">
            <v>0.16777</v>
          </cell>
          <cell r="K28">
            <v>0.27238499999999999</v>
          </cell>
        </row>
        <row r="29">
          <cell r="G29">
            <v>0.20971000000000001</v>
          </cell>
          <cell r="K29">
            <v>0.32712000000000002</v>
          </cell>
        </row>
        <row r="30">
          <cell r="G30">
            <v>0.26213999999999998</v>
          </cell>
          <cell r="K30">
            <v>0.38492999999999999</v>
          </cell>
        </row>
        <row r="31">
          <cell r="G31">
            <v>0.32768000000000003</v>
          </cell>
          <cell r="K31">
            <v>0.44980999999999999</v>
          </cell>
        </row>
        <row r="32">
          <cell r="G32">
            <v>0.40960000000000002</v>
          </cell>
          <cell r="K32">
            <v>0.51773000000000002</v>
          </cell>
        </row>
        <row r="33">
          <cell r="G33">
            <v>0.51200000000000001</v>
          </cell>
          <cell r="K33">
            <v>0.59197500000000003</v>
          </cell>
        </row>
        <row r="34">
          <cell r="G34">
            <v>0.64</v>
          </cell>
          <cell r="K34">
            <v>0.66351000000000004</v>
          </cell>
        </row>
        <row r="35">
          <cell r="G35">
            <v>0.8</v>
          </cell>
          <cell r="K35">
            <v>0.73150499999999996</v>
          </cell>
        </row>
        <row r="36">
          <cell r="G36">
            <v>1</v>
          </cell>
          <cell r="K36">
            <v>0.79544499999999996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77"/>
  <sheetViews>
    <sheetView tabSelected="1" topLeftCell="G1" zoomScaleNormal="100" workbookViewId="0">
      <selection activeCell="E78" sqref="E78"/>
    </sheetView>
  </sheetViews>
  <sheetFormatPr defaultRowHeight="12.75" x14ac:dyDescent="0.2"/>
  <cols>
    <col min="1" max="1" width="2.42578125" customWidth="1"/>
    <col min="2" max="2" width="2.85546875" customWidth="1"/>
    <col min="4" max="4" width="8" customWidth="1"/>
    <col min="5" max="5" width="24.42578125" bestFit="1" customWidth="1"/>
    <col min="6" max="6" width="8" bestFit="1" customWidth="1"/>
    <col min="7" max="7" width="10.140625" bestFit="1" customWidth="1"/>
    <col min="8" max="8" width="11.5703125" bestFit="1" customWidth="1"/>
    <col min="9" max="10" width="7" bestFit="1" customWidth="1"/>
    <col min="11" max="11" width="11" bestFit="1" customWidth="1"/>
    <col min="12" max="12" width="16.28515625" bestFit="1" customWidth="1"/>
    <col min="13" max="13" width="24.28515625" bestFit="1" customWidth="1"/>
    <col min="15" max="15" width="7.7109375" bestFit="1" customWidth="1"/>
    <col min="16" max="16" width="10.140625" bestFit="1" customWidth="1"/>
    <col min="17" max="17" width="11.5703125" bestFit="1" customWidth="1"/>
    <col min="19" max="20" width="15.42578125" bestFit="1" customWidth="1"/>
    <col min="21" max="21" width="12" bestFit="1" customWidth="1"/>
    <col min="22" max="23" width="15.42578125" bestFit="1" customWidth="1"/>
  </cols>
  <sheetData>
    <row r="3" spans="4:11" x14ac:dyDescent="0.2">
      <c r="D3" s="1" t="s">
        <v>0</v>
      </c>
      <c r="E3" s="1" t="s">
        <v>1</v>
      </c>
      <c r="F3" s="1" t="s">
        <v>2</v>
      </c>
      <c r="G3" s="1"/>
      <c r="H3" s="1" t="s">
        <v>3</v>
      </c>
      <c r="I3" s="1">
        <v>1</v>
      </c>
      <c r="J3" s="1">
        <v>5000</v>
      </c>
      <c r="K3" s="1" t="s">
        <v>4</v>
      </c>
    </row>
    <row r="4" spans="4:11" x14ac:dyDescent="0.2">
      <c r="D4">
        <v>500000</v>
      </c>
      <c r="E4">
        <v>7.9229999999999995E-2</v>
      </c>
      <c r="F4">
        <v>7.9229999999999995E-2</v>
      </c>
      <c r="G4">
        <f>E4/100</f>
        <v>7.9229999999999991E-4</v>
      </c>
      <c r="H4">
        <v>200000</v>
      </c>
      <c r="I4">
        <v>116310</v>
      </c>
      <c r="J4">
        <v>335</v>
      </c>
      <c r="K4">
        <f>J4/H4</f>
        <v>1.6750000000000001E-3</v>
      </c>
    </row>
    <row r="5" spans="4:11" x14ac:dyDescent="0.2">
      <c r="D5">
        <v>500000</v>
      </c>
      <c r="E5">
        <v>9.9030000000000007E-2</v>
      </c>
      <c r="F5">
        <v>9.9030000000000007E-2</v>
      </c>
      <c r="G5">
        <f t="shared" ref="G5:G36" si="0">E5/100</f>
        <v>9.9030000000000016E-4</v>
      </c>
      <c r="H5">
        <v>200000</v>
      </c>
      <c r="I5">
        <v>116460</v>
      </c>
      <c r="J5">
        <v>403</v>
      </c>
      <c r="K5">
        <f t="shared" ref="K5:K36" si="1">J5/H5</f>
        <v>2.0149999999999999E-3</v>
      </c>
    </row>
    <row r="6" spans="4:11" x14ac:dyDescent="0.2">
      <c r="D6">
        <v>500000</v>
      </c>
      <c r="E6">
        <v>0.12379</v>
      </c>
      <c r="F6">
        <v>0.12379</v>
      </c>
      <c r="G6">
        <f t="shared" si="0"/>
        <v>1.2378999999999999E-3</v>
      </c>
      <c r="H6">
        <v>360000</v>
      </c>
      <c r="I6">
        <v>209381</v>
      </c>
      <c r="J6">
        <v>865</v>
      </c>
      <c r="K6">
        <f t="shared" si="1"/>
        <v>2.402777777777778E-3</v>
      </c>
    </row>
    <row r="7" spans="4:11" x14ac:dyDescent="0.2">
      <c r="D7">
        <v>500000</v>
      </c>
      <c r="E7">
        <v>0.15473999999999999</v>
      </c>
      <c r="F7">
        <v>0.15473999999999999</v>
      </c>
      <c r="G7">
        <f t="shared" si="0"/>
        <v>1.5474E-3</v>
      </c>
      <c r="H7">
        <v>200000</v>
      </c>
      <c r="I7">
        <v>116153</v>
      </c>
      <c r="J7">
        <v>611</v>
      </c>
      <c r="K7">
        <f t="shared" si="1"/>
        <v>3.055E-3</v>
      </c>
    </row>
    <row r="8" spans="4:11" x14ac:dyDescent="0.2">
      <c r="D8">
        <v>500000</v>
      </c>
      <c r="E8">
        <v>0.19342999999999999</v>
      </c>
      <c r="F8">
        <v>0.19342999999999999</v>
      </c>
      <c r="G8">
        <f t="shared" si="0"/>
        <v>1.9342999999999999E-3</v>
      </c>
      <c r="H8">
        <v>200000</v>
      </c>
      <c r="I8">
        <v>116199</v>
      </c>
      <c r="J8">
        <v>802</v>
      </c>
      <c r="K8">
        <f t="shared" si="1"/>
        <v>4.0099999999999997E-3</v>
      </c>
    </row>
    <row r="9" spans="4:11" x14ac:dyDescent="0.2">
      <c r="D9">
        <v>500000</v>
      </c>
      <c r="E9">
        <v>0.24179</v>
      </c>
      <c r="F9">
        <v>0.24179</v>
      </c>
      <c r="G9">
        <f t="shared" si="0"/>
        <v>2.4179000000000002E-3</v>
      </c>
      <c r="H9">
        <v>200000</v>
      </c>
      <c r="I9">
        <v>116135</v>
      </c>
      <c r="J9">
        <v>949</v>
      </c>
      <c r="K9">
        <f t="shared" si="1"/>
        <v>4.7450000000000001E-3</v>
      </c>
    </row>
    <row r="10" spans="4:11" x14ac:dyDescent="0.2">
      <c r="D10">
        <v>500000</v>
      </c>
      <c r="E10">
        <v>0.30223</v>
      </c>
      <c r="F10">
        <v>0.30223</v>
      </c>
      <c r="G10">
        <f t="shared" si="0"/>
        <v>3.0222999999999999E-3</v>
      </c>
      <c r="H10">
        <v>200000</v>
      </c>
      <c r="I10">
        <v>116257</v>
      </c>
      <c r="J10">
        <v>1234</v>
      </c>
      <c r="K10">
        <f t="shared" si="1"/>
        <v>6.1700000000000001E-3</v>
      </c>
    </row>
    <row r="11" spans="4:11" x14ac:dyDescent="0.2">
      <c r="D11">
        <v>500000</v>
      </c>
      <c r="E11">
        <v>0.37779000000000001</v>
      </c>
      <c r="F11">
        <v>0.37779000000000001</v>
      </c>
      <c r="G11">
        <f t="shared" si="0"/>
        <v>3.7779000000000003E-3</v>
      </c>
      <c r="H11">
        <v>200000</v>
      </c>
      <c r="I11">
        <v>115918</v>
      </c>
      <c r="J11">
        <v>1550</v>
      </c>
      <c r="K11">
        <f t="shared" si="1"/>
        <v>7.7499999999999999E-3</v>
      </c>
    </row>
    <row r="12" spans="4:11" x14ac:dyDescent="0.2">
      <c r="D12">
        <v>500000</v>
      </c>
      <c r="E12">
        <v>0.47223999999999999</v>
      </c>
      <c r="F12">
        <v>0.47223999999999999</v>
      </c>
      <c r="G12">
        <f t="shared" si="0"/>
        <v>4.7223999999999999E-3</v>
      </c>
      <c r="H12">
        <v>200000</v>
      </c>
      <c r="I12">
        <v>116086</v>
      </c>
      <c r="J12">
        <v>1871</v>
      </c>
      <c r="K12">
        <f t="shared" si="1"/>
        <v>9.3550000000000005E-3</v>
      </c>
    </row>
    <row r="13" spans="4:11" x14ac:dyDescent="0.2">
      <c r="D13">
        <v>500000</v>
      </c>
      <c r="E13">
        <v>0.59030000000000005</v>
      </c>
      <c r="F13">
        <v>0.59030000000000005</v>
      </c>
      <c r="G13">
        <f t="shared" si="0"/>
        <v>5.9030000000000003E-3</v>
      </c>
      <c r="H13">
        <v>200000</v>
      </c>
      <c r="I13">
        <v>115892</v>
      </c>
      <c r="J13">
        <v>2325</v>
      </c>
      <c r="K13">
        <f t="shared" si="1"/>
        <v>1.1625E-2</v>
      </c>
    </row>
    <row r="14" spans="4:11" x14ac:dyDescent="0.2">
      <c r="D14">
        <v>500000</v>
      </c>
      <c r="E14">
        <v>0.73787000000000003</v>
      </c>
      <c r="F14">
        <v>0.73787000000000003</v>
      </c>
      <c r="G14">
        <f t="shared" si="0"/>
        <v>7.3787000000000002E-3</v>
      </c>
      <c r="H14">
        <v>200000</v>
      </c>
      <c r="I14">
        <v>115358</v>
      </c>
      <c r="J14">
        <v>2939</v>
      </c>
      <c r="K14">
        <f t="shared" si="1"/>
        <v>1.4695E-2</v>
      </c>
    </row>
    <row r="15" spans="4:11" x14ac:dyDescent="0.2">
      <c r="D15">
        <v>500000</v>
      </c>
      <c r="E15">
        <v>0.92234000000000005</v>
      </c>
      <c r="F15">
        <v>0.92234000000000005</v>
      </c>
      <c r="G15">
        <f t="shared" si="0"/>
        <v>9.2233999999999997E-3</v>
      </c>
      <c r="H15">
        <v>200000</v>
      </c>
      <c r="I15">
        <v>115780</v>
      </c>
      <c r="J15">
        <v>3672</v>
      </c>
      <c r="K15">
        <f t="shared" si="1"/>
        <v>1.8360000000000001E-2</v>
      </c>
    </row>
    <row r="16" spans="4:11" x14ac:dyDescent="0.2">
      <c r="D16">
        <v>500000</v>
      </c>
      <c r="E16">
        <v>1.1529</v>
      </c>
      <c r="F16">
        <v>1.1529</v>
      </c>
      <c r="G16">
        <f t="shared" si="0"/>
        <v>1.1529000000000001E-2</v>
      </c>
      <c r="H16">
        <v>200000</v>
      </c>
      <c r="I16">
        <v>115327</v>
      </c>
      <c r="J16">
        <v>4475</v>
      </c>
      <c r="K16">
        <f t="shared" si="1"/>
        <v>2.2374999999999999E-2</v>
      </c>
    </row>
    <row r="17" spans="4:11" x14ac:dyDescent="0.2">
      <c r="D17">
        <v>500000</v>
      </c>
      <c r="E17">
        <v>1.4411</v>
      </c>
      <c r="F17">
        <v>1.4411</v>
      </c>
      <c r="G17">
        <f t="shared" si="0"/>
        <v>1.4411E-2</v>
      </c>
      <c r="H17">
        <v>200000</v>
      </c>
      <c r="I17">
        <v>114853</v>
      </c>
      <c r="J17">
        <v>5645</v>
      </c>
      <c r="K17">
        <f t="shared" si="1"/>
        <v>2.8225E-2</v>
      </c>
    </row>
    <row r="18" spans="4:11" x14ac:dyDescent="0.2">
      <c r="D18">
        <v>500000</v>
      </c>
      <c r="E18">
        <v>1.8013999999999999</v>
      </c>
      <c r="F18">
        <v>1.8013999999999999</v>
      </c>
      <c r="G18">
        <f t="shared" si="0"/>
        <v>1.8013999999999999E-2</v>
      </c>
      <c r="H18">
        <v>200000</v>
      </c>
      <c r="I18">
        <v>114491</v>
      </c>
      <c r="J18">
        <v>7080</v>
      </c>
      <c r="K18">
        <f t="shared" si="1"/>
        <v>3.5400000000000001E-2</v>
      </c>
    </row>
    <row r="19" spans="4:11" x14ac:dyDescent="0.2">
      <c r="D19">
        <v>500000</v>
      </c>
      <c r="E19">
        <v>2.2517999999999998</v>
      </c>
      <c r="F19">
        <v>2.2517999999999998</v>
      </c>
      <c r="G19">
        <f t="shared" si="0"/>
        <v>2.2517999999999996E-2</v>
      </c>
      <c r="H19">
        <v>200000</v>
      </c>
      <c r="I19">
        <v>113665</v>
      </c>
      <c r="J19">
        <v>8965</v>
      </c>
      <c r="K19">
        <f t="shared" si="1"/>
        <v>4.4824999999999997E-2</v>
      </c>
    </row>
    <row r="20" spans="4:11" x14ac:dyDescent="0.2">
      <c r="D20">
        <v>500000</v>
      </c>
      <c r="E20">
        <v>2.8148</v>
      </c>
      <c r="F20">
        <v>2.8148</v>
      </c>
      <c r="G20">
        <f t="shared" si="0"/>
        <v>2.8147999999999999E-2</v>
      </c>
      <c r="H20">
        <v>200000</v>
      </c>
      <c r="I20">
        <v>113349</v>
      </c>
      <c r="J20">
        <v>10777</v>
      </c>
      <c r="K20">
        <f t="shared" si="1"/>
        <v>5.3885000000000002E-2</v>
      </c>
    </row>
    <row r="21" spans="4:11" x14ac:dyDescent="0.2">
      <c r="D21">
        <v>500000</v>
      </c>
      <c r="E21">
        <v>3.5184000000000002</v>
      </c>
      <c r="F21">
        <v>3.5184000000000002</v>
      </c>
      <c r="G21">
        <f t="shared" si="0"/>
        <v>3.5184E-2</v>
      </c>
      <c r="H21">
        <v>200000</v>
      </c>
      <c r="I21">
        <v>112283</v>
      </c>
      <c r="J21">
        <v>13492</v>
      </c>
      <c r="K21">
        <f t="shared" si="1"/>
        <v>6.7460000000000006E-2</v>
      </c>
    </row>
    <row r="22" spans="4:11" x14ac:dyDescent="0.2">
      <c r="D22">
        <v>500000</v>
      </c>
      <c r="E22">
        <v>4.3979999999999997</v>
      </c>
      <c r="F22">
        <v>4.3979999999999997</v>
      </c>
      <c r="G22">
        <f t="shared" si="0"/>
        <v>4.3979999999999998E-2</v>
      </c>
      <c r="H22">
        <v>200000</v>
      </c>
      <c r="I22">
        <v>110992</v>
      </c>
      <c r="J22">
        <v>16627</v>
      </c>
      <c r="K22">
        <f t="shared" si="1"/>
        <v>8.3135000000000001E-2</v>
      </c>
    </row>
    <row r="23" spans="4:11" x14ac:dyDescent="0.2">
      <c r="D23">
        <v>500000</v>
      </c>
      <c r="E23">
        <v>5.4976000000000003</v>
      </c>
      <c r="F23">
        <v>5.4976000000000003</v>
      </c>
      <c r="G23">
        <f t="shared" si="0"/>
        <v>5.4976000000000004E-2</v>
      </c>
      <c r="H23">
        <v>200000</v>
      </c>
      <c r="I23">
        <v>109700</v>
      </c>
      <c r="J23">
        <v>20656</v>
      </c>
      <c r="K23">
        <f t="shared" si="1"/>
        <v>0.10328</v>
      </c>
    </row>
    <row r="24" spans="4:11" x14ac:dyDescent="0.2">
      <c r="D24">
        <v>500000</v>
      </c>
      <c r="E24">
        <v>6.8719999999999999</v>
      </c>
      <c r="F24">
        <v>6.8719999999999999</v>
      </c>
      <c r="G24">
        <f t="shared" si="0"/>
        <v>6.8720000000000003E-2</v>
      </c>
      <c r="H24">
        <v>200000</v>
      </c>
      <c r="I24">
        <v>108328</v>
      </c>
      <c r="J24">
        <v>25290</v>
      </c>
      <c r="K24">
        <f t="shared" si="1"/>
        <v>0.12645000000000001</v>
      </c>
    </row>
    <row r="25" spans="4:11" x14ac:dyDescent="0.2">
      <c r="D25">
        <v>500000</v>
      </c>
      <c r="E25">
        <v>8.5899000000000001</v>
      </c>
      <c r="F25">
        <v>8.5899000000000001</v>
      </c>
      <c r="G25">
        <f t="shared" si="0"/>
        <v>8.5899000000000003E-2</v>
      </c>
      <c r="H25">
        <v>200000</v>
      </c>
      <c r="I25">
        <v>106515</v>
      </c>
      <c r="J25">
        <v>30761</v>
      </c>
      <c r="K25">
        <f t="shared" si="1"/>
        <v>0.153805</v>
      </c>
    </row>
    <row r="26" spans="4:11" x14ac:dyDescent="0.2">
      <c r="D26">
        <v>500000</v>
      </c>
      <c r="E26">
        <v>10.737</v>
      </c>
      <c r="F26">
        <v>10.737</v>
      </c>
      <c r="G26">
        <f t="shared" si="0"/>
        <v>0.10737000000000001</v>
      </c>
      <c r="H26">
        <v>200000</v>
      </c>
      <c r="I26">
        <v>103879</v>
      </c>
      <c r="J26">
        <v>37797</v>
      </c>
      <c r="K26">
        <f t="shared" si="1"/>
        <v>0.18898499999999999</v>
      </c>
    </row>
    <row r="27" spans="4:11" x14ac:dyDescent="0.2">
      <c r="D27">
        <v>500000</v>
      </c>
      <c r="E27">
        <v>13.422000000000001</v>
      </c>
      <c r="F27">
        <v>13.422000000000001</v>
      </c>
      <c r="G27">
        <f t="shared" si="0"/>
        <v>0.13422000000000001</v>
      </c>
      <c r="H27">
        <v>200000</v>
      </c>
      <c r="I27">
        <v>101264</v>
      </c>
      <c r="J27">
        <v>45503</v>
      </c>
      <c r="K27">
        <f t="shared" si="1"/>
        <v>0.227515</v>
      </c>
    </row>
    <row r="28" spans="4:11" x14ac:dyDescent="0.2">
      <c r="D28">
        <v>500000</v>
      </c>
      <c r="E28">
        <v>16.777000000000001</v>
      </c>
      <c r="F28">
        <v>16.777000000000001</v>
      </c>
      <c r="G28">
        <f t="shared" si="0"/>
        <v>0.16777</v>
      </c>
      <c r="H28">
        <v>200000</v>
      </c>
      <c r="I28">
        <v>97461</v>
      </c>
      <c r="J28">
        <v>54477</v>
      </c>
      <c r="K28">
        <f t="shared" si="1"/>
        <v>0.27238499999999999</v>
      </c>
    </row>
    <row r="29" spans="4:11" x14ac:dyDescent="0.2">
      <c r="D29">
        <v>500000</v>
      </c>
      <c r="E29">
        <v>20.971</v>
      </c>
      <c r="F29">
        <v>20.971</v>
      </c>
      <c r="G29">
        <f t="shared" si="0"/>
        <v>0.20971000000000001</v>
      </c>
      <c r="H29">
        <v>200000</v>
      </c>
      <c r="I29">
        <v>93412</v>
      </c>
      <c r="J29">
        <v>65424</v>
      </c>
      <c r="K29">
        <f t="shared" si="1"/>
        <v>0.32712000000000002</v>
      </c>
    </row>
    <row r="30" spans="4:11" x14ac:dyDescent="0.2">
      <c r="D30">
        <v>500000</v>
      </c>
      <c r="E30">
        <v>26.213999999999999</v>
      </c>
      <c r="F30">
        <v>26.213999999999999</v>
      </c>
      <c r="G30">
        <f t="shared" si="0"/>
        <v>0.26213999999999998</v>
      </c>
      <c r="H30">
        <v>200000</v>
      </c>
      <c r="I30">
        <v>88183</v>
      </c>
      <c r="J30">
        <v>76986</v>
      </c>
      <c r="K30">
        <f t="shared" si="1"/>
        <v>0.38492999999999999</v>
      </c>
    </row>
    <row r="31" spans="4:11" x14ac:dyDescent="0.2">
      <c r="D31">
        <v>500000</v>
      </c>
      <c r="E31">
        <v>32.768000000000001</v>
      </c>
      <c r="F31">
        <v>32.768000000000001</v>
      </c>
      <c r="G31">
        <f t="shared" si="0"/>
        <v>0.32768000000000003</v>
      </c>
      <c r="H31">
        <v>200000</v>
      </c>
      <c r="I31">
        <v>81550</v>
      </c>
      <c r="J31">
        <v>89962</v>
      </c>
      <c r="K31">
        <f t="shared" si="1"/>
        <v>0.44980999999999999</v>
      </c>
    </row>
    <row r="32" spans="4:11" x14ac:dyDescent="0.2">
      <c r="D32">
        <v>500000</v>
      </c>
      <c r="E32">
        <v>40.96</v>
      </c>
      <c r="F32">
        <v>40.96</v>
      </c>
      <c r="G32">
        <f t="shared" si="0"/>
        <v>0.40960000000000002</v>
      </c>
      <c r="H32">
        <v>200000</v>
      </c>
      <c r="I32">
        <v>74438</v>
      </c>
      <c r="J32">
        <v>103546</v>
      </c>
      <c r="K32">
        <f t="shared" si="1"/>
        <v>0.51773000000000002</v>
      </c>
    </row>
    <row r="33" spans="4:22" x14ac:dyDescent="0.2">
      <c r="D33">
        <v>500000</v>
      </c>
      <c r="E33">
        <v>51.2</v>
      </c>
      <c r="F33">
        <v>51.2</v>
      </c>
      <c r="G33">
        <f t="shared" si="0"/>
        <v>0.51200000000000001</v>
      </c>
      <c r="H33">
        <v>200000</v>
      </c>
      <c r="I33">
        <v>65793</v>
      </c>
      <c r="J33">
        <v>118395</v>
      </c>
      <c r="K33">
        <f t="shared" si="1"/>
        <v>0.59197500000000003</v>
      </c>
    </row>
    <row r="34" spans="4:22" x14ac:dyDescent="0.2">
      <c r="D34">
        <v>500000</v>
      </c>
      <c r="E34">
        <v>64</v>
      </c>
      <c r="F34">
        <v>64</v>
      </c>
      <c r="G34">
        <f t="shared" si="0"/>
        <v>0.64</v>
      </c>
      <c r="H34">
        <v>200000</v>
      </c>
      <c r="I34">
        <v>56840</v>
      </c>
      <c r="J34">
        <v>132702</v>
      </c>
      <c r="K34">
        <f t="shared" si="1"/>
        <v>0.66351000000000004</v>
      </c>
    </row>
    <row r="35" spans="4:22" x14ac:dyDescent="0.2">
      <c r="D35">
        <v>500000</v>
      </c>
      <c r="E35">
        <v>80</v>
      </c>
      <c r="F35">
        <v>80</v>
      </c>
      <c r="G35">
        <f t="shared" si="0"/>
        <v>0.8</v>
      </c>
      <c r="H35">
        <v>200000</v>
      </c>
      <c r="I35">
        <v>47125</v>
      </c>
      <c r="J35">
        <v>146301</v>
      </c>
      <c r="K35">
        <f t="shared" si="1"/>
        <v>0.73150499999999996</v>
      </c>
    </row>
    <row r="36" spans="4:22" x14ac:dyDescent="0.2">
      <c r="D36">
        <v>500000</v>
      </c>
      <c r="E36">
        <v>100</v>
      </c>
      <c r="F36">
        <v>100</v>
      </c>
      <c r="G36">
        <f t="shared" si="0"/>
        <v>1</v>
      </c>
      <c r="H36">
        <v>200000</v>
      </c>
      <c r="I36">
        <v>37375</v>
      </c>
      <c r="J36">
        <v>159089</v>
      </c>
      <c r="K36">
        <f t="shared" si="1"/>
        <v>0.79544499999999996</v>
      </c>
    </row>
    <row r="41" spans="4:22" x14ac:dyDescent="0.2">
      <c r="T41" s="2" t="s">
        <v>5</v>
      </c>
      <c r="U41" s="3">
        <f>SUM(U43:U74)</f>
        <v>975.83888888941146</v>
      </c>
      <c r="V41" t="s">
        <v>6</v>
      </c>
    </row>
    <row r="42" spans="4:22" x14ac:dyDescent="0.2">
      <c r="D42" t="s">
        <v>7</v>
      </c>
      <c r="E42" s="1" t="s">
        <v>8</v>
      </c>
      <c r="F42" s="1" t="s">
        <v>9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14</v>
      </c>
      <c r="L42" s="1" t="s">
        <v>15</v>
      </c>
      <c r="M42" s="1" t="s">
        <v>16</v>
      </c>
      <c r="N42" s="1" t="s">
        <v>17</v>
      </c>
      <c r="O42" s="1" t="s">
        <v>18</v>
      </c>
      <c r="P42" s="1" t="s">
        <v>19</v>
      </c>
      <c r="Q42" s="1" t="s">
        <v>20</v>
      </c>
      <c r="S42" s="1" t="s">
        <v>21</v>
      </c>
      <c r="T42" s="1" t="s">
        <v>22</v>
      </c>
      <c r="U42" s="1" t="s">
        <v>23</v>
      </c>
    </row>
    <row r="43" spans="4:22" x14ac:dyDescent="0.2">
      <c r="D43">
        <v>1</v>
      </c>
      <c r="E43" t="s">
        <v>24</v>
      </c>
      <c r="F43">
        <v>1.43</v>
      </c>
      <c r="G43" s="4">
        <v>43008</v>
      </c>
      <c r="H43" s="5">
        <v>0.40335648148148145</v>
      </c>
      <c r="I43">
        <v>10000</v>
      </c>
      <c r="J43">
        <v>5000</v>
      </c>
      <c r="K43">
        <v>50000</v>
      </c>
      <c r="L43" t="s">
        <v>25</v>
      </c>
      <c r="M43" t="s">
        <v>26</v>
      </c>
      <c r="N43" t="s">
        <v>27</v>
      </c>
      <c r="O43" t="s">
        <v>28</v>
      </c>
      <c r="P43" s="4">
        <v>43010</v>
      </c>
      <c r="Q43" s="5">
        <v>0.28435185185185186</v>
      </c>
      <c r="S43" s="6">
        <f>G43+H43</f>
        <v>43008.403356481482</v>
      </c>
      <c r="T43" s="6">
        <f>P43+Q43</f>
        <v>43010.284351851849</v>
      </c>
      <c r="U43">
        <f>24*(T43-S43)</f>
        <v>45.143888888822403</v>
      </c>
      <c r="V43" s="6"/>
    </row>
    <row r="44" spans="4:22" x14ac:dyDescent="0.2">
      <c r="D44">
        <v>2</v>
      </c>
      <c r="E44" t="s">
        <v>29</v>
      </c>
      <c r="F44">
        <v>1.43</v>
      </c>
      <c r="G44" s="4">
        <v>43008</v>
      </c>
      <c r="H44" s="5">
        <v>0.40341435185185182</v>
      </c>
      <c r="I44">
        <v>10000</v>
      </c>
      <c r="J44">
        <v>5000</v>
      </c>
      <c r="K44">
        <v>50000</v>
      </c>
      <c r="L44" t="s">
        <v>25</v>
      </c>
      <c r="M44" t="s">
        <v>26</v>
      </c>
      <c r="N44" t="s">
        <v>27</v>
      </c>
      <c r="O44" t="s">
        <v>28</v>
      </c>
      <c r="P44" s="4">
        <v>43010</v>
      </c>
      <c r="Q44" s="5">
        <v>0.28766203703703702</v>
      </c>
      <c r="S44" s="6">
        <f t="shared" ref="S44:S74" si="2">G44+H44</f>
        <v>43008.403414351851</v>
      </c>
      <c r="T44" s="6">
        <f t="shared" ref="T44:T74" si="3">P44+Q44</f>
        <v>43010.287662037037</v>
      </c>
      <c r="U44">
        <f t="shared" ref="U44:U74" si="4">24*(T44-S44)</f>
        <v>45.221944444463588</v>
      </c>
    </row>
    <row r="45" spans="4:22" x14ac:dyDescent="0.2">
      <c r="D45">
        <v>3</v>
      </c>
      <c r="E45" t="s">
        <v>30</v>
      </c>
      <c r="F45">
        <v>1.43</v>
      </c>
      <c r="G45" s="4">
        <v>43008</v>
      </c>
      <c r="H45" s="5">
        <v>0.40349537037037037</v>
      </c>
      <c r="I45">
        <v>10000</v>
      </c>
      <c r="J45">
        <v>5000</v>
      </c>
      <c r="K45">
        <v>50000</v>
      </c>
      <c r="L45" t="s">
        <v>25</v>
      </c>
      <c r="M45" t="s">
        <v>26</v>
      </c>
      <c r="N45" t="s">
        <v>27</v>
      </c>
      <c r="O45" t="s">
        <v>28</v>
      </c>
      <c r="P45" s="4">
        <v>43010</v>
      </c>
      <c r="Q45" s="5">
        <v>0.23670138888888889</v>
      </c>
      <c r="S45" s="6">
        <f t="shared" si="2"/>
        <v>43008.403495370374</v>
      </c>
      <c r="T45" s="6">
        <f t="shared" si="3"/>
        <v>43010.236701388887</v>
      </c>
      <c r="U45">
        <f t="shared" si="4"/>
        <v>43.996944444312248</v>
      </c>
    </row>
    <row r="46" spans="4:22" x14ac:dyDescent="0.2">
      <c r="D46">
        <v>4</v>
      </c>
      <c r="E46" t="s">
        <v>31</v>
      </c>
      <c r="F46">
        <v>1.43</v>
      </c>
      <c r="G46" s="4">
        <v>43008</v>
      </c>
      <c r="H46" s="5">
        <v>0.40356481481481482</v>
      </c>
      <c r="I46">
        <v>10000</v>
      </c>
      <c r="J46">
        <v>5000</v>
      </c>
      <c r="K46">
        <v>50000</v>
      </c>
      <c r="L46" t="s">
        <v>25</v>
      </c>
      <c r="M46" t="s">
        <v>26</v>
      </c>
      <c r="N46" t="s">
        <v>27</v>
      </c>
      <c r="O46" t="s">
        <v>28</v>
      </c>
      <c r="P46" s="4">
        <v>43010</v>
      </c>
      <c r="Q46" s="5">
        <v>0.25334490740740739</v>
      </c>
      <c r="S46" s="6">
        <f t="shared" si="2"/>
        <v>43008.403564814813</v>
      </c>
      <c r="T46" s="6">
        <f t="shared" si="3"/>
        <v>43010.253344907411</v>
      </c>
      <c r="U46">
        <f t="shared" si="4"/>
        <v>44.394722222350538</v>
      </c>
    </row>
    <row r="47" spans="4:22" x14ac:dyDescent="0.2">
      <c r="D47">
        <v>5</v>
      </c>
      <c r="E47" t="s">
        <v>32</v>
      </c>
      <c r="F47">
        <v>1.43</v>
      </c>
      <c r="G47" s="4">
        <v>43008</v>
      </c>
      <c r="H47" s="5">
        <v>0.40363425925925928</v>
      </c>
      <c r="I47">
        <v>10000</v>
      </c>
      <c r="J47">
        <v>5000</v>
      </c>
      <c r="K47">
        <v>50000</v>
      </c>
      <c r="L47" t="s">
        <v>25</v>
      </c>
      <c r="M47" t="s">
        <v>26</v>
      </c>
      <c r="N47" t="s">
        <v>27</v>
      </c>
      <c r="O47" t="s">
        <v>28</v>
      </c>
      <c r="P47" s="4">
        <v>43010</v>
      </c>
      <c r="Q47" s="5">
        <v>0.18802083333333333</v>
      </c>
      <c r="S47" s="6">
        <f t="shared" si="2"/>
        <v>43008.403634259259</v>
      </c>
      <c r="T47" s="6">
        <f t="shared" si="3"/>
        <v>43010.188020833331</v>
      </c>
      <c r="U47">
        <f t="shared" si="4"/>
        <v>42.825277777737938</v>
      </c>
    </row>
    <row r="48" spans="4:22" x14ac:dyDescent="0.2">
      <c r="D48">
        <v>6</v>
      </c>
      <c r="E48" t="s">
        <v>33</v>
      </c>
      <c r="F48">
        <v>1.43</v>
      </c>
      <c r="G48" s="4">
        <v>43008</v>
      </c>
      <c r="H48" s="5">
        <v>0.40369212962962964</v>
      </c>
      <c r="I48">
        <v>10000</v>
      </c>
      <c r="J48">
        <v>5000</v>
      </c>
      <c r="K48">
        <v>50000</v>
      </c>
      <c r="L48" t="s">
        <v>25</v>
      </c>
      <c r="M48" t="s">
        <v>26</v>
      </c>
      <c r="N48" t="s">
        <v>27</v>
      </c>
      <c r="O48" t="s">
        <v>28</v>
      </c>
      <c r="P48" s="4">
        <v>43010</v>
      </c>
      <c r="Q48" s="5">
        <v>0.22269675925925925</v>
      </c>
      <c r="S48" s="6">
        <f t="shared" si="2"/>
        <v>43008.403692129628</v>
      </c>
      <c r="T48" s="6">
        <f t="shared" si="3"/>
        <v>43010.222696759258</v>
      </c>
      <c r="U48">
        <f t="shared" si="4"/>
        <v>43.656111111107748</v>
      </c>
    </row>
    <row r="49" spans="4:21" x14ac:dyDescent="0.2">
      <c r="D49">
        <v>7</v>
      </c>
      <c r="E49" t="s">
        <v>34</v>
      </c>
      <c r="F49">
        <v>1.43</v>
      </c>
      <c r="G49" s="4">
        <v>43008</v>
      </c>
      <c r="H49" s="5">
        <v>0.40651620370370373</v>
      </c>
      <c r="I49">
        <v>10000</v>
      </c>
      <c r="J49">
        <v>5000</v>
      </c>
      <c r="K49">
        <v>50000</v>
      </c>
      <c r="L49" t="s">
        <v>25</v>
      </c>
      <c r="M49" t="s">
        <v>26</v>
      </c>
      <c r="N49" t="s">
        <v>27</v>
      </c>
      <c r="O49" t="s">
        <v>28</v>
      </c>
      <c r="P49" s="4">
        <v>43010</v>
      </c>
      <c r="Q49" s="5">
        <v>0.33631944444444445</v>
      </c>
      <c r="S49" s="6">
        <f t="shared" si="2"/>
        <v>43008.4065162037</v>
      </c>
      <c r="T49" s="6">
        <f t="shared" si="3"/>
        <v>43010.336319444446</v>
      </c>
      <c r="U49">
        <f t="shared" si="4"/>
        <v>46.315277777903248</v>
      </c>
    </row>
    <row r="50" spans="4:21" x14ac:dyDescent="0.2">
      <c r="D50">
        <v>8</v>
      </c>
      <c r="E50" t="s">
        <v>35</v>
      </c>
      <c r="F50">
        <v>1.43</v>
      </c>
      <c r="G50" s="4">
        <v>43008</v>
      </c>
      <c r="H50" s="5">
        <v>0.40664351851851849</v>
      </c>
      <c r="I50">
        <v>10000</v>
      </c>
      <c r="J50">
        <v>5000</v>
      </c>
      <c r="K50">
        <v>50000</v>
      </c>
      <c r="L50" t="s">
        <v>25</v>
      </c>
      <c r="M50" t="s">
        <v>26</v>
      </c>
      <c r="N50" t="s">
        <v>27</v>
      </c>
      <c r="O50" t="s">
        <v>28</v>
      </c>
      <c r="P50" s="4">
        <v>43010</v>
      </c>
      <c r="Q50" s="5">
        <v>0.40246527777777774</v>
      </c>
      <c r="S50" s="6">
        <f t="shared" si="2"/>
        <v>43008.406643518516</v>
      </c>
      <c r="T50" s="6">
        <f t="shared" si="3"/>
        <v>43010.402465277781</v>
      </c>
      <c r="U50">
        <f t="shared" si="4"/>
        <v>47.899722222355194</v>
      </c>
    </row>
    <row r="51" spans="4:21" x14ac:dyDescent="0.2">
      <c r="D51">
        <v>9</v>
      </c>
      <c r="E51" t="s">
        <v>36</v>
      </c>
      <c r="F51">
        <v>1.43</v>
      </c>
      <c r="G51" s="4">
        <v>43010</v>
      </c>
      <c r="H51" s="5">
        <v>0.64194444444444443</v>
      </c>
      <c r="I51">
        <v>10000</v>
      </c>
      <c r="J51">
        <v>5000</v>
      </c>
      <c r="K51">
        <v>50000</v>
      </c>
      <c r="L51" t="s">
        <v>25</v>
      </c>
      <c r="M51" t="s">
        <v>26</v>
      </c>
      <c r="N51" t="s">
        <v>27</v>
      </c>
      <c r="O51" t="s">
        <v>28</v>
      </c>
      <c r="P51" s="4">
        <v>43012</v>
      </c>
      <c r="Q51" s="5">
        <v>0.51984953703703707</v>
      </c>
      <c r="S51" s="6">
        <f t="shared" si="2"/>
        <v>43010.641944444447</v>
      </c>
      <c r="T51" s="6">
        <f t="shared" si="3"/>
        <v>43012.519849537035</v>
      </c>
      <c r="U51">
        <f t="shared" si="4"/>
        <v>45.069722222106066</v>
      </c>
    </row>
    <row r="52" spans="4:21" x14ac:dyDescent="0.2">
      <c r="D52">
        <v>10</v>
      </c>
      <c r="E52" t="s">
        <v>37</v>
      </c>
      <c r="F52">
        <v>1.43</v>
      </c>
      <c r="G52" s="4">
        <v>43010</v>
      </c>
      <c r="H52" s="5">
        <v>0.64196759259259262</v>
      </c>
      <c r="I52">
        <v>10000</v>
      </c>
      <c r="J52">
        <v>5000</v>
      </c>
      <c r="K52">
        <v>50000</v>
      </c>
      <c r="L52" t="s">
        <v>25</v>
      </c>
      <c r="M52" t="s">
        <v>26</v>
      </c>
      <c r="N52" t="s">
        <v>27</v>
      </c>
      <c r="O52" t="s">
        <v>28</v>
      </c>
      <c r="P52" s="4">
        <v>43012</v>
      </c>
      <c r="Q52" s="5">
        <v>0.53107638888888886</v>
      </c>
      <c r="S52" s="6">
        <f t="shared" si="2"/>
        <v>43010.641967592594</v>
      </c>
      <c r="T52" s="6">
        <f t="shared" si="3"/>
        <v>43012.531076388892</v>
      </c>
      <c r="U52">
        <f t="shared" si="4"/>
        <v>45.338611111161299</v>
      </c>
    </row>
    <row r="53" spans="4:21" x14ac:dyDescent="0.2">
      <c r="D53">
        <v>11</v>
      </c>
      <c r="E53" t="s">
        <v>38</v>
      </c>
      <c r="F53">
        <v>1.43</v>
      </c>
      <c r="G53" s="4">
        <v>43010</v>
      </c>
      <c r="H53" s="5">
        <v>0.6419907407407407</v>
      </c>
      <c r="I53">
        <v>10000</v>
      </c>
      <c r="J53">
        <v>5000</v>
      </c>
      <c r="K53">
        <v>50000</v>
      </c>
      <c r="L53" t="s">
        <v>25</v>
      </c>
      <c r="M53" t="s">
        <v>26</v>
      </c>
      <c r="N53" t="s">
        <v>27</v>
      </c>
      <c r="O53" t="s">
        <v>28</v>
      </c>
      <c r="P53" s="4">
        <v>43012</v>
      </c>
      <c r="Q53" s="5">
        <v>0.4890856481481482</v>
      </c>
      <c r="S53" s="6">
        <f t="shared" si="2"/>
        <v>43010.64199074074</v>
      </c>
      <c r="T53" s="6">
        <f t="shared" si="3"/>
        <v>43012.489085648151</v>
      </c>
      <c r="U53">
        <f t="shared" si="4"/>
        <v>44.33027777785901</v>
      </c>
    </row>
    <row r="54" spans="4:21" x14ac:dyDescent="0.2">
      <c r="D54">
        <v>12</v>
      </c>
      <c r="E54" t="s">
        <v>39</v>
      </c>
      <c r="F54">
        <v>1.43</v>
      </c>
      <c r="G54" s="4">
        <v>43010</v>
      </c>
      <c r="H54" s="5">
        <v>0.64202546296296303</v>
      </c>
      <c r="I54">
        <v>10000</v>
      </c>
      <c r="J54">
        <v>5000</v>
      </c>
      <c r="K54">
        <v>50000</v>
      </c>
      <c r="L54" t="s">
        <v>25</v>
      </c>
      <c r="M54" t="s">
        <v>26</v>
      </c>
      <c r="N54" t="s">
        <v>27</v>
      </c>
      <c r="O54" t="s">
        <v>28</v>
      </c>
      <c r="P54" s="4">
        <v>43012</v>
      </c>
      <c r="Q54" s="5">
        <v>0.48628472222222219</v>
      </c>
      <c r="S54" s="6">
        <f t="shared" si="2"/>
        <v>43010.642025462963</v>
      </c>
      <c r="T54" s="6">
        <f t="shared" si="3"/>
        <v>43012.486284722225</v>
      </c>
      <c r="U54">
        <f t="shared" si="4"/>
        <v>44.262222222285345</v>
      </c>
    </row>
    <row r="55" spans="4:21" x14ac:dyDescent="0.2">
      <c r="D55">
        <v>13</v>
      </c>
      <c r="E55" t="s">
        <v>40</v>
      </c>
      <c r="F55">
        <v>1.43</v>
      </c>
      <c r="G55" s="4">
        <v>43010</v>
      </c>
      <c r="H55" s="5">
        <v>0.64206018518518515</v>
      </c>
      <c r="I55">
        <v>10000</v>
      </c>
      <c r="J55">
        <v>5000</v>
      </c>
      <c r="K55">
        <v>50000</v>
      </c>
      <c r="L55" t="s">
        <v>25</v>
      </c>
      <c r="M55" t="s">
        <v>26</v>
      </c>
      <c r="N55" t="s">
        <v>27</v>
      </c>
      <c r="O55" t="s">
        <v>28</v>
      </c>
      <c r="P55" s="4">
        <v>43012</v>
      </c>
      <c r="Q55" s="5">
        <v>0.41752314814814812</v>
      </c>
      <c r="S55" s="6">
        <f t="shared" si="2"/>
        <v>43010.642060185186</v>
      </c>
      <c r="T55" s="6">
        <f t="shared" si="3"/>
        <v>43012.417523148149</v>
      </c>
      <c r="U55">
        <f t="shared" si="4"/>
        <v>42.611111111124046</v>
      </c>
    </row>
    <row r="56" spans="4:21" x14ac:dyDescent="0.2">
      <c r="D56">
        <v>14</v>
      </c>
      <c r="E56" t="s">
        <v>41</v>
      </c>
      <c r="F56">
        <v>1.43</v>
      </c>
      <c r="G56" s="4">
        <v>43010</v>
      </c>
      <c r="H56" s="5">
        <v>0.64208333333333334</v>
      </c>
      <c r="I56">
        <v>10000</v>
      </c>
      <c r="J56">
        <v>5000</v>
      </c>
      <c r="K56">
        <v>50000</v>
      </c>
      <c r="L56" t="s">
        <v>25</v>
      </c>
      <c r="M56" t="s">
        <v>26</v>
      </c>
      <c r="N56" t="s">
        <v>27</v>
      </c>
      <c r="O56" t="s">
        <v>28</v>
      </c>
      <c r="P56" s="4">
        <v>43012</v>
      </c>
      <c r="Q56" s="5">
        <v>0.49072916666666666</v>
      </c>
      <c r="S56" s="6">
        <f t="shared" si="2"/>
        <v>43010.642083333332</v>
      </c>
      <c r="T56" s="6">
        <f t="shared" si="3"/>
        <v>43012.490729166668</v>
      </c>
      <c r="U56">
        <f t="shared" si="4"/>
        <v>44.367500000051223</v>
      </c>
    </row>
    <row r="57" spans="4:21" x14ac:dyDescent="0.2">
      <c r="D57">
        <v>15</v>
      </c>
      <c r="E57" t="s">
        <v>42</v>
      </c>
      <c r="F57">
        <v>1.43</v>
      </c>
      <c r="G57" s="4">
        <v>43010</v>
      </c>
      <c r="H57" s="5">
        <v>0.64314814814814814</v>
      </c>
      <c r="I57">
        <v>10000</v>
      </c>
      <c r="J57">
        <v>5000</v>
      </c>
      <c r="K57">
        <v>50000</v>
      </c>
      <c r="L57" t="s">
        <v>25</v>
      </c>
      <c r="M57" t="s">
        <v>26</v>
      </c>
      <c r="N57" t="s">
        <v>27</v>
      </c>
      <c r="O57" t="s">
        <v>28</v>
      </c>
      <c r="P57" s="4">
        <v>43012</v>
      </c>
      <c r="Q57" s="5">
        <v>0.57798611111111109</v>
      </c>
      <c r="S57" s="6">
        <f t="shared" si="2"/>
        <v>43010.643148148149</v>
      </c>
      <c r="T57" s="6">
        <f t="shared" si="3"/>
        <v>43012.577986111108</v>
      </c>
      <c r="U57">
        <f t="shared" si="4"/>
        <v>46.436111111019272</v>
      </c>
    </row>
    <row r="58" spans="4:21" x14ac:dyDescent="0.2">
      <c r="D58">
        <v>16</v>
      </c>
      <c r="E58" t="s">
        <v>43</v>
      </c>
      <c r="F58">
        <v>1.43</v>
      </c>
      <c r="G58" s="4">
        <v>43010</v>
      </c>
      <c r="H58" s="5">
        <v>0.64319444444444451</v>
      </c>
      <c r="I58">
        <v>10000</v>
      </c>
      <c r="J58">
        <v>5000</v>
      </c>
      <c r="K58">
        <v>50000</v>
      </c>
      <c r="L58" t="s">
        <v>25</v>
      </c>
      <c r="M58" t="s">
        <v>26</v>
      </c>
      <c r="N58" t="s">
        <v>27</v>
      </c>
      <c r="O58" t="s">
        <v>28</v>
      </c>
      <c r="P58" s="4">
        <v>43012</v>
      </c>
      <c r="Q58" s="5">
        <v>0.6202199074074074</v>
      </c>
      <c r="S58" s="6">
        <f t="shared" si="2"/>
        <v>43010.643194444441</v>
      </c>
      <c r="T58" s="6">
        <f t="shared" si="3"/>
        <v>43012.620219907411</v>
      </c>
      <c r="U58">
        <f t="shared" si="4"/>
        <v>47.448611111263745</v>
      </c>
    </row>
    <row r="59" spans="4:21" x14ac:dyDescent="0.2">
      <c r="D59">
        <v>17</v>
      </c>
      <c r="E59" t="s">
        <v>44</v>
      </c>
      <c r="F59">
        <v>1.43</v>
      </c>
      <c r="G59" s="4">
        <v>43012</v>
      </c>
      <c r="H59" s="5">
        <v>0.62246527777777783</v>
      </c>
      <c r="I59">
        <v>20000</v>
      </c>
      <c r="J59">
        <v>5000</v>
      </c>
      <c r="K59">
        <v>50000</v>
      </c>
      <c r="L59" t="s">
        <v>25</v>
      </c>
      <c r="M59" t="s">
        <v>45</v>
      </c>
      <c r="N59" t="s">
        <v>27</v>
      </c>
      <c r="O59" t="s">
        <v>28</v>
      </c>
      <c r="P59" s="4">
        <v>43012</v>
      </c>
      <c r="Q59" s="5">
        <v>0.98900462962962965</v>
      </c>
      <c r="S59" s="6">
        <f t="shared" si="2"/>
        <v>43012.622465277775</v>
      </c>
      <c r="T59" s="6">
        <f t="shared" si="3"/>
        <v>43012.989004629628</v>
      </c>
      <c r="U59">
        <f t="shared" si="4"/>
        <v>8.7969444444752298</v>
      </c>
    </row>
    <row r="60" spans="4:21" x14ac:dyDescent="0.2">
      <c r="D60">
        <v>18</v>
      </c>
      <c r="E60" t="s">
        <v>46</v>
      </c>
      <c r="F60">
        <v>1.43</v>
      </c>
      <c r="G60" s="4">
        <v>43012</v>
      </c>
      <c r="H60" s="5">
        <v>0.62253472222222228</v>
      </c>
      <c r="I60">
        <v>20000</v>
      </c>
      <c r="J60">
        <v>5000</v>
      </c>
      <c r="K60">
        <v>50000</v>
      </c>
      <c r="L60" t="s">
        <v>25</v>
      </c>
      <c r="M60" t="s">
        <v>45</v>
      </c>
      <c r="N60" t="s">
        <v>27</v>
      </c>
      <c r="O60" t="s">
        <v>28</v>
      </c>
      <c r="P60" s="4">
        <v>43012</v>
      </c>
      <c r="Q60" s="5">
        <v>0.97954861111111102</v>
      </c>
      <c r="S60" s="6">
        <f t="shared" si="2"/>
        <v>43012.622534722221</v>
      </c>
      <c r="T60" s="6">
        <f t="shared" si="3"/>
        <v>43012.979548611111</v>
      </c>
      <c r="U60">
        <f t="shared" si="4"/>
        <v>8.5683333333581686</v>
      </c>
    </row>
    <row r="61" spans="4:21" x14ac:dyDescent="0.2">
      <c r="D61">
        <v>19</v>
      </c>
      <c r="E61" t="s">
        <v>47</v>
      </c>
      <c r="F61">
        <v>1.43</v>
      </c>
      <c r="G61" s="4">
        <v>43012</v>
      </c>
      <c r="H61" s="5">
        <v>0.62582175925925931</v>
      </c>
      <c r="I61">
        <v>20000</v>
      </c>
      <c r="J61">
        <v>5000</v>
      </c>
      <c r="K61">
        <v>50000</v>
      </c>
      <c r="L61" t="s">
        <v>25</v>
      </c>
      <c r="M61" t="s">
        <v>45</v>
      </c>
      <c r="N61" t="s">
        <v>27</v>
      </c>
      <c r="O61" t="s">
        <v>28</v>
      </c>
      <c r="P61" s="4">
        <v>43012</v>
      </c>
      <c r="Q61" s="5">
        <v>0.96516203703703696</v>
      </c>
      <c r="S61" s="6">
        <f t="shared" si="2"/>
        <v>43012.625821759262</v>
      </c>
      <c r="T61" s="6">
        <f t="shared" si="3"/>
        <v>43012.965162037035</v>
      </c>
      <c r="U61">
        <f t="shared" si="4"/>
        <v>8.1441666665486991</v>
      </c>
    </row>
    <row r="62" spans="4:21" x14ac:dyDescent="0.2">
      <c r="D62">
        <v>20</v>
      </c>
      <c r="E62" t="s">
        <v>48</v>
      </c>
      <c r="F62">
        <v>1.43</v>
      </c>
      <c r="G62" s="4">
        <v>43012</v>
      </c>
      <c r="H62" s="5">
        <v>0.62586805555555558</v>
      </c>
      <c r="I62">
        <v>20000</v>
      </c>
      <c r="J62">
        <v>5000</v>
      </c>
      <c r="K62">
        <v>50000</v>
      </c>
      <c r="L62" t="s">
        <v>25</v>
      </c>
      <c r="M62" t="s">
        <v>45</v>
      </c>
      <c r="N62" t="s">
        <v>27</v>
      </c>
      <c r="O62" t="s">
        <v>28</v>
      </c>
      <c r="P62" s="4">
        <v>43012</v>
      </c>
      <c r="Q62" s="5">
        <v>0.95434027777777775</v>
      </c>
      <c r="S62" s="6">
        <f t="shared" si="2"/>
        <v>43012.625868055555</v>
      </c>
      <c r="T62" s="6">
        <f t="shared" si="3"/>
        <v>43012.954340277778</v>
      </c>
      <c r="U62">
        <f t="shared" si="4"/>
        <v>7.8833333333604969</v>
      </c>
    </row>
    <row r="63" spans="4:21" x14ac:dyDescent="0.2">
      <c r="D63">
        <v>21</v>
      </c>
      <c r="E63" t="s">
        <v>49</v>
      </c>
      <c r="F63">
        <v>1.43</v>
      </c>
      <c r="G63" s="4">
        <v>43012</v>
      </c>
      <c r="H63" s="5">
        <v>0.62589120370370377</v>
      </c>
      <c r="I63">
        <v>20000</v>
      </c>
      <c r="J63">
        <v>5000</v>
      </c>
      <c r="K63">
        <v>50000</v>
      </c>
      <c r="L63" t="s">
        <v>25</v>
      </c>
      <c r="M63" t="s">
        <v>45</v>
      </c>
      <c r="N63" t="s">
        <v>27</v>
      </c>
      <c r="O63" t="s">
        <v>28</v>
      </c>
      <c r="P63" s="4">
        <v>43012</v>
      </c>
      <c r="Q63" s="5">
        <v>0.95253472222222213</v>
      </c>
      <c r="S63" s="6">
        <f t="shared" si="2"/>
        <v>43012.625891203701</v>
      </c>
      <c r="T63" s="6">
        <f t="shared" si="3"/>
        <v>43012.952534722222</v>
      </c>
      <c r="U63">
        <f t="shared" si="4"/>
        <v>7.839444444514811</v>
      </c>
    </row>
    <row r="64" spans="4:21" x14ac:dyDescent="0.2">
      <c r="D64">
        <v>22</v>
      </c>
      <c r="E64" t="s">
        <v>50</v>
      </c>
      <c r="F64">
        <v>1.43</v>
      </c>
      <c r="G64" s="4">
        <v>43012</v>
      </c>
      <c r="H64" s="5">
        <v>0.62592592592592589</v>
      </c>
      <c r="I64">
        <v>20000</v>
      </c>
      <c r="J64">
        <v>5000</v>
      </c>
      <c r="K64">
        <v>50000</v>
      </c>
      <c r="L64" t="s">
        <v>25</v>
      </c>
      <c r="M64" t="s">
        <v>45</v>
      </c>
      <c r="N64" t="s">
        <v>27</v>
      </c>
      <c r="O64" t="s">
        <v>28</v>
      </c>
      <c r="P64" s="4">
        <v>43012</v>
      </c>
      <c r="Q64" s="5">
        <v>0.95261574074074085</v>
      </c>
      <c r="S64" s="6">
        <f t="shared" si="2"/>
        <v>43012.625925925924</v>
      </c>
      <c r="T64" s="6">
        <f t="shared" si="3"/>
        <v>43012.952615740738</v>
      </c>
      <c r="U64">
        <f t="shared" si="4"/>
        <v>7.8405555555364117</v>
      </c>
    </row>
    <row r="65" spans="4:21" x14ac:dyDescent="0.2">
      <c r="D65">
        <v>23</v>
      </c>
      <c r="E65" t="s">
        <v>51</v>
      </c>
      <c r="F65">
        <v>1.43</v>
      </c>
      <c r="G65" s="4">
        <v>43012</v>
      </c>
      <c r="H65" s="5">
        <v>0.62597222222222226</v>
      </c>
      <c r="I65">
        <v>20000</v>
      </c>
      <c r="J65">
        <v>5000</v>
      </c>
      <c r="K65">
        <v>50000</v>
      </c>
      <c r="L65" t="s">
        <v>25</v>
      </c>
      <c r="M65" t="s">
        <v>45</v>
      </c>
      <c r="N65" t="s">
        <v>27</v>
      </c>
      <c r="O65" t="s">
        <v>28</v>
      </c>
      <c r="P65" s="4">
        <v>43012</v>
      </c>
      <c r="Q65" s="5">
        <v>0.94465277777777779</v>
      </c>
      <c r="S65" s="6">
        <f t="shared" si="2"/>
        <v>43012.625972222224</v>
      </c>
      <c r="T65" s="6">
        <f t="shared" si="3"/>
        <v>43012.944652777776</v>
      </c>
      <c r="U65">
        <f t="shared" si="4"/>
        <v>7.6483333332580514</v>
      </c>
    </row>
    <row r="66" spans="4:21" x14ac:dyDescent="0.2">
      <c r="D66">
        <v>24</v>
      </c>
      <c r="E66" t="s">
        <v>52</v>
      </c>
      <c r="F66">
        <v>1.43</v>
      </c>
      <c r="G66" s="4">
        <v>43012</v>
      </c>
      <c r="H66" s="5">
        <v>0.62600694444444438</v>
      </c>
      <c r="I66">
        <v>20000</v>
      </c>
      <c r="J66">
        <v>5000</v>
      </c>
      <c r="K66">
        <v>50000</v>
      </c>
      <c r="L66" t="s">
        <v>25</v>
      </c>
      <c r="M66" t="s">
        <v>45</v>
      </c>
      <c r="N66" t="s">
        <v>27</v>
      </c>
      <c r="O66" t="s">
        <v>28</v>
      </c>
      <c r="P66" s="4">
        <v>43012</v>
      </c>
      <c r="Q66" s="5">
        <v>0.953587962962963</v>
      </c>
      <c r="S66" s="6">
        <f t="shared" si="2"/>
        <v>43012.626006944447</v>
      </c>
      <c r="T66" s="6">
        <f t="shared" si="3"/>
        <v>43012.953587962962</v>
      </c>
      <c r="U66">
        <f t="shared" si="4"/>
        <v>7.8619444443611428</v>
      </c>
    </row>
    <row r="67" spans="4:21" x14ac:dyDescent="0.2">
      <c r="D67">
        <v>25</v>
      </c>
      <c r="E67" t="s">
        <v>53</v>
      </c>
      <c r="F67">
        <v>1.43</v>
      </c>
      <c r="G67" s="4">
        <v>43013</v>
      </c>
      <c r="H67" s="7">
        <v>0.50577546296296294</v>
      </c>
      <c r="I67">
        <v>5000</v>
      </c>
      <c r="J67">
        <v>5000</v>
      </c>
      <c r="K67">
        <v>50000</v>
      </c>
      <c r="L67" t="s">
        <v>25</v>
      </c>
      <c r="M67" t="s">
        <v>54</v>
      </c>
      <c r="N67" t="s">
        <v>27</v>
      </c>
      <c r="O67" t="s">
        <v>28</v>
      </c>
      <c r="P67" s="4">
        <v>43014</v>
      </c>
      <c r="Q67" s="7">
        <v>0.50813657407407409</v>
      </c>
      <c r="S67" s="6">
        <f t="shared" si="2"/>
        <v>43013.50577546296</v>
      </c>
      <c r="T67" s="6">
        <f t="shared" si="3"/>
        <v>43014.508136574077</v>
      </c>
      <c r="U67">
        <f t="shared" si="4"/>
        <v>24.056666666816454</v>
      </c>
    </row>
    <row r="68" spans="4:21" x14ac:dyDescent="0.2">
      <c r="D68">
        <v>26</v>
      </c>
      <c r="E68" t="s">
        <v>55</v>
      </c>
      <c r="F68">
        <v>1.43</v>
      </c>
      <c r="G68" s="4">
        <v>43013</v>
      </c>
      <c r="H68" s="7">
        <v>0.50582175925925921</v>
      </c>
      <c r="I68">
        <v>5000</v>
      </c>
      <c r="J68">
        <v>5000</v>
      </c>
      <c r="K68">
        <v>50000</v>
      </c>
      <c r="L68" t="s">
        <v>25</v>
      </c>
      <c r="M68" t="s">
        <v>54</v>
      </c>
      <c r="N68" t="s">
        <v>27</v>
      </c>
      <c r="O68" t="s">
        <v>28</v>
      </c>
      <c r="P68" s="4">
        <v>43014</v>
      </c>
      <c r="Q68" s="7">
        <v>0.49640046296296297</v>
      </c>
      <c r="S68" s="6">
        <f t="shared" si="2"/>
        <v>43013.50582175926</v>
      </c>
      <c r="T68" s="6">
        <f t="shared" si="3"/>
        <v>43014.496400462966</v>
      </c>
      <c r="U68">
        <f t="shared" si="4"/>
        <v>23.773888888943475</v>
      </c>
    </row>
    <row r="69" spans="4:21" x14ac:dyDescent="0.2">
      <c r="D69">
        <v>27</v>
      </c>
      <c r="E69" t="s">
        <v>56</v>
      </c>
      <c r="F69">
        <v>1.43</v>
      </c>
      <c r="G69" s="4">
        <v>43013</v>
      </c>
      <c r="H69" s="7">
        <v>0.50586805555555558</v>
      </c>
      <c r="I69">
        <v>5000</v>
      </c>
      <c r="J69">
        <v>5000</v>
      </c>
      <c r="K69">
        <v>50000</v>
      </c>
      <c r="L69" t="s">
        <v>25</v>
      </c>
      <c r="M69" t="s">
        <v>54</v>
      </c>
      <c r="N69" t="s">
        <v>27</v>
      </c>
      <c r="O69" t="s">
        <v>28</v>
      </c>
      <c r="P69" s="4">
        <v>43014</v>
      </c>
      <c r="Q69" s="7">
        <v>0.52222222222222225</v>
      </c>
      <c r="S69" s="6">
        <f t="shared" si="2"/>
        <v>43013.505868055552</v>
      </c>
      <c r="T69" s="6">
        <f t="shared" si="3"/>
        <v>43014.522222222222</v>
      </c>
      <c r="U69">
        <f t="shared" si="4"/>
        <v>24.392500000074506</v>
      </c>
    </row>
    <row r="70" spans="4:21" x14ac:dyDescent="0.2">
      <c r="D70">
        <v>28</v>
      </c>
      <c r="E70" t="s">
        <v>57</v>
      </c>
      <c r="F70">
        <v>1.43</v>
      </c>
      <c r="G70" s="4">
        <v>43013</v>
      </c>
      <c r="H70" s="7">
        <v>0.50591435185185185</v>
      </c>
      <c r="I70">
        <v>5000</v>
      </c>
      <c r="J70">
        <v>5000</v>
      </c>
      <c r="K70">
        <v>50000</v>
      </c>
      <c r="L70" t="s">
        <v>25</v>
      </c>
      <c r="M70" t="s">
        <v>54</v>
      </c>
      <c r="N70" t="s">
        <v>27</v>
      </c>
      <c r="O70" t="s">
        <v>28</v>
      </c>
      <c r="P70" s="4">
        <v>43014</v>
      </c>
      <c r="Q70" s="7">
        <v>0.51634259259259263</v>
      </c>
      <c r="S70" s="6">
        <f t="shared" si="2"/>
        <v>43013.505914351852</v>
      </c>
      <c r="T70" s="6">
        <f t="shared" si="3"/>
        <v>43014.516342592593</v>
      </c>
      <c r="U70">
        <f t="shared" si="4"/>
        <v>24.250277777784504</v>
      </c>
    </row>
    <row r="71" spans="4:21" x14ac:dyDescent="0.2">
      <c r="D71">
        <v>29</v>
      </c>
      <c r="E71" t="s">
        <v>58</v>
      </c>
      <c r="F71">
        <v>1.43</v>
      </c>
      <c r="G71" s="4">
        <v>43013</v>
      </c>
      <c r="H71" s="7">
        <v>0.50596064814814812</v>
      </c>
      <c r="I71">
        <v>5000</v>
      </c>
      <c r="J71">
        <v>5000</v>
      </c>
      <c r="K71">
        <v>50000</v>
      </c>
      <c r="L71" t="s">
        <v>25</v>
      </c>
      <c r="M71" t="s">
        <v>54</v>
      </c>
      <c r="N71" t="s">
        <v>27</v>
      </c>
      <c r="O71" t="s">
        <v>28</v>
      </c>
      <c r="P71" s="4">
        <v>43014</v>
      </c>
      <c r="Q71" s="7">
        <v>0.43531249999999999</v>
      </c>
      <c r="S71" s="6">
        <f t="shared" si="2"/>
        <v>43013.505960648145</v>
      </c>
      <c r="T71" s="6">
        <f t="shared" si="3"/>
        <v>43014.435312499998</v>
      </c>
      <c r="U71">
        <f t="shared" si="4"/>
        <v>22.304444444482215</v>
      </c>
    </row>
    <row r="72" spans="4:21" x14ac:dyDescent="0.2">
      <c r="D72">
        <v>30</v>
      </c>
      <c r="E72" t="s">
        <v>59</v>
      </c>
      <c r="F72">
        <v>1.43</v>
      </c>
      <c r="G72" s="4">
        <v>43013</v>
      </c>
      <c r="H72" s="7">
        <v>0.5060069444444445</v>
      </c>
      <c r="I72">
        <v>5000</v>
      </c>
      <c r="J72">
        <v>5000</v>
      </c>
      <c r="K72">
        <v>50000</v>
      </c>
      <c r="L72" t="s">
        <v>25</v>
      </c>
      <c r="M72" t="s">
        <v>54</v>
      </c>
      <c r="N72" t="s">
        <v>27</v>
      </c>
      <c r="O72" t="s">
        <v>28</v>
      </c>
      <c r="P72" s="4">
        <v>43014</v>
      </c>
      <c r="Q72" s="7">
        <v>0.46105324074074078</v>
      </c>
      <c r="S72" s="6">
        <f t="shared" si="2"/>
        <v>43013.506006944444</v>
      </c>
      <c r="T72" s="6">
        <f t="shared" si="3"/>
        <v>43014.461053240739</v>
      </c>
      <c r="U72">
        <f t="shared" si="4"/>
        <v>22.92111111106351</v>
      </c>
    </row>
    <row r="73" spans="4:21" x14ac:dyDescent="0.2">
      <c r="D73">
        <v>31</v>
      </c>
      <c r="E73" t="s">
        <v>60</v>
      </c>
      <c r="F73">
        <v>1.43</v>
      </c>
      <c r="G73" s="4">
        <v>43013</v>
      </c>
      <c r="H73" s="7">
        <v>0.50996527777777778</v>
      </c>
      <c r="I73">
        <v>5000</v>
      </c>
      <c r="J73">
        <v>5000</v>
      </c>
      <c r="K73">
        <v>50000</v>
      </c>
      <c r="L73" t="s">
        <v>25</v>
      </c>
      <c r="M73" t="s">
        <v>54</v>
      </c>
      <c r="N73" t="s">
        <v>27</v>
      </c>
      <c r="O73" t="s">
        <v>28</v>
      </c>
      <c r="P73" s="4">
        <v>43014</v>
      </c>
      <c r="Q73" s="7">
        <v>0.58425925925925926</v>
      </c>
      <c r="S73" s="6">
        <f t="shared" si="2"/>
        <v>43013.509965277779</v>
      </c>
      <c r="T73" s="6">
        <f t="shared" si="3"/>
        <v>43014.58425925926</v>
      </c>
      <c r="U73">
        <f t="shared" si="4"/>
        <v>25.783055555541068</v>
      </c>
    </row>
    <row r="74" spans="4:21" x14ac:dyDescent="0.2">
      <c r="D74">
        <v>32</v>
      </c>
      <c r="E74" t="s">
        <v>61</v>
      </c>
      <c r="F74">
        <v>1.43</v>
      </c>
      <c r="G74" s="4">
        <v>43013</v>
      </c>
      <c r="H74" s="7">
        <v>0.5100231481481482</v>
      </c>
      <c r="I74">
        <v>5000</v>
      </c>
      <c r="J74">
        <v>5000</v>
      </c>
      <c r="K74">
        <v>50000</v>
      </c>
      <c r="L74" t="s">
        <v>25</v>
      </c>
      <c r="M74" t="s">
        <v>54</v>
      </c>
      <c r="N74" t="s">
        <v>27</v>
      </c>
      <c r="O74" t="s">
        <v>28</v>
      </c>
      <c r="P74" s="4">
        <v>43014</v>
      </c>
      <c r="Q74" s="7">
        <v>0.52901620370370372</v>
      </c>
      <c r="S74" s="6">
        <f t="shared" si="2"/>
        <v>43013.510023148148</v>
      </c>
      <c r="T74" s="6">
        <f t="shared" si="3"/>
        <v>43014.529016203705</v>
      </c>
      <c r="U74">
        <f t="shared" si="4"/>
        <v>24.45583333336981</v>
      </c>
    </row>
    <row r="75" spans="4:21" x14ac:dyDescent="0.2">
      <c r="D75" t="s">
        <v>62</v>
      </c>
    </row>
    <row r="76" spans="4:21" x14ac:dyDescent="0.2">
      <c r="D76" t="s">
        <v>63</v>
      </c>
    </row>
    <row r="77" spans="4:21" x14ac:dyDescent="0.2">
      <c r="D77" t="s">
        <v>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Haldane2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Viljoen</dc:creator>
  <cp:lastModifiedBy>Johan Viljoen</cp:lastModifiedBy>
  <dcterms:created xsi:type="dcterms:W3CDTF">2018-05-02T12:52:19Z</dcterms:created>
  <dcterms:modified xsi:type="dcterms:W3CDTF">2018-05-02T12:52:29Z</dcterms:modified>
</cp:coreProperties>
</file>