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D1DED618-0C12-429E-80A8-990E9C7FCB4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57" i="1"/>
  <c r="B64" i="1"/>
  <c r="B67" i="1" l="1"/>
  <c r="B68" i="1"/>
  <c r="B61" i="1"/>
  <c r="B60" i="1"/>
  <c r="B54" i="1"/>
  <c r="B53" i="1"/>
</calcChain>
</file>

<file path=xl/sharedStrings.xml><?xml version="1.0" encoding="utf-8"?>
<sst xmlns="http://schemas.openxmlformats.org/spreadsheetml/2006/main" count="190" uniqueCount="175">
  <si>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</si>
  <si>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</si>
  <si>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</si>
  <si>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</si>
  <si>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</si>
  <si>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</si>
  <si>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</si>
  <si>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</si>
  <si>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</si>
  <si>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</si>
  <si>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</si>
  <si>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</si>
  <si>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</si>
  <si>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</si>
  <si>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</si>
  <si>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</si>
  <si>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</si>
  <si>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</si>
  <si>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</si>
  <si>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</si>
  <si>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</si>
  <si>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</si>
  <si>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</si>
  <si>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</si>
  <si>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</si>
  <si>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</si>
  <si>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</si>
  <si>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</si>
  <si>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</si>
  <si>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</si>
  <si>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</si>
  <si>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</si>
  <si>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</si>
  <si>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</si>
  <si>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</si>
  <si>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</si>
  <si>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</si>
  <si>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</si>
  <si>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</si>
  <si>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</si>
  <si>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</si>
  <si>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</si>
  <si>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</si>
  <si>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</si>
  <si>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FO_RTM)</t>
  </si>
  <si>
    <t>Lette kjøretøy tjeneste (andel av EL_RTM)</t>
  </si>
  <si>
    <t>Lette kjøretøy tjeneste (andel av FO_NTM)</t>
  </si>
  <si>
    <t>Lette kjøretøy tjeneste (andel av EL_NTM)</t>
  </si>
  <si>
    <t>Lette kjøretøy arbeid (andel av FO_RTM)</t>
  </si>
  <si>
    <t>Lette kjøretøy arbeid (andel av EL_RTM)</t>
  </si>
  <si>
    <t>Lette kjøretøy arbeid (andel av FO_NTM)</t>
  </si>
  <si>
    <t>Lette kjøretøy arbeid (andel av EL_NTM)</t>
  </si>
  <si>
    <t>Lette kjøretøy fritid (andel av FO_RTM)</t>
  </si>
  <si>
    <t>Lette kjøretøy fritid (andel av EL_RTM)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</si>
  <si>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</si>
  <si>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</si>
  <si>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</si>
  <si>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</si>
  <si>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</si>
  <si>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</si>
  <si>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</si>
  <si>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</si>
  <si>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</si>
  <si>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</si>
  <si>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</si>
  <si>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</si>
  <si>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</si>
  <si>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</si>
  <si>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</si>
  <si>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</si>
  <si>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</si>
  <si>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</si>
  <si>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</si>
  <si>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</si>
  <si>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</si>
  <si>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</si>
  <si>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</si>
  <si>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</si>
  <si>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</si>
  <si>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</si>
  <si>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</si>
  <si>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</si>
  <si>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</si>
  <si>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</si>
  <si>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</si>
  <si>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</si>
  <si>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</si>
  <si>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</si>
  <si>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</si>
  <si>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</si>
  <si>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</si>
  <si>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</si>
  <si>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</si>
  <si>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</si>
  <si>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</si>
  <si>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</si>
  <si>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</si>
  <si>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</si>
  <si>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</si>
  <si>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</si>
  <si>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</si>
  <si>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</si>
  <si>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</si>
  <si>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</si>
  <si>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</si>
  <si>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</si>
  <si>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</si>
  <si>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</si>
  <si>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</si>
  <si>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</si>
  <si>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</si>
  <si>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</si>
  <si>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</si>
  <si>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</si>
  <si>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</si>
  <si>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</si>
  <si>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</si>
  <si>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</si>
  <si>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</si>
  <si>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</si>
  <si>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</si>
  <si>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</si>
  <si>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</si>
  <si>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Ifølge NAF slites dekk på elbiler 30% raskere, men, de trenger ikke olje. Antar lik kilomerkostnad som FO.</t>
  </si>
  <si>
    <t>Antas likt som FO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</si>
  <si>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</si>
  <si>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</si>
  <si>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</si>
  <si>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</si>
  <si>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</si>
  <si>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</si>
  <si>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</si>
  <si>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</si>
  <si>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</si>
  <si>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</si>
  <si>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</si>
  <si>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</si>
  <si>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</si>
  <si>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</si>
  <si>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</si>
  <si>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</si>
  <si>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</si>
  <si>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</si>
  <si>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</si>
  <si>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</si>
  <si>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</si>
  <si>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</si>
  <si>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</si>
  <si>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</si>
  <si>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</si>
  <si>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</si>
  <si>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 xml:space="preserve">https://www.vegvesen.no/kjoretoy/eie-og-vedlikeholde/kjoretoy-og-drivstoff/energipris-per-100-km/ </t>
  </si>
  <si>
    <t>(19 kr / 123 kr = 0.15 -&gt; 0,37 kr  * 0.15 = 0.057 kr)</t>
  </si>
  <si>
    <t>https://advocacy.consumerreports.org/wp-content/uploads/2020/10/EV-Ownership-Cost-Final-Report-1.pdf</t>
  </si>
  <si>
    <t xml:space="preserve"> - side 9 -&gt; ≈ 0.5 * 0.42 = 0,225</t>
  </si>
  <si>
    <t>Antas likt som FO***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</si>
  <si>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</si>
  <si>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</si>
  <si>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</si>
  <si>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</si>
  <si>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</si>
  <si>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</si>
  <si>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https://maps.app.goo.gl/Bmfm1KVdrfvK1UHTA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</si>
  <si>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</si>
  <si>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</si>
  <si>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</si>
  <si>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</si>
  <si>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</si>
  <si>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https://maps.app.goo.gl/dkihVUcyTEUARUN17</t>
  </si>
  <si>
    <t>Usikker på hvor skille for Akland er</t>
  </si>
  <si>
    <t>https://maps.app.goo.gl/zJfNX8ZJjhChofMy9</t>
  </si>
  <si>
    <t>Andel fossildrevne tyngre kjøretøy av CD_gods</t>
  </si>
  <si>
    <t>Videre vekst pr år (priser)</t>
  </si>
  <si>
    <t>Videre vekst pr år (reallønn)</t>
  </si>
  <si>
    <t>TestProsjekt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</si>
</sst>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Border="1" applyAlignment="1">
      <alignment horizontal="right"/>
    </xf>
    <xf numFmtId="0" fontId="0" fillId="0" borderId="2" xfId="0" applyBorder="1"/>
    <xf numFmtId="164" fontId="0" fillId="0" borderId="2" xfId="1" applyNumberFormat="1" applyFont="1" applyBorder="1" applyAlignment="1">
      <alignment horizontal="right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0" fillId="0" borderId="0" xfId="1" applyNumberFormat="1" applyFont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0" fillId="0" borderId="0" xfId="1" applyNumberFormat="1" applyFont="1" applyFill="1" applyBorder="1" applyAlignment="1">
      <alignment horizontal="right"/>
    </xf>
    <xf numFmtId="166" fontId="0" fillId="0" borderId="0" xfId="0" applyNumberFormat="1"/>
    <xf numFmtId="166" fontId="0" fillId="0" borderId="0" xfId="1" applyNumberFormat="1" applyFon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right"/>
    </xf>
    <xf numFmtId="1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</cellXfs>
  <cellStyles count="3">
    <cellStyle name="Hyperkobling" xfId="2" builtinId="8"/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oimtBEtx3d9KjNT19" TargetMode="External"/><Relationship Id="rId3" Type="http://schemas.openxmlformats.org/officeDocument/2006/relationships/hyperlink" Target="https://maps.app.goo.gl/3GUC5hs73DenpAxK6" TargetMode="External"/><Relationship Id="rId7" Type="http://schemas.openxmlformats.org/officeDocument/2006/relationships/hyperlink" Target="https://maps.app.goo.gl/Zf9kaUFCzu9UxaHn8" TargetMode="External"/><Relationship Id="rId2" Type="http://schemas.openxmlformats.org/officeDocument/2006/relationships/hyperlink" Target="https://advocacy.consumerreports.org/wp-content/uploads/2020/10/EV-Ownership-Cost-Final-Report-1.pdf" TargetMode="External"/><Relationship Id="rId1" Type="http://schemas.openxmlformats.org/officeDocument/2006/relationships/hyperlink" Target="https://www.vegvesen.no/kjoretoy/eie-og-vedlikeholde/kjoretoy-og-drivstoff/energipris-per-100-km/" TargetMode="External"/><Relationship Id="rId6" Type="http://schemas.openxmlformats.org/officeDocument/2006/relationships/hyperlink" Target="https://maps.app.goo.gl/e3jx8jPeHiqWSiBv8" TargetMode="External"/><Relationship Id="rId5" Type="http://schemas.openxmlformats.org/officeDocument/2006/relationships/hyperlink" Target="https://maps.app.goo.gl/Bmfm1KVdrfvK1UHTA" TargetMode="External"/><Relationship Id="rId4" Type="http://schemas.openxmlformats.org/officeDocument/2006/relationships/hyperlink" Target="https://maps.app.goo.gl/zJfNX8ZJjhChofMy9" TargetMode="External"/><Relationship Id="rId9" Type="http://schemas.openxmlformats.org/officeDocument/2006/relationships/hyperlink" Target="https://maps.app.goo.gl/uR8sF1fMGm9tr6Fy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tabSelected="1" zoomScale="85" zoomScaleNormal="85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C10" sqref="C10"/>
    </sheetView>
  </sheetViews>
  <sheetFormatPr baseColWidth="10" defaultColWidth="9.140625" defaultRowHeight="15" x14ac:dyDescent="0.25"/>
  <cols>
    <col min="1" max="1" width="72.7109375" customWidth="1"/>
    <col min="2" max="2" width="31.140625" customWidth="1"/>
    <col min="3" max="9" width="27.7109375" customWidth="1"/>
    <col min="10" max="10" width="22.42578125" bestFit="1" customWidth="1"/>
  </cols>
  <sheetData>
    <row r="1" spans="1:10" x14ac:dyDescent="0.25">
      <c r="A1" s="4" t="s">
        <v>32</v>
      </c>
      <c r="B1" s="4" t="s">
        <v>174</v>
      </c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31</v>
      </c>
      <c r="B2" s="8">
        <v>51.107999999999997</v>
      </c>
      <c r="C2" s="8"/>
      <c r="D2" s="7"/>
      <c r="E2" s="7"/>
      <c r="F2" s="8"/>
      <c r="G2" s="7"/>
      <c r="H2" s="7"/>
      <c r="I2" s="7"/>
      <c r="J2" s="7"/>
    </row>
    <row r="3" spans="1:10" x14ac:dyDescent="0.25">
      <c r="A3" t="s">
        <v>30</v>
      </c>
      <c r="B3" s="8">
        <v>29.7</v>
      </c>
      <c r="C3" s="8"/>
      <c r="D3" s="7"/>
      <c r="E3" s="7"/>
      <c r="F3" s="8"/>
      <c r="G3" s="7"/>
      <c r="H3" s="7"/>
      <c r="I3" s="7"/>
      <c r="J3" s="7"/>
    </row>
    <row r="4" spans="1:10" x14ac:dyDescent="0.25">
      <c r="A4" t="s">
        <v>29</v>
      </c>
      <c r="B4" s="8">
        <v>37.299999999999997</v>
      </c>
      <c r="C4" s="8"/>
      <c r="D4" s="7"/>
      <c r="E4" s="7"/>
      <c r="F4" s="8"/>
      <c r="G4" s="7"/>
      <c r="H4" s="7"/>
      <c r="I4" s="7"/>
      <c r="J4" s="7"/>
    </row>
    <row r="5" spans="1:10" x14ac:dyDescent="0.25">
      <c r="A5" t="s">
        <v>0</v>
      </c>
      <c r="B5" s="1">
        <v>515.82861559540584</v>
      </c>
      <c r="C5" s="1"/>
      <c r="D5" s="9"/>
      <c r="E5" s="9"/>
      <c r="F5" s="1"/>
      <c r="G5" s="9"/>
      <c r="H5" s="9"/>
      <c r="I5" s="9"/>
      <c r="J5" s="9"/>
    </row>
    <row r="6" spans="1:10" x14ac:dyDescent="0.25">
      <c r="A6" t="s">
        <v>1</v>
      </c>
      <c r="B6" s="1">
        <v>134.15424422380099</v>
      </c>
      <c r="C6" s="1"/>
      <c r="D6" s="9"/>
      <c r="E6" s="9"/>
      <c r="F6" s="1"/>
      <c r="G6" s="9"/>
      <c r="H6" s="9"/>
      <c r="I6" s="9"/>
      <c r="J6" s="9"/>
    </row>
    <row r="7" spans="1:10" x14ac:dyDescent="0.25">
      <c r="A7" t="s">
        <v>2</v>
      </c>
      <c r="B7" s="1">
        <v>456.30121234268609</v>
      </c>
      <c r="C7" s="1"/>
      <c r="D7" s="9"/>
      <c r="E7" s="9"/>
      <c r="F7" s="1"/>
      <c r="G7" s="9"/>
      <c r="H7" s="9"/>
      <c r="I7" s="9"/>
      <c r="J7" s="9"/>
    </row>
    <row r="8" spans="1:10" x14ac:dyDescent="0.25">
      <c r="A8" t="s">
        <v>3</v>
      </c>
      <c r="B8" s="1">
        <v>213.2200451254206</v>
      </c>
      <c r="C8" s="1"/>
      <c r="D8" s="9"/>
      <c r="E8" s="9"/>
      <c r="F8" s="1"/>
      <c r="G8" s="9"/>
      <c r="H8" s="9"/>
      <c r="I8" s="9"/>
      <c r="J8" s="9"/>
    </row>
    <row r="9" spans="1:10" x14ac:dyDescent="0.25">
      <c r="A9" t="s">
        <v>4</v>
      </c>
      <c r="B9" s="1">
        <v>498.14140842764328</v>
      </c>
      <c r="C9" s="1"/>
      <c r="D9" s="9"/>
      <c r="E9" s="9"/>
      <c r="F9" s="1"/>
      <c r="G9" s="9"/>
      <c r="H9" s="9"/>
      <c r="I9" s="9"/>
      <c r="J9" s="9"/>
    </row>
    <row r="10" spans="1:10" x14ac:dyDescent="0.25">
      <c r="A10" t="s">
        <v>5</v>
      </c>
      <c r="B10" s="1">
        <v>12.62697678484777</v>
      </c>
      <c r="C10" s="1"/>
      <c r="D10" s="9"/>
      <c r="E10" s="9"/>
      <c r="F10" s="1"/>
      <c r="G10" s="9"/>
      <c r="H10" s="9"/>
      <c r="I10" s="9"/>
      <c r="J10" s="9"/>
    </row>
    <row r="11" spans="1:10" x14ac:dyDescent="0.25">
      <c r="A11" t="s">
        <v>6</v>
      </c>
      <c r="B11" s="1">
        <v>1402.5416673231191</v>
      </c>
      <c r="C11" s="1"/>
      <c r="D11" s="9"/>
      <c r="E11" s="9"/>
      <c r="F11" s="1"/>
      <c r="G11" s="9"/>
      <c r="H11" s="9"/>
      <c r="I11" s="9"/>
      <c r="J11" s="9"/>
    </row>
    <row r="12" spans="1:10" x14ac:dyDescent="0.25">
      <c r="A12" t="s">
        <v>7</v>
      </c>
      <c r="B12" s="1">
        <v>1197.2348506331689</v>
      </c>
      <c r="C12" s="1"/>
      <c r="D12" s="9"/>
      <c r="E12" s="9"/>
      <c r="F12" s="1"/>
      <c r="G12" s="9"/>
      <c r="H12" s="9"/>
      <c r="I12" s="9"/>
      <c r="J12" s="9"/>
    </row>
    <row r="13" spans="1:10" x14ac:dyDescent="0.25">
      <c r="A13" t="s">
        <v>8</v>
      </c>
      <c r="B13" s="1">
        <v>320.85823257572201</v>
      </c>
      <c r="C13" s="1"/>
      <c r="D13" s="9"/>
      <c r="E13" s="9"/>
      <c r="F13" s="1"/>
      <c r="G13" s="9"/>
      <c r="H13" s="9"/>
      <c r="I13" s="9"/>
      <c r="J13" s="9"/>
    </row>
    <row r="14" spans="1:10" x14ac:dyDescent="0.25">
      <c r="A14" t="s">
        <v>9</v>
      </c>
      <c r="B14" s="1">
        <v>1199.696775791266</v>
      </c>
      <c r="C14" s="1"/>
      <c r="D14" s="9"/>
      <c r="E14" s="9"/>
      <c r="F14" s="1"/>
      <c r="G14" s="9"/>
      <c r="H14" s="9"/>
      <c r="I14" s="9"/>
      <c r="J14" s="9"/>
    </row>
    <row r="15" spans="1:10" x14ac:dyDescent="0.25">
      <c r="A15" t="s">
        <v>10</v>
      </c>
      <c r="B15" s="1">
        <v>540.89088931634967</v>
      </c>
      <c r="C15" s="1"/>
      <c r="D15" s="9"/>
      <c r="E15" s="9"/>
      <c r="F15" s="1"/>
      <c r="G15" s="9"/>
      <c r="H15" s="9"/>
      <c r="I15" s="9"/>
      <c r="J15" s="9"/>
    </row>
    <row r="16" spans="1:10" x14ac:dyDescent="0.25">
      <c r="A16" t="s">
        <v>11</v>
      </c>
      <c r="B16" s="1">
        <v>1270.162068024184</v>
      </c>
      <c r="C16" s="1"/>
      <c r="D16" s="9"/>
      <c r="E16" s="9"/>
      <c r="F16" s="1"/>
      <c r="G16" s="9"/>
      <c r="H16" s="9"/>
      <c r="I16" s="9"/>
      <c r="J16" s="9"/>
    </row>
    <row r="17" spans="1:10" x14ac:dyDescent="0.25">
      <c r="A17" t="s">
        <v>12</v>
      </c>
      <c r="B17" s="1">
        <v>23.40194889880253</v>
      </c>
      <c r="C17" s="1"/>
      <c r="D17" s="9"/>
      <c r="E17" s="9"/>
      <c r="F17" s="1"/>
      <c r="G17" s="9"/>
      <c r="H17" s="9"/>
      <c r="I17" s="9"/>
      <c r="J17" s="9"/>
    </row>
    <row r="18" spans="1:10" x14ac:dyDescent="0.25">
      <c r="A18" t="s">
        <v>13</v>
      </c>
      <c r="B18" s="1">
        <v>3456.8547898810361</v>
      </c>
      <c r="C18" s="1"/>
      <c r="D18" s="9"/>
      <c r="E18" s="9"/>
      <c r="F18" s="1"/>
      <c r="G18" s="9"/>
      <c r="H18" s="9"/>
      <c r="I18" s="9"/>
      <c r="J18" s="9"/>
    </row>
    <row r="19" spans="1:10" x14ac:dyDescent="0.25">
      <c r="A19" t="s">
        <v>14</v>
      </c>
      <c r="B19" s="1">
        <v>0</v>
      </c>
      <c r="C19" s="1"/>
      <c r="D19" s="9"/>
      <c r="E19" s="9"/>
      <c r="F19" s="1"/>
      <c r="G19" s="9"/>
      <c r="H19" s="9"/>
      <c r="I19" s="9"/>
      <c r="J19" s="9"/>
    </row>
    <row r="20" spans="1:10" x14ac:dyDescent="0.25">
      <c r="A20" t="s">
        <v>15</v>
      </c>
      <c r="B20" s="1">
        <v>552.52309316760579</v>
      </c>
      <c r="C20" s="1"/>
      <c r="D20" s="9"/>
      <c r="E20" s="9"/>
      <c r="F20" s="1"/>
      <c r="G20" s="9"/>
      <c r="H20" s="9"/>
      <c r="I20" s="9"/>
      <c r="J20" s="9"/>
    </row>
    <row r="21" spans="1:10" x14ac:dyDescent="0.25">
      <c r="A21" t="s">
        <v>16</v>
      </c>
      <c r="B21" s="1">
        <v>1788.5705783675739</v>
      </c>
      <c r="C21" s="1"/>
      <c r="D21" s="9"/>
      <c r="E21" s="9"/>
      <c r="F21" s="1"/>
      <c r="G21" s="9"/>
      <c r="H21" s="9"/>
      <c r="I21" s="9"/>
      <c r="J21" s="9"/>
    </row>
    <row r="22" spans="1:10" x14ac:dyDescent="0.25">
      <c r="A22" t="s">
        <v>17</v>
      </c>
      <c r="B22" s="1">
        <v>92.688305970689512</v>
      </c>
      <c r="C22" s="1"/>
      <c r="D22" s="9"/>
      <c r="E22" s="9"/>
      <c r="F22" s="1"/>
      <c r="G22" s="9"/>
      <c r="H22" s="9"/>
      <c r="I22" s="9"/>
      <c r="J22" s="9"/>
    </row>
    <row r="23" spans="1:10" x14ac:dyDescent="0.25">
      <c r="A23" t="s">
        <v>18</v>
      </c>
      <c r="B23" s="1">
        <v>155.26074888138839</v>
      </c>
      <c r="C23" s="1"/>
      <c r="D23" s="9"/>
      <c r="E23" s="9"/>
      <c r="F23" s="1"/>
      <c r="G23" s="9"/>
      <c r="H23" s="9"/>
      <c r="I23" s="9"/>
      <c r="J23" s="9"/>
    </row>
    <row r="24" spans="1:10" x14ac:dyDescent="0.25">
      <c r="A24" t="s">
        <v>19</v>
      </c>
      <c r="B24" s="1">
        <v>778.15308574039295</v>
      </c>
      <c r="C24" s="1"/>
      <c r="D24" s="9"/>
      <c r="E24" s="9"/>
      <c r="F24" s="1"/>
      <c r="G24" s="9"/>
      <c r="H24" s="9"/>
      <c r="I24" s="9"/>
      <c r="J24" s="9"/>
    </row>
    <row r="25" spans="1:10" x14ac:dyDescent="0.25">
      <c r="A25" t="s">
        <v>20</v>
      </c>
      <c r="B25" s="1">
        <v>59.601695990060257</v>
      </c>
      <c r="C25" s="1"/>
      <c r="D25" s="9"/>
      <c r="E25" s="9"/>
      <c r="F25" s="1"/>
      <c r="G25" s="9"/>
      <c r="H25" s="9"/>
      <c r="I25" s="9"/>
      <c r="J25" s="9"/>
    </row>
    <row r="26" spans="1:10" x14ac:dyDescent="0.25">
      <c r="A26" t="s">
        <v>21</v>
      </c>
      <c r="B26" s="1">
        <v>210.9680602302966</v>
      </c>
      <c r="C26" s="1"/>
      <c r="D26" s="9"/>
      <c r="E26" s="9"/>
      <c r="F26" s="1"/>
      <c r="G26" s="9"/>
      <c r="H26" s="9"/>
      <c r="I26" s="9"/>
      <c r="J26" s="9"/>
    </row>
    <row r="27" spans="1:10" x14ac:dyDescent="0.25">
      <c r="A27" t="s">
        <v>22</v>
      </c>
      <c r="B27" s="1">
        <v>1.0716724045159269</v>
      </c>
      <c r="C27" s="1"/>
      <c r="D27" s="9"/>
      <c r="E27" s="9"/>
      <c r="F27" s="1"/>
      <c r="G27" s="9"/>
      <c r="H27" s="9"/>
      <c r="I27" s="9"/>
      <c r="J27" s="9"/>
    </row>
    <row r="28" spans="1:10" x14ac:dyDescent="0.25">
      <c r="A28" s="2" t="s">
        <v>23</v>
      </c>
      <c r="B28" s="3">
        <v>2566.1310375835478</v>
      </c>
      <c r="C28" s="3"/>
      <c r="D28" s="10"/>
      <c r="E28" s="10"/>
      <c r="F28" s="3"/>
      <c r="G28" s="10"/>
      <c r="H28" s="10"/>
      <c r="I28" s="10"/>
      <c r="J28" s="10"/>
    </row>
    <row r="29" spans="1:10" x14ac:dyDescent="0.25">
      <c r="A29" t="s">
        <v>35</v>
      </c>
      <c r="B29">
        <v>53.7</v>
      </c>
    </row>
    <row r="30" spans="1:10" x14ac:dyDescent="0.25">
      <c r="A30" t="s">
        <v>36</v>
      </c>
      <c r="B30" s="14">
        <v>41.6</v>
      </c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t="s">
        <v>37</v>
      </c>
      <c r="B31" s="13">
        <v>43.2</v>
      </c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t="s">
        <v>43</v>
      </c>
      <c r="B32" s="18">
        <v>75</v>
      </c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t="s">
        <v>33</v>
      </c>
      <c r="B33" s="17">
        <v>2030</v>
      </c>
      <c r="C33" s="17"/>
      <c r="D33" s="17"/>
      <c r="E33" s="17"/>
      <c r="F33" s="17"/>
      <c r="G33" s="17"/>
      <c r="H33" s="17"/>
      <c r="I33" s="17"/>
      <c r="J33" s="17"/>
    </row>
    <row r="34" spans="1:10" x14ac:dyDescent="0.25">
      <c r="A34" t="s">
        <v>34</v>
      </c>
      <c r="B34" s="18">
        <v>2029</v>
      </c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t="s">
        <v>42</v>
      </c>
      <c r="B35" s="17">
        <v>2025</v>
      </c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t="s">
        <v>138</v>
      </c>
      <c r="B36" s="17">
        <v>2020</v>
      </c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t="s">
        <v>139</v>
      </c>
      <c r="B37" s="17">
        <v>2020</v>
      </c>
      <c r="C37" s="17"/>
      <c r="D37" s="17"/>
      <c r="E37" s="17"/>
      <c r="F37" s="17"/>
      <c r="G37" s="17"/>
      <c r="H37" s="17"/>
      <c r="I37" s="17"/>
      <c r="J37" s="17"/>
    </row>
    <row r="38" spans="1:10" x14ac:dyDescent="0.25">
      <c r="A38" t="s">
        <v>87</v>
      </c>
      <c r="B38" s="18">
        <v>2050</v>
      </c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t="s">
        <v>88</v>
      </c>
      <c r="B39" s="18">
        <v>2060</v>
      </c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t="s">
        <v>85</v>
      </c>
      <c r="B40" s="7">
        <v>1</v>
      </c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t="s">
        <v>86</v>
      </c>
      <c r="B41" s="7">
        <v>1</v>
      </c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t="s">
        <v>89</v>
      </c>
      <c r="B42" s="13">
        <v>0.04</v>
      </c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t="s">
        <v>90</v>
      </c>
      <c r="B43" s="13">
        <v>0.03</v>
      </c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t="s">
        <v>91</v>
      </c>
      <c r="B44" s="18">
        <v>40</v>
      </c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t="s">
        <v>172</v>
      </c>
      <c r="B45" s="15">
        <v>1</v>
      </c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t="s">
        <v>173</v>
      </c>
      <c r="B46" s="15">
        <v>1.0049999999999999</v>
      </c>
      <c r="C46" s="15"/>
      <c r="D46" s="15"/>
      <c r="E46" s="15"/>
      <c r="F46" s="15"/>
      <c r="G46" s="15"/>
      <c r="H46" s="15"/>
      <c r="I46" s="15"/>
      <c r="J46" s="15"/>
    </row>
    <row r="47" spans="1:10" x14ac:dyDescent="0.25">
      <c r="A47" t="s">
        <v>38</v>
      </c>
      <c r="B47" s="17">
        <v>0</v>
      </c>
      <c r="C47" s="17"/>
      <c r="D47" s="17"/>
      <c r="E47" s="17"/>
      <c r="F47" s="17"/>
      <c r="G47" s="17"/>
      <c r="H47" s="17"/>
      <c r="I47" s="17"/>
      <c r="J47" s="17"/>
    </row>
    <row r="48" spans="1:10" x14ac:dyDescent="0.25">
      <c r="A48" t="s">
        <v>39</v>
      </c>
      <c r="B48" s="18">
        <v>0</v>
      </c>
      <c r="C48" s="18"/>
      <c r="D48" s="18"/>
      <c r="E48" s="18"/>
      <c r="F48" s="18"/>
      <c r="G48" s="18"/>
      <c r="H48" s="18"/>
      <c r="I48" s="18"/>
      <c r="J48" s="18"/>
    </row>
    <row r="49" spans="1:10" x14ac:dyDescent="0.25">
      <c r="A49" t="s">
        <v>56</v>
      </c>
      <c r="B49" s="15">
        <v>0</v>
      </c>
      <c r="C49" s="15"/>
      <c r="D49" s="15"/>
      <c r="E49" s="15"/>
      <c r="F49" s="15"/>
      <c r="G49" s="15"/>
      <c r="H49" s="15"/>
      <c r="I49" s="15"/>
      <c r="J49" s="15"/>
    </row>
    <row r="50" spans="1:10" x14ac:dyDescent="0.25">
      <c r="A50" t="s">
        <v>57</v>
      </c>
      <c r="B50" s="15">
        <v>0</v>
      </c>
      <c r="C50" s="15"/>
      <c r="D50" s="15"/>
      <c r="E50" s="15"/>
      <c r="F50" s="15"/>
      <c r="G50" s="15"/>
      <c r="H50" s="15"/>
      <c r="I50" s="15"/>
      <c r="J50" s="15"/>
    </row>
    <row r="51" spans="1:10" x14ac:dyDescent="0.25">
      <c r="A51" t="s">
        <v>40</v>
      </c>
      <c r="B51" s="16">
        <v>5.0000000000000001E-3</v>
      </c>
      <c r="C51" s="16"/>
      <c r="D51" s="16"/>
      <c r="E51" s="16"/>
      <c r="F51" s="16"/>
      <c r="G51" s="16"/>
      <c r="H51" s="16"/>
      <c r="I51" s="16"/>
      <c r="J51" s="16"/>
    </row>
    <row r="52" spans="1:10" x14ac:dyDescent="0.25">
      <c r="A52" t="s">
        <v>41</v>
      </c>
      <c r="B52" s="15">
        <v>5.0000000000000001E-3</v>
      </c>
      <c r="C52" s="15"/>
      <c r="D52" s="15"/>
      <c r="E52" s="15"/>
      <c r="F52" s="15"/>
      <c r="G52" s="15"/>
      <c r="H52" s="15"/>
      <c r="I52" s="15"/>
      <c r="J52" s="15"/>
    </row>
    <row r="53" spans="1:10" x14ac:dyDescent="0.25">
      <c r="A53" t="s">
        <v>44</v>
      </c>
      <c r="B53" s="15">
        <f>B6 /SUM(B5:B10)</f>
        <v>7.3297415570944643E-2</v>
      </c>
      <c r="C53" s="15"/>
      <c r="D53" s="15"/>
      <c r="E53" s="15"/>
      <c r="F53" s="15"/>
      <c r="G53" s="15"/>
      <c r="H53" s="15"/>
      <c r="I53" s="15"/>
      <c r="J53" s="15"/>
    </row>
    <row r="54" spans="1:10" x14ac:dyDescent="0.25">
      <c r="A54" t="s">
        <v>45</v>
      </c>
      <c r="B54" s="15">
        <f>B13 /SUM(B12:B17)</f>
        <v>7.0483519477196152E-2</v>
      </c>
      <c r="C54" s="15"/>
      <c r="D54" s="15"/>
      <c r="E54" s="15"/>
      <c r="F54" s="15"/>
      <c r="G54" s="15"/>
      <c r="H54" s="15"/>
      <c r="I54" s="15"/>
      <c r="J54" s="15"/>
    </row>
    <row r="55" spans="1:10" x14ac:dyDescent="0.25">
      <c r="A55" t="s">
        <v>46</v>
      </c>
      <c r="B55" s="15">
        <v>0.2</v>
      </c>
      <c r="C55" s="15"/>
      <c r="D55" s="15"/>
      <c r="E55" s="15"/>
      <c r="F55" s="15"/>
      <c r="G55" s="15"/>
      <c r="H55" s="15"/>
      <c r="I55" s="15"/>
      <c r="J55" s="15"/>
    </row>
    <row r="56" spans="1:10" x14ac:dyDescent="0.25">
      <c r="A56" t="s">
        <v>47</v>
      </c>
      <c r="B56" s="15">
        <v>0.2</v>
      </c>
      <c r="C56" s="15"/>
      <c r="D56" s="15"/>
      <c r="E56" s="15"/>
      <c r="F56" s="15"/>
      <c r="G56" s="15"/>
      <c r="H56" s="15"/>
      <c r="I56" s="15"/>
      <c r="J56" s="15"/>
    </row>
    <row r="57" spans="1:10" x14ac:dyDescent="0.25">
      <c r="A57" t="s">
        <v>66</v>
      </c>
      <c r="B57" s="15">
        <f>0.15/(0.11+0.15+1)</f>
        <v>0.11904761904761904</v>
      </c>
      <c r="C57" s="15"/>
      <c r="D57" s="15"/>
      <c r="E57" s="15"/>
      <c r="F57" s="15"/>
      <c r="G57" s="15"/>
      <c r="H57" s="15"/>
      <c r="I57" s="15"/>
      <c r="J57" s="15"/>
    </row>
    <row r="58" spans="1:10" x14ac:dyDescent="0.25">
      <c r="A58" t="s">
        <v>59</v>
      </c>
      <c r="B58" s="15">
        <v>-1.2</v>
      </c>
      <c r="C58" s="15"/>
      <c r="D58" s="15"/>
      <c r="E58" s="15"/>
      <c r="F58" s="15"/>
      <c r="G58" s="15"/>
      <c r="H58" s="15"/>
      <c r="I58" s="15"/>
      <c r="J58" s="15"/>
    </row>
    <row r="59" spans="1:10" x14ac:dyDescent="0.25">
      <c r="A59" t="s">
        <v>63</v>
      </c>
      <c r="B59" s="15">
        <v>-1</v>
      </c>
      <c r="C59" s="15"/>
      <c r="D59" s="15"/>
      <c r="E59" s="15"/>
      <c r="F59" s="15"/>
      <c r="G59" s="15"/>
      <c r="H59" s="15"/>
      <c r="I59" s="15"/>
      <c r="J59" s="15"/>
    </row>
    <row r="60" spans="1:10" x14ac:dyDescent="0.25">
      <c r="A60" t="s">
        <v>48</v>
      </c>
      <c r="B60" s="15">
        <f>B5 /SUM(B5:B10)</f>
        <v>0.28183159332333407</v>
      </c>
      <c r="C60" s="15"/>
      <c r="D60" s="15"/>
      <c r="E60" s="15"/>
      <c r="F60" s="15"/>
      <c r="G60" s="15"/>
      <c r="H60" s="15"/>
      <c r="I60" s="15"/>
      <c r="J60" s="15"/>
    </row>
    <row r="61" spans="1:10" x14ac:dyDescent="0.25">
      <c r="A61" t="s">
        <v>49</v>
      </c>
      <c r="B61" s="15">
        <f>B12 /SUM(B12:B17)</f>
        <v>0.26299878683482486</v>
      </c>
      <c r="C61" s="15"/>
      <c r="D61" s="15"/>
      <c r="E61" s="15"/>
      <c r="F61" s="15"/>
      <c r="G61" s="15"/>
      <c r="H61" s="15"/>
      <c r="I61" s="15"/>
      <c r="J61" s="15"/>
    </row>
    <row r="62" spans="1:10" x14ac:dyDescent="0.25">
      <c r="A62" t="s">
        <v>50</v>
      </c>
      <c r="B62" s="15">
        <v>0.23</v>
      </c>
      <c r="C62" s="15"/>
      <c r="D62" s="15"/>
      <c r="E62" s="15"/>
      <c r="F62" s="15"/>
      <c r="G62" s="15"/>
      <c r="H62" s="15"/>
      <c r="I62" s="15"/>
      <c r="J62" s="15"/>
    </row>
    <row r="63" spans="1:10" x14ac:dyDescent="0.25">
      <c r="A63" t="s">
        <v>51</v>
      </c>
      <c r="B63" s="15">
        <v>0.23</v>
      </c>
      <c r="C63" s="15"/>
      <c r="D63" s="15"/>
      <c r="E63" s="15"/>
      <c r="F63" s="15"/>
      <c r="G63" s="15"/>
      <c r="H63" s="15"/>
      <c r="I63" s="15"/>
      <c r="J63" s="15"/>
    </row>
    <row r="64" spans="1:10" x14ac:dyDescent="0.25">
      <c r="A64" t="s">
        <v>68</v>
      </c>
      <c r="B64" s="15">
        <f>0.11/(0.11+0.15+1)</f>
        <v>8.7301587301587297E-2</v>
      </c>
      <c r="C64" s="15"/>
      <c r="D64" s="15"/>
      <c r="E64" s="15"/>
      <c r="F64" s="15"/>
      <c r="G64" s="15"/>
      <c r="H64" s="15"/>
      <c r="I64" s="15"/>
      <c r="J64" s="15"/>
    </row>
    <row r="65" spans="1:10" x14ac:dyDescent="0.25">
      <c r="A65" t="s">
        <v>60</v>
      </c>
      <c r="B65" s="15">
        <v>0</v>
      </c>
      <c r="C65" s="15"/>
      <c r="D65" s="15"/>
      <c r="E65" s="15"/>
      <c r="F65" s="15"/>
      <c r="G65" s="15"/>
      <c r="H65" s="15"/>
      <c r="I65" s="15"/>
      <c r="J65" s="15"/>
    </row>
    <row r="66" spans="1:10" x14ac:dyDescent="0.25">
      <c r="A66" t="s">
        <v>64</v>
      </c>
      <c r="B66" s="15">
        <v>0</v>
      </c>
      <c r="C66" s="15"/>
      <c r="D66" s="15"/>
      <c r="E66" s="15"/>
      <c r="F66" s="15"/>
      <c r="G66" s="15"/>
      <c r="H66" s="15"/>
      <c r="I66" s="15"/>
      <c r="J66" s="15"/>
    </row>
    <row r="67" spans="1:10" x14ac:dyDescent="0.25">
      <c r="A67" t="s">
        <v>52</v>
      </c>
      <c r="B67" s="15">
        <f>SUM(B7:B10) /SUM(B5:B10)</f>
        <v>0.64487099110572144</v>
      </c>
      <c r="C67" s="15"/>
      <c r="D67" s="15"/>
      <c r="E67" s="15"/>
      <c r="F67" s="15"/>
      <c r="G67" s="15"/>
      <c r="H67" s="15"/>
      <c r="I67" s="15"/>
      <c r="J67" s="15"/>
    </row>
    <row r="68" spans="1:10" x14ac:dyDescent="0.25">
      <c r="A68" t="s">
        <v>53</v>
      </c>
      <c r="B68" s="15">
        <f>SUM(B14:B17) /SUM(B12:B17)</f>
        <v>0.66651769368797886</v>
      </c>
      <c r="C68" s="15"/>
      <c r="D68" s="15"/>
      <c r="E68" s="15"/>
      <c r="F68" s="15"/>
      <c r="G68" s="15"/>
      <c r="H68" s="15"/>
      <c r="I68" s="15"/>
      <c r="J68" s="15"/>
    </row>
    <row r="69" spans="1:10" x14ac:dyDescent="0.25">
      <c r="A69" t="s">
        <v>54</v>
      </c>
      <c r="B69" s="15">
        <v>0.56999999999999995</v>
      </c>
      <c r="C69" s="15"/>
      <c r="D69" s="15"/>
      <c r="E69" s="15"/>
      <c r="F69" s="15"/>
      <c r="G69" s="15"/>
      <c r="H69" s="15"/>
      <c r="I69" s="15"/>
      <c r="J69" s="15"/>
    </row>
    <row r="70" spans="1:10" x14ac:dyDescent="0.25">
      <c r="A70" t="s">
        <v>55</v>
      </c>
      <c r="B70" s="15">
        <v>0.56999999999999995</v>
      </c>
      <c r="C70" s="15"/>
      <c r="D70" s="15"/>
      <c r="E70" s="15"/>
      <c r="F70" s="15"/>
      <c r="G70" s="15"/>
      <c r="H70" s="15"/>
      <c r="I70" s="15"/>
      <c r="J70" s="15"/>
    </row>
    <row r="71" spans="1:10" x14ac:dyDescent="0.25">
      <c r="A71" t="s">
        <v>67</v>
      </c>
      <c r="B71" s="15">
        <f>1/(0.11+0.15+1)</f>
        <v>0.79365079365079361</v>
      </c>
      <c r="C71" s="15"/>
      <c r="D71" s="15"/>
      <c r="E71" s="15"/>
      <c r="F71" s="15"/>
      <c r="G71" s="15"/>
      <c r="H71" s="15"/>
      <c r="I71" s="15"/>
      <c r="J71" s="15"/>
    </row>
    <row r="72" spans="1:10" x14ac:dyDescent="0.25">
      <c r="A72" t="s">
        <v>61</v>
      </c>
      <c r="B72" s="15">
        <v>0</v>
      </c>
      <c r="C72" s="15"/>
      <c r="D72" s="15"/>
      <c r="E72" s="15"/>
      <c r="F72" s="15"/>
      <c r="G72" s="15"/>
      <c r="H72" s="15"/>
      <c r="I72" s="15"/>
      <c r="J72" s="15"/>
    </row>
    <row r="73" spans="1:10" x14ac:dyDescent="0.25">
      <c r="A73" t="s">
        <v>65</v>
      </c>
      <c r="B73" s="15">
        <v>0</v>
      </c>
      <c r="C73" s="15"/>
      <c r="D73" s="15"/>
      <c r="E73" s="15"/>
      <c r="F73" s="15"/>
      <c r="G73" s="15"/>
      <c r="H73" s="15"/>
      <c r="I73" s="15"/>
      <c r="J73" s="15"/>
    </row>
    <row r="74" spans="1:10" x14ac:dyDescent="0.25">
      <c r="A74" t="s">
        <v>171</v>
      </c>
      <c r="B74" s="15">
        <v>1</v>
      </c>
      <c r="C74" s="15"/>
      <c r="D74" s="15"/>
      <c r="E74" s="15"/>
      <c r="F74" s="15"/>
      <c r="G74" s="15"/>
      <c r="H74" s="15"/>
      <c r="I74" s="15"/>
      <c r="J74" s="15"/>
    </row>
    <row r="75" spans="1:10" x14ac:dyDescent="0.25">
      <c r="A75" t="s">
        <v>58</v>
      </c>
      <c r="B75" s="15">
        <v>7.0000000000000001E-3</v>
      </c>
      <c r="C75" s="15"/>
      <c r="D75" s="15"/>
      <c r="E75" s="15"/>
      <c r="F75" s="15"/>
      <c r="G75" s="15"/>
      <c r="H75" s="15"/>
      <c r="I75" s="15"/>
      <c r="J75" s="15"/>
    </row>
    <row r="76" spans="1:10" x14ac:dyDescent="0.25">
      <c r="A76" t="s">
        <v>62</v>
      </c>
      <c r="B76" s="15">
        <v>0</v>
      </c>
      <c r="C76" s="15"/>
      <c r="D76" s="15"/>
      <c r="E76" s="15"/>
      <c r="F76" s="15"/>
      <c r="G76" s="15"/>
      <c r="H76" s="15"/>
      <c r="I76" s="15"/>
      <c r="J76" s="15"/>
    </row>
    <row r="77" spans="1:10" x14ac:dyDescent="0.25">
      <c r="A77" t="s">
        <v>126</v>
      </c>
      <c r="B77" s="18">
        <v>470</v>
      </c>
      <c r="C77" s="18"/>
      <c r="D77" s="18"/>
      <c r="E77" s="18"/>
      <c r="F77" s="18"/>
      <c r="G77" s="18"/>
      <c r="H77" s="18"/>
      <c r="I77" s="18"/>
      <c r="J77" s="18"/>
    </row>
    <row r="78" spans="1:10" x14ac:dyDescent="0.25">
      <c r="A78" t="s">
        <v>127</v>
      </c>
      <c r="B78" s="18">
        <v>85</v>
      </c>
      <c r="C78" s="18"/>
      <c r="D78" s="18"/>
      <c r="E78" s="18"/>
      <c r="F78" s="18"/>
      <c r="G78" s="18"/>
      <c r="H78" s="18"/>
      <c r="I78" s="18"/>
      <c r="J78" s="18"/>
    </row>
    <row r="79" spans="1:10" x14ac:dyDescent="0.25">
      <c r="A79" t="s">
        <v>129</v>
      </c>
      <c r="B79" s="18">
        <v>70</v>
      </c>
      <c r="C79" s="18"/>
      <c r="D79" s="18"/>
      <c r="E79" s="18"/>
      <c r="F79" s="18"/>
      <c r="G79" s="18"/>
      <c r="H79" s="18"/>
      <c r="I79" s="18"/>
      <c r="J79" s="18"/>
    </row>
    <row r="80" spans="1:10" x14ac:dyDescent="0.25">
      <c r="A80" t="s">
        <v>125</v>
      </c>
      <c r="B80" s="18">
        <v>470</v>
      </c>
      <c r="C80" s="18"/>
      <c r="D80" s="18"/>
      <c r="E80" s="18"/>
      <c r="F80" s="18"/>
      <c r="G80" s="18"/>
      <c r="H80" s="18"/>
      <c r="I80" s="18"/>
      <c r="J80" s="18"/>
    </row>
    <row r="81" spans="1:10" x14ac:dyDescent="0.25">
      <c r="A81" t="s">
        <v>128</v>
      </c>
      <c r="B81" s="18">
        <v>85</v>
      </c>
      <c r="C81" s="18"/>
      <c r="D81" s="18"/>
      <c r="E81" s="18"/>
      <c r="F81" s="18"/>
      <c r="G81" s="18"/>
      <c r="H81" s="18"/>
      <c r="I81" s="18"/>
      <c r="J81" s="18"/>
    </row>
    <row r="82" spans="1:10" x14ac:dyDescent="0.25">
      <c r="A82" t="s">
        <v>130</v>
      </c>
      <c r="B82" s="18">
        <v>70</v>
      </c>
      <c r="C82" s="18"/>
      <c r="D82" s="18"/>
      <c r="E82" s="18"/>
      <c r="F82" s="18"/>
      <c r="G82" s="18"/>
      <c r="H82" s="18"/>
      <c r="I82" s="18"/>
      <c r="J82" s="18"/>
    </row>
    <row r="83" spans="1:10" x14ac:dyDescent="0.25">
      <c r="A83" t="s">
        <v>131</v>
      </c>
      <c r="B83">
        <v>530</v>
      </c>
    </row>
    <row r="84" spans="1:10" x14ac:dyDescent="0.25">
      <c r="A84" t="s">
        <v>133</v>
      </c>
      <c r="B84">
        <v>229</v>
      </c>
    </row>
    <row r="85" spans="1:10" x14ac:dyDescent="0.25">
      <c r="A85" t="s">
        <v>135</v>
      </c>
      <c r="B85">
        <v>135</v>
      </c>
    </row>
    <row r="86" spans="1:10" x14ac:dyDescent="0.25">
      <c r="A86" t="s">
        <v>132</v>
      </c>
      <c r="B86">
        <v>530</v>
      </c>
    </row>
    <row r="87" spans="1:10" x14ac:dyDescent="0.25">
      <c r="A87" t="s">
        <v>134</v>
      </c>
      <c r="B87">
        <v>229</v>
      </c>
    </row>
    <row r="88" spans="1:10" x14ac:dyDescent="0.25">
      <c r="A88" t="s">
        <v>136</v>
      </c>
      <c r="B88">
        <v>135</v>
      </c>
    </row>
    <row r="89" spans="1:10" x14ac:dyDescent="0.25">
      <c r="A89" t="s">
        <v>137</v>
      </c>
      <c r="B89" s="18">
        <v>754</v>
      </c>
      <c r="C89" s="18"/>
      <c r="D89" s="18"/>
      <c r="E89" s="18"/>
      <c r="F89" s="18"/>
      <c r="G89" s="18"/>
      <c r="H89" s="18"/>
      <c r="I89" s="18"/>
      <c r="J89" s="18"/>
    </row>
    <row r="90" spans="1:10" x14ac:dyDescent="0.25">
      <c r="A90" t="s">
        <v>69</v>
      </c>
      <c r="B90" s="13">
        <v>0.37</v>
      </c>
      <c r="C90" s="13"/>
      <c r="D90" s="13"/>
      <c r="E90" s="13"/>
      <c r="F90" s="13"/>
      <c r="G90" s="13"/>
      <c r="H90" s="13"/>
      <c r="I90" s="13"/>
      <c r="J90" s="13"/>
    </row>
    <row r="91" spans="1:10" x14ac:dyDescent="0.25">
      <c r="A91" t="s">
        <v>70</v>
      </c>
      <c r="B91" s="13">
        <v>0.25</v>
      </c>
      <c r="C91" s="13"/>
      <c r="D91" s="13"/>
      <c r="E91" s="13"/>
      <c r="F91" s="13"/>
      <c r="G91" s="13"/>
      <c r="H91" s="13"/>
      <c r="I91" s="13"/>
      <c r="J91" s="13"/>
    </row>
    <row r="92" spans="1:10" x14ac:dyDescent="0.25">
      <c r="A92" t="s">
        <v>71</v>
      </c>
      <c r="B92" s="13">
        <v>0.42</v>
      </c>
      <c r="C92" s="13"/>
      <c r="D92" s="13"/>
      <c r="E92" s="13"/>
      <c r="F92" s="13"/>
      <c r="G92" s="13"/>
      <c r="H92" s="13"/>
      <c r="I92" s="13"/>
      <c r="J92" s="13"/>
    </row>
    <row r="93" spans="1:10" x14ac:dyDescent="0.25">
      <c r="A93" t="s">
        <v>72</v>
      </c>
      <c r="B93" s="13">
        <v>0.63</v>
      </c>
      <c r="C93" s="13"/>
      <c r="D93" s="13"/>
      <c r="E93" s="13"/>
      <c r="F93" s="13"/>
      <c r="G93" s="13"/>
      <c r="H93" s="13"/>
      <c r="I93" s="13"/>
      <c r="J93" s="13"/>
    </row>
    <row r="94" spans="1:10" x14ac:dyDescent="0.25">
      <c r="A94" t="s">
        <v>73</v>
      </c>
      <c r="B94" s="13">
        <v>5.7000000000000002E-2</v>
      </c>
      <c r="C94" s="13"/>
      <c r="D94" s="13"/>
      <c r="E94" s="13"/>
      <c r="F94" s="13"/>
      <c r="G94" s="13"/>
      <c r="H94" s="13"/>
      <c r="I94" s="13"/>
      <c r="J94" s="13"/>
    </row>
    <row r="95" spans="1:10" x14ac:dyDescent="0.25">
      <c r="A95" t="s">
        <v>74</v>
      </c>
      <c r="B95" s="13">
        <v>0.25</v>
      </c>
      <c r="C95" s="13"/>
      <c r="D95" s="13"/>
      <c r="E95" s="13"/>
      <c r="F95" s="13"/>
      <c r="G95" s="13"/>
      <c r="H95" s="13"/>
      <c r="I95" s="13"/>
      <c r="J95" s="13"/>
    </row>
    <row r="96" spans="1:10" x14ac:dyDescent="0.25">
      <c r="A96" t="s">
        <v>75</v>
      </c>
      <c r="B96" s="13">
        <v>0.22500000000000001</v>
      </c>
      <c r="C96" s="13"/>
      <c r="D96" s="13"/>
      <c r="E96" s="13"/>
      <c r="F96" s="13"/>
      <c r="G96" s="13"/>
      <c r="H96" s="13"/>
      <c r="I96" s="13"/>
      <c r="J96" s="13"/>
    </row>
    <row r="97" spans="1:10" x14ac:dyDescent="0.25">
      <c r="A97" t="s">
        <v>76</v>
      </c>
      <c r="B97" s="13">
        <v>0.63</v>
      </c>
      <c r="C97" s="13"/>
      <c r="D97" s="13"/>
      <c r="E97" s="13"/>
      <c r="F97" s="13"/>
      <c r="G97" s="13"/>
      <c r="H97" s="13"/>
      <c r="I97" s="13"/>
      <c r="J97" s="13"/>
    </row>
    <row r="98" spans="1:10" x14ac:dyDescent="0.25">
      <c r="A98" t="s">
        <v>77</v>
      </c>
      <c r="B98" s="13">
        <v>1.96</v>
      </c>
      <c r="C98" s="13"/>
      <c r="D98" s="13"/>
      <c r="E98" s="13"/>
      <c r="F98" s="13"/>
      <c r="G98" s="13"/>
      <c r="H98" s="13"/>
      <c r="I98" s="13"/>
      <c r="J98" s="13"/>
    </row>
    <row r="99" spans="1:10" x14ac:dyDescent="0.25">
      <c r="A99" t="s">
        <v>78</v>
      </c>
      <c r="B99" s="13">
        <v>1.28</v>
      </c>
      <c r="C99" s="13"/>
      <c r="D99" s="13"/>
      <c r="E99" s="13"/>
      <c r="F99" s="13"/>
      <c r="G99" s="13"/>
      <c r="H99" s="13"/>
      <c r="I99" s="13"/>
      <c r="J99" s="13"/>
    </row>
    <row r="100" spans="1:10" x14ac:dyDescent="0.25">
      <c r="A100" t="s">
        <v>79</v>
      </c>
      <c r="B100" s="13">
        <v>1.52</v>
      </c>
      <c r="C100" s="13"/>
      <c r="D100" s="13"/>
      <c r="E100" s="13"/>
      <c r="F100" s="13"/>
      <c r="G100" s="13"/>
      <c r="H100" s="13"/>
      <c r="I100" s="13"/>
      <c r="J100" s="13"/>
    </row>
    <row r="101" spans="1:10" x14ac:dyDescent="0.25">
      <c r="A101" t="s">
        <v>80</v>
      </c>
      <c r="B101" s="13">
        <v>0</v>
      </c>
      <c r="C101" s="13"/>
      <c r="D101" s="13"/>
      <c r="E101" s="13"/>
      <c r="F101" s="13"/>
      <c r="G101" s="13"/>
      <c r="H101" s="13"/>
      <c r="I101" s="13"/>
      <c r="J101" s="13"/>
    </row>
    <row r="102" spans="1:10" x14ac:dyDescent="0.25">
      <c r="A102" t="s">
        <v>81</v>
      </c>
      <c r="B102" s="13">
        <v>1.96</v>
      </c>
      <c r="C102" s="13"/>
      <c r="D102" s="13"/>
      <c r="E102" s="13"/>
      <c r="F102" s="13"/>
      <c r="G102" s="13"/>
      <c r="H102" s="13"/>
      <c r="I102" s="13"/>
      <c r="J102" s="13"/>
    </row>
    <row r="103" spans="1:10" x14ac:dyDescent="0.25">
      <c r="A103" t="s">
        <v>82</v>
      </c>
      <c r="B103" s="13">
        <v>1.28</v>
      </c>
      <c r="C103" s="13"/>
      <c r="D103" s="13"/>
      <c r="E103" s="13"/>
      <c r="F103" s="13"/>
      <c r="G103" s="13"/>
      <c r="H103" s="13"/>
      <c r="I103" s="13"/>
      <c r="J103" s="13"/>
    </row>
    <row r="104" spans="1:10" x14ac:dyDescent="0.25">
      <c r="A104" t="s">
        <v>83</v>
      </c>
      <c r="B104" s="13">
        <v>1.52</v>
      </c>
      <c r="C104" s="13"/>
      <c r="D104" s="13"/>
      <c r="E104" s="13"/>
      <c r="F104" s="13"/>
      <c r="G104" s="13"/>
      <c r="H104" s="13"/>
      <c r="I104" s="13"/>
      <c r="J104" s="13"/>
    </row>
    <row r="105" spans="1:10" x14ac:dyDescent="0.25">
      <c r="A105" t="s">
        <v>84</v>
      </c>
      <c r="B105" s="13">
        <v>0</v>
      </c>
      <c r="C105" s="13"/>
      <c r="D105" s="13"/>
      <c r="E105" s="13"/>
      <c r="F105" s="13"/>
      <c r="G105" s="13"/>
      <c r="H105" s="13"/>
      <c r="I105" s="13"/>
      <c r="J105" s="13"/>
    </row>
    <row r="106" spans="1:10" x14ac:dyDescent="0.25">
      <c r="A106" t="s">
        <v>93</v>
      </c>
      <c r="B106" s="18">
        <v>8296</v>
      </c>
      <c r="C106" s="18"/>
      <c r="D106" s="18"/>
      <c r="E106" s="18"/>
      <c r="F106" s="18"/>
      <c r="G106" s="18"/>
      <c r="H106" s="18"/>
      <c r="I106" s="18"/>
      <c r="J106" s="18"/>
    </row>
    <row r="117" spans="1:1" x14ac:dyDescent="0.25">
      <c r="A117" s="6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39"/>
  <sheetViews>
    <sheetView workbookViewId="0">
      <selection activeCell="C23" sqref="B23:C26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97</v>
      </c>
      <c r="C3" s="19" t="s">
        <v>95</v>
      </c>
    </row>
    <row r="4" spans="2:4" x14ac:dyDescent="0.25">
      <c r="B4" t="s">
        <v>94</v>
      </c>
      <c r="C4" t="s">
        <v>122</v>
      </c>
    </row>
    <row r="5" spans="2:4" x14ac:dyDescent="0.25">
      <c r="B5" t="s">
        <v>98</v>
      </c>
      <c r="C5" t="s">
        <v>121</v>
      </c>
    </row>
    <row r="6" spans="2:4" x14ac:dyDescent="0.25">
      <c r="B6" t="s">
        <v>99</v>
      </c>
      <c r="C6" t="s">
        <v>96</v>
      </c>
    </row>
    <row r="7" spans="2:4" x14ac:dyDescent="0.25">
      <c r="B7" t="s">
        <v>100</v>
      </c>
      <c r="C7" s="19" t="s">
        <v>145</v>
      </c>
    </row>
    <row r="8" spans="2:4" x14ac:dyDescent="0.25">
      <c r="B8" t="s">
        <v>101</v>
      </c>
      <c r="C8" s="19" t="s">
        <v>104</v>
      </c>
    </row>
    <row r="9" spans="2:4" x14ac:dyDescent="0.25">
      <c r="B9" t="s">
        <v>102</v>
      </c>
      <c r="C9" s="19" t="s">
        <v>144</v>
      </c>
    </row>
    <row r="10" spans="2:4" x14ac:dyDescent="0.25">
      <c r="B10" t="s">
        <v>103</v>
      </c>
      <c r="C10" s="19" t="s">
        <v>104</v>
      </c>
    </row>
    <row r="11" spans="2:4" x14ac:dyDescent="0.25">
      <c r="B11" s="19" t="s">
        <v>105</v>
      </c>
      <c r="C11" s="19" t="s">
        <v>140</v>
      </c>
      <c r="D11" t="s">
        <v>150</v>
      </c>
    </row>
    <row r="12" spans="2:4" x14ac:dyDescent="0.25">
      <c r="B12" s="19" t="s">
        <v>106</v>
      </c>
      <c r="C12" s="19" t="s">
        <v>141</v>
      </c>
    </row>
    <row r="13" spans="2:4" x14ac:dyDescent="0.25">
      <c r="B13" s="19" t="s">
        <v>107</v>
      </c>
      <c r="C13" s="19" t="s">
        <v>142</v>
      </c>
    </row>
    <row r="14" spans="2:4" x14ac:dyDescent="0.25">
      <c r="B14" s="19" t="s">
        <v>108</v>
      </c>
      <c r="C14" s="19" t="s">
        <v>143</v>
      </c>
    </row>
    <row r="15" spans="2:4" x14ac:dyDescent="0.25">
      <c r="B15" s="19" t="s">
        <v>109</v>
      </c>
      <c r="C15" s="20" t="s">
        <v>151</v>
      </c>
      <c r="D15" t="s">
        <v>152</v>
      </c>
    </row>
    <row r="16" spans="2:4" x14ac:dyDescent="0.25">
      <c r="B16" s="19" t="s">
        <v>110</v>
      </c>
      <c r="C16" s="19" t="s">
        <v>123</v>
      </c>
      <c r="D16">
        <v>0.25</v>
      </c>
    </row>
    <row r="17" spans="2:4" x14ac:dyDescent="0.25">
      <c r="B17" s="19" t="s">
        <v>111</v>
      </c>
      <c r="C17" s="20" t="s">
        <v>153</v>
      </c>
      <c r="D17" t="s">
        <v>154</v>
      </c>
    </row>
    <row r="18" spans="2:4" x14ac:dyDescent="0.25">
      <c r="B18" s="19" t="s">
        <v>112</v>
      </c>
      <c r="C18" s="19" t="s">
        <v>124</v>
      </c>
      <c r="D18">
        <v>0.61</v>
      </c>
    </row>
    <row r="19" spans="2:4" x14ac:dyDescent="0.25">
      <c r="B19" s="19" t="s">
        <v>113</v>
      </c>
      <c r="C19" s="19" t="s">
        <v>146</v>
      </c>
    </row>
    <row r="20" spans="2:4" x14ac:dyDescent="0.25">
      <c r="B20" s="19" t="s">
        <v>114</v>
      </c>
      <c r="C20" s="19" t="s">
        <v>147</v>
      </c>
    </row>
    <row r="21" spans="2:4" x14ac:dyDescent="0.25">
      <c r="B21" s="19" t="s">
        <v>115</v>
      </c>
      <c r="C21" s="19" t="s">
        <v>148</v>
      </c>
    </row>
    <row r="22" spans="2:4" x14ac:dyDescent="0.25">
      <c r="B22" s="19" t="s">
        <v>116</v>
      </c>
      <c r="C22" s="19" t="s">
        <v>149</v>
      </c>
    </row>
    <row r="23" spans="2:4" x14ac:dyDescent="0.25">
      <c r="B23" s="19" t="s">
        <v>117</v>
      </c>
      <c r="C23" s="19" t="s">
        <v>155</v>
      </c>
      <c r="D23" t="s">
        <v>156</v>
      </c>
    </row>
    <row r="24" spans="2:4" x14ac:dyDescent="0.25">
      <c r="B24" s="19" t="s">
        <v>118</v>
      </c>
      <c r="C24" t="s">
        <v>124</v>
      </c>
    </row>
    <row r="25" spans="2:4" x14ac:dyDescent="0.25">
      <c r="B25" s="19" t="s">
        <v>119</v>
      </c>
      <c r="C25" t="s">
        <v>124</v>
      </c>
    </row>
    <row r="26" spans="2:4" x14ac:dyDescent="0.25">
      <c r="B26" s="19" t="s">
        <v>120</v>
      </c>
      <c r="C26" t="s">
        <v>124</v>
      </c>
    </row>
    <row r="27" spans="2:4" x14ac:dyDescent="0.25">
      <c r="B27" t="s">
        <v>87</v>
      </c>
      <c r="C27" t="s">
        <v>157</v>
      </c>
    </row>
    <row r="28" spans="2:4" x14ac:dyDescent="0.25">
      <c r="B28" t="s">
        <v>88</v>
      </c>
      <c r="C28" t="s">
        <v>157</v>
      </c>
    </row>
    <row r="29" spans="2:4" x14ac:dyDescent="0.25">
      <c r="B29" t="s">
        <v>85</v>
      </c>
      <c r="C29" t="s">
        <v>158</v>
      </c>
    </row>
    <row r="30" spans="2:4" x14ac:dyDescent="0.25">
      <c r="B30" t="s">
        <v>86</v>
      </c>
      <c r="C30" t="s">
        <v>158</v>
      </c>
    </row>
    <row r="31" spans="2:4" x14ac:dyDescent="0.25">
      <c r="B31" t="s">
        <v>93</v>
      </c>
    </row>
    <row r="32" spans="2:4" x14ac:dyDescent="0.25">
      <c r="B32" t="s">
        <v>160</v>
      </c>
      <c r="C32" s="20" t="s">
        <v>159</v>
      </c>
      <c r="D32">
        <v>53.7</v>
      </c>
    </row>
    <row r="33" spans="2:6" x14ac:dyDescent="0.25">
      <c r="B33" t="s">
        <v>161</v>
      </c>
      <c r="C33" s="20" t="s">
        <v>170</v>
      </c>
      <c r="D33">
        <v>58.7</v>
      </c>
    </row>
    <row r="34" spans="2:6" x14ac:dyDescent="0.25">
      <c r="B34" t="s">
        <v>25</v>
      </c>
      <c r="C34" s="20" t="s">
        <v>162</v>
      </c>
      <c r="D34">
        <v>60.6</v>
      </c>
    </row>
    <row r="35" spans="2:6" x14ac:dyDescent="0.25">
      <c r="B35" t="s">
        <v>163</v>
      </c>
      <c r="C35" s="20" t="s">
        <v>164</v>
      </c>
      <c r="D35">
        <v>24.6</v>
      </c>
    </row>
    <row r="36" spans="2:6" x14ac:dyDescent="0.25">
      <c r="B36" t="s">
        <v>26</v>
      </c>
      <c r="C36" s="20" t="s">
        <v>165</v>
      </c>
      <c r="D36">
        <v>16.600000000000001</v>
      </c>
      <c r="F36" t="s">
        <v>169</v>
      </c>
    </row>
    <row r="37" spans="2:6" x14ac:dyDescent="0.25">
      <c r="B37" t="s">
        <v>27</v>
      </c>
      <c r="C37" s="20" t="s">
        <v>166</v>
      </c>
      <c r="D37">
        <v>18.7</v>
      </c>
      <c r="F37" t="s">
        <v>169</v>
      </c>
    </row>
    <row r="38" spans="2:6" x14ac:dyDescent="0.25">
      <c r="B38" t="s">
        <v>24</v>
      </c>
      <c r="C38" s="20" t="s">
        <v>168</v>
      </c>
      <c r="D38">
        <v>20.399999999999999</v>
      </c>
      <c r="E38">
        <v>15</v>
      </c>
    </row>
    <row r="39" spans="2:6" x14ac:dyDescent="0.25">
      <c r="B39" t="s">
        <v>28</v>
      </c>
      <c r="C39" s="20" t="s">
        <v>167</v>
      </c>
      <c r="D39">
        <v>10.199999999999999</v>
      </c>
    </row>
  </sheetData>
  <hyperlinks>
    <hyperlink ref="C15" r:id="rId1" xr:uid="{9712CBD6-C0D1-4268-9211-39FB2F69B0BA}"/>
    <hyperlink ref="C17" r:id="rId2" xr:uid="{FB24E8A3-89CE-4434-A835-C1E1D9438347}"/>
    <hyperlink ref="C32" r:id="rId3" xr:uid="{1ED59E7D-9CE9-47AE-908E-8598075D3AD2}"/>
    <hyperlink ref="C33" r:id="rId4" xr:uid="{D1DAD406-21D7-4D43-9A20-EEE27DB93C8F}"/>
    <hyperlink ref="C34" r:id="rId5" xr:uid="{F3AD91FA-A986-42C9-9F72-FECC737F4F87}"/>
    <hyperlink ref="C35" r:id="rId6" xr:uid="{9E1C1893-DB04-4DA3-9981-E03DDA2C480A}"/>
    <hyperlink ref="C36" r:id="rId7" xr:uid="{86D5959F-AF21-4816-AE3D-FECE95EBBF3A}"/>
    <hyperlink ref="C37" r:id="rId8" xr:uid="{A354E42C-CA3F-4785-A8DD-0CA8F37FB0D7}"/>
    <hyperlink ref="C39" r:id="rId9" xr:uid="{699E3FC0-1D52-4B6C-8514-DAD7F606A3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11" t="s">
        <v>92</v>
      </c>
      <c r="B1" s="11" t="s">
        <v>32</v>
      </c>
    </row>
    <row r="2" spans="1:2" x14ac:dyDescent="0.25">
      <c r="A2" s="12">
        <v>2001</v>
      </c>
      <c r="B2" s="12">
        <v>1.03</v>
      </c>
    </row>
    <row r="3" spans="1:2" x14ac:dyDescent="0.25">
      <c r="A3" s="12">
        <v>2002</v>
      </c>
      <c r="B3" s="12">
        <v>1.0129999999999999</v>
      </c>
    </row>
    <row r="4" spans="1:2" x14ac:dyDescent="0.25">
      <c r="A4" s="12">
        <v>2003</v>
      </c>
      <c r="B4" s="12">
        <v>1.0249999999999999</v>
      </c>
    </row>
    <row r="5" spans="1:2" x14ac:dyDescent="0.25">
      <c r="A5" s="12">
        <v>2004</v>
      </c>
      <c r="B5" s="12">
        <v>1.004</v>
      </c>
    </row>
    <row r="6" spans="1:2" x14ac:dyDescent="0.25">
      <c r="A6" s="12">
        <v>2005</v>
      </c>
      <c r="B6" s="12">
        <v>1.016</v>
      </c>
    </row>
    <row r="7" spans="1:2" x14ac:dyDescent="0.25">
      <c r="A7" s="12">
        <v>2006</v>
      </c>
      <c r="B7" s="12">
        <v>1.0229999999999999</v>
      </c>
    </row>
    <row r="8" spans="1:2" x14ac:dyDescent="0.25">
      <c r="A8" s="12">
        <v>2007</v>
      </c>
      <c r="B8" s="12">
        <v>1.008</v>
      </c>
    </row>
    <row r="9" spans="1:2" x14ac:dyDescent="0.25">
      <c r="A9" s="12">
        <v>2008</v>
      </c>
      <c r="B9" s="12">
        <v>1.038</v>
      </c>
    </row>
    <row r="10" spans="1:2" x14ac:dyDescent="0.25">
      <c r="A10" s="12">
        <v>2009</v>
      </c>
      <c r="B10" s="12">
        <v>1.022</v>
      </c>
    </row>
    <row r="11" spans="1:2" x14ac:dyDescent="0.25">
      <c r="A11" s="12">
        <v>2010</v>
      </c>
      <c r="B11" s="12">
        <v>1.024</v>
      </c>
    </row>
    <row r="12" spans="1:2" x14ac:dyDescent="0.25">
      <c r="A12" s="12">
        <v>2011</v>
      </c>
      <c r="B12" s="12">
        <v>1.018</v>
      </c>
    </row>
    <row r="13" spans="1:2" x14ac:dyDescent="0.25">
      <c r="A13" s="12">
        <v>2012</v>
      </c>
      <c r="B13" s="12">
        <v>1.0209999999999999</v>
      </c>
    </row>
    <row r="14" spans="1:2" x14ac:dyDescent="0.25">
      <c r="A14" s="12">
        <v>2013</v>
      </c>
      <c r="B14" s="12">
        <v>1.0209999999999999</v>
      </c>
    </row>
    <row r="15" spans="1:2" x14ac:dyDescent="0.25">
      <c r="A15" s="12">
        <v>2014</v>
      </c>
      <c r="B15" s="12">
        <v>1.0209999999999999</v>
      </c>
    </row>
    <row r="16" spans="1:2" x14ac:dyDescent="0.25">
      <c r="A16" s="12">
        <v>2015</v>
      </c>
      <c r="B16" s="12">
        <v>1.0209999999999999</v>
      </c>
    </row>
    <row r="17" spans="1:2" x14ac:dyDescent="0.25">
      <c r="A17" s="12">
        <v>2016</v>
      </c>
      <c r="B17" s="12">
        <v>1.036</v>
      </c>
    </row>
    <row r="18" spans="1:2" x14ac:dyDescent="0.25">
      <c r="A18" s="12">
        <v>2017</v>
      </c>
      <c r="B18" s="12">
        <v>1.018</v>
      </c>
    </row>
    <row r="19" spans="1:2" x14ac:dyDescent="0.25">
      <c r="A19" s="12">
        <v>2018</v>
      </c>
      <c r="B19" s="12">
        <v>1.0269999999999999</v>
      </c>
    </row>
    <row r="20" spans="1:2" x14ac:dyDescent="0.25">
      <c r="A20" s="12">
        <v>2019</v>
      </c>
      <c r="B20" s="12">
        <v>1.0129999999999999</v>
      </c>
    </row>
    <row r="21" spans="1:2" x14ac:dyDescent="0.25">
      <c r="A21" s="12">
        <v>2020</v>
      </c>
      <c r="B21" s="12">
        <v>1.0129999999999999</v>
      </c>
    </row>
    <row r="22" spans="1:2" x14ac:dyDescent="0.25">
      <c r="A22" s="12">
        <v>2021</v>
      </c>
      <c r="B22" s="12">
        <v>1.0349999999999999</v>
      </c>
    </row>
    <row r="23" spans="1:2" x14ac:dyDescent="0.25">
      <c r="A23" s="12">
        <v>2022</v>
      </c>
      <c r="B23" s="12">
        <v>1.0580000000000001</v>
      </c>
    </row>
    <row r="24" spans="1:2" x14ac:dyDescent="0.25">
      <c r="A24" s="12">
        <v>2023</v>
      </c>
      <c r="B24" s="12">
        <v>1.0549999999999999</v>
      </c>
    </row>
    <row r="25" spans="1:2" x14ac:dyDescent="0.25">
      <c r="A25" s="12">
        <v>2024</v>
      </c>
      <c r="B25" s="12">
        <v>1.0449999999999999</v>
      </c>
    </row>
    <row r="26" spans="1:2" x14ac:dyDescent="0.25">
      <c r="A26" s="12">
        <v>2025</v>
      </c>
      <c r="B26" s="12">
        <v>1.0249999999999999</v>
      </c>
    </row>
    <row r="27" spans="1:2" x14ac:dyDescent="0.25">
      <c r="A27" s="12">
        <v>2026</v>
      </c>
      <c r="B27" s="12">
        <v>1.02</v>
      </c>
    </row>
    <row r="28" spans="1:2" x14ac:dyDescent="0.25">
      <c r="A28" s="12"/>
      <c r="B2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11" t="s">
        <v>92</v>
      </c>
      <c r="B1" s="11" t="s">
        <v>32</v>
      </c>
    </row>
    <row r="2" spans="1:2" x14ac:dyDescent="0.25">
      <c r="A2" s="21">
        <v>2017</v>
      </c>
      <c r="B2" s="22">
        <v>1.024</v>
      </c>
    </row>
    <row r="3" spans="1:2" x14ac:dyDescent="0.25">
      <c r="A3" s="21">
        <v>2018</v>
      </c>
      <c r="B3" s="22">
        <v>1.0289999999999999</v>
      </c>
    </row>
    <row r="4" spans="1:2" x14ac:dyDescent="0.25">
      <c r="A4" s="21">
        <v>2019</v>
      </c>
      <c r="B4" s="22">
        <v>1.0349999999999999</v>
      </c>
    </row>
    <row r="5" spans="1:2" x14ac:dyDescent="0.25">
      <c r="A5" s="21">
        <v>2020</v>
      </c>
      <c r="B5" s="22">
        <v>1.0309999999999999</v>
      </c>
    </row>
    <row r="6" spans="1:2" x14ac:dyDescent="0.25">
      <c r="A6" s="21">
        <v>2021</v>
      </c>
      <c r="B6" s="22">
        <v>1.0369999999999999</v>
      </c>
    </row>
    <row r="7" spans="1:2" x14ac:dyDescent="0.25">
      <c r="A7" s="21">
        <v>2022</v>
      </c>
      <c r="B7" s="22">
        <v>1.0409999999999999</v>
      </c>
    </row>
    <row r="8" spans="1:2" x14ac:dyDescent="0.25">
      <c r="A8" s="21">
        <v>2023</v>
      </c>
      <c r="B8" s="22">
        <v>1.054</v>
      </c>
    </row>
    <row r="9" spans="1:2" x14ac:dyDescent="0.25">
      <c r="A9" s="21">
        <v>2024</v>
      </c>
      <c r="B9" s="23">
        <v>1.0544049999999998</v>
      </c>
    </row>
    <row r="10" spans="1:2" x14ac:dyDescent="0.25">
      <c r="A10" s="21">
        <v>2025</v>
      </c>
      <c r="B10" s="23">
        <v>1.0342249999999997</v>
      </c>
    </row>
    <row r="11" spans="1:2" x14ac:dyDescent="0.25">
      <c r="A11" s="12"/>
      <c r="B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ProsjektData</vt:lpstr>
      <vt:lpstr>README</vt:lpstr>
      <vt:lpstr>Tabell prisvekst</vt:lpstr>
      <vt:lpstr>Tabell lønnsvekst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2025-01-22T12:07:01Z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