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utasNew\Desktop\Curso Excel 2025\"/>
    </mc:Choice>
  </mc:AlternateContent>
  <xr:revisionPtr revIDLastSave="0" documentId="13_ncr:1_{63218177-CFB6-4B06-A79D-E00761937F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rmulario." sheetId="1" r:id="rId1"/>
    <sheet name="Ejercicio1" sheetId="2" r:id="rId2"/>
    <sheet name="SI-IF" sheetId="3" r:id="rId3"/>
    <sheet name="SUMA" sheetId="4" r:id="rId4"/>
    <sheet name="CONTAR" sheetId="5" r:id="rId5"/>
    <sheet name="CONJUNTO" sheetId="6" r:id="rId6"/>
    <sheet name="EJ_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ojiVqebVGYBirO3feNxricq5iWnx9mSJjPgWbPc0cuY="/>
    </ext>
  </extLst>
</workbook>
</file>

<file path=xl/calcChain.xml><?xml version="1.0" encoding="utf-8"?>
<calcChain xmlns="http://schemas.openxmlformats.org/spreadsheetml/2006/main">
  <c r="I35" i="3" l="1"/>
  <c r="I33" i="3"/>
  <c r="I29" i="3"/>
  <c r="I31" i="3"/>
  <c r="G35" i="3"/>
  <c r="G33" i="3"/>
  <c r="G31" i="3"/>
  <c r="G29" i="3"/>
  <c r="G26" i="3"/>
  <c r="G24" i="3"/>
  <c r="G22" i="3"/>
  <c r="G20" i="3"/>
  <c r="G16" i="3"/>
  <c r="G14" i="3"/>
  <c r="G12" i="3"/>
  <c r="G10" i="3"/>
  <c r="I23" i="2"/>
  <c r="I21" i="2"/>
  <c r="I19" i="2"/>
  <c r="I17" i="2"/>
  <c r="I15" i="2"/>
  <c r="F11" i="2"/>
  <c r="F9" i="2"/>
</calcChain>
</file>

<file path=xl/sharedStrings.xml><?xml version="1.0" encoding="utf-8"?>
<sst xmlns="http://schemas.openxmlformats.org/spreadsheetml/2006/main" count="247" uniqueCount="96">
  <si>
    <t>=</t>
  </si>
  <si>
    <t>Igual</t>
  </si>
  <si>
    <t>&gt;</t>
  </si>
  <si>
    <t>Mayor</t>
  </si>
  <si>
    <t>&lt;</t>
  </si>
  <si>
    <t>Menor</t>
  </si>
  <si>
    <t>&gt;=</t>
  </si>
  <si>
    <t>Mayor o igual</t>
  </si>
  <si>
    <t>&lt;=</t>
  </si>
  <si>
    <t>Menor igual</t>
  </si>
  <si>
    <t>&lt;&gt;</t>
  </si>
  <si>
    <t>Diferente</t>
  </si>
  <si>
    <t>SI</t>
  </si>
  <si>
    <t>=SI(Prueba Lógica; Valor si es verdadero; Valor si es falso)</t>
  </si>
  <si>
    <t>SI+Y</t>
  </si>
  <si>
    <t>=SI(Y();Valor si es verdadero; Valor si es falso)</t>
  </si>
  <si>
    <t>SI+O</t>
  </si>
  <si>
    <t>=SI(O();Valor si es verdadero; Valor si es falso)</t>
  </si>
  <si>
    <t>Nombre</t>
  </si>
  <si>
    <t>Edad</t>
  </si>
  <si>
    <t>Estado</t>
  </si>
  <si>
    <t>Ocupación</t>
  </si>
  <si>
    <t>Gasto Comida</t>
  </si>
  <si>
    <t>Gasto Transporte</t>
  </si>
  <si>
    <t>Gasto Entretenimiento</t>
  </si>
  <si>
    <t>Ana</t>
  </si>
  <si>
    <t>CDMX</t>
  </si>
  <si>
    <t>Estudiante</t>
  </si>
  <si>
    <t>Luis</t>
  </si>
  <si>
    <t>Jalisco</t>
  </si>
  <si>
    <t>Trabajador</t>
  </si>
  <si>
    <t>Carmen</t>
  </si>
  <si>
    <t>Nuevo León</t>
  </si>
  <si>
    <t>Pablo</t>
  </si>
  <si>
    <t>María</t>
  </si>
  <si>
    <t>Diego</t>
  </si>
  <si>
    <t>¿El gasto en comida de Luis es mayor a $1800?</t>
  </si>
  <si>
    <t>R=</t>
  </si>
  <si>
    <t>¿Pablo es trabajador y tiene más de 25 años?</t>
  </si>
  <si>
    <t>Objetivo: Mostrar “Sí” si el gasto en comida es mayor a 1800 y es trabajador, de lo contrario “No”.</t>
  </si>
  <si>
    <t>¿Cuánto se gasta en comida solo en CDMX?</t>
  </si>
  <si>
    <t>¿Cuántas personas son estudiantes?</t>
  </si>
  <si>
    <t>¿Cuánto gastan en entretenimiento los estudiantes de CDMX?</t>
  </si>
  <si>
    <t>¿Cuántos trabajadores mayores de 25 hay?</t>
  </si>
  <si>
    <t>=Y(VERDADERO;VERDADERO;VERDADERO)</t>
  </si>
  <si>
    <t>=Y(VERDADERO;FALSO;VERDADERO)</t>
  </si>
  <si>
    <t>=O(VERDADERO;FALSO;FALSO)</t>
  </si>
  <si>
    <t>¿El gasto en comida de Ana es mayor a $1400?</t>
  </si>
  <si>
    <t>=O(FALSO;FALSO;FALSO)</t>
  </si>
  <si>
    <t>¿Luis es estudiante?</t>
  </si>
  <si>
    <t>¿Diego gastó más en transporte que en entretenimiento?</t>
  </si>
  <si>
    <t>¿María vive en Jalisco?</t>
  </si>
  <si>
    <r>
      <rPr>
        <sz val="12"/>
        <color theme="1"/>
        <rFont val="Aptos Narrow"/>
      </rPr>
      <t xml:space="preserve">¿Ana es estudiante </t>
    </r>
    <r>
      <rPr>
        <b/>
        <sz val="12"/>
        <color theme="1"/>
        <rFont val="Aptos Narrow"/>
      </rPr>
      <t>y</t>
    </r>
    <r>
      <rPr>
        <sz val="12"/>
        <color theme="1"/>
        <rFont val="Aptos Narrow"/>
      </rPr>
      <t xml:space="preserve"> vive en CDMX?</t>
    </r>
  </si>
  <si>
    <r>
      <rPr>
        <sz val="12"/>
        <color theme="1"/>
        <rFont val="Aptos Narrow"/>
      </rPr>
      <t xml:space="preserve">¿Pablo es trabajador </t>
    </r>
    <r>
      <rPr>
        <b/>
        <sz val="12"/>
        <color theme="1"/>
        <rFont val="Aptos Narrow"/>
      </rPr>
      <t>y</t>
    </r>
    <r>
      <rPr>
        <sz val="12"/>
        <color theme="1"/>
        <rFont val="Aptos Narrow"/>
      </rPr>
      <t xml:space="preserve"> vive en CDMX?</t>
    </r>
  </si>
  <si>
    <r>
      <rPr>
        <sz val="12"/>
        <color theme="1"/>
        <rFont val="Aptos Narrow"/>
      </rPr>
      <t xml:space="preserve">¿Carmen tiene menos de 21 años </t>
    </r>
    <r>
      <rPr>
        <b/>
        <sz val="12"/>
        <color theme="1"/>
        <rFont val="Aptos Narrow"/>
      </rPr>
      <t>y</t>
    </r>
    <r>
      <rPr>
        <sz val="12"/>
        <color theme="1"/>
        <rFont val="Aptos Narrow"/>
      </rPr>
      <t xml:space="preserve"> es estudiante?</t>
    </r>
  </si>
  <si>
    <r>
      <rPr>
        <sz val="12"/>
        <color theme="1"/>
        <rFont val="Aptos Narrow"/>
      </rPr>
      <t xml:space="preserve">¿Diego vive en CDMX </t>
    </r>
    <r>
      <rPr>
        <b/>
        <sz val="12"/>
        <color theme="1"/>
        <rFont val="Aptos Narrow"/>
      </rPr>
      <t>y</t>
    </r>
    <r>
      <rPr>
        <sz val="12"/>
        <color theme="1"/>
        <rFont val="Aptos Narrow"/>
      </rPr>
      <t xml:space="preserve"> su gasto en comida es mayor a $1600?</t>
    </r>
  </si>
  <si>
    <r>
      <rPr>
        <sz val="12"/>
        <color theme="1"/>
        <rFont val="Aptos Narrow"/>
      </rPr>
      <t xml:space="preserve">¿Luis vive en CDMX </t>
    </r>
    <r>
      <rPr>
        <b/>
        <sz val="12"/>
        <color theme="1"/>
        <rFont val="Aptos Narrow"/>
      </rPr>
      <t>o</t>
    </r>
    <r>
      <rPr>
        <sz val="12"/>
        <color theme="1"/>
        <rFont val="Aptos Narrow"/>
      </rPr>
      <t xml:space="preserve"> es estudiante?</t>
    </r>
  </si>
  <si>
    <r>
      <rPr>
        <sz val="12"/>
        <color theme="1"/>
        <rFont val="Aptos Narrow"/>
      </rPr>
      <t xml:space="preserve">¿Carmen es trabajadora </t>
    </r>
    <r>
      <rPr>
        <b/>
        <sz val="12"/>
        <color theme="1"/>
        <rFont val="Aptos Narrow"/>
      </rPr>
      <t>o</t>
    </r>
    <r>
      <rPr>
        <sz val="12"/>
        <color theme="1"/>
        <rFont val="Aptos Narrow"/>
      </rPr>
      <t xml:space="preserve"> tiene más de 25 años?</t>
    </r>
  </si>
  <si>
    <r>
      <rPr>
        <sz val="12"/>
        <color theme="1"/>
        <rFont val="Aptos Narrow"/>
      </rPr>
      <t xml:space="preserve">¿María vive en Jalisco </t>
    </r>
    <r>
      <rPr>
        <b/>
        <sz val="12"/>
        <color theme="1"/>
        <rFont val="Aptos Narrow"/>
      </rPr>
      <t>o</t>
    </r>
    <r>
      <rPr>
        <sz val="12"/>
        <color theme="1"/>
        <rFont val="Aptos Narrow"/>
      </rPr>
      <t xml:space="preserve"> su gasto en comida es mayor a $1700?</t>
    </r>
  </si>
  <si>
    <r>
      <rPr>
        <sz val="12"/>
        <color theme="1"/>
        <rFont val="Aptos Narrow"/>
      </rPr>
      <t xml:space="preserve">¿Pablo vive en Nuevo León </t>
    </r>
    <r>
      <rPr>
        <b/>
        <sz val="12"/>
        <color theme="1"/>
        <rFont val="Aptos Narrow"/>
      </rPr>
      <t>o</t>
    </r>
    <r>
      <rPr>
        <sz val="12"/>
        <color theme="1"/>
        <rFont val="Aptos Narrow"/>
      </rPr>
      <t xml:space="preserve"> es estudiante?</t>
    </r>
  </si>
  <si>
    <t>¿Cuál es el gasto total en comida de todas las personas?</t>
  </si>
  <si>
    <t>¿Cuál es el gasto total en transporte de todas las personas?</t>
  </si>
  <si>
    <t>¿Cuál es el gasto total en entretenimiento?</t>
  </si>
  <si>
    <t>¿Cuál es el gasto total de todos los rubros combinados?</t>
  </si>
  <si>
    <t>¿Cuánto se gasta en comida solo por los estudiantes?</t>
  </si>
  <si>
    <t>¿Cuánto se gasta en transporte por los trabajadores?</t>
  </si>
  <si>
    <t>¿Cuánto gastaron en entretenimiento quienes viven en CDMX?</t>
  </si>
  <si>
    <t>¿Cuál es el gasto en comida de quienes viven en Jalisco?</t>
  </si>
  <si>
    <t>¿Cuántos datos hay en la columna "Edad"?</t>
  </si>
  <si>
    <t>¿Cuántos valores hay en la columna "Gasto Comida"?</t>
  </si>
  <si>
    <t>¿Cuántas celdas tienen números en la columna "Gasto Transporte"?</t>
  </si>
  <si>
    <t>¿Cuántos registros totales hay (filas con datos)?</t>
  </si>
  <si>
    <t>¿Cuántas personas viven en CDMX?</t>
  </si>
  <si>
    <t>¿Cuántas personas tienen un gasto en comida mayor a $1600?</t>
  </si>
  <si>
    <t>¿Cuántas personas tienen un gasto en entretenimiento igual o mayor a $400?</t>
  </si>
  <si>
    <t>¿Cuántas ocupaciones distintas están registradas?</t>
  </si>
  <si>
    <t>¿Cuántas celdas con contenido hay en la columna "Estado"?</t>
  </si>
  <si>
    <t>¿Cuántos nombres están escritos?</t>
  </si>
  <si>
    <t>¿Cuántos registros de gasto en comida hay escritos (sin importar si son numéricos)?</t>
  </si>
  <si>
    <t>¿Cuál es el gasto total por persona y quiénes superan los $4,000 en total?</t>
  </si>
  <si>
    <t>¿Qué personas son estudiantes que viven en CDMX y tienen gasto en comida mayor a $1600?</t>
  </si>
  <si>
    <t>¿Cuántas personas cumplen alguna de las siguientes condiciones: son trabajadores o viven en Nuevo León?</t>
  </si>
  <si>
    <t>¿Cuál es el gasto total en transporte de estudiantes que viven en Jalisco?</t>
  </si>
  <si>
    <t>¿Qué personas tienen datos completos en todas las columnas y cuál es su porcentaje de gasto en entretenimiento respecto al gasto total?</t>
  </si>
  <si>
    <t>1. ¿Cuántos estudiantes mayores de 22 años viven en un estado distinto a CDMX y gastan más de $1400 en comida?</t>
  </si>
  <si>
    <t>2. ¿Cuánto gastan en total en transporte los trabajadores que viven en CDMX o en Jalisco?</t>
  </si>
  <si>
    <t>3. Crea una columna nueva con el mensaje “ALTO GASTO” si el gasto total (comida + transporte + entretenimiento) supera $3000, y la persona es estudiante.</t>
  </si>
  <si>
    <t>4. ¿Cuántas personas tienen un gasto en entretenimiento mayor que el promedio del grupo?</t>
  </si>
  <si>
    <t>5. ¿Qué porcentaje del gasto total en comida corresponde a los estudiantes de CDMX?</t>
  </si>
  <si>
    <t>6. Crea una columna con “PERFIL A”, “PERFIL B” o “PERFIL C” con las siguientes reglas:</t>
  </si>
  <si>
    <t>PERFIL A: Trabajador con más de $3500 de gasto total.</t>
  </si>
  <si>
    <t>PERFIL B: Estudiante con más de $2500 de gasto total.</t>
  </si>
  <si>
    <t>PERFIL C: Cualquier otro caso.</t>
  </si>
  <si>
    <t>7. ¿Cuál es el gasto promedio en comida de quienes tienen menos de 23 años y viven en Jalisco o CDMX?</t>
  </si>
  <si>
    <t>¿Luis gasta mucho en comida?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</si>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</sst>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6" x14ac:knownFonts="1">
    <font>
      <sz val="12"/>
      <color theme="1"/>
      <name val="Aptos Narrow"/>
      <scheme val="minor"/>
    </font>
    <font>
      <sz val="11"/>
      <color rgb="FF000000"/>
      <name val="Calibri"/>
    </font>
    <font>
      <sz val="12"/>
      <color theme="1"/>
      <name val="Aptos Narrow"/>
      <scheme val="minor"/>
    </font>
    <font>
      <sz val="12"/>
      <color theme="1"/>
      <name val="Aptos Narrow"/>
    </font>
    <font>
      <b/>
      <sz val="12"/>
      <color theme="1"/>
      <name val="Aptos Narrow"/>
    </font>
    <font>
      <sz val="12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3" fillId="3" borderId="2" xfId="0" applyFont="1" applyFill="1" applyBorder="1"/>
    <xf numFmtId="0" fontId="5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590550</xdr:colOff>
      <xdr:row>2</xdr:row>
      <xdr:rowOff>123825</xdr:rowOff>
    </xdr:from>
    <xdr:ext cx="371475" cy="3714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480060</xdr:colOff>
      <xdr:row>4</xdr:row>
      <xdr:rowOff>179070</xdr:rowOff>
    </xdr:from>
    <xdr:ext cx="304800" cy="295275"/>
    <xdr:pic>
      <xdr:nvPicPr>
        <xdr:cNvPr id="3" name="image1.jpg" descr="3,088 imágenes de Equis - Imágenes, fotos y vectores de stock | Shutterstock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53700" y="971550"/>
          <a:ext cx="304800" cy="2952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6</xdr:row>
      <xdr:rowOff>123825</xdr:rowOff>
    </xdr:from>
    <xdr:ext cx="371475" cy="3714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9</xdr:row>
      <xdr:rowOff>57150</xdr:rowOff>
    </xdr:from>
    <xdr:ext cx="304800" cy="295275"/>
    <xdr:pic>
      <xdr:nvPicPr>
        <xdr:cNvPr id="5" name="image1.jpg" descr="3,088 imágenes de Equis - Imágenes, fotos y vectores de stock | Shutterstock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H19" sqref="H19"/>
    </sheetView>
  </sheetViews>
  <sheetFormatPr baseColWidth="10" defaultColWidth="11.19921875" defaultRowHeight="15" customHeight="1" x14ac:dyDescent="0.3"/>
  <cols>
    <col min="1" max="1" width="10.59765625" customWidth="1"/>
    <col min="2" max="2" width="45.69921875" customWidth="1"/>
    <col min="3" max="26" width="10.59765625" customWidth="1"/>
  </cols>
  <sheetData>
    <row r="1" spans="1:2" ht="15.75" customHeight="1" x14ac:dyDescent="0.3">
      <c r="A1" s="1" t="s">
        <v>0</v>
      </c>
      <c r="B1" s="1" t="s">
        <v>1</v>
      </c>
    </row>
    <row r="2" spans="1:2" ht="15.75" customHeight="1" x14ac:dyDescent="0.3">
      <c r="A2" s="2" t="s">
        <v>2</v>
      </c>
      <c r="B2" s="2" t="s">
        <v>3</v>
      </c>
    </row>
    <row r="3" spans="1:2" ht="15.75" customHeight="1" x14ac:dyDescent="0.3">
      <c r="A3" s="1" t="s">
        <v>4</v>
      </c>
      <c r="B3" s="1" t="s">
        <v>5</v>
      </c>
    </row>
    <row r="4" spans="1:2" ht="15.75" customHeight="1" x14ac:dyDescent="0.3">
      <c r="A4" s="2" t="s">
        <v>6</v>
      </c>
      <c r="B4" s="2" t="s">
        <v>7</v>
      </c>
    </row>
    <row r="5" spans="1:2" ht="15.75" customHeight="1" x14ac:dyDescent="0.3">
      <c r="A5" s="1" t="s">
        <v>8</v>
      </c>
      <c r="B5" s="1" t="s">
        <v>9</v>
      </c>
    </row>
    <row r="6" spans="1:2" ht="15.75" customHeight="1" x14ac:dyDescent="0.3">
      <c r="A6" s="2" t="s">
        <v>10</v>
      </c>
      <c r="B6" s="2" t="s">
        <v>11</v>
      </c>
    </row>
    <row r="7" spans="1:2" ht="15.75" customHeight="1" x14ac:dyDescent="0.3">
      <c r="A7" s="1" t="s">
        <v>12</v>
      </c>
      <c r="B7" s="1" t="s">
        <v>13</v>
      </c>
    </row>
    <row r="8" spans="1:2" ht="15.75" customHeight="1" x14ac:dyDescent="0.3">
      <c r="A8" s="2" t="s">
        <v>14</v>
      </c>
      <c r="B8" s="2" t="s">
        <v>15</v>
      </c>
    </row>
    <row r="9" spans="1:2" ht="15.75" customHeight="1" x14ac:dyDescent="0.3">
      <c r="A9" s="1" t="s">
        <v>16</v>
      </c>
      <c r="B9" s="1" t="s">
        <v>17</v>
      </c>
    </row>
    <row r="10" spans="1:2" ht="15.75" customHeight="1" x14ac:dyDescent="0.3"/>
    <row r="11" spans="1:2" ht="15.75" customHeight="1" x14ac:dyDescent="0.3"/>
    <row r="12" spans="1:2" ht="15.75" customHeight="1" x14ac:dyDescent="0.3"/>
    <row r="13" spans="1:2" ht="15.75" customHeight="1" x14ac:dyDescent="0.3"/>
    <row r="14" spans="1:2" ht="15.75" customHeight="1" x14ac:dyDescent="0.3"/>
    <row r="15" spans="1:2" ht="15.75" customHeight="1" x14ac:dyDescent="0.3"/>
    <row r="16" spans="1: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6" workbookViewId="0">
      <selection activeCell="J21" sqref="J21:J22"/>
    </sheetView>
  </sheetViews>
  <sheetFormatPr baseColWidth="10" defaultColWidth="11.19921875" defaultRowHeight="15" customHeight="1" x14ac:dyDescent="0.3"/>
  <cols>
    <col min="1" max="4" width="10.59765625" customWidth="1"/>
    <col min="5" max="5" width="12.69921875" customWidth="1"/>
    <col min="6" max="6" width="15" customWidth="1"/>
    <col min="7" max="7" width="19.69921875" customWidth="1"/>
    <col min="8" max="26" width="10.59765625" customWidth="1"/>
  </cols>
  <sheetData>
    <row r="1" spans="1:10" ht="15.75" customHeight="1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0" ht="15.75" customHeight="1" x14ac:dyDescent="0.3">
      <c r="A2" s="3" t="s">
        <v>25</v>
      </c>
      <c r="B2" s="3">
        <v>22</v>
      </c>
      <c r="C2" s="3" t="s">
        <v>26</v>
      </c>
      <c r="D2" s="3" t="s">
        <v>27</v>
      </c>
      <c r="E2" s="3">
        <v>1500</v>
      </c>
      <c r="F2" s="3">
        <v>500</v>
      </c>
      <c r="G2" s="3">
        <v>300</v>
      </c>
    </row>
    <row r="3" spans="1:10" ht="15.75" customHeight="1" x14ac:dyDescent="0.3">
      <c r="A3" s="3" t="s">
        <v>28</v>
      </c>
      <c r="B3" s="3">
        <v>24</v>
      </c>
      <c r="C3" s="3" t="s">
        <v>29</v>
      </c>
      <c r="D3" s="3" t="s">
        <v>30</v>
      </c>
      <c r="E3" s="3">
        <v>2000</v>
      </c>
      <c r="F3" s="3">
        <v>800</v>
      </c>
      <c r="G3" s="3">
        <v>600</v>
      </c>
    </row>
    <row r="4" spans="1:10" ht="15.75" customHeight="1" x14ac:dyDescent="0.3">
      <c r="A4" s="3" t="s">
        <v>31</v>
      </c>
      <c r="B4" s="3">
        <v>20</v>
      </c>
      <c r="C4" s="3" t="s">
        <v>32</v>
      </c>
      <c r="D4" s="3" t="s">
        <v>27</v>
      </c>
      <c r="E4" s="3">
        <v>1300</v>
      </c>
      <c r="F4" s="3">
        <v>400</v>
      </c>
      <c r="G4" s="3">
        <v>200</v>
      </c>
    </row>
    <row r="5" spans="1:10" ht="15.75" customHeight="1" x14ac:dyDescent="0.3">
      <c r="A5" s="3" t="s">
        <v>33</v>
      </c>
      <c r="B5" s="3">
        <v>27</v>
      </c>
      <c r="C5" s="3" t="s">
        <v>26</v>
      </c>
      <c r="D5" s="3" t="s">
        <v>30</v>
      </c>
      <c r="E5" s="3">
        <v>2500</v>
      </c>
      <c r="F5" s="3">
        <v>900</v>
      </c>
      <c r="G5" s="3">
        <v>1000</v>
      </c>
    </row>
    <row r="6" spans="1:10" ht="15.75" customHeight="1" x14ac:dyDescent="0.3">
      <c r="A6" s="3" t="s">
        <v>34</v>
      </c>
      <c r="B6" s="3">
        <v>23</v>
      </c>
      <c r="C6" s="3" t="s">
        <v>29</v>
      </c>
      <c r="D6" s="3" t="s">
        <v>27</v>
      </c>
      <c r="E6" s="3">
        <v>1600</v>
      </c>
      <c r="F6" s="3">
        <v>450</v>
      </c>
      <c r="G6" s="3">
        <v>350</v>
      </c>
    </row>
    <row r="7" spans="1:10" ht="15.75" customHeight="1" x14ac:dyDescent="0.3">
      <c r="A7" s="3" t="s">
        <v>35</v>
      </c>
      <c r="B7" s="3">
        <v>21</v>
      </c>
      <c r="C7" s="3" t="s">
        <v>26</v>
      </c>
      <c r="D7" s="3" t="s">
        <v>27</v>
      </c>
      <c r="E7" s="3">
        <v>1700</v>
      </c>
      <c r="F7" s="3">
        <v>600</v>
      </c>
      <c r="G7" s="3">
        <v>400</v>
      </c>
    </row>
    <row r="8" spans="1:10" ht="15.75" customHeight="1" x14ac:dyDescent="0.3"/>
    <row r="9" spans="1:10" ht="15.75" customHeight="1" x14ac:dyDescent="0.3">
      <c r="A9" s="3" t="s">
        <v>36</v>
      </c>
      <c r="E9" s="3" t="s">
        <v>37</v>
      </c>
      <c r="F9" t="str">
        <f>IF(AND(A3="Luis", E3&gt;1800),"Si","No")</f>
        <v>Si</v>
      </c>
      <c r="J9" s="4"/>
    </row>
    <row r="10" spans="1:10" ht="15.75" customHeight="1" x14ac:dyDescent="0.3"/>
    <row r="11" spans="1:10" ht="15.75" customHeight="1" x14ac:dyDescent="0.3">
      <c r="A11" s="3" t="s">
        <v>38</v>
      </c>
      <c r="E11" s="3" t="s">
        <v>37</v>
      </c>
      <c r="F11" t="str">
        <f>IF(AND(A5="Pablo",D5="Trabajador" ),"Si","No")</f>
        <v>Si</v>
      </c>
      <c r="J11" s="4"/>
    </row>
    <row r="12" spans="1:10" ht="15.75" customHeight="1" x14ac:dyDescent="0.3"/>
    <row r="13" spans="1:10" ht="15.75" customHeight="1" x14ac:dyDescent="0.3"/>
    <row r="14" spans="1:10" ht="15.75" customHeight="1" x14ac:dyDescent="0.3">
      <c r="A14" s="5" t="s">
        <v>39</v>
      </c>
    </row>
    <row r="15" spans="1:10" ht="15.75" customHeight="1" x14ac:dyDescent="0.3">
      <c r="A15" s="8" t="s">
        <v>94</v>
      </c>
      <c r="H15" s="3" t="s">
        <v>37</v>
      </c>
      <c r="I15" t="str">
        <f>IF(AND(A3="Luis",E3&gt;1800,D3="Trabajador"),"Sí","No")</f>
        <v>Sí</v>
      </c>
    </row>
    <row r="16" spans="1:10" ht="15.75" customHeight="1" x14ac:dyDescent="0.3"/>
    <row r="17" spans="1:10" ht="15.75" customHeight="1" x14ac:dyDescent="0.3">
      <c r="A17" s="3" t="s">
        <v>40</v>
      </c>
      <c r="H17" s="3" t="s">
        <v>37</v>
      </c>
      <c r="I17">
        <f>SUMIF(C2:C7,"CDMX",E2:E7)</f>
        <v>5700</v>
      </c>
      <c r="J17" t="s">
        <v>95</v>
      </c>
    </row>
    <row r="18" spans="1:10" ht="15.75" customHeight="1" x14ac:dyDescent="0.3"/>
    <row r="19" spans="1:10" ht="15.75" customHeight="1" x14ac:dyDescent="0.3">
      <c r="A19" s="3" t="s">
        <v>41</v>
      </c>
      <c r="H19" s="3" t="s">
        <v>37</v>
      </c>
      <c r="I19">
        <f>COUNTIF(D2:D7,"Estudiante")</f>
        <v>4</v>
      </c>
    </row>
    <row r="20" spans="1:10" ht="15.75" customHeight="1" x14ac:dyDescent="0.3"/>
    <row r="21" spans="1:10" ht="15.75" customHeight="1" x14ac:dyDescent="0.3">
      <c r="A21" s="3" t="s">
        <v>42</v>
      </c>
      <c r="H21" s="3" t="s">
        <v>37</v>
      </c>
      <c r="I21">
        <f>SUMIF(C2:C7,"CDMX",G2:G7)</f>
        <v>1700</v>
      </c>
    </row>
    <row r="22" spans="1:10" ht="15.75" customHeight="1" x14ac:dyDescent="0.3"/>
    <row r="23" spans="1:10" ht="15.75" customHeight="1" x14ac:dyDescent="0.3">
      <c r="A23" s="8" t="s">
        <v>43</v>
      </c>
      <c r="H23" s="3" t="s">
        <v>37</v>
      </c>
      <c r="I23">
        <f>COUNTIFS(D2:D7,"Trabajador",B2:B7,"&gt;25")</f>
        <v>1</v>
      </c>
    </row>
    <row r="24" spans="1:10" ht="15.75" customHeight="1" x14ac:dyDescent="0.3"/>
    <row r="25" spans="1:10" ht="15.75" customHeight="1" x14ac:dyDescent="0.3"/>
    <row r="26" spans="1:10" ht="15.75" customHeight="1" x14ac:dyDescent="0.3"/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topLeftCell="A17" zoomScaleNormal="100" workbookViewId="0">
      <selection activeCell="G31" sqref="G31"/>
    </sheetView>
  </sheetViews>
  <sheetFormatPr baseColWidth="10" defaultColWidth="11.19921875" defaultRowHeight="15" customHeight="1" x14ac:dyDescent="0.3"/>
  <cols>
    <col min="1" max="4" width="10.59765625" customWidth="1"/>
    <col min="5" max="5" width="12.69921875" customWidth="1"/>
    <col min="6" max="6" width="15" customWidth="1"/>
    <col min="7" max="7" width="19.69921875" customWidth="1"/>
    <col min="8" max="26" width="10.59765625" customWidth="1"/>
  </cols>
  <sheetData>
    <row r="1" spans="1:9" ht="15.75" customHeight="1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9" ht="15.75" customHeight="1" x14ac:dyDescent="0.3">
      <c r="A2" s="3" t="s">
        <v>25</v>
      </c>
      <c r="B2" s="3">
        <v>22</v>
      </c>
      <c r="C2" s="3" t="s">
        <v>26</v>
      </c>
      <c r="D2" s="3" t="s">
        <v>27</v>
      </c>
      <c r="E2" s="3">
        <v>1500</v>
      </c>
      <c r="F2" s="3">
        <v>500</v>
      </c>
      <c r="G2" s="3">
        <v>300</v>
      </c>
    </row>
    <row r="3" spans="1:9" ht="15.75" customHeight="1" x14ac:dyDescent="0.3">
      <c r="A3" s="3" t="s">
        <v>28</v>
      </c>
      <c r="B3" s="3">
        <v>24</v>
      </c>
      <c r="C3" s="3" t="s">
        <v>29</v>
      </c>
      <c r="D3" s="3" t="s">
        <v>30</v>
      </c>
      <c r="E3" s="3">
        <v>2000</v>
      </c>
      <c r="F3" s="3">
        <v>800</v>
      </c>
      <c r="G3" s="3">
        <v>600</v>
      </c>
    </row>
    <row r="4" spans="1:9" ht="15.75" customHeight="1" x14ac:dyDescent="0.3">
      <c r="A4" s="3" t="s">
        <v>31</v>
      </c>
      <c r="B4" s="3">
        <v>20</v>
      </c>
      <c r="C4" s="3" t="s">
        <v>32</v>
      </c>
      <c r="D4" s="3" t="s">
        <v>27</v>
      </c>
      <c r="E4" s="3">
        <v>1300</v>
      </c>
      <c r="F4" s="3">
        <v>400</v>
      </c>
      <c r="G4" s="3">
        <v>200</v>
      </c>
    </row>
    <row r="5" spans="1:9" ht="15.75" customHeight="1" x14ac:dyDescent="0.3">
      <c r="A5" s="3" t="s">
        <v>33</v>
      </c>
      <c r="B5" s="3">
        <v>27</v>
      </c>
      <c r="C5" s="3" t="s">
        <v>26</v>
      </c>
      <c r="D5" s="3" t="s">
        <v>30</v>
      </c>
      <c r="E5" s="3">
        <v>2500</v>
      </c>
      <c r="F5" s="3">
        <v>900</v>
      </c>
      <c r="G5" s="3">
        <v>1000</v>
      </c>
      <c r="I5" s="3" t="s">
        <v>44</v>
      </c>
    </row>
    <row r="6" spans="1:9" ht="15.75" customHeight="1" x14ac:dyDescent="0.3">
      <c r="A6" s="3" t="s">
        <v>34</v>
      </c>
      <c r="B6" s="3">
        <v>23</v>
      </c>
      <c r="C6" s="3" t="s">
        <v>29</v>
      </c>
      <c r="D6" s="3" t="s">
        <v>27</v>
      </c>
      <c r="E6" s="3">
        <v>1600</v>
      </c>
      <c r="F6" s="3">
        <v>450</v>
      </c>
      <c r="G6" s="3">
        <v>350</v>
      </c>
      <c r="I6" s="3" t="s">
        <v>45</v>
      </c>
    </row>
    <row r="7" spans="1:9" ht="15.75" customHeight="1" x14ac:dyDescent="0.3">
      <c r="A7" s="3" t="s">
        <v>35</v>
      </c>
      <c r="B7" s="3">
        <v>21</v>
      </c>
      <c r="C7" s="3" t="s">
        <v>26</v>
      </c>
      <c r="D7" s="3" t="s">
        <v>27</v>
      </c>
      <c r="E7" s="3">
        <v>1700</v>
      </c>
      <c r="F7" s="3">
        <v>600</v>
      </c>
      <c r="G7" s="3">
        <v>400</v>
      </c>
    </row>
    <row r="8" spans="1:9" ht="15.75" customHeight="1" x14ac:dyDescent="0.3"/>
    <row r="9" spans="1:9" ht="15.75" customHeight="1" x14ac:dyDescent="0.3">
      <c r="I9" s="3" t="s">
        <v>46</v>
      </c>
    </row>
    <row r="10" spans="1:9" ht="15.75" customHeight="1" x14ac:dyDescent="0.3">
      <c r="A10" s="3" t="s">
        <v>47</v>
      </c>
      <c r="F10" s="3" t="s">
        <v>37</v>
      </c>
      <c r="G10" t="str">
        <f>IF(AND(A2="Ana",E2&gt;1400),"Sí","No")</f>
        <v>Sí</v>
      </c>
      <c r="I10" s="3" t="s">
        <v>48</v>
      </c>
    </row>
    <row r="11" spans="1:9" ht="15.75" customHeight="1" x14ac:dyDescent="0.3"/>
    <row r="12" spans="1:9" ht="15.75" customHeight="1" x14ac:dyDescent="0.3">
      <c r="A12" s="3" t="s">
        <v>49</v>
      </c>
      <c r="F12" s="3" t="s">
        <v>37</v>
      </c>
      <c r="G12" t="str">
        <f>IF(AND(A3="Luis",D3="Estudiante"),"Sí","No")</f>
        <v>No</v>
      </c>
    </row>
    <row r="13" spans="1:9" ht="15.75" customHeight="1" x14ac:dyDescent="0.3"/>
    <row r="14" spans="1:9" ht="15.75" customHeight="1" x14ac:dyDescent="0.3">
      <c r="A14" s="3" t="s">
        <v>50</v>
      </c>
      <c r="F14" s="3" t="s">
        <v>37</v>
      </c>
      <c r="G14" t="str">
        <f>IF(AND(A7="Diego",F7&gt;G7),"Sí","No")</f>
        <v>Sí</v>
      </c>
    </row>
    <row r="15" spans="1:9" ht="15.75" customHeight="1" x14ac:dyDescent="0.3"/>
    <row r="16" spans="1:9" ht="15.75" customHeight="1" x14ac:dyDescent="0.3">
      <c r="A16" s="3" t="s">
        <v>51</v>
      </c>
      <c r="F16" s="3" t="s">
        <v>37</v>
      </c>
      <c r="G16" t="str">
        <f>IF(AND(A6="María",C6="Jalisco"),"Sí","No")</f>
        <v>Sí</v>
      </c>
    </row>
    <row r="17" spans="1:9" ht="15.75" customHeight="1" x14ac:dyDescent="0.3"/>
    <row r="18" spans="1:9" ht="15.75" customHeight="1" x14ac:dyDescent="0.3"/>
    <row r="19" spans="1:9" ht="15.75" customHeight="1" x14ac:dyDescent="0.3">
      <c r="A19" s="6"/>
    </row>
    <row r="20" spans="1:9" ht="15.75" customHeight="1" x14ac:dyDescent="0.3">
      <c r="A20" s="3" t="s">
        <v>52</v>
      </c>
      <c r="F20" s="3" t="s">
        <v>37</v>
      </c>
      <c r="G20" t="str">
        <f>IF(AND(A2="Ana",D2="Estudiante",C2="CDMX"),"Sí","No")</f>
        <v>Sí</v>
      </c>
    </row>
    <row r="21" spans="1:9" ht="15.75" customHeight="1" x14ac:dyDescent="0.3"/>
    <row r="22" spans="1:9" ht="15.75" customHeight="1" x14ac:dyDescent="0.3">
      <c r="A22" s="3" t="s">
        <v>53</v>
      </c>
      <c r="F22" s="3" t="s">
        <v>37</v>
      </c>
      <c r="G22" t="str">
        <f>IF(AND(A5="Pablo",D5="Trabajador",C5="CDMX"),"Sí","No")</f>
        <v>Sí</v>
      </c>
    </row>
    <row r="23" spans="1:9" ht="15.75" customHeight="1" x14ac:dyDescent="0.3"/>
    <row r="24" spans="1:9" ht="15.75" customHeight="1" x14ac:dyDescent="0.3">
      <c r="A24" s="3" t="s">
        <v>54</v>
      </c>
      <c r="F24" s="3" t="s">
        <v>37</v>
      </c>
      <c r="G24" t="str">
        <f>IF(AND(A4="Carmen",B4&lt;21,D4="Estudiante"),"Sí","No")</f>
        <v>Sí</v>
      </c>
    </row>
    <row r="25" spans="1:9" ht="15.75" customHeight="1" x14ac:dyDescent="0.3"/>
    <row r="26" spans="1:9" ht="15.75" customHeight="1" x14ac:dyDescent="0.3">
      <c r="A26" s="3" t="s">
        <v>55</v>
      </c>
      <c r="F26" s="3" t="s">
        <v>37</v>
      </c>
      <c r="G26" t="str">
        <f>IF(AND(A7="Diego",C7="CDMX",E7&gt;1600),"Sí","No")</f>
        <v>Sí</v>
      </c>
    </row>
    <row r="27" spans="1:9" ht="15.75" customHeight="1" x14ac:dyDescent="0.3"/>
    <row r="28" spans="1:9" ht="15.75" customHeight="1" x14ac:dyDescent="0.3">
      <c r="A28" s="6"/>
    </row>
    <row r="29" spans="1:9" ht="15.75" customHeight="1" x14ac:dyDescent="0.3">
      <c r="A29" s="3" t="s">
        <v>56</v>
      </c>
      <c r="F29" s="3" t="s">
        <v>37</v>
      </c>
      <c r="G29" t="str">
        <f>IF(AND(A3="Luis", OR(C3="CDMX", D3="Estudiante")), "Sí", "No")</f>
        <v>No</v>
      </c>
      <c r="I29" s="9" t="str">
        <f>IF(OR(AND(A3="Luis",C3="CDMX"),AND(A3="Luis",D3="Estudiante")),"Sí","No")</f>
        <v>No</v>
      </c>
    </row>
    <row r="30" spans="1:9" ht="15.75" customHeight="1" x14ac:dyDescent="0.3"/>
    <row r="31" spans="1:9" ht="15.75" customHeight="1" x14ac:dyDescent="0.3">
      <c r="A31" s="3" t="s">
        <v>57</v>
      </c>
      <c r="F31" s="3" t="s">
        <v>37</v>
      </c>
      <c r="G31" t="str">
        <f>IF(AND(A4="Carmen", OR(B4&gt;25)),"Sí","No")</f>
        <v>No</v>
      </c>
      <c r="I31" s="9" t="str">
        <f>IF(OR(AND(A4="Carmen", D4="Trabajador"), AND(A4="Carmen", B4&gt;25)),"Si","No")</f>
        <v>No</v>
      </c>
    </row>
    <row r="32" spans="1:9" ht="15.75" customHeight="1" x14ac:dyDescent="0.3"/>
    <row r="33" spans="1:9" ht="15.75" customHeight="1" x14ac:dyDescent="0.3">
      <c r="A33" s="3" t="s">
        <v>58</v>
      </c>
      <c r="F33" s="3" t="s">
        <v>37</v>
      </c>
      <c r="G33" t="str">
        <f>IF(AND(A6="María", OR(C6="Jalisco", E6 &gt; 1700)),"Sí","No")</f>
        <v>Sí</v>
      </c>
      <c r="I33" t="str">
        <f>IF(OR(AND(A6="María", C6="Jalisco"), AND(A6="María", E6&gt;1700)),"Si","No")</f>
        <v>Si</v>
      </c>
    </row>
    <row r="34" spans="1:9" ht="15.75" customHeight="1" x14ac:dyDescent="0.3"/>
    <row r="35" spans="1:9" ht="15.75" customHeight="1" x14ac:dyDescent="0.3">
      <c r="A35" s="3" t="s">
        <v>59</v>
      </c>
      <c r="F35" s="3" t="s">
        <v>37</v>
      </c>
      <c r="G35" t="str">
        <f>IF(AND(A5="Pablo",OR(C5="Nuevo León",D5="Estudiante")),"Si","No")</f>
        <v>No</v>
      </c>
      <c r="I35" t="str">
        <f>IF(OR(AND(A5="Pablo", C5="Nuevo León"),AND(A5="Pablo", D5="Estudiante")),"Si","No")</f>
        <v>No</v>
      </c>
    </row>
    <row r="36" spans="1:9" ht="15.75" customHeight="1" x14ac:dyDescent="0.3"/>
    <row r="37" spans="1:9" ht="15.75" customHeight="1" x14ac:dyDescent="0.3"/>
    <row r="38" spans="1:9" ht="15.75" customHeight="1" x14ac:dyDescent="0.3"/>
    <row r="39" spans="1:9" ht="15.75" customHeight="1" x14ac:dyDescent="0.3"/>
    <row r="40" spans="1:9" ht="15.75" customHeight="1" x14ac:dyDescent="0.3"/>
    <row r="41" spans="1:9" ht="15.75" customHeight="1" x14ac:dyDescent="0.3"/>
    <row r="42" spans="1:9" ht="15.75" customHeight="1" x14ac:dyDescent="0.3"/>
    <row r="43" spans="1:9" ht="15.75" customHeight="1" x14ac:dyDescent="0.3"/>
    <row r="44" spans="1:9" ht="15.75" customHeight="1" x14ac:dyDescent="0.3"/>
    <row r="45" spans="1:9" ht="15.75" customHeight="1" x14ac:dyDescent="0.3"/>
    <row r="46" spans="1:9" ht="15.75" customHeight="1" x14ac:dyDescent="0.3"/>
    <row r="47" spans="1:9" ht="15.75" customHeight="1" x14ac:dyDescent="0.3"/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baseColWidth="10" defaultColWidth="11.19921875" defaultRowHeight="15" customHeight="1" x14ac:dyDescent="0.3"/>
  <cols>
    <col min="1" max="4" width="10.59765625" customWidth="1"/>
    <col min="5" max="5" width="12.69921875" customWidth="1"/>
    <col min="6" max="6" width="15" customWidth="1"/>
    <col min="7" max="7" width="19.69921875" customWidth="1"/>
    <col min="8" max="26" width="10.59765625" customWidth="1"/>
  </cols>
  <sheetData>
    <row r="1" spans="1:7" ht="15.75" customHeight="1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 ht="15.75" customHeight="1" x14ac:dyDescent="0.3">
      <c r="A2" s="3" t="s">
        <v>25</v>
      </c>
      <c r="B2" s="3">
        <v>22</v>
      </c>
      <c r="C2" s="3" t="s">
        <v>26</v>
      </c>
      <c r="D2" s="3" t="s">
        <v>27</v>
      </c>
      <c r="E2" s="3">
        <v>1500</v>
      </c>
      <c r="F2" s="3">
        <v>500</v>
      </c>
      <c r="G2" s="3">
        <v>300</v>
      </c>
    </row>
    <row r="3" spans="1:7" ht="15.75" customHeight="1" x14ac:dyDescent="0.3">
      <c r="A3" s="3" t="s">
        <v>28</v>
      </c>
      <c r="B3" s="3">
        <v>24</v>
      </c>
      <c r="C3" s="3" t="s">
        <v>29</v>
      </c>
      <c r="D3" s="3" t="s">
        <v>30</v>
      </c>
      <c r="E3" s="3">
        <v>2000</v>
      </c>
      <c r="F3" s="3">
        <v>800</v>
      </c>
      <c r="G3" s="3">
        <v>600</v>
      </c>
    </row>
    <row r="4" spans="1:7" ht="15.75" customHeight="1" x14ac:dyDescent="0.3">
      <c r="A4" s="3" t="s">
        <v>31</v>
      </c>
      <c r="B4" s="3">
        <v>20</v>
      </c>
      <c r="C4" s="3" t="s">
        <v>32</v>
      </c>
      <c r="D4" s="3" t="s">
        <v>27</v>
      </c>
      <c r="E4" s="3">
        <v>1300</v>
      </c>
      <c r="F4" s="3">
        <v>400</v>
      </c>
      <c r="G4" s="3">
        <v>200</v>
      </c>
    </row>
    <row r="5" spans="1:7" ht="15.75" customHeight="1" x14ac:dyDescent="0.3">
      <c r="A5" s="3" t="s">
        <v>33</v>
      </c>
      <c r="B5" s="3">
        <v>27</v>
      </c>
      <c r="C5" s="3" t="s">
        <v>26</v>
      </c>
      <c r="D5" s="3" t="s">
        <v>30</v>
      </c>
      <c r="E5" s="3">
        <v>2500</v>
      </c>
      <c r="F5" s="3">
        <v>900</v>
      </c>
      <c r="G5" s="3">
        <v>1000</v>
      </c>
    </row>
    <row r="6" spans="1:7" ht="15.75" customHeight="1" x14ac:dyDescent="0.3">
      <c r="A6" s="3" t="s">
        <v>34</v>
      </c>
      <c r="B6" s="3">
        <v>23</v>
      </c>
      <c r="C6" s="3" t="s">
        <v>29</v>
      </c>
      <c r="D6" s="3" t="s">
        <v>27</v>
      </c>
      <c r="E6" s="3">
        <v>1600</v>
      </c>
      <c r="F6" s="3">
        <v>450</v>
      </c>
      <c r="G6" s="3">
        <v>350</v>
      </c>
    </row>
    <row r="7" spans="1:7" ht="15.75" customHeight="1" x14ac:dyDescent="0.3">
      <c r="A7" s="3" t="s">
        <v>35</v>
      </c>
      <c r="B7" s="3">
        <v>21</v>
      </c>
      <c r="C7" s="3" t="s">
        <v>26</v>
      </c>
      <c r="D7" s="3" t="s">
        <v>27</v>
      </c>
      <c r="E7" s="3">
        <v>1700</v>
      </c>
      <c r="F7" s="3">
        <v>600</v>
      </c>
      <c r="G7" s="3">
        <v>400</v>
      </c>
    </row>
    <row r="8" spans="1:7" ht="15.75" customHeight="1" x14ac:dyDescent="0.3"/>
    <row r="9" spans="1:7" ht="15.75" customHeight="1" x14ac:dyDescent="0.3">
      <c r="A9" s="3" t="s">
        <v>60</v>
      </c>
      <c r="F9" s="3" t="s">
        <v>37</v>
      </c>
    </row>
    <row r="10" spans="1:7" ht="15.75" customHeight="1" x14ac:dyDescent="0.3"/>
    <row r="11" spans="1:7" ht="15.75" customHeight="1" x14ac:dyDescent="0.3">
      <c r="A11" s="3" t="s">
        <v>61</v>
      </c>
      <c r="F11" s="3" t="s">
        <v>37</v>
      </c>
    </row>
    <row r="12" spans="1:7" ht="15.75" customHeight="1" x14ac:dyDescent="0.3"/>
    <row r="13" spans="1:7" ht="15.75" customHeight="1" x14ac:dyDescent="0.3">
      <c r="A13" s="3" t="s">
        <v>62</v>
      </c>
      <c r="F13" s="3" t="s">
        <v>37</v>
      </c>
    </row>
    <row r="14" spans="1:7" ht="15.75" customHeight="1" x14ac:dyDescent="0.3"/>
    <row r="15" spans="1:7" ht="15.75" customHeight="1" x14ac:dyDescent="0.3">
      <c r="A15" s="3" t="s">
        <v>63</v>
      </c>
      <c r="F15" s="3" t="s">
        <v>37</v>
      </c>
    </row>
    <row r="16" spans="1:7" ht="15.75" customHeight="1" x14ac:dyDescent="0.3"/>
    <row r="17" spans="1:6" ht="15.75" customHeight="1" x14ac:dyDescent="0.3">
      <c r="A17" s="6"/>
    </row>
    <row r="18" spans="1:6" ht="15.75" customHeight="1" x14ac:dyDescent="0.3">
      <c r="A18" s="3" t="s">
        <v>64</v>
      </c>
      <c r="F18" s="3" t="s">
        <v>37</v>
      </c>
    </row>
    <row r="19" spans="1:6" ht="15.75" customHeight="1" x14ac:dyDescent="0.3"/>
    <row r="20" spans="1:6" ht="15.75" customHeight="1" x14ac:dyDescent="0.3">
      <c r="A20" s="3" t="s">
        <v>65</v>
      </c>
      <c r="F20" s="3" t="s">
        <v>37</v>
      </c>
    </row>
    <row r="21" spans="1:6" ht="15.75" customHeight="1" x14ac:dyDescent="0.3"/>
    <row r="22" spans="1:6" ht="15.75" customHeight="1" x14ac:dyDescent="0.3">
      <c r="A22" s="3" t="s">
        <v>66</v>
      </c>
      <c r="F22" s="3" t="s">
        <v>37</v>
      </c>
    </row>
    <row r="23" spans="1:6" ht="15.75" customHeight="1" x14ac:dyDescent="0.3"/>
    <row r="24" spans="1:6" ht="15.75" customHeight="1" x14ac:dyDescent="0.3">
      <c r="A24" s="3" t="s">
        <v>67</v>
      </c>
      <c r="F24" s="3" t="s">
        <v>37</v>
      </c>
    </row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baseColWidth="10" defaultColWidth="11.19921875" defaultRowHeight="15" customHeight="1" x14ac:dyDescent="0.3"/>
  <cols>
    <col min="1" max="4" width="10.59765625" customWidth="1"/>
    <col min="5" max="5" width="12.69921875" customWidth="1"/>
    <col min="6" max="6" width="15" customWidth="1"/>
    <col min="7" max="7" width="19.69921875" customWidth="1"/>
    <col min="8" max="26" width="10.59765625" customWidth="1"/>
  </cols>
  <sheetData>
    <row r="1" spans="1:7" ht="15.75" customHeight="1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 ht="15.75" customHeight="1" x14ac:dyDescent="0.3">
      <c r="A2" s="3" t="s">
        <v>25</v>
      </c>
      <c r="B2" s="3">
        <v>22</v>
      </c>
      <c r="C2" s="3" t="s">
        <v>26</v>
      </c>
      <c r="D2" s="3" t="s">
        <v>27</v>
      </c>
      <c r="E2" s="3">
        <v>1500</v>
      </c>
      <c r="F2" s="3">
        <v>500</v>
      </c>
      <c r="G2" s="3">
        <v>300</v>
      </c>
    </row>
    <row r="3" spans="1:7" ht="15.75" customHeight="1" x14ac:dyDescent="0.3">
      <c r="A3" s="3" t="s">
        <v>28</v>
      </c>
      <c r="B3" s="3">
        <v>24</v>
      </c>
      <c r="C3" s="3" t="s">
        <v>29</v>
      </c>
      <c r="D3" s="3" t="s">
        <v>30</v>
      </c>
      <c r="E3" s="3">
        <v>2000</v>
      </c>
      <c r="F3" s="3">
        <v>800</v>
      </c>
      <c r="G3" s="3">
        <v>600</v>
      </c>
    </row>
    <row r="4" spans="1:7" ht="15.75" customHeight="1" x14ac:dyDescent="0.3">
      <c r="A4" s="3" t="s">
        <v>31</v>
      </c>
      <c r="B4" s="3">
        <v>20</v>
      </c>
      <c r="C4" s="3" t="s">
        <v>32</v>
      </c>
      <c r="D4" s="3" t="s">
        <v>27</v>
      </c>
      <c r="E4" s="3">
        <v>1300</v>
      </c>
      <c r="F4" s="3">
        <v>400</v>
      </c>
      <c r="G4" s="3">
        <v>200</v>
      </c>
    </row>
    <row r="5" spans="1:7" ht="15.75" customHeight="1" x14ac:dyDescent="0.3">
      <c r="A5" s="3" t="s">
        <v>33</v>
      </c>
      <c r="B5" s="3">
        <v>27</v>
      </c>
      <c r="C5" s="3" t="s">
        <v>26</v>
      </c>
      <c r="D5" s="3" t="s">
        <v>30</v>
      </c>
      <c r="E5" s="3">
        <v>2500</v>
      </c>
      <c r="F5" s="3">
        <v>900</v>
      </c>
      <c r="G5" s="3">
        <v>1000</v>
      </c>
    </row>
    <row r="6" spans="1:7" ht="15.75" customHeight="1" x14ac:dyDescent="0.3">
      <c r="A6" s="3" t="s">
        <v>34</v>
      </c>
      <c r="B6" s="3">
        <v>23</v>
      </c>
      <c r="C6" s="3" t="s">
        <v>29</v>
      </c>
      <c r="D6" s="3" t="s">
        <v>27</v>
      </c>
      <c r="E6" s="3">
        <v>1600</v>
      </c>
      <c r="F6" s="3">
        <v>450</v>
      </c>
      <c r="G6" s="3">
        <v>350</v>
      </c>
    </row>
    <row r="7" spans="1:7" ht="15.75" customHeight="1" x14ac:dyDescent="0.3">
      <c r="A7" s="3" t="s">
        <v>35</v>
      </c>
      <c r="B7" s="3">
        <v>21</v>
      </c>
      <c r="C7" s="3" t="s">
        <v>26</v>
      </c>
      <c r="D7" s="3" t="s">
        <v>27</v>
      </c>
      <c r="E7" s="3">
        <v>1700</v>
      </c>
      <c r="F7" s="3">
        <v>600</v>
      </c>
      <c r="G7" s="3">
        <v>400</v>
      </c>
    </row>
    <row r="8" spans="1:7" ht="15.75" customHeight="1" x14ac:dyDescent="0.3"/>
    <row r="9" spans="1:7" ht="15.75" customHeight="1" x14ac:dyDescent="0.3"/>
    <row r="10" spans="1:7" ht="15.75" customHeight="1" x14ac:dyDescent="0.3">
      <c r="A10" s="3" t="s">
        <v>68</v>
      </c>
    </row>
    <row r="11" spans="1:7" ht="15.75" customHeight="1" x14ac:dyDescent="0.3">
      <c r="F11" s="7"/>
      <c r="G11" s="7" t="s">
        <v>37</v>
      </c>
    </row>
    <row r="12" spans="1:7" ht="15.75" customHeight="1" x14ac:dyDescent="0.3">
      <c r="A12" s="3" t="s">
        <v>69</v>
      </c>
    </row>
    <row r="13" spans="1:7" ht="15.75" customHeight="1" x14ac:dyDescent="0.3">
      <c r="F13" s="7"/>
      <c r="G13" s="7" t="s">
        <v>37</v>
      </c>
    </row>
    <row r="14" spans="1:7" ht="15.75" customHeight="1" x14ac:dyDescent="0.3">
      <c r="A14" s="3" t="s">
        <v>70</v>
      </c>
    </row>
    <row r="15" spans="1:7" ht="15.75" customHeight="1" x14ac:dyDescent="0.3">
      <c r="F15" s="7"/>
      <c r="G15" s="7" t="s">
        <v>37</v>
      </c>
    </row>
    <row r="16" spans="1:7" ht="15.75" customHeight="1" x14ac:dyDescent="0.3">
      <c r="A16" s="3" t="s">
        <v>71</v>
      </c>
    </row>
    <row r="17" spans="1:7" ht="15.75" customHeight="1" x14ac:dyDescent="0.3">
      <c r="F17" s="7"/>
      <c r="G17" s="7" t="s">
        <v>37</v>
      </c>
    </row>
    <row r="18" spans="1:7" ht="15.75" customHeight="1" x14ac:dyDescent="0.3">
      <c r="A18" s="6"/>
    </row>
    <row r="19" spans="1:7" ht="15.75" customHeight="1" x14ac:dyDescent="0.3">
      <c r="A19" s="3" t="s">
        <v>41</v>
      </c>
    </row>
    <row r="20" spans="1:7" ht="15.75" customHeight="1" x14ac:dyDescent="0.3">
      <c r="F20" s="7"/>
      <c r="G20" s="7" t="s">
        <v>37</v>
      </c>
    </row>
    <row r="21" spans="1:7" ht="15.75" customHeight="1" x14ac:dyDescent="0.3">
      <c r="A21" s="3" t="s">
        <v>72</v>
      </c>
    </row>
    <row r="22" spans="1:7" ht="15.75" customHeight="1" x14ac:dyDescent="0.3">
      <c r="F22" s="7"/>
      <c r="G22" s="7" t="s">
        <v>37</v>
      </c>
    </row>
    <row r="23" spans="1:7" ht="15.75" customHeight="1" x14ac:dyDescent="0.3">
      <c r="A23" s="3" t="s">
        <v>73</v>
      </c>
    </row>
    <row r="24" spans="1:7" ht="15.75" customHeight="1" x14ac:dyDescent="0.3">
      <c r="F24" s="7"/>
      <c r="G24" s="7" t="s">
        <v>37</v>
      </c>
    </row>
    <row r="25" spans="1:7" ht="15.75" customHeight="1" x14ac:dyDescent="0.3">
      <c r="A25" s="3" t="s">
        <v>74</v>
      </c>
    </row>
    <row r="26" spans="1:7" ht="15.75" customHeight="1" x14ac:dyDescent="0.3">
      <c r="G26" s="7" t="s">
        <v>37</v>
      </c>
    </row>
    <row r="27" spans="1:7" ht="15.75" customHeight="1" x14ac:dyDescent="0.3">
      <c r="A27" s="6"/>
    </row>
    <row r="28" spans="1:7" ht="15.75" customHeight="1" x14ac:dyDescent="0.3">
      <c r="A28" s="3" t="s">
        <v>75</v>
      </c>
    </row>
    <row r="29" spans="1:7" ht="15.75" customHeight="1" x14ac:dyDescent="0.3">
      <c r="G29" s="7" t="s">
        <v>37</v>
      </c>
    </row>
    <row r="30" spans="1:7" ht="15.75" customHeight="1" x14ac:dyDescent="0.3">
      <c r="A30" s="3" t="s">
        <v>76</v>
      </c>
    </row>
    <row r="31" spans="1:7" ht="15.75" customHeight="1" x14ac:dyDescent="0.3">
      <c r="G31" s="7" t="s">
        <v>37</v>
      </c>
    </row>
    <row r="32" spans="1:7" ht="15.75" customHeight="1" x14ac:dyDescent="0.3">
      <c r="A32" s="3" t="s">
        <v>77</v>
      </c>
    </row>
    <row r="33" spans="1:7" ht="15.75" customHeight="1" x14ac:dyDescent="0.3">
      <c r="G33" s="7" t="s">
        <v>37</v>
      </c>
    </row>
    <row r="34" spans="1:7" ht="15.75" customHeight="1" x14ac:dyDescent="0.3">
      <c r="A34" s="3" t="s">
        <v>78</v>
      </c>
    </row>
    <row r="35" spans="1:7" ht="15.75" customHeight="1" x14ac:dyDescent="0.3">
      <c r="G35" s="7" t="s">
        <v>37</v>
      </c>
    </row>
    <row r="36" spans="1:7" ht="15.75" customHeight="1" x14ac:dyDescent="0.3"/>
    <row r="37" spans="1:7" ht="15.75" customHeight="1" x14ac:dyDescent="0.3"/>
    <row r="38" spans="1:7" ht="15.75" customHeight="1" x14ac:dyDescent="0.3"/>
    <row r="39" spans="1:7" ht="15.75" customHeight="1" x14ac:dyDescent="0.3"/>
    <row r="40" spans="1:7" ht="15.75" customHeight="1" x14ac:dyDescent="0.3"/>
    <row r="41" spans="1:7" ht="15.75" customHeight="1" x14ac:dyDescent="0.3"/>
    <row r="42" spans="1:7" ht="15.75" customHeight="1" x14ac:dyDescent="0.3"/>
    <row r="43" spans="1:7" ht="15.75" customHeight="1" x14ac:dyDescent="0.3"/>
    <row r="44" spans="1:7" ht="15.75" customHeight="1" x14ac:dyDescent="0.3"/>
    <row r="45" spans="1:7" ht="15.75" customHeight="1" x14ac:dyDescent="0.3"/>
    <row r="46" spans="1:7" ht="15.75" customHeight="1" x14ac:dyDescent="0.3"/>
    <row r="47" spans="1:7" ht="15.75" customHeight="1" x14ac:dyDescent="0.3"/>
    <row r="48" spans="1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baseColWidth="10" defaultColWidth="11.19921875" defaultRowHeight="15" customHeight="1" x14ac:dyDescent="0.3"/>
  <cols>
    <col min="1" max="4" width="10.59765625" customWidth="1"/>
    <col min="5" max="5" width="12.69921875" customWidth="1"/>
    <col min="6" max="6" width="15" customWidth="1"/>
    <col min="7" max="7" width="19.69921875" customWidth="1"/>
    <col min="8" max="26" width="10.59765625" customWidth="1"/>
  </cols>
  <sheetData>
    <row r="1" spans="1:10" ht="15.75" customHeight="1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0" ht="15.75" customHeight="1" x14ac:dyDescent="0.3">
      <c r="A2" s="3" t="s">
        <v>25</v>
      </c>
      <c r="B2" s="3">
        <v>22</v>
      </c>
      <c r="C2" s="3" t="s">
        <v>26</v>
      </c>
      <c r="D2" s="3" t="s">
        <v>27</v>
      </c>
      <c r="E2" s="3">
        <v>1500</v>
      </c>
      <c r="F2" s="3">
        <v>500</v>
      </c>
      <c r="G2" s="3">
        <v>300</v>
      </c>
    </row>
    <row r="3" spans="1:10" ht="15.75" customHeight="1" x14ac:dyDescent="0.3">
      <c r="A3" s="3" t="s">
        <v>28</v>
      </c>
      <c r="B3" s="3">
        <v>24</v>
      </c>
      <c r="C3" s="3" t="s">
        <v>29</v>
      </c>
      <c r="D3" s="3" t="s">
        <v>30</v>
      </c>
      <c r="E3" s="3">
        <v>2000</v>
      </c>
      <c r="F3" s="3">
        <v>800</v>
      </c>
      <c r="G3" s="3">
        <v>600</v>
      </c>
    </row>
    <row r="4" spans="1:10" ht="15.75" customHeight="1" x14ac:dyDescent="0.3">
      <c r="A4" s="3" t="s">
        <v>31</v>
      </c>
      <c r="B4" s="3">
        <v>20</v>
      </c>
      <c r="C4" s="3" t="s">
        <v>32</v>
      </c>
      <c r="D4" s="3" t="s">
        <v>27</v>
      </c>
      <c r="E4" s="3">
        <v>1300</v>
      </c>
      <c r="F4" s="3">
        <v>400</v>
      </c>
      <c r="G4" s="3">
        <v>200</v>
      </c>
    </row>
    <row r="5" spans="1:10" ht="15.75" customHeight="1" x14ac:dyDescent="0.3">
      <c r="A5" s="3" t="s">
        <v>33</v>
      </c>
      <c r="B5" s="3">
        <v>27</v>
      </c>
      <c r="C5" s="3" t="s">
        <v>26</v>
      </c>
      <c r="D5" s="3" t="s">
        <v>30</v>
      </c>
      <c r="E5" s="3">
        <v>2500</v>
      </c>
      <c r="F5" s="3">
        <v>900</v>
      </c>
      <c r="G5" s="3">
        <v>1000</v>
      </c>
    </row>
    <row r="6" spans="1:10" ht="15.75" customHeight="1" x14ac:dyDescent="0.3">
      <c r="A6" s="3" t="s">
        <v>34</v>
      </c>
      <c r="B6" s="3">
        <v>23</v>
      </c>
      <c r="C6" s="3" t="s">
        <v>29</v>
      </c>
      <c r="D6" s="3" t="s">
        <v>27</v>
      </c>
      <c r="E6" s="3">
        <v>1600</v>
      </c>
      <c r="F6" s="3">
        <v>450</v>
      </c>
      <c r="G6" s="3">
        <v>350</v>
      </c>
    </row>
    <row r="7" spans="1:10" ht="15.75" customHeight="1" x14ac:dyDescent="0.3">
      <c r="A7" s="3" t="s">
        <v>35</v>
      </c>
      <c r="B7" s="3">
        <v>21</v>
      </c>
      <c r="C7" s="3" t="s">
        <v>26</v>
      </c>
      <c r="D7" s="3" t="s">
        <v>27</v>
      </c>
      <c r="E7" s="3">
        <v>1700</v>
      </c>
      <c r="F7" s="3">
        <v>600</v>
      </c>
      <c r="G7" s="3">
        <v>400</v>
      </c>
    </row>
    <row r="8" spans="1:10" ht="15.75" customHeight="1" x14ac:dyDescent="0.3"/>
    <row r="9" spans="1:10" ht="15.75" customHeight="1" x14ac:dyDescent="0.3"/>
    <row r="10" spans="1:10" ht="15.75" customHeight="1" x14ac:dyDescent="0.3">
      <c r="A10" s="3" t="s">
        <v>79</v>
      </c>
      <c r="J10" s="3" t="s">
        <v>37</v>
      </c>
    </row>
    <row r="11" spans="1:10" ht="15.75" customHeight="1" x14ac:dyDescent="0.3"/>
    <row r="12" spans="1:10" ht="15.75" customHeight="1" x14ac:dyDescent="0.3">
      <c r="A12" s="3" t="s">
        <v>80</v>
      </c>
      <c r="J12" s="3" t="s">
        <v>37</v>
      </c>
    </row>
    <row r="13" spans="1:10" ht="15.75" customHeight="1" x14ac:dyDescent="0.3"/>
    <row r="14" spans="1:10" ht="15.75" customHeight="1" x14ac:dyDescent="0.3">
      <c r="A14" s="3" t="s">
        <v>81</v>
      </c>
      <c r="J14" s="3" t="s">
        <v>37</v>
      </c>
    </row>
    <row r="15" spans="1:10" ht="15.75" customHeight="1" x14ac:dyDescent="0.3"/>
    <row r="16" spans="1:10" ht="15.75" customHeight="1" x14ac:dyDescent="0.3">
      <c r="A16" s="3" t="s">
        <v>82</v>
      </c>
      <c r="J16" s="3" t="s">
        <v>37</v>
      </c>
    </row>
    <row r="17" spans="1:10" ht="15.75" customHeight="1" x14ac:dyDescent="0.3"/>
    <row r="18" spans="1:10" ht="15.75" customHeight="1" x14ac:dyDescent="0.3">
      <c r="A18" s="3" t="s">
        <v>83</v>
      </c>
      <c r="J18" s="3" t="s">
        <v>37</v>
      </c>
    </row>
    <row r="19" spans="1:10" ht="15.75" customHeight="1" x14ac:dyDescent="0.3"/>
    <row r="20" spans="1:10" ht="15.75" customHeight="1" x14ac:dyDescent="0.3"/>
    <row r="21" spans="1:10" ht="15.75" customHeight="1" x14ac:dyDescent="0.3"/>
    <row r="22" spans="1:10" ht="15.75" customHeight="1" x14ac:dyDescent="0.3"/>
    <row r="23" spans="1:10" ht="15.75" customHeight="1" x14ac:dyDescent="0.3"/>
    <row r="24" spans="1:10" ht="15.75" customHeight="1" x14ac:dyDescent="0.3"/>
    <row r="25" spans="1:10" ht="15.75" customHeight="1" x14ac:dyDescent="0.3"/>
    <row r="26" spans="1:10" ht="15.75" customHeight="1" x14ac:dyDescent="0.3"/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baseColWidth="10" defaultColWidth="11.19921875" defaultRowHeight="15" customHeight="1" x14ac:dyDescent="0.3"/>
  <cols>
    <col min="1" max="26" width="10.59765625" customWidth="1"/>
  </cols>
  <sheetData>
    <row r="1" spans="1:1" ht="15.75" customHeight="1" x14ac:dyDescent="0.3">
      <c r="A1" s="3" t="s">
        <v>84</v>
      </c>
    </row>
    <row r="2" spans="1:1" ht="15.75" customHeight="1" x14ac:dyDescent="0.3"/>
    <row r="3" spans="1:1" ht="15.75" customHeight="1" x14ac:dyDescent="0.3">
      <c r="A3" s="3" t="s">
        <v>85</v>
      </c>
    </row>
    <row r="4" spans="1:1" ht="15.75" customHeight="1" x14ac:dyDescent="0.3"/>
    <row r="5" spans="1:1" ht="15.75" customHeight="1" x14ac:dyDescent="0.3">
      <c r="A5" s="3" t="s">
        <v>86</v>
      </c>
    </row>
    <row r="6" spans="1:1" ht="15.75" customHeight="1" x14ac:dyDescent="0.3"/>
    <row r="7" spans="1:1" ht="15.75" customHeight="1" x14ac:dyDescent="0.3">
      <c r="A7" s="3" t="s">
        <v>87</v>
      </c>
    </row>
    <row r="8" spans="1:1" ht="15.75" customHeight="1" x14ac:dyDescent="0.3"/>
    <row r="9" spans="1:1" ht="15.75" customHeight="1" x14ac:dyDescent="0.3">
      <c r="A9" s="3" t="s">
        <v>88</v>
      </c>
    </row>
    <row r="10" spans="1:1" ht="15.75" customHeight="1" x14ac:dyDescent="0.3"/>
    <row r="11" spans="1:1" ht="15.75" customHeight="1" x14ac:dyDescent="0.3">
      <c r="A11" s="3" t="s">
        <v>89</v>
      </c>
    </row>
    <row r="12" spans="1:1" ht="15.75" customHeight="1" x14ac:dyDescent="0.3">
      <c r="A12" s="5" t="s">
        <v>90</v>
      </c>
    </row>
    <row r="13" spans="1:1" ht="15.75" customHeight="1" x14ac:dyDescent="0.3">
      <c r="A13" s="5" t="s">
        <v>91</v>
      </c>
    </row>
    <row r="14" spans="1:1" ht="15.75" customHeight="1" x14ac:dyDescent="0.3">
      <c r="A14" s="5" t="s">
        <v>92</v>
      </c>
    </row>
    <row r="15" spans="1:1" ht="15.75" customHeight="1" x14ac:dyDescent="0.3"/>
    <row r="16" spans="1:1" ht="15.75" customHeight="1" x14ac:dyDescent="0.3">
      <c r="A16" s="3" t="s">
        <v>93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Formulario.</vt:lpstr>
      <vt:lpstr>Ejercicio1</vt:lpstr>
      <vt:lpstr>SI-IF</vt:lpstr>
      <vt:lpstr>SUMA</vt:lpstr>
      <vt:lpstr>CONTAR</vt:lpstr>
      <vt:lpstr>CONJUNTO</vt:lpstr>
      <vt:lpstr>EJ_T1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DANIEL VAZQUEZ RAMIREZ</dc:creator>
  <cp:lastModifiedBy>Johan Gutiérrez</cp:lastModifiedBy>
  <dcterms:created xsi:type="dcterms:W3CDTF">2025-04-23T21:48:53Z</dcterms:created>
  <dcterms:modified xsi:type="dcterms:W3CDTF">2025-05-28T01:41:17Z</dcterms:modified>
</cp:coreProperties>
</file>