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FH\5.Semester\Bachelorarbeit\Projekt\CoronaPrediction\Output\Prediction\"/>
    </mc:Choice>
  </mc:AlternateContent>
  <xr:revisionPtr revIDLastSave="0" documentId="13_ncr:1_{26FDA7DE-F69B-4E50-B9EA-CF665E736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H21" i="1"/>
  <c r="E45" i="1"/>
  <c r="H45" i="1"/>
  <c r="H20" i="1"/>
  <c r="E20" i="1"/>
  <c r="H19" i="1"/>
  <c r="E19" i="1"/>
  <c r="G39" i="1"/>
  <c r="H39" i="1" s="1"/>
  <c r="D39" i="1"/>
  <c r="E39" i="1" s="1"/>
  <c r="G38" i="1"/>
  <c r="H38" i="1" s="1"/>
  <c r="D38" i="1"/>
  <c r="E38" i="1" s="1"/>
  <c r="G37" i="1"/>
  <c r="H37" i="1" s="1"/>
  <c r="D37" i="1"/>
  <c r="E37" i="1" s="1"/>
  <c r="G36" i="1"/>
  <c r="H36" i="1" s="1"/>
  <c r="D36" i="1"/>
  <c r="E36" i="1" s="1"/>
  <c r="G35" i="1"/>
  <c r="H35" i="1" s="1"/>
  <c r="D35" i="1"/>
  <c r="E35" i="1" s="1"/>
  <c r="G34" i="1"/>
  <c r="H34" i="1" s="1"/>
  <c r="D34" i="1"/>
  <c r="E34" i="1" s="1"/>
  <c r="G33" i="1"/>
  <c r="H33" i="1" s="1"/>
  <c r="D33" i="1"/>
  <c r="E33" i="1" s="1"/>
  <c r="G32" i="1"/>
  <c r="H32" i="1" s="1"/>
  <c r="D32" i="1"/>
  <c r="E32" i="1" s="1"/>
  <c r="G31" i="1"/>
  <c r="H31" i="1" s="1"/>
  <c r="D31" i="1"/>
  <c r="E31" i="1" s="1"/>
  <c r="G30" i="1"/>
  <c r="H30" i="1" s="1"/>
  <c r="D30" i="1"/>
  <c r="E30" i="1" s="1"/>
  <c r="G29" i="1"/>
  <c r="H29" i="1" s="1"/>
  <c r="D29" i="1"/>
  <c r="E29" i="1" s="1"/>
  <c r="G28" i="1"/>
  <c r="H28" i="1" s="1"/>
  <c r="D28" i="1"/>
  <c r="E28" i="1" s="1"/>
  <c r="G27" i="1"/>
  <c r="H27" i="1" s="1"/>
  <c r="D27" i="1"/>
  <c r="E27" i="1" s="1"/>
  <c r="G26" i="1"/>
  <c r="H26" i="1" s="1"/>
  <c r="D26" i="1"/>
  <c r="E26" i="1" s="1"/>
  <c r="G25" i="1"/>
  <c r="H25" i="1" s="1"/>
  <c r="D25" i="1"/>
  <c r="E25" i="1" s="1"/>
  <c r="E6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2" i="1"/>
  <c r="H2" i="1" s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2" i="1"/>
  <c r="E2" i="1" s="1"/>
  <c r="H43" i="1" l="1"/>
  <c r="E43" i="1"/>
  <c r="E44" i="1"/>
  <c r="H44" i="1"/>
</calcChain>
</file>

<file path=xl/sharedStrings.xml><?xml version="1.0" encoding="utf-8"?>
<sst xmlns="http://schemas.openxmlformats.org/spreadsheetml/2006/main" count="23" uniqueCount="12">
  <si>
    <t>Time</t>
  </si>
  <si>
    <t>AnzahlFaelle</t>
  </si>
  <si>
    <t>AnzahlPredicted</t>
  </si>
  <si>
    <t>Vorhersage Konsortium</t>
  </si>
  <si>
    <t>Absoulter Fehler Vorhersage</t>
  </si>
  <si>
    <t>Absoluter Fehler Konsortium</t>
  </si>
  <si>
    <t>Relativer Fehler Vorhersage</t>
  </si>
  <si>
    <t>Relativer Fehler Konsortium</t>
  </si>
  <si>
    <t>Mittelwert</t>
  </si>
  <si>
    <t>Median</t>
  </si>
  <si>
    <t>Standardabweichung</t>
  </si>
  <si>
    <t>Omikron Trainierte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</si>
</sst>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0" fontId="2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K34" sqref="K34"/>
    </sheetView>
  </sheetViews>
  <sheetFormatPr baseColWidth="10" defaultColWidth="9.140625" defaultRowHeight="15" x14ac:dyDescent="0.25"/>
  <cols>
    <col min="1" max="1" width="22.5703125" customWidth="1"/>
    <col min="2" max="2" width="15.42578125" customWidth="1"/>
    <col min="3" max="3" width="16.28515625" customWidth="1"/>
    <col min="4" max="4" width="26.85546875" bestFit="1" customWidth="1"/>
    <col min="5" max="5" width="26.85546875" customWidth="1"/>
    <col min="6" max="6" width="25.85546875" customWidth="1"/>
    <col min="7" max="7" width="27" bestFit="1" customWidth="1"/>
    <col min="8" max="8" width="2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6" t="s">
        <v>5</v>
      </c>
      <c r="H1" s="5" t="s">
        <v>7</v>
      </c>
    </row>
    <row r="2" spans="1:8" x14ac:dyDescent="0.25">
      <c r="A2" s="2">
        <v>44605</v>
      </c>
      <c r="B2" s="3">
        <v>2974</v>
      </c>
      <c r="C2" s="3">
        <v>2359.40234375</v>
      </c>
      <c r="D2" s="3">
        <f>C2-B2</f>
        <v>-614.59765625</v>
      </c>
      <c r="E2" s="4">
        <f>D2/B2</f>
        <v>-0.20665691198722261</v>
      </c>
      <c r="F2" s="3">
        <v>4850</v>
      </c>
      <c r="G2" s="3">
        <f>F2-B2</f>
        <v>1876</v>
      </c>
      <c r="H2" s="4">
        <f>G2/B2</f>
        <v>0.63080026899798247</v>
      </c>
    </row>
    <row r="3" spans="1:8" x14ac:dyDescent="0.25">
      <c r="A3" s="2">
        <v>44606</v>
      </c>
      <c r="B3" s="3">
        <v>3094</v>
      </c>
      <c r="C3" s="3">
        <v>2362.00390625</v>
      </c>
      <c r="D3" s="3">
        <f t="shared" ref="D3:D16" si="0">C3-B3</f>
        <v>-731.99609375</v>
      </c>
      <c r="E3" s="4">
        <f t="shared" ref="E3:E16" si="1">D3/B3</f>
        <v>-0.23658567994505494</v>
      </c>
      <c r="F3" s="3">
        <v>4864</v>
      </c>
      <c r="G3" s="3">
        <f t="shared" ref="G3:G16" si="2">F3-B3</f>
        <v>1770</v>
      </c>
      <c r="H3" s="4">
        <f t="shared" ref="H3:H16" si="3">G3/B3</f>
        <v>0.57207498383968969</v>
      </c>
    </row>
    <row r="4" spans="1:8" x14ac:dyDescent="0.25">
      <c r="A4" s="2">
        <v>44607</v>
      </c>
      <c r="B4" s="3">
        <v>5677</v>
      </c>
      <c r="C4" s="3">
        <v>2346.64501953125</v>
      </c>
      <c r="D4" s="3">
        <f t="shared" si="0"/>
        <v>-3330.35498046875</v>
      </c>
      <c r="E4" s="4">
        <f t="shared" si="1"/>
        <v>-0.58663994723775759</v>
      </c>
      <c r="F4" s="3">
        <v>4922</v>
      </c>
      <c r="G4" s="3">
        <f t="shared" si="2"/>
        <v>-755</v>
      </c>
      <c r="H4" s="4">
        <f t="shared" si="3"/>
        <v>-0.13299277787563854</v>
      </c>
    </row>
    <row r="5" spans="1:8" x14ac:dyDescent="0.25">
      <c r="A5" s="2">
        <v>44608</v>
      </c>
      <c r="B5" s="3">
        <v>4369</v>
      </c>
      <c r="C5" s="3">
        <v>2334.7978515625</v>
      </c>
      <c r="D5" s="3">
        <f t="shared" si="0"/>
        <v>-2034.2021484375</v>
      </c>
      <c r="E5" s="4">
        <f t="shared" si="1"/>
        <v>-0.46559902687972077</v>
      </c>
      <c r="F5" s="3">
        <v>4983</v>
      </c>
      <c r="G5" s="3">
        <f t="shared" si="2"/>
        <v>614</v>
      </c>
      <c r="H5" s="4">
        <f t="shared" si="3"/>
        <v>0.14053559166857404</v>
      </c>
    </row>
    <row r="6" spans="1:8" x14ac:dyDescent="0.25">
      <c r="A6" s="2">
        <v>44609</v>
      </c>
      <c r="B6" s="3">
        <v>4434</v>
      </c>
      <c r="C6" s="3">
        <v>2373.2197265625</v>
      </c>
      <c r="D6" s="3">
        <f t="shared" si="0"/>
        <v>-2060.7802734375</v>
      </c>
      <c r="E6" s="4">
        <f t="shared" si="1"/>
        <v>-0.46476776577300405</v>
      </c>
      <c r="F6" s="3">
        <v>4227</v>
      </c>
      <c r="G6" s="3">
        <f t="shared" si="2"/>
        <v>-207</v>
      </c>
      <c r="H6" s="4">
        <f t="shared" si="3"/>
        <v>-4.668470906630582E-2</v>
      </c>
    </row>
    <row r="7" spans="1:8" x14ac:dyDescent="0.25">
      <c r="A7" s="2">
        <v>44610</v>
      </c>
      <c r="B7" s="3">
        <v>3978</v>
      </c>
      <c r="C7" s="3">
        <v>2361.75341796875</v>
      </c>
      <c r="D7" s="3">
        <f t="shared" si="0"/>
        <v>-1616.24658203125</v>
      </c>
      <c r="E7" s="4">
        <f t="shared" si="1"/>
        <v>-0.40629627502042481</v>
      </c>
      <c r="F7" s="3">
        <v>4158</v>
      </c>
      <c r="G7" s="3">
        <f t="shared" si="2"/>
        <v>180</v>
      </c>
      <c r="H7" s="4">
        <f t="shared" si="3"/>
        <v>4.5248868778280542E-2</v>
      </c>
    </row>
    <row r="8" spans="1:8" x14ac:dyDescent="0.25">
      <c r="A8" s="2">
        <v>44611</v>
      </c>
      <c r="B8" s="3">
        <v>3127</v>
      </c>
      <c r="C8" s="3">
        <v>2353.708740234375</v>
      </c>
      <c r="D8" s="3">
        <f t="shared" si="0"/>
        <v>-773.291259765625</v>
      </c>
      <c r="E8" s="4">
        <f t="shared" si="1"/>
        <v>-0.24729493436700511</v>
      </c>
      <c r="F8" s="3">
        <v>4090</v>
      </c>
      <c r="G8" s="3">
        <f t="shared" si="2"/>
        <v>963</v>
      </c>
      <c r="H8" s="4">
        <f t="shared" si="3"/>
        <v>0.3079629037416054</v>
      </c>
    </row>
    <row r="9" spans="1:8" x14ac:dyDescent="0.25">
      <c r="A9" s="2">
        <v>44612</v>
      </c>
      <c r="B9" s="3">
        <v>2429</v>
      </c>
      <c r="C9" s="3">
        <v>2361.618408203125</v>
      </c>
      <c r="D9" s="3">
        <f t="shared" si="0"/>
        <v>-67.381591796875</v>
      </c>
      <c r="E9" s="4">
        <f t="shared" si="1"/>
        <v>-2.7740465951780566E-2</v>
      </c>
      <c r="F9" s="3">
        <v>4019</v>
      </c>
      <c r="G9" s="3">
        <f t="shared" si="2"/>
        <v>1590</v>
      </c>
      <c r="H9" s="4">
        <f t="shared" si="3"/>
        <v>0.65459036640592838</v>
      </c>
    </row>
    <row r="10" spans="1:8" x14ac:dyDescent="0.25">
      <c r="A10" s="2">
        <v>44613</v>
      </c>
      <c r="B10" s="3">
        <v>3042</v>
      </c>
      <c r="C10" s="3">
        <v>2346.4970703125</v>
      </c>
      <c r="D10" s="3">
        <f t="shared" si="0"/>
        <v>-695.5029296875</v>
      </c>
      <c r="E10" s="4">
        <f t="shared" si="1"/>
        <v>-0.2286334417118672</v>
      </c>
      <c r="F10" s="3">
        <v>3948</v>
      </c>
      <c r="G10" s="3">
        <f t="shared" si="2"/>
        <v>906</v>
      </c>
      <c r="H10" s="4">
        <f t="shared" si="3"/>
        <v>0.2978303747534517</v>
      </c>
    </row>
    <row r="11" spans="1:8" x14ac:dyDescent="0.25">
      <c r="A11" s="2">
        <v>44614</v>
      </c>
      <c r="B11" s="3">
        <v>4274</v>
      </c>
      <c r="C11" s="3">
        <v>2323.216796875</v>
      </c>
      <c r="D11" s="3">
        <f t="shared" si="0"/>
        <v>-1950.783203125</v>
      </c>
      <c r="E11" s="4">
        <f t="shared" si="1"/>
        <v>-0.45643032361371083</v>
      </c>
      <c r="F11" s="3">
        <v>3944</v>
      </c>
      <c r="G11" s="3">
        <f t="shared" si="2"/>
        <v>-330</v>
      </c>
      <c r="H11" s="4">
        <f t="shared" si="3"/>
        <v>-7.7211043518951805E-2</v>
      </c>
    </row>
    <row r="12" spans="1:8" x14ac:dyDescent="0.25">
      <c r="A12" s="2">
        <v>44615</v>
      </c>
      <c r="B12" s="3">
        <v>3750</v>
      </c>
      <c r="C12" s="3">
        <v>2323.495361328125</v>
      </c>
      <c r="D12" s="3">
        <f t="shared" si="0"/>
        <v>-1426.504638671875</v>
      </c>
      <c r="E12" s="4">
        <f t="shared" si="1"/>
        <v>-0.38040123697916667</v>
      </c>
      <c r="F12" s="3">
        <v>3947</v>
      </c>
      <c r="G12" s="3">
        <f t="shared" si="2"/>
        <v>197</v>
      </c>
      <c r="H12" s="4">
        <f t="shared" si="3"/>
        <v>5.2533333333333335E-2</v>
      </c>
    </row>
    <row r="13" spans="1:8" x14ac:dyDescent="0.25">
      <c r="A13" s="2">
        <v>44616</v>
      </c>
      <c r="B13" s="3">
        <v>3950</v>
      </c>
      <c r="C13" s="3">
        <v>2355.26708984375</v>
      </c>
      <c r="D13" s="3">
        <f t="shared" si="0"/>
        <v>-1594.73291015625</v>
      </c>
      <c r="E13" s="4">
        <f t="shared" si="1"/>
        <v>-0.40372985067246836</v>
      </c>
      <c r="F13" s="3">
        <v>3713</v>
      </c>
      <c r="G13" s="3">
        <f t="shared" si="2"/>
        <v>-237</v>
      </c>
      <c r="H13" s="4">
        <f t="shared" si="3"/>
        <v>-0.06</v>
      </c>
    </row>
    <row r="14" spans="1:8" x14ac:dyDescent="0.25">
      <c r="A14" s="2">
        <v>44617</v>
      </c>
      <c r="B14" s="3">
        <v>3501</v>
      </c>
      <c r="C14" s="3">
        <v>2324.672607421875</v>
      </c>
      <c r="D14" s="3">
        <f t="shared" si="0"/>
        <v>-1176.327392578125</v>
      </c>
      <c r="E14" s="4">
        <f t="shared" si="1"/>
        <v>-0.33599754143905314</v>
      </c>
      <c r="F14" s="3">
        <v>3670</v>
      </c>
      <c r="G14" s="3">
        <f t="shared" si="2"/>
        <v>169</v>
      </c>
      <c r="H14" s="4">
        <f t="shared" si="3"/>
        <v>4.8271922307912024E-2</v>
      </c>
    </row>
    <row r="15" spans="1:8" x14ac:dyDescent="0.25">
      <c r="A15" s="2">
        <v>44618</v>
      </c>
      <c r="B15" s="3">
        <v>3178</v>
      </c>
      <c r="C15" s="3">
        <v>2322.84130859375</v>
      </c>
      <c r="D15" s="3">
        <f t="shared" si="0"/>
        <v>-855.15869140625</v>
      </c>
      <c r="E15" s="4">
        <f t="shared" si="1"/>
        <v>-0.26908706463381055</v>
      </c>
      <c r="F15" s="3">
        <v>3624</v>
      </c>
      <c r="G15" s="3">
        <f t="shared" si="2"/>
        <v>446</v>
      </c>
      <c r="H15" s="4">
        <f t="shared" si="3"/>
        <v>0.14033983637507866</v>
      </c>
    </row>
    <row r="16" spans="1:8" x14ac:dyDescent="0.25">
      <c r="A16" s="2">
        <v>44619</v>
      </c>
      <c r="B16" s="3">
        <v>2619</v>
      </c>
      <c r="C16" s="3">
        <v>2320.39892578125</v>
      </c>
      <c r="D16" s="3">
        <f t="shared" si="0"/>
        <v>-298.60107421875</v>
      </c>
      <c r="E16" s="4">
        <f t="shared" si="1"/>
        <v>-0.1140133922179267</v>
      </c>
      <c r="F16" s="3">
        <v>3577</v>
      </c>
      <c r="G16" s="3">
        <f t="shared" si="2"/>
        <v>958</v>
      </c>
      <c r="H16" s="4">
        <f t="shared" si="3"/>
        <v>0.36578846888125238</v>
      </c>
    </row>
    <row r="19" spans="1:8" x14ac:dyDescent="0.25">
      <c r="D19" s="3" t="s">
        <v>8</v>
      </c>
      <c r="E19" s="4">
        <f>AVERAGE(E1:E15)</f>
        <v>-0.33684717615800336</v>
      </c>
      <c r="F19" s="3"/>
      <c r="G19" s="3"/>
      <c r="H19" s="4">
        <f>AVERAGE(H1:H15)</f>
        <v>0.18380713712435284</v>
      </c>
    </row>
    <row r="20" spans="1:8" x14ac:dyDescent="0.25">
      <c r="D20" s="3" t="s">
        <v>9</v>
      </c>
      <c r="E20" s="4">
        <f>MEDIAN(E1:E15)</f>
        <v>-0.35819938920910988</v>
      </c>
      <c r="F20" s="3"/>
      <c r="G20" s="3"/>
      <c r="H20" s="4">
        <f>MEDIAN(H1:H15)</f>
        <v>9.6436584854206003E-2</v>
      </c>
    </row>
    <row r="21" spans="1:8" x14ac:dyDescent="0.25">
      <c r="D21" s="3" t="s">
        <v>10</v>
      </c>
      <c r="E21" s="3">
        <f>_xlfn.STDEV.P(E1:E15)</f>
        <v>0.13828064149598776</v>
      </c>
      <c r="F21" s="3"/>
      <c r="G21" s="3"/>
      <c r="H21" s="3">
        <f>_xlfn.STDEV.P(H1:H15)</f>
        <v>0.25915129385304558</v>
      </c>
    </row>
    <row r="23" spans="1:8" x14ac:dyDescent="0.25">
      <c r="A23" t="s">
        <v>11</v>
      </c>
    </row>
    <row r="24" spans="1:8" x14ac:dyDescent="0.25">
      <c r="A24" s="1" t="s">
        <v>0</v>
      </c>
      <c r="B24" s="1" t="s">
        <v>1</v>
      </c>
      <c r="C24" s="1" t="s">
        <v>2</v>
      </c>
      <c r="D24" s="1" t="s">
        <v>4</v>
      </c>
      <c r="E24" s="1" t="s">
        <v>6</v>
      </c>
      <c r="F24" s="1" t="s">
        <v>3</v>
      </c>
      <c r="G24" s="6" t="s">
        <v>5</v>
      </c>
      <c r="H24" s="5" t="s">
        <v>7</v>
      </c>
    </row>
    <row r="25" spans="1:8" x14ac:dyDescent="0.25">
      <c r="A25" s="2">
        <v>44605</v>
      </c>
      <c r="B25" s="3">
        <v>2974</v>
      </c>
      <c r="C25" s="3">
        <v>3107.394287109375</v>
      </c>
      <c r="D25" s="3">
        <f>C25-B25</f>
        <v>133.394287109375</v>
      </c>
      <c r="E25" s="4">
        <f>D25/B25</f>
        <v>4.4853492639332547E-2</v>
      </c>
      <c r="F25" s="3">
        <v>4850</v>
      </c>
      <c r="G25" s="3">
        <f>F25-B25</f>
        <v>1876</v>
      </c>
      <c r="H25" s="4">
        <f>G25/B25</f>
        <v>0.63080026899798247</v>
      </c>
    </row>
    <row r="26" spans="1:8" x14ac:dyDescent="0.25">
      <c r="A26" s="2">
        <v>44606</v>
      </c>
      <c r="B26" s="3">
        <v>3094</v>
      </c>
      <c r="C26" s="3">
        <v>2296.73193359375</v>
      </c>
      <c r="D26" s="3">
        <f t="shared" ref="D26:D39" si="4">C26-B26</f>
        <v>-797.26806640625</v>
      </c>
      <c r="E26" s="4">
        <f t="shared" ref="E26:E39" si="5">D26/B26</f>
        <v>-0.25768198655664187</v>
      </c>
      <c r="F26" s="3">
        <v>4864</v>
      </c>
      <c r="G26" s="3">
        <f t="shared" ref="G26:G39" si="6">F26-B26</f>
        <v>1770</v>
      </c>
      <c r="H26" s="4">
        <f t="shared" ref="H26:H39" si="7">G26/B26</f>
        <v>0.57207498383968969</v>
      </c>
    </row>
    <row r="27" spans="1:8" x14ac:dyDescent="0.25">
      <c r="A27" s="2">
        <v>44607</v>
      </c>
      <c r="B27" s="3">
        <v>5677</v>
      </c>
      <c r="C27" s="3">
        <v>3441.0537109375</v>
      </c>
      <c r="D27" s="3">
        <f t="shared" si="4"/>
        <v>-2235.9462890625</v>
      </c>
      <c r="E27" s="4">
        <f t="shared" si="5"/>
        <v>-0.39386054061344022</v>
      </c>
      <c r="F27" s="3">
        <v>4922</v>
      </c>
      <c r="G27" s="3">
        <f t="shared" si="6"/>
        <v>-755</v>
      </c>
      <c r="H27" s="4">
        <f t="shared" si="7"/>
        <v>-0.13299277787563854</v>
      </c>
    </row>
    <row r="28" spans="1:8" x14ac:dyDescent="0.25">
      <c r="A28" s="2">
        <v>44608</v>
      </c>
      <c r="B28" s="3">
        <v>4369</v>
      </c>
      <c r="C28" s="3">
        <v>2945.123046875</v>
      </c>
      <c r="D28" s="3">
        <f t="shared" si="4"/>
        <v>-1423.876953125</v>
      </c>
      <c r="E28" s="4">
        <f t="shared" si="5"/>
        <v>-0.32590454408903641</v>
      </c>
      <c r="F28" s="3">
        <v>4983</v>
      </c>
      <c r="G28" s="3">
        <f t="shared" si="6"/>
        <v>614</v>
      </c>
      <c r="H28" s="4">
        <f t="shared" si="7"/>
        <v>0.14053559166857404</v>
      </c>
    </row>
    <row r="29" spans="1:8" x14ac:dyDescent="0.25">
      <c r="A29" s="2">
        <v>44609</v>
      </c>
      <c r="B29" s="3">
        <v>4434</v>
      </c>
      <c r="C29" s="3">
        <v>2742.477294921875</v>
      </c>
      <c r="D29" s="3">
        <f t="shared" si="4"/>
        <v>-1691.522705078125</v>
      </c>
      <c r="E29" s="4">
        <f t="shared" si="5"/>
        <v>-0.38148910804648739</v>
      </c>
      <c r="F29" s="3">
        <v>4227</v>
      </c>
      <c r="G29" s="3">
        <f t="shared" si="6"/>
        <v>-207</v>
      </c>
      <c r="H29" s="4">
        <f t="shared" si="7"/>
        <v>-4.668470906630582E-2</v>
      </c>
    </row>
    <row r="30" spans="1:8" x14ac:dyDescent="0.25">
      <c r="A30" s="2">
        <v>44610</v>
      </c>
      <c r="B30" s="3">
        <v>3978</v>
      </c>
      <c r="C30" s="3">
        <v>3206.472412109375</v>
      </c>
      <c r="D30" s="3">
        <f t="shared" si="4"/>
        <v>-771.527587890625</v>
      </c>
      <c r="E30" s="4">
        <f t="shared" si="5"/>
        <v>-0.19394861435159</v>
      </c>
      <c r="F30" s="3">
        <v>4158</v>
      </c>
      <c r="G30" s="3">
        <f t="shared" si="6"/>
        <v>180</v>
      </c>
      <c r="H30" s="4">
        <f t="shared" si="7"/>
        <v>4.5248868778280542E-2</v>
      </c>
    </row>
    <row r="31" spans="1:8" x14ac:dyDescent="0.25">
      <c r="A31" s="2">
        <v>44611</v>
      </c>
      <c r="B31" s="3">
        <v>3127</v>
      </c>
      <c r="C31" s="3">
        <v>3223.730712890625</v>
      </c>
      <c r="D31" s="3">
        <f t="shared" si="4"/>
        <v>96.730712890625</v>
      </c>
      <c r="E31" s="4">
        <f t="shared" si="5"/>
        <v>3.0934030345578831E-2</v>
      </c>
      <c r="F31" s="3">
        <v>4090</v>
      </c>
      <c r="G31" s="3">
        <f t="shared" si="6"/>
        <v>963</v>
      </c>
      <c r="H31" s="4">
        <f t="shared" si="7"/>
        <v>0.3079629037416054</v>
      </c>
    </row>
    <row r="32" spans="1:8" x14ac:dyDescent="0.25">
      <c r="A32" s="2">
        <v>44612</v>
      </c>
      <c r="B32" s="3">
        <v>2429</v>
      </c>
      <c r="C32" s="3">
        <v>2233.283447265625</v>
      </c>
      <c r="D32" s="3">
        <f t="shared" si="4"/>
        <v>-195.716552734375</v>
      </c>
      <c r="E32" s="4">
        <f t="shared" si="5"/>
        <v>-8.0574949664213663E-2</v>
      </c>
      <c r="F32" s="3">
        <v>4019</v>
      </c>
      <c r="G32" s="3">
        <f t="shared" si="6"/>
        <v>1590</v>
      </c>
      <c r="H32" s="4">
        <f t="shared" si="7"/>
        <v>0.65459036640592838</v>
      </c>
    </row>
    <row r="33" spans="1:8" x14ac:dyDescent="0.25">
      <c r="A33" s="2">
        <v>44613</v>
      </c>
      <c r="B33" s="3">
        <v>3042</v>
      </c>
      <c r="C33" s="3">
        <v>2735.205322265625</v>
      </c>
      <c r="D33" s="3">
        <f t="shared" si="4"/>
        <v>-306.794677734375</v>
      </c>
      <c r="E33" s="4">
        <f t="shared" si="5"/>
        <v>-0.1008529512604783</v>
      </c>
      <c r="F33" s="3">
        <v>3948</v>
      </c>
      <c r="G33" s="3">
        <f t="shared" si="6"/>
        <v>906</v>
      </c>
      <c r="H33" s="4">
        <f t="shared" si="7"/>
        <v>0.2978303747534517</v>
      </c>
    </row>
    <row r="34" spans="1:8" x14ac:dyDescent="0.25">
      <c r="A34" s="2">
        <v>44614</v>
      </c>
      <c r="B34" s="3">
        <v>4274</v>
      </c>
      <c r="C34" s="3">
        <v>2857.983154296875</v>
      </c>
      <c r="D34" s="3">
        <f t="shared" si="4"/>
        <v>-1416.016845703125</v>
      </c>
      <c r="E34" s="4">
        <f t="shared" si="5"/>
        <v>-0.33130950999137226</v>
      </c>
      <c r="F34" s="3">
        <v>3944</v>
      </c>
      <c r="G34" s="3">
        <f t="shared" si="6"/>
        <v>-330</v>
      </c>
      <c r="H34" s="4">
        <f t="shared" si="7"/>
        <v>-7.7211043518951805E-2</v>
      </c>
    </row>
    <row r="35" spans="1:8" x14ac:dyDescent="0.25">
      <c r="A35" s="2">
        <v>44615</v>
      </c>
      <c r="B35" s="3">
        <v>3750</v>
      </c>
      <c r="C35" s="3">
        <v>2844.58349609375</v>
      </c>
      <c r="D35" s="3">
        <f t="shared" si="4"/>
        <v>-905.41650390625</v>
      </c>
      <c r="E35" s="4">
        <f t="shared" si="5"/>
        <v>-0.24144440104166667</v>
      </c>
      <c r="F35" s="3">
        <v>3947</v>
      </c>
      <c r="G35" s="3">
        <f t="shared" si="6"/>
        <v>197</v>
      </c>
      <c r="H35" s="4">
        <f t="shared" si="7"/>
        <v>5.2533333333333335E-2</v>
      </c>
    </row>
    <row r="36" spans="1:8" x14ac:dyDescent="0.25">
      <c r="A36" s="2">
        <v>44616</v>
      </c>
      <c r="B36" s="3">
        <v>3950</v>
      </c>
      <c r="C36" s="3">
        <v>2600.35888671875</v>
      </c>
      <c r="D36" s="3">
        <f t="shared" si="4"/>
        <v>-1349.64111328125</v>
      </c>
      <c r="E36" s="4">
        <f t="shared" si="5"/>
        <v>-0.3416812945015823</v>
      </c>
      <c r="F36" s="3">
        <v>3713</v>
      </c>
      <c r="G36" s="3">
        <f t="shared" si="6"/>
        <v>-237</v>
      </c>
      <c r="H36" s="4">
        <f t="shared" si="7"/>
        <v>-0.06</v>
      </c>
    </row>
    <row r="37" spans="1:8" x14ac:dyDescent="0.25">
      <c r="A37" s="2">
        <v>44617</v>
      </c>
      <c r="B37" s="3">
        <v>3501</v>
      </c>
      <c r="C37" s="3">
        <v>2878.10107421875</v>
      </c>
      <c r="D37" s="3">
        <f t="shared" si="4"/>
        <v>-622.89892578125</v>
      </c>
      <c r="E37" s="4">
        <f t="shared" si="5"/>
        <v>-0.17792028728399029</v>
      </c>
      <c r="F37" s="3">
        <v>3670</v>
      </c>
      <c r="G37" s="3">
        <f t="shared" si="6"/>
        <v>169</v>
      </c>
      <c r="H37" s="4">
        <f t="shared" si="7"/>
        <v>4.8271922307912024E-2</v>
      </c>
    </row>
    <row r="38" spans="1:8" x14ac:dyDescent="0.25">
      <c r="A38" s="2">
        <v>44618</v>
      </c>
      <c r="B38" s="3">
        <v>3178</v>
      </c>
      <c r="C38" s="3">
        <v>1883.035278320312</v>
      </c>
      <c r="D38" s="3">
        <f t="shared" si="4"/>
        <v>-1294.964721679688</v>
      </c>
      <c r="E38" s="4">
        <f t="shared" si="5"/>
        <v>-0.40747788599109125</v>
      </c>
      <c r="F38" s="3">
        <v>3624</v>
      </c>
      <c r="G38" s="3">
        <f t="shared" si="6"/>
        <v>446</v>
      </c>
      <c r="H38" s="4">
        <f t="shared" si="7"/>
        <v>0.14033983637507866</v>
      </c>
    </row>
    <row r="39" spans="1:8" x14ac:dyDescent="0.25">
      <c r="A39" s="2">
        <v>44619</v>
      </c>
      <c r="B39" s="3">
        <v>2619</v>
      </c>
      <c r="C39" s="3">
        <v>2631.362060546875</v>
      </c>
      <c r="D39" s="3">
        <f t="shared" si="4"/>
        <v>12.362060546875</v>
      </c>
      <c r="E39" s="4">
        <f t="shared" si="5"/>
        <v>4.7201453023577701E-3</v>
      </c>
      <c r="F39" s="3">
        <v>3577</v>
      </c>
      <c r="G39" s="3">
        <f t="shared" si="6"/>
        <v>958</v>
      </c>
      <c r="H39" s="4">
        <f t="shared" si="7"/>
        <v>0.36578846888125238</v>
      </c>
    </row>
    <row r="43" spans="1:8" x14ac:dyDescent="0.25">
      <c r="D43" s="3" t="s">
        <v>8</v>
      </c>
      <c r="E43" s="4">
        <f>AVERAGE(E25:E39)</f>
        <v>-0.21024256034028807</v>
      </c>
      <c r="F43" s="3"/>
      <c r="G43" s="3"/>
      <c r="H43" s="4">
        <f>AVERAGE(H25:H39)</f>
        <v>0.19593922590814614</v>
      </c>
    </row>
    <row r="44" spans="1:8" x14ac:dyDescent="0.25">
      <c r="D44" s="3" t="s">
        <v>9</v>
      </c>
      <c r="E44" s="4">
        <f>MEDIAN(E25:E39)</f>
        <v>-0.24144440104166667</v>
      </c>
      <c r="F44" s="3"/>
      <c r="G44" s="3"/>
      <c r="H44" s="4">
        <f>MEDIAN(H25:H39)</f>
        <v>0.14033983637507866</v>
      </c>
    </row>
    <row r="45" spans="1:8" x14ac:dyDescent="0.25">
      <c r="D45" s="3" t="s">
        <v>10</v>
      </c>
      <c r="E45" s="3">
        <f>_xlfn.STDEV.P(E25:E39)</f>
        <v>0.15275621512966786</v>
      </c>
      <c r="F45" s="3"/>
      <c r="G45" s="3"/>
      <c r="H45" s="3">
        <f>_xlfn.STDEV.P(H25:H39)</f>
        <v>0.25444592024161738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 Johann</cp:lastModifiedBy>
  <dcterms:created xsi:type="dcterms:W3CDTF">2022-03-10T05:02:35Z</dcterms:created>
  <dcterms:modified xsi:type="dcterms:W3CDTF">2022-03-21T13:30:37Z</dcterms:modified>
</cp:coreProperties>
</file>