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\\Client\H$\Desktop\Lehigh Campus Metabolism Documents\Manual Upload\"/>
    </mc:Choice>
  </mc:AlternateContent>
  <xr:revisionPtr revIDLastSave="0" documentId="13_ncr:1_{64A72B14-515A-4624-9FAE-0D08D1B49D90}" xr6:coauthVersionLast="36" xr6:coauthVersionMax="36" xr10:uidLastSave="{00000000-0000-0000-0000-000000000000}"/>
  <bookViews>
    <workbookView xWindow="0" yWindow="0" windowWidth="13920" windowHeight="4485" activeTab="1" xr2:uid="{00000000-000D-0000-FFFF-FFFF00000000}"/>
  </bookViews>
  <sheets>
    <sheet name=" Gas Usage" sheetId="3" r:id="rId1"/>
    <sheet name="Upload Sheet" sheetId="2" r:id="rId2"/>
  </sheets>
  <definedNames>
    <definedName name="_xlnm._FilterDatabase" localSheetId="0" hidden="1">' Gas Usage'!$A$14:$S$134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0" i="3" l="1"/>
  <c r="O170" i="3"/>
  <c r="N170" i="3"/>
  <c r="M170" i="3"/>
  <c r="L170" i="3"/>
  <c r="K170" i="3"/>
  <c r="J170" i="3"/>
  <c r="I170" i="3"/>
  <c r="H170" i="3"/>
  <c r="P169" i="3"/>
  <c r="O169" i="3"/>
  <c r="N169" i="3"/>
  <c r="M169" i="3"/>
  <c r="L169" i="3"/>
  <c r="K169" i="3"/>
  <c r="J169" i="3"/>
  <c r="I169" i="3"/>
  <c r="H169" i="3"/>
  <c r="P168" i="3"/>
  <c r="O168" i="3"/>
  <c r="N168" i="3"/>
  <c r="M168" i="3"/>
  <c r="L168" i="3"/>
  <c r="K168" i="3"/>
  <c r="J168" i="3"/>
  <c r="I168" i="3"/>
  <c r="H168" i="3"/>
  <c r="P167" i="3"/>
  <c r="O167" i="3"/>
  <c r="N167" i="3"/>
  <c r="M167" i="3"/>
  <c r="L167" i="3"/>
  <c r="K167" i="3"/>
  <c r="J167" i="3"/>
  <c r="I167" i="3"/>
  <c r="H167" i="3"/>
  <c r="P166" i="3"/>
  <c r="O166" i="3"/>
  <c r="N166" i="3"/>
  <c r="M166" i="3"/>
  <c r="L166" i="3"/>
  <c r="K166" i="3"/>
  <c r="J166" i="3"/>
  <c r="I166" i="3"/>
  <c r="H166" i="3"/>
  <c r="P165" i="3"/>
  <c r="O165" i="3"/>
  <c r="N165" i="3"/>
  <c r="M165" i="3"/>
  <c r="L165" i="3"/>
  <c r="K165" i="3"/>
  <c r="J165" i="3"/>
  <c r="I165" i="3"/>
  <c r="H165" i="3"/>
  <c r="P164" i="3"/>
  <c r="O164" i="3"/>
  <c r="N164" i="3"/>
  <c r="M164" i="3"/>
  <c r="L164" i="3"/>
  <c r="K164" i="3"/>
  <c r="J164" i="3"/>
  <c r="I164" i="3"/>
  <c r="H164" i="3"/>
  <c r="P163" i="3"/>
  <c r="O163" i="3"/>
  <c r="N163" i="3"/>
  <c r="M163" i="3"/>
  <c r="L163" i="3"/>
  <c r="K163" i="3"/>
  <c r="J163" i="3"/>
  <c r="I163" i="3"/>
  <c r="H163" i="3"/>
  <c r="P162" i="3"/>
  <c r="O162" i="3"/>
  <c r="N162" i="3"/>
  <c r="M162" i="3"/>
  <c r="L162" i="3"/>
  <c r="K162" i="3"/>
  <c r="J162" i="3"/>
  <c r="I162" i="3"/>
  <c r="H162" i="3"/>
  <c r="P161" i="3"/>
  <c r="O161" i="3"/>
  <c r="N161" i="3"/>
  <c r="M161" i="3"/>
  <c r="L161" i="3"/>
  <c r="K161" i="3"/>
  <c r="J161" i="3"/>
  <c r="I161" i="3"/>
  <c r="H161" i="3"/>
  <c r="P160" i="3"/>
  <c r="O160" i="3"/>
  <c r="N160" i="3"/>
  <c r="M160" i="3"/>
  <c r="L160" i="3"/>
  <c r="K160" i="3"/>
  <c r="J160" i="3"/>
  <c r="I160" i="3"/>
  <c r="H160" i="3"/>
  <c r="P159" i="3"/>
  <c r="O159" i="3"/>
  <c r="N159" i="3"/>
  <c r="M159" i="3"/>
  <c r="L159" i="3"/>
  <c r="K159" i="3"/>
  <c r="J159" i="3"/>
  <c r="I159" i="3"/>
  <c r="H159" i="3"/>
  <c r="P158" i="3"/>
  <c r="O158" i="3"/>
  <c r="N158" i="3"/>
  <c r="M158" i="3"/>
  <c r="L158" i="3"/>
  <c r="K158" i="3"/>
  <c r="J158" i="3"/>
  <c r="I158" i="3"/>
  <c r="H158" i="3"/>
  <c r="P142" i="3"/>
  <c r="O142" i="3"/>
  <c r="N142" i="3"/>
  <c r="M142" i="3"/>
  <c r="L142" i="3"/>
  <c r="K142" i="3"/>
  <c r="J142" i="3"/>
  <c r="I142" i="3"/>
  <c r="H142" i="3"/>
  <c r="P141" i="3"/>
  <c r="O141" i="3"/>
  <c r="N141" i="3"/>
  <c r="M141" i="3"/>
  <c r="L141" i="3"/>
  <c r="K141" i="3"/>
  <c r="J141" i="3"/>
  <c r="I141" i="3"/>
  <c r="H141" i="3"/>
  <c r="P140" i="3"/>
  <c r="O140" i="3"/>
  <c r="N140" i="3"/>
  <c r="M140" i="3"/>
  <c r="L140" i="3"/>
  <c r="K140" i="3"/>
  <c r="J140" i="3"/>
  <c r="I140" i="3"/>
  <c r="H140" i="3"/>
  <c r="P139" i="3"/>
  <c r="P143" i="3" s="1"/>
  <c r="O139" i="3"/>
  <c r="O143" i="3" s="1"/>
  <c r="N139" i="3"/>
  <c r="N143" i="3" s="1"/>
  <c r="M139" i="3"/>
  <c r="M143" i="3" s="1"/>
  <c r="L139" i="3"/>
  <c r="L143" i="3" s="1"/>
  <c r="K139" i="3"/>
  <c r="K143" i="3" s="1"/>
  <c r="J139" i="3"/>
  <c r="J143" i="3" s="1"/>
  <c r="I139" i="3"/>
  <c r="I143" i="3" s="1"/>
  <c r="H139" i="3"/>
  <c r="H143" i="3" s="1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2" i="3" s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P10" i="3"/>
  <c r="O10" i="3"/>
  <c r="N10" i="3"/>
  <c r="S7" i="3"/>
  <c r="S10" i="3" s="1"/>
  <c r="R7" i="3"/>
  <c r="R10" i="3" s="1"/>
  <c r="Q7" i="3"/>
  <c r="P7" i="3"/>
  <c r="O7" i="3"/>
  <c r="N7" i="3"/>
  <c r="M7" i="3"/>
  <c r="M10" i="3" s="1"/>
  <c r="L7" i="3"/>
  <c r="L10" i="3" s="1"/>
  <c r="K7" i="3"/>
  <c r="K10" i="3" s="1"/>
  <c r="J7" i="3"/>
  <c r="J10" i="3" s="1"/>
  <c r="I7" i="3"/>
  <c r="H7" i="3"/>
  <c r="G6" i="3"/>
  <c r="G5" i="3"/>
  <c r="G11" i="3" s="1"/>
  <c r="G4" i="3"/>
  <c r="I10" i="3" l="1"/>
  <c r="Q10" i="3"/>
  <c r="G159" i="3"/>
  <c r="G163" i="3"/>
  <c r="G167" i="3"/>
  <c r="G141" i="3"/>
  <c r="G158" i="3"/>
  <c r="G160" i="3"/>
  <c r="G162" i="3"/>
  <c r="G164" i="3"/>
  <c r="G166" i="3"/>
  <c r="G168" i="3"/>
  <c r="G170" i="3"/>
  <c r="G140" i="3"/>
  <c r="G142" i="3"/>
  <c r="G161" i="3"/>
  <c r="G165" i="3"/>
  <c r="G169" i="3"/>
  <c r="G7" i="3"/>
  <c r="G10" i="3" s="1"/>
  <c r="H10" i="3"/>
  <c r="G143" i="3"/>
</calcChain>
</file>

<file path=xl/sharedStrings.xml><?xml version="1.0" encoding="utf-8"?>
<sst xmlns="http://schemas.openxmlformats.org/spreadsheetml/2006/main" count="1453" uniqueCount="380">
  <si>
    <t>TimeStamp:</t>
  </si>
  <si>
    <t>PI Tag:</t>
  </si>
  <si>
    <t>Value:</t>
  </si>
  <si>
    <t>Gas Usage During CY17 for Lehigh Buildings</t>
  </si>
  <si>
    <t>Facility Name</t>
  </si>
  <si>
    <t>PI Tags</t>
  </si>
  <si>
    <t>Address</t>
  </si>
  <si>
    <t>Building Number</t>
  </si>
  <si>
    <t>Campus</t>
  </si>
  <si>
    <t>Units</t>
  </si>
  <si>
    <t>CY17 Total</t>
  </si>
  <si>
    <t>Master Pool Account</t>
  </si>
  <si>
    <t>Multiple</t>
  </si>
  <si>
    <t>Many</t>
  </si>
  <si>
    <t>All</t>
  </si>
  <si>
    <t>MCF</t>
  </si>
  <si>
    <t>Mountaintop CH&amp;R</t>
  </si>
  <si>
    <t>Building D - Central Heating &amp; Refrigeration.Gas Meter 120 - CH&amp;R.Gas Usage</t>
  </si>
  <si>
    <t>Mountaintop</t>
  </si>
  <si>
    <t>ASA Packer CH&amp;R</t>
  </si>
  <si>
    <t>Central Heating &amp; Refrigeration.Gas Meter 24 - CH&amp;R.Gas Usage</t>
  </si>
  <si>
    <t>Asa Packer</t>
  </si>
  <si>
    <t>Campus Total</t>
  </si>
  <si>
    <t>By Campus:</t>
  </si>
  <si>
    <t>Goodman</t>
  </si>
  <si>
    <t>By Building/Meter:</t>
  </si>
  <si>
    <t>210 Warren Sq</t>
  </si>
  <si>
    <t>Warren Square B.Gas Meter 61.Gas Usage</t>
  </si>
  <si>
    <t>211 Warren Sq</t>
  </si>
  <si>
    <t>211 Warren Square.Gas Meter 27.Gas Usage</t>
  </si>
  <si>
    <t>23A</t>
  </si>
  <si>
    <t>217 W Packer Ave</t>
  </si>
  <si>
    <t>Packer House.Graduate Student Center.Gas Meter 50.Gas Usage</t>
  </si>
  <si>
    <t>219 Warren Sq</t>
  </si>
  <si>
    <t>219 Warren Square.Gas Meter 20.Gas Usage</t>
  </si>
  <si>
    <t>222 Warren Sq</t>
  </si>
  <si>
    <t>Warren Square A.Gas Meter 60.Gas Usage</t>
  </si>
  <si>
    <t>224 Summit</t>
  </si>
  <si>
    <t>Warren Square D.Gas Meter 63.Gas Usage</t>
  </si>
  <si>
    <t>224 W Packer</t>
  </si>
  <si>
    <t>Humanities Center.Gas Meter 30.Gas Usage</t>
  </si>
  <si>
    <t>225 Summit</t>
  </si>
  <si>
    <t>-</t>
  </si>
  <si>
    <t>230 W Packer Ave</t>
  </si>
  <si>
    <t>West Packer House.Gas Meter 66.Gas Usage</t>
  </si>
  <si>
    <t>233 W Packer Ave</t>
  </si>
  <si>
    <t>Warren Square F.Gas Meter 65.Gas Usage</t>
  </si>
  <si>
    <t>321 E Packer Ave</t>
  </si>
  <si>
    <t>Police Department.Gas Meter 34.Gas Usage</t>
  </si>
  <si>
    <t>416 E 5th</t>
  </si>
  <si>
    <t>416 East 5th Street Rectory.Gas Meter 21.Gas Usage</t>
  </si>
  <si>
    <t>422 Brodhead Ave</t>
  </si>
  <si>
    <t>422 Brodhead Avenue.Gas Meter 25.Gas Usage</t>
  </si>
  <si>
    <t>428 Brodhead Ave</t>
  </si>
  <si>
    <t>428 Brodhead Avenue.Gas Meter 29.Gas Usage</t>
  </si>
  <si>
    <t>436 Brodhead</t>
  </si>
  <si>
    <t>436 Brodhead Avenue.Gas Meter 26.Gas Usage</t>
  </si>
  <si>
    <t>461 Webster</t>
  </si>
  <si>
    <t>461 Webster Street.Gas Meter 28.Gas Usage</t>
  </si>
  <si>
    <t>461 Webster St</t>
  </si>
  <si>
    <t>516 Brodhead Ave</t>
  </si>
  <si>
    <t>516 Brodhead Avenue.Gas Meter 36.Gas Usage</t>
  </si>
  <si>
    <t>23C</t>
  </si>
  <si>
    <t>524 Brodhead Ave</t>
  </si>
  <si>
    <t>524 Brodhead Avenue.Gas Meter 33.Gas Usage</t>
  </si>
  <si>
    <t>524 Brodhead Avenue.Gas Meter 121.Gas Usage</t>
  </si>
  <si>
    <t>526 Brodhead Ave</t>
  </si>
  <si>
    <t>526 Brodhead Avenue.Gas Meter 37.Gas Usage</t>
  </si>
  <si>
    <t>23B</t>
  </si>
  <si>
    <t>532 Brodhead Ave</t>
  </si>
  <si>
    <t>Warren Square C.Gas Meter 62.Gas Usage</t>
  </si>
  <si>
    <t>618 Brodhead Ave</t>
  </si>
  <si>
    <t>618 Brodhead Avenue.Gas Meter 22.Gas Usage</t>
  </si>
  <si>
    <t>622 Brodhead Ave</t>
  </si>
  <si>
    <t>622 Brodhead Avenue.Gas Meter 32.Gas Usage</t>
  </si>
  <si>
    <t>Alpha Chi Omega</t>
  </si>
  <si>
    <t>House 93.Gas Meter 67.Gas Usage</t>
  </si>
  <si>
    <t>93 Upper Sayre Park Road</t>
  </si>
  <si>
    <t>Alpha Gamma Delta</t>
  </si>
  <si>
    <t>House 95.Gas Meter 68.Gas Usage</t>
  </si>
  <si>
    <t>95 Upper Sayre Park Road</t>
  </si>
  <si>
    <t>House 95.Gas Meter 69.Gas Usage</t>
  </si>
  <si>
    <t>Alpha Omicron Pi</t>
  </si>
  <si>
    <t>House 107.Gas Meter 70.Gas Usage</t>
  </si>
  <si>
    <t>107 Hill Drive</t>
  </si>
  <si>
    <t>Alpha Phi</t>
  </si>
  <si>
    <t>House 98.Gas Meter 71.Gas Usage</t>
  </si>
  <si>
    <t>98 Upper Sayre Park Road</t>
  </si>
  <si>
    <t>Alpha Tau Omega</t>
  </si>
  <si>
    <t>House 99.Gas Meter 72.Gas Usage</t>
  </si>
  <si>
    <t>99 Lower Sayre Road</t>
  </si>
  <si>
    <t>House 99.Gas Meter 73.Gas Usage</t>
  </si>
  <si>
    <t>House 99.Gas Meter 74.Gas Usage</t>
  </si>
  <si>
    <t>Alumni Garage</t>
  </si>
  <si>
    <t>Alumni Memorial Parking Garage.Gas Meter 106.Gas Usage</t>
  </si>
  <si>
    <t>615 Brodhead Ave</t>
  </si>
  <si>
    <t>26A</t>
  </si>
  <si>
    <t>Brodhead House</t>
  </si>
  <si>
    <t>Farrington Square Parking Garage.Gas Meter 107.Gas Usage</t>
  </si>
  <si>
    <t>12 W Morton St</t>
  </si>
  <si>
    <t>Brodhead House.Gas Meter 41.Gas Usage</t>
  </si>
  <si>
    <t>107 W Morton St</t>
  </si>
  <si>
    <t>Building 104</t>
  </si>
  <si>
    <t>House 104.Gas Meter 49.Gas Usage</t>
  </si>
  <si>
    <t>104 Hill Drive</t>
  </si>
  <si>
    <t>Centennial I Buildings</t>
  </si>
  <si>
    <t>Centennial II.Gas Meter 46.Gas Usage</t>
  </si>
  <si>
    <t>56-60 University Drive</t>
  </si>
  <si>
    <t>Centennial II</t>
  </si>
  <si>
    <t>Centennial I.Gas Meter 45.Gas Usage</t>
  </si>
  <si>
    <t>50-55 Centennial Drive</t>
  </si>
  <si>
    <t>50-55</t>
  </si>
  <si>
    <t>Chandler Ullmann Hall</t>
  </si>
  <si>
    <t>Chandler-Ullmann Hall.Gas Meter 1.Gas Usage</t>
  </si>
  <si>
    <t>17 Memorial Walk</t>
  </si>
  <si>
    <t>Chi Phi</t>
  </si>
  <si>
    <t>House 105.Gas Meter 75.Gas Usage</t>
  </si>
  <si>
    <t>105 Hill Drive</t>
  </si>
  <si>
    <t>Chi Psi</t>
  </si>
  <si>
    <t>House 84.Gas Meter 76.Gas Usage</t>
  </si>
  <si>
    <t>84 Lower Sayre Park Road</t>
  </si>
  <si>
    <t>House 84.Gas Meter 77.Gas Usage</t>
  </si>
  <si>
    <t>House 84.Gas Meter 78.Gas Usage</t>
  </si>
  <si>
    <t>Coppee Hall</t>
  </si>
  <si>
    <t>Coppee Hall.Gas Meter 2.Gas Usage</t>
  </si>
  <si>
    <t>33 Coppee Drive</t>
  </si>
  <si>
    <t>Cundey Varsity House (VH)</t>
  </si>
  <si>
    <t>Cundey Varsity House.Gas Meter 113.Gas Usage</t>
  </si>
  <si>
    <t>121 Goodman Drive</t>
  </si>
  <si>
    <t>Cundey VH-Laundry</t>
  </si>
  <si>
    <t>Cundey Varsity House.Gas Meter 114.Gas Usage</t>
  </si>
  <si>
    <t>Delta Chi</t>
  </si>
  <si>
    <t>House 86.Gas Meter 79.Gas Usage</t>
  </si>
  <si>
    <t>86 Upper Sayre Park Road</t>
  </si>
  <si>
    <t>House 86.Gas Meter 80.Gas Usage</t>
  </si>
  <si>
    <t>House 86.Gas Meter 81.Gas Usage</t>
  </si>
  <si>
    <t>Development Office</t>
  </si>
  <si>
    <t>Advancement.Gas Meter 111.Gas Usage</t>
  </si>
  <si>
    <t>125 Goodman Drive</t>
  </si>
  <si>
    <t>Dialogue</t>
  </si>
  <si>
    <t>Dialogue Center.Gas Meter 108.Gas Usage</t>
  </si>
  <si>
    <t>661 Taylor Street</t>
  </si>
  <si>
    <t>Drinker House</t>
  </si>
  <si>
    <t>Drinker House.Gas Meter 47.Gas Usage</t>
  </si>
  <si>
    <t>64 Quad Drive</t>
  </si>
  <si>
    <t>Drown Hall</t>
  </si>
  <si>
    <t>Drown Hall.Gas Meter 3.Gas Usage</t>
  </si>
  <si>
    <t>35 Sayre Drive</t>
  </si>
  <si>
    <t>Farrington Sq Res Hall B</t>
  </si>
  <si>
    <t>Farrington Square A-D.Gas Meter 48.Gas Usage</t>
  </si>
  <si>
    <t>23 Asa Drive</t>
  </si>
  <si>
    <t>202B</t>
  </si>
  <si>
    <t>Fritz Engineering Lab</t>
  </si>
  <si>
    <t>Fritz Engineering Lab.Gas Meter 5.Gas Usage</t>
  </si>
  <si>
    <t>13 East Packer Avenue</t>
  </si>
  <si>
    <t>Gamma Phi Beta</t>
  </si>
  <si>
    <t>House 100.Gas Meter 82.Gas Usage</t>
  </si>
  <si>
    <t>100 Lower Sayre Park Road</t>
  </si>
  <si>
    <t>Goodman Stadium</t>
  </si>
  <si>
    <t>Murray H. Goodman Stadium.Gas Meter 116.Gas Usage</t>
  </si>
  <si>
    <t>150 Goodman Drive</t>
  </si>
  <si>
    <t>Grace Hall</t>
  </si>
  <si>
    <t>Grace Hall.Gas Meter 39.Gas Usage</t>
  </si>
  <si>
    <t>39 University Drive</t>
  </si>
  <si>
    <t>IDEAL</t>
  </si>
  <si>
    <t>Access Control/Locksmith (IDEAL).Gas Meter 23.Gas Usage</t>
  </si>
  <si>
    <t>42 University Drive</t>
  </si>
  <si>
    <t>Johnson Hall</t>
  </si>
  <si>
    <t>Johnson Hall.Gas Meter 31.Gas Usage</t>
  </si>
  <si>
    <t>36 University Drive</t>
  </si>
  <si>
    <t>Kappa Alpha</t>
  </si>
  <si>
    <t>House 85.Gas Meter 83.Gas Usage</t>
  </si>
  <si>
    <t>85 Upper Sayre Park Drive</t>
  </si>
  <si>
    <t>Kappa Alpha Theta</t>
  </si>
  <si>
    <t>House 106.Gas Meter 84.Gas Usage</t>
  </si>
  <si>
    <t>106 Hill Drive</t>
  </si>
  <si>
    <t>House 106.Gas Meter 85.Gas Usage</t>
  </si>
  <si>
    <t>House 106.Gas Meter 86.Gas Usage</t>
  </si>
  <si>
    <t>Kappa Delta</t>
  </si>
  <si>
    <t>House 82.Gas Meter 87.Gas Usage</t>
  </si>
  <si>
    <t>82 Sayre Drive</t>
  </si>
  <si>
    <t>Lamberton Hall</t>
  </si>
  <si>
    <t>Lamberton Hall.Gas Meter 42.Gas Usage</t>
  </si>
  <si>
    <t>690 Taylor Street</t>
  </si>
  <si>
    <t>Linderman Library</t>
  </si>
  <si>
    <t>Linderman Library.Gas Meter 6.Gas Usage</t>
  </si>
  <si>
    <t>30 Library Drive</t>
  </si>
  <si>
    <t>Mart Lib/Computing Center</t>
  </si>
  <si>
    <t>E.W. Fairchild-Martindale Library and Computing Center.Gas Meter 4.Gas Usage</t>
  </si>
  <si>
    <t>8A East Packer Avenue</t>
  </si>
  <si>
    <t>Mohler Lab</t>
  </si>
  <si>
    <t>Mohler Laboratory.Gas Meter 7.Gas Usage</t>
  </si>
  <si>
    <t>200 W Packer Ave</t>
  </si>
  <si>
    <t>MTC</t>
  </si>
  <si>
    <t>Campus-Wide Utilities (Mountaintop).Gas Meter 119.Gas Usage</t>
  </si>
  <si>
    <t>111-119 Research Drive</t>
  </si>
  <si>
    <t>111-119</t>
  </si>
  <si>
    <t>Mudd Building</t>
  </si>
  <si>
    <t>Mudd Building.Gas Meter 8.Gas Usage</t>
  </si>
  <si>
    <t>6 East Packer Avenue</t>
  </si>
  <si>
    <t>Neville Hall</t>
  </si>
  <si>
    <t>Neville Hall.Gas Meter 9.Gas Usage</t>
  </si>
  <si>
    <t>6A East Packer Avenue</t>
  </si>
  <si>
    <t>6A</t>
  </si>
  <si>
    <t>Packer Lab</t>
  </si>
  <si>
    <t>Packard Laboratory.Gas Meter 10.Gas Usage</t>
  </si>
  <si>
    <t>19 Memorial Drive West</t>
  </si>
  <si>
    <t>Phi Delta Theta</t>
  </si>
  <si>
    <t>House 97.Gas Meter 88.Gas Usage</t>
  </si>
  <si>
    <t>97 Upper Sayre Park Road</t>
  </si>
  <si>
    <t>Phi Kappa Theta</t>
  </si>
  <si>
    <t>House 88.Gas Meter 89.Gas Usage</t>
  </si>
  <si>
    <t>88 Upper Sayre Park Road</t>
  </si>
  <si>
    <t>Phi Sigma Kappa</t>
  </si>
  <si>
    <t>House 90.Gas Meter 90.Gas Usage</t>
  </si>
  <si>
    <t>90 Upper Sayre Park Road</t>
  </si>
  <si>
    <t>Pi Beta Phi</t>
  </si>
  <si>
    <t>House 83.Gas Meter 91.Gas Usage</t>
  </si>
  <si>
    <t>83 Sayre Drive</t>
  </si>
  <si>
    <t>Pi Kappa Alpha</t>
  </si>
  <si>
    <t>House 89.Gas Meter 92.Gas Usage</t>
  </si>
  <si>
    <t>89 Hill Road</t>
  </si>
  <si>
    <t>House 89.Gas Meter 93.Gas Usage</t>
  </si>
  <si>
    <t>President's House</t>
  </si>
  <si>
    <t>President House.Gas Meter 35.Gas Usage</t>
  </si>
  <si>
    <t>28 University Drive</t>
  </si>
  <si>
    <t>Psi Upsilon</t>
  </si>
  <si>
    <t>House 80.Gas Meter 94.Gas Usage</t>
  </si>
  <si>
    <t>80 University Drive</t>
  </si>
  <si>
    <t>Rathbone Hall</t>
  </si>
  <si>
    <t>Rathbone Hall.Gas Meter 43.Gas Usage</t>
  </si>
  <si>
    <t>63 University Drive</t>
  </si>
  <si>
    <t>Rauch Business Center</t>
  </si>
  <si>
    <t>Rauch Business Center.Gas Meter 11.Gas Usage</t>
  </si>
  <si>
    <t>621 Taylor Street</t>
  </si>
  <si>
    <t>Rauch Field House</t>
  </si>
  <si>
    <t>Rauch Field House.Gas Meter 117.Gas Usage</t>
  </si>
  <si>
    <t>Sayre Observatory</t>
  </si>
  <si>
    <t>Sayre Observatory.Gas Meter 12.Gas Usage</t>
  </si>
  <si>
    <t>26 Memorial Drive West</t>
  </si>
  <si>
    <t>Sayre Park Village A</t>
  </si>
  <si>
    <t>Sayre Residential Village A.Gas Meter 51.Gas Usage</t>
  </si>
  <si>
    <t>109A Upper Sayre Park Road</t>
  </si>
  <si>
    <t>109A</t>
  </si>
  <si>
    <t>Sayre Residential Village A.Gas Meter 52.Gas Usage</t>
  </si>
  <si>
    <t>Sayre Park Village B</t>
  </si>
  <si>
    <t>Sayre Residential Village B.Gas Meter 53.Gas Usage</t>
  </si>
  <si>
    <t>109B Upper Sayre Park Road</t>
  </si>
  <si>
    <t>109B</t>
  </si>
  <si>
    <t>Sayre Residential Village B.Gas Meter 54.Gas Usage</t>
  </si>
  <si>
    <t>Sayre Park Village C</t>
  </si>
  <si>
    <t>Sayre Residential Village C.Gas Meter 55.Gas Usage</t>
  </si>
  <si>
    <t>109C Upper Sayre Park Road</t>
  </si>
  <si>
    <t>109C</t>
  </si>
  <si>
    <t>Sayre Residential Village C.Gas Meter 56.Gas Usage</t>
  </si>
  <si>
    <t>Sayre Park Village Commons</t>
  </si>
  <si>
    <t>Sayre Residential Village D.Gas Meter 57.Gas Usage</t>
  </si>
  <si>
    <t>109D Upper Sayre Park Road</t>
  </si>
  <si>
    <t>109D</t>
  </si>
  <si>
    <t>Sayre Residential Village D.Gas Meter 58.Gas Usage</t>
  </si>
  <si>
    <t>Sherman Fairchild</t>
  </si>
  <si>
    <t>Sherman Fairchild Center for the Physical Sciences.Gas Meter 13.Gas Usage</t>
  </si>
  <si>
    <t>16A Memorial Walk East</t>
  </si>
  <si>
    <t>Sherman Fairchild Lab</t>
  </si>
  <si>
    <t>Sherman Fairchild Laboratory for Solid State Studies.Gas Meter 14.Gas Usage</t>
  </si>
  <si>
    <t>16A</t>
  </si>
  <si>
    <t>Sigma Chi</t>
  </si>
  <si>
    <t>House 102.Gas Meter 95.Gas Usage</t>
  </si>
  <si>
    <t>102 Lower Sayre Park Road</t>
  </si>
  <si>
    <t>House 102.Gas Meter 96.Gas Usage</t>
  </si>
  <si>
    <t>House 102.Gas Meter 97.Gas Usage</t>
  </si>
  <si>
    <t>Sigma Phi Epsilon</t>
  </si>
  <si>
    <t>House 92.Gas Meter 98.Gas Usage</t>
  </si>
  <si>
    <t>92 Upper Sayre Park Road</t>
  </si>
  <si>
    <t>House 92.Gas Meter 99.Gas Usage</t>
  </si>
  <si>
    <t>Sinclair Laboratory</t>
  </si>
  <si>
    <t>Sinclair Laboratory.Gas Meter 15.Gas Usage</t>
  </si>
  <si>
    <t>7 Asa Drive</t>
  </si>
  <si>
    <t>Stabler Arena</t>
  </si>
  <si>
    <t>Stabler Athletic and Convocation Center.Gas Meter 118.Gas Usage</t>
  </si>
  <si>
    <t>124 Goodman Drive</t>
  </si>
  <si>
    <t>STEPS Building</t>
  </si>
  <si>
    <t>STEPS Building.Gas Meter 16.Gas Usage</t>
  </si>
  <si>
    <t>1 West Packer Ave</t>
  </si>
  <si>
    <t>9A</t>
  </si>
  <si>
    <t>SvcBldg</t>
  </si>
  <si>
    <t>Service Building.Gas Meter 109.Gas Usage</t>
  </si>
  <si>
    <t>321 Adams Street</t>
  </si>
  <si>
    <t>Service Building.Gas Meter 110.Gas Usage</t>
  </si>
  <si>
    <t>Taylor Gym</t>
  </si>
  <si>
    <t>Taylor Gymnasium.Gas Meter 40.Gas Usage</t>
  </si>
  <si>
    <t>68 University Drive</t>
  </si>
  <si>
    <t>Taylor House</t>
  </si>
  <si>
    <t>Taylor House.Gas Meter 59.Gas Usage</t>
  </si>
  <si>
    <t>Tennis Courts</t>
  </si>
  <si>
    <t>Lewis Tennis Center.Gas Meter 115.Gas Usage</t>
  </si>
  <si>
    <t>128 Goodman Drive South</t>
  </si>
  <si>
    <t>Theta Chi</t>
  </si>
  <si>
    <t>House 91.Gas Meter 100.Gas Usage</t>
  </si>
  <si>
    <t>91 Upper Sayre Park Road</t>
  </si>
  <si>
    <t>Theta Xi</t>
  </si>
  <si>
    <t>House 96.Gas Meter 101.Gas Usage</t>
  </si>
  <si>
    <t>96 Upper Sayre Park Road</t>
  </si>
  <si>
    <t>Transportation Building</t>
  </si>
  <si>
    <t>Transportation Services.Gas Meter 112.Gas Usage</t>
  </si>
  <si>
    <t>126 Goodman Drive</t>
  </si>
  <si>
    <t>Umoja House</t>
  </si>
  <si>
    <t>Umoja House.Gas Meter 102.Gas Usage</t>
  </si>
  <si>
    <t>101 Lower Sayre Park Road</t>
  </si>
  <si>
    <t>Umoja House.Gas Meter 103.Gas Usage</t>
  </si>
  <si>
    <t>Umoja House.Gas Meter 104.Gas Usage</t>
  </si>
  <si>
    <t>University Center</t>
  </si>
  <si>
    <t>University Center.Gas Meter 44.Gas Usage</t>
  </si>
  <si>
    <t>29 Trembley Drive</t>
  </si>
  <si>
    <t>Warren Square E</t>
  </si>
  <si>
    <t>Warren Square E.Gas Meter 64.Gas Usage</t>
  </si>
  <si>
    <t>Whitaker Laboratory</t>
  </si>
  <si>
    <t>Whitaker Laboratory.Gas Meter 17.Gas Usage</t>
  </si>
  <si>
    <t>5 East Packer Avenue</t>
  </si>
  <si>
    <t>Wilbur Powerhouse</t>
  </si>
  <si>
    <t>Wilbur Powerhouse.Gas Meter 18.Gas Usage</t>
  </si>
  <si>
    <t>12 East Packer Avenue</t>
  </si>
  <si>
    <t>Williams Hall / Annex</t>
  </si>
  <si>
    <t>Williams Hall.Gas Meter 19.Gas Usage</t>
  </si>
  <si>
    <t>31 Williams Drive</t>
  </si>
  <si>
    <t>Zeta Tau Alpha</t>
  </si>
  <si>
    <t>House 94.Gas Meter 105.Gas Usage</t>
  </si>
  <si>
    <t>94 Upper Sayre Park Road</t>
  </si>
  <si>
    <t>Zoellner Arts Center Admin</t>
  </si>
  <si>
    <t>203 East Packer Avenue.Gas Meter 38.Gas Usage</t>
  </si>
  <si>
    <t>203 East Packer Avenue</t>
  </si>
  <si>
    <t>Building A Steam Meter</t>
  </si>
  <si>
    <t>Building A - Iacocca Hall.Steam Meter 12.Steam Usage</t>
  </si>
  <si>
    <t>Building C Steam Meter</t>
  </si>
  <si>
    <t>Building C - Mountaintop Initiative &amp; Data X.Steam Meter 13.Steam Usage</t>
  </si>
  <si>
    <t>Building G Steam Meter</t>
  </si>
  <si>
    <t>Ben Franklin TechVentures.Steam Meter 15.Steam Usage</t>
  </si>
  <si>
    <t>Remainder (Bldgs F, H, and J)</t>
  </si>
  <si>
    <t>Steam Meter 14.Shared Steam Usage</t>
  </si>
  <si>
    <t>111 Research Drive</t>
  </si>
  <si>
    <t>116 Research Drive</t>
  </si>
  <si>
    <t>113 Research Drive</t>
  </si>
  <si>
    <t>Alumni Memorial Building</t>
  </si>
  <si>
    <t>Alumni Memorial Building.Steam Meter 16.Steam Usage</t>
  </si>
  <si>
    <t>Centennial 1</t>
  </si>
  <si>
    <t>Centennial I.Steam Meter 8.Steam Usage</t>
  </si>
  <si>
    <t>Drinker, Dravo, Richards</t>
  </si>
  <si>
    <t>Steam Meter 9.Shared Steam Usage</t>
  </si>
  <si>
    <t>Farrington Square</t>
  </si>
  <si>
    <t>Farrington Square A-D.Steam Meter 10.Steam Usage</t>
  </si>
  <si>
    <t>Mudd</t>
  </si>
  <si>
    <t>Mudd Building.Steam Meter 1.Steam Usage</t>
  </si>
  <si>
    <t>Packard Lab</t>
  </si>
  <si>
    <t>Packard Laboratory.Steam Meter 2.Steam Usage</t>
  </si>
  <si>
    <t>Remainder</t>
  </si>
  <si>
    <t>Campus-Wide Utilities (Asa).Steam Meter 17.Steam Usage</t>
  </si>
  <si>
    <t>STEPS</t>
  </si>
  <si>
    <t>STEPS Building.Steam Meter 3.Steam Usage</t>
  </si>
  <si>
    <t>Taylor Gymnasium.Steam Meter 7.Steam Usage</t>
  </si>
  <si>
    <t>Taylor Hall</t>
  </si>
  <si>
    <t>Taylor House.Steam Meter 11.Steam Usage</t>
  </si>
  <si>
    <t>Whitaker</t>
  </si>
  <si>
    <t>Whitaker Laboratory.Steam Meter 4.Steam Usage</t>
  </si>
  <si>
    <t>Williams</t>
  </si>
  <si>
    <t>Williams Hall.Steam Meter 5.Steam Usage</t>
  </si>
  <si>
    <t>Zoellner Arts Center</t>
  </si>
  <si>
    <t>Zoellner Arts Center.Steam Meter 6.Steam Usage</t>
  </si>
  <si>
    <t>27 Memorial Drive West</t>
  </si>
  <si>
    <t>11 Asa Drive</t>
  </si>
  <si>
    <t>Centennial 1 Buildings</t>
  </si>
  <si>
    <t>56-60</t>
  </si>
  <si>
    <t>Drinker, Dravo, Richards Houses</t>
  </si>
  <si>
    <t>64-66 Quad Drive</t>
  </si>
  <si>
    <t>64-66</t>
  </si>
  <si>
    <t>641 Taylor Street</t>
  </si>
  <si>
    <t>Whitaker Lab</t>
  </si>
  <si>
    <t>Williams Hall</t>
  </si>
  <si>
    <t>420 East Packer Avenue</t>
  </si>
  <si>
    <t>31-12-2017 00:00:00</t>
  </si>
  <si>
    <t>Data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</si>
</sst>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\ hh:mm:ss.000"/>
    <numFmt numFmtId="165" formatCode="[$-409]mmm\-yy;@"/>
    <numFmt numFmtId="166" formatCode="#,##0.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Font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/>
    <xf numFmtId="0" fontId="0" fillId="3" borderId="0" xfId="0" applyFont="1" applyFill="1"/>
    <xf numFmtId="49" fontId="0" fillId="3" borderId="0" xfId="0" applyNumberFormat="1" applyFill="1" applyAlignment="1">
      <alignment vertical="center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left"/>
    </xf>
    <xf numFmtId="3" fontId="0" fillId="3" borderId="0" xfId="0" applyNumberFormat="1" applyFont="1" applyFill="1"/>
    <xf numFmtId="3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/>
    <xf numFmtId="0" fontId="0" fillId="4" borderId="0" xfId="0" applyFont="1" applyFill="1"/>
    <xf numFmtId="49" fontId="2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3" fontId="0" fillId="4" borderId="0" xfId="0" applyNumberFormat="1" applyFont="1" applyFill="1"/>
    <xf numFmtId="3" fontId="2" fillId="4" borderId="0" xfId="0" applyNumberFormat="1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3" fontId="0" fillId="0" borderId="0" xfId="0" applyNumberFormat="1" applyFont="1"/>
    <xf numFmtId="3" fontId="2" fillId="0" borderId="0" xfId="0" applyNumberFormat="1" applyFont="1"/>
    <xf numFmtId="0" fontId="0" fillId="0" borderId="0" xfId="0" applyFont="1" applyAlignment="1">
      <alignment horizontal="right" wrapText="1"/>
    </xf>
    <xf numFmtId="165" fontId="0" fillId="0" borderId="0" xfId="0" applyNumberFormat="1" applyFont="1" applyBorder="1" applyAlignment="1">
      <alignment wrapText="1"/>
    </xf>
    <xf numFmtId="49" fontId="2" fillId="2" borderId="0" xfId="0" applyNumberFormat="1" applyFont="1" applyFill="1" applyAlignment="1">
      <alignment vertical="center"/>
    </xf>
    <xf numFmtId="166" fontId="0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66" fontId="3" fillId="2" borderId="0" xfId="0" applyNumberFormat="1" applyFont="1" applyFill="1"/>
    <xf numFmtId="49" fontId="0" fillId="2" borderId="0" xfId="0" applyNumberFormat="1" applyFill="1" applyAlignment="1">
      <alignment vertical="center"/>
    </xf>
    <xf numFmtId="166" fontId="0" fillId="0" borderId="0" xfId="0" applyNumberFormat="1" applyFont="1"/>
    <xf numFmtId="49" fontId="2" fillId="0" borderId="0" xfId="0" applyNumberFormat="1" applyFont="1" applyFill="1" applyAlignment="1">
      <alignment vertical="center"/>
    </xf>
    <xf numFmtId="167" fontId="0" fillId="0" borderId="0" xfId="0" applyNumberFormat="1" applyFont="1"/>
    <xf numFmtId="167" fontId="4" fillId="0" borderId="0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vertical="center"/>
    </xf>
    <xf numFmtId="166" fontId="0" fillId="3" borderId="0" xfId="0" applyNumberFormat="1" applyFont="1" applyFill="1"/>
    <xf numFmtId="166" fontId="0" fillId="4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170"/>
  <sheetViews>
    <sheetView workbookViewId="0">
      <pane xSplit="4" ySplit="3" topLeftCell="G4" activePane="bottomRight" state="frozen"/>
      <selection pane="topRight" activeCell="H1" sqref="H1"/>
      <selection pane="bottomLeft" activeCell="A9" sqref="A9"/>
      <selection pane="bottomRight" activeCell="H136" sqref="H136"/>
    </sheetView>
  </sheetViews>
  <sheetFormatPr defaultRowHeight="15" x14ac:dyDescent="0.25"/>
  <cols>
    <col min="1" max="1" width="29.7109375" customWidth="1"/>
    <col min="2" max="2" width="60.42578125" bestFit="1" customWidth="1"/>
    <col min="3" max="3" width="29.7109375" customWidth="1"/>
    <col min="4" max="4" width="8.140625" customWidth="1"/>
    <col min="5" max="5" width="13.140625" customWidth="1"/>
    <col min="6" max="6" width="6.7109375" customWidth="1"/>
    <col min="7" max="7" width="10" customWidth="1"/>
    <col min="8" max="9" width="13" bestFit="1" customWidth="1"/>
  </cols>
  <sheetData>
    <row r="1" spans="1:19" x14ac:dyDescent="0.25">
      <c r="A1" s="2" t="s">
        <v>3</v>
      </c>
      <c r="B1" s="2"/>
      <c r="C1" s="2"/>
    </row>
    <row r="3" spans="1:19" ht="47.25" customHeight="1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5">
        <v>42753</v>
      </c>
      <c r="I3" s="5">
        <v>42781</v>
      </c>
      <c r="J3" s="5">
        <v>42813</v>
      </c>
      <c r="K3" s="5">
        <v>42843</v>
      </c>
      <c r="L3" s="5">
        <v>42872</v>
      </c>
      <c r="M3" s="5">
        <v>42904</v>
      </c>
      <c r="N3" s="5">
        <v>42934</v>
      </c>
      <c r="O3" s="5">
        <v>42963</v>
      </c>
      <c r="P3" s="5">
        <v>42979</v>
      </c>
      <c r="Q3" s="5">
        <v>43009</v>
      </c>
      <c r="R3" s="5">
        <v>43055</v>
      </c>
      <c r="S3" s="5">
        <v>43087</v>
      </c>
    </row>
    <row r="4" spans="1:19" x14ac:dyDescent="0.25">
      <c r="A4" s="6" t="s">
        <v>11</v>
      </c>
      <c r="B4" s="6"/>
      <c r="C4" s="6" t="s">
        <v>12</v>
      </c>
      <c r="D4" s="7" t="s">
        <v>13</v>
      </c>
      <c r="E4" s="8" t="s">
        <v>14</v>
      </c>
      <c r="F4" s="6" t="s">
        <v>15</v>
      </c>
      <c r="G4" s="9">
        <f>SUM(H4:S4)</f>
        <v>60587.500000000007</v>
      </c>
      <c r="H4" s="9">
        <v>9374.1999999999989</v>
      </c>
      <c r="I4" s="9">
        <v>10374.099999999999</v>
      </c>
      <c r="J4" s="9">
        <v>8614.7000000000007</v>
      </c>
      <c r="K4" s="9">
        <v>6260</v>
      </c>
      <c r="L4" s="9">
        <v>3201.5</v>
      </c>
      <c r="M4" s="9">
        <v>1170.9000000000001</v>
      </c>
      <c r="N4" s="9">
        <v>888.9</v>
      </c>
      <c r="O4" s="9">
        <v>998.5</v>
      </c>
      <c r="P4" s="9">
        <v>2244.1</v>
      </c>
      <c r="Q4" s="9">
        <v>2715.3</v>
      </c>
      <c r="R4" s="9">
        <v>5331.4</v>
      </c>
      <c r="S4" s="9">
        <v>9413.9</v>
      </c>
    </row>
    <row r="5" spans="1:19" x14ac:dyDescent="0.25">
      <c r="A5" s="10" t="s">
        <v>16</v>
      </c>
      <c r="B5" s="11" t="s">
        <v>17</v>
      </c>
      <c r="C5" s="10" t="s">
        <v>12</v>
      </c>
      <c r="D5" s="12">
        <v>114</v>
      </c>
      <c r="E5" s="13" t="s">
        <v>18</v>
      </c>
      <c r="F5" s="10" t="s">
        <v>15</v>
      </c>
      <c r="G5" s="14">
        <f>SUM(H5:S5)</f>
        <v>101430</v>
      </c>
      <c r="H5" s="15">
        <v>14420</v>
      </c>
      <c r="I5" s="15">
        <v>11030</v>
      </c>
      <c r="J5" s="16">
        <v>13520</v>
      </c>
      <c r="K5" s="16">
        <v>6780</v>
      </c>
      <c r="L5" s="14">
        <v>6160</v>
      </c>
      <c r="M5" s="14">
        <v>5300</v>
      </c>
      <c r="N5" s="14">
        <v>4920</v>
      </c>
      <c r="O5" s="14">
        <v>4380</v>
      </c>
      <c r="P5" s="14">
        <v>5810</v>
      </c>
      <c r="Q5" s="14">
        <v>5880</v>
      </c>
      <c r="R5" s="14">
        <v>9230</v>
      </c>
      <c r="S5" s="14">
        <v>14000</v>
      </c>
    </row>
    <row r="6" spans="1:19" x14ac:dyDescent="0.25">
      <c r="A6" s="17" t="s">
        <v>19</v>
      </c>
      <c r="B6" s="18" t="s">
        <v>20</v>
      </c>
      <c r="C6" s="17" t="s">
        <v>12</v>
      </c>
      <c r="D6" s="19">
        <v>10</v>
      </c>
      <c r="E6" s="20" t="s">
        <v>21</v>
      </c>
      <c r="F6" s="17" t="s">
        <v>15</v>
      </c>
      <c r="G6" s="21">
        <f>SUM(H6:S6)</f>
        <v>217486</v>
      </c>
      <c r="H6" s="21">
        <v>29095</v>
      </c>
      <c r="I6" s="21">
        <v>23425</v>
      </c>
      <c r="J6" s="21">
        <v>27426</v>
      </c>
      <c r="K6" s="21">
        <v>14841</v>
      </c>
      <c r="L6" s="21">
        <v>12468</v>
      </c>
      <c r="M6" s="21">
        <v>9918</v>
      </c>
      <c r="N6" s="21">
        <v>9827</v>
      </c>
      <c r="O6" s="22">
        <v>9364</v>
      </c>
      <c r="P6" s="21">
        <v>12679</v>
      </c>
      <c r="Q6" s="21">
        <v>13827</v>
      </c>
      <c r="R6" s="21">
        <v>22887</v>
      </c>
      <c r="S6" s="21">
        <v>31729</v>
      </c>
    </row>
    <row r="7" spans="1:19" x14ac:dyDescent="0.25">
      <c r="A7" s="23" t="s">
        <v>22</v>
      </c>
      <c r="B7" s="23"/>
      <c r="C7" s="23"/>
      <c r="D7" s="24"/>
      <c r="E7" s="25"/>
      <c r="F7" s="23"/>
      <c r="G7" s="26">
        <f>SUM(H7:M7)</f>
        <v>213378.4</v>
      </c>
      <c r="H7" s="27">
        <f t="shared" ref="H7:S7" si="0">SUM(H4:H6)</f>
        <v>52889.2</v>
      </c>
      <c r="I7" s="27">
        <f t="shared" si="0"/>
        <v>44829.1</v>
      </c>
      <c r="J7" s="27">
        <f t="shared" si="0"/>
        <v>49560.7</v>
      </c>
      <c r="K7" s="27">
        <f t="shared" si="0"/>
        <v>27881</v>
      </c>
      <c r="L7" s="27">
        <f t="shared" si="0"/>
        <v>21829.5</v>
      </c>
      <c r="M7" s="27">
        <f t="shared" si="0"/>
        <v>16388.900000000001</v>
      </c>
      <c r="N7" s="27">
        <f t="shared" si="0"/>
        <v>15635.9</v>
      </c>
      <c r="O7" s="27">
        <f t="shared" si="0"/>
        <v>14742.5</v>
      </c>
      <c r="P7" s="27">
        <f t="shared" si="0"/>
        <v>20733.099999999999</v>
      </c>
      <c r="Q7" s="27">
        <f t="shared" si="0"/>
        <v>22422.3</v>
      </c>
      <c r="R7" s="27">
        <f t="shared" si="0"/>
        <v>37448.400000000001</v>
      </c>
      <c r="S7" s="27">
        <f t="shared" si="0"/>
        <v>55142.9</v>
      </c>
    </row>
    <row r="8" spans="1:19" x14ac:dyDescent="0.25">
      <c r="A8" s="23"/>
      <c r="B8" s="23"/>
      <c r="C8" s="23"/>
      <c r="D8" s="24"/>
      <c r="E8" s="25"/>
      <c r="F8" s="23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 x14ac:dyDescent="0.25">
      <c r="A9" s="23" t="s">
        <v>23</v>
      </c>
      <c r="B9" s="23"/>
      <c r="C9" s="23"/>
      <c r="D9" s="24"/>
      <c r="E9" s="25"/>
      <c r="F9" s="23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3" t="s">
        <v>21</v>
      </c>
      <c r="B10" s="23"/>
      <c r="C10" s="23"/>
      <c r="D10" s="24"/>
      <c r="E10" s="23" t="s">
        <v>21</v>
      </c>
      <c r="F10" s="23" t="s">
        <v>15</v>
      </c>
      <c r="G10" s="26">
        <f>G7-G11-G12</f>
        <v>108493.4</v>
      </c>
      <c r="H10" s="26">
        <f t="shared" ref="H10:S10" si="1">H7-H11-H12</f>
        <v>37858.599999999991</v>
      </c>
      <c r="I10" s="26">
        <f t="shared" si="1"/>
        <v>33172.5</v>
      </c>
      <c r="J10" s="26">
        <f t="shared" si="1"/>
        <v>35521.299999999996</v>
      </c>
      <c r="K10" s="26">
        <f t="shared" si="1"/>
        <v>20750</v>
      </c>
      <c r="L10" s="26">
        <f t="shared" si="1"/>
        <v>15460.2</v>
      </c>
      <c r="M10" s="26">
        <f t="shared" si="1"/>
        <v>11014.900000000001</v>
      </c>
      <c r="N10" s="26">
        <f t="shared" si="1"/>
        <v>10670</v>
      </c>
      <c r="O10" s="26">
        <f t="shared" si="1"/>
        <v>10322.200000000001</v>
      </c>
      <c r="P10" s="26">
        <f t="shared" si="1"/>
        <v>14801.999999999998</v>
      </c>
      <c r="Q10" s="26">
        <f t="shared" si="1"/>
        <v>16168.000000000002</v>
      </c>
      <c r="R10" s="26">
        <f t="shared" si="1"/>
        <v>27688.100000000002</v>
      </c>
      <c r="S10" s="26">
        <f t="shared" si="1"/>
        <v>40499.9</v>
      </c>
    </row>
    <row r="11" spans="1:19" x14ac:dyDescent="0.25">
      <c r="A11" s="23" t="s">
        <v>18</v>
      </c>
      <c r="B11" s="23"/>
      <c r="C11" s="23"/>
      <c r="D11" s="24"/>
      <c r="E11" s="23" t="s">
        <v>18</v>
      </c>
      <c r="F11" s="23" t="s">
        <v>15</v>
      </c>
      <c r="G11" s="26">
        <f>G5+G91</f>
        <v>101431.3</v>
      </c>
      <c r="H11" s="26">
        <f t="shared" ref="H11:P11" si="2">H5+H91</f>
        <v>14420.8</v>
      </c>
      <c r="I11" s="26">
        <f t="shared" si="2"/>
        <v>11030.1</v>
      </c>
      <c r="J11" s="26">
        <f t="shared" si="2"/>
        <v>13520.3</v>
      </c>
      <c r="K11" s="26">
        <f t="shared" si="2"/>
        <v>6780.1</v>
      </c>
      <c r="L11" s="26">
        <f t="shared" si="2"/>
        <v>6160</v>
      </c>
      <c r="M11" s="26">
        <f t="shared" si="2"/>
        <v>5300</v>
      </c>
      <c r="N11" s="26">
        <f t="shared" si="2"/>
        <v>4920</v>
      </c>
      <c r="O11" s="26">
        <f t="shared" si="2"/>
        <v>4380</v>
      </c>
      <c r="P11" s="26">
        <f t="shared" si="2"/>
        <v>5810</v>
      </c>
      <c r="Q11" s="26">
        <f>Q5+Q90</f>
        <v>5950.4</v>
      </c>
      <c r="R11" s="26">
        <f>R5+R90</f>
        <v>9366.6</v>
      </c>
      <c r="S11" s="26">
        <f>S5+S90</f>
        <v>14140</v>
      </c>
    </row>
    <row r="12" spans="1:19" x14ac:dyDescent="0.25">
      <c r="A12" s="23" t="s">
        <v>24</v>
      </c>
      <c r="B12" s="23"/>
      <c r="C12" s="23"/>
      <c r="D12" s="24"/>
      <c r="E12" s="23" t="s">
        <v>24</v>
      </c>
      <c r="F12" s="23" t="s">
        <v>15</v>
      </c>
      <c r="G12" s="26">
        <f>SUM(G131:G134,G102,G104,G106)</f>
        <v>3453.7</v>
      </c>
      <c r="H12" s="26">
        <f t="shared" ref="H12:P12" si="3">SUM(H131:H134,H102,H104,H106)</f>
        <v>609.79999999999995</v>
      </c>
      <c r="I12" s="26">
        <f t="shared" si="3"/>
        <v>626.5</v>
      </c>
      <c r="J12" s="26">
        <f t="shared" si="3"/>
        <v>519.1</v>
      </c>
      <c r="K12" s="26">
        <f t="shared" si="3"/>
        <v>350.9</v>
      </c>
      <c r="L12" s="26">
        <f t="shared" si="3"/>
        <v>209.29999999999998</v>
      </c>
      <c r="M12" s="26">
        <f t="shared" si="3"/>
        <v>74</v>
      </c>
      <c r="N12" s="26">
        <f t="shared" si="3"/>
        <v>45.9</v>
      </c>
      <c r="O12" s="26">
        <f t="shared" si="3"/>
        <v>40.299999999999997</v>
      </c>
      <c r="P12" s="26">
        <f t="shared" si="3"/>
        <v>121.1</v>
      </c>
      <c r="Q12" s="26">
        <f>SUM(Q127:Q130,Q101,Q103,Q105)</f>
        <v>303.89999999999998</v>
      </c>
      <c r="R12" s="26">
        <f>SUM(R127:R130,R101,R103,R105)</f>
        <v>393.7</v>
      </c>
      <c r="S12" s="26">
        <f>SUM(S127:S130,S101,S103,S105)</f>
        <v>503</v>
      </c>
    </row>
    <row r="13" spans="1:19" x14ac:dyDescent="0.25">
      <c r="A13" s="23"/>
      <c r="B13" s="23"/>
      <c r="C13" s="23"/>
      <c r="D13" s="24"/>
      <c r="E13" s="25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ht="60" x14ac:dyDescent="0.25">
      <c r="A14" s="23" t="s">
        <v>25</v>
      </c>
      <c r="B14" s="23" t="s">
        <v>5</v>
      </c>
      <c r="C14" s="23" t="s">
        <v>6</v>
      </c>
      <c r="D14" s="28" t="s">
        <v>7</v>
      </c>
      <c r="E14" s="25" t="s">
        <v>8</v>
      </c>
      <c r="F14" s="23" t="s">
        <v>9</v>
      </c>
      <c r="G14" s="23" t="s">
        <v>10</v>
      </c>
      <c r="H14" s="29">
        <v>42753</v>
      </c>
      <c r="I14" s="29">
        <v>42781</v>
      </c>
      <c r="J14" s="29">
        <v>42813</v>
      </c>
      <c r="K14" s="29">
        <v>42843</v>
      </c>
      <c r="L14" s="29">
        <v>42872</v>
      </c>
      <c r="M14" s="29">
        <v>42904</v>
      </c>
      <c r="N14" s="29">
        <v>42934</v>
      </c>
      <c r="O14" s="29">
        <v>42963</v>
      </c>
      <c r="P14" s="29">
        <v>42979</v>
      </c>
      <c r="Q14" s="29">
        <v>43009</v>
      </c>
      <c r="R14" s="29">
        <v>43055</v>
      </c>
      <c r="S14" s="29">
        <v>43087</v>
      </c>
    </row>
    <row r="15" spans="1:19" x14ac:dyDescent="0.25">
      <c r="A15" s="6" t="s">
        <v>26</v>
      </c>
      <c r="B15" s="30" t="s">
        <v>27</v>
      </c>
      <c r="C15" s="6" t="s">
        <v>26</v>
      </c>
      <c r="D15" s="7">
        <v>192</v>
      </c>
      <c r="E15" s="8" t="s">
        <v>21</v>
      </c>
      <c r="F15" s="6" t="s">
        <v>15</v>
      </c>
      <c r="G15" s="9">
        <f t="shared" ref="G15:G78" si="4">SUM(H15:S15)</f>
        <v>230.10000000000002</v>
      </c>
      <c r="H15" s="31">
        <v>45.5</v>
      </c>
      <c r="I15" s="31">
        <v>47.8</v>
      </c>
      <c r="J15" s="31">
        <v>43.5</v>
      </c>
      <c r="K15" s="31">
        <v>22.2</v>
      </c>
      <c r="L15" s="31">
        <v>10.8</v>
      </c>
      <c r="M15" s="31">
        <v>0.3</v>
      </c>
      <c r="N15" s="31">
        <v>0.3</v>
      </c>
      <c r="O15" s="31">
        <v>0.5</v>
      </c>
      <c r="P15" s="31">
        <v>2.2000000000000002</v>
      </c>
      <c r="Q15" s="31">
        <v>3.4</v>
      </c>
      <c r="R15" s="31">
        <v>15.2</v>
      </c>
      <c r="S15" s="31">
        <v>38.4</v>
      </c>
    </row>
    <row r="16" spans="1:19" x14ac:dyDescent="0.25">
      <c r="A16" s="6" t="s">
        <v>28</v>
      </c>
      <c r="B16" s="30" t="s">
        <v>29</v>
      </c>
      <c r="C16" s="6" t="s">
        <v>28</v>
      </c>
      <c r="D16" s="7" t="s">
        <v>30</v>
      </c>
      <c r="E16" s="8" t="s">
        <v>21</v>
      </c>
      <c r="F16" s="6" t="s">
        <v>15</v>
      </c>
      <c r="G16" s="9">
        <f t="shared" si="4"/>
        <v>91.3</v>
      </c>
      <c r="H16" s="31">
        <v>17.399999999999999</v>
      </c>
      <c r="I16" s="31">
        <v>17.399999999999999</v>
      </c>
      <c r="J16" s="31">
        <v>13.6</v>
      </c>
      <c r="K16" s="31">
        <v>6.8</v>
      </c>
      <c r="L16" s="31">
        <v>2.5</v>
      </c>
      <c r="M16" s="31">
        <v>0.7</v>
      </c>
      <c r="N16" s="31">
        <v>0.3</v>
      </c>
      <c r="O16" s="31">
        <v>0.4</v>
      </c>
      <c r="P16" s="31">
        <v>0.5</v>
      </c>
      <c r="Q16" s="31">
        <v>3.2</v>
      </c>
      <c r="R16" s="31">
        <v>11.5</v>
      </c>
      <c r="S16" s="31">
        <v>17</v>
      </c>
    </row>
    <row r="17" spans="1:19" x14ac:dyDescent="0.25">
      <c r="A17" s="6" t="s">
        <v>31</v>
      </c>
      <c r="B17" s="30" t="s">
        <v>32</v>
      </c>
      <c r="C17" s="6" t="s">
        <v>31</v>
      </c>
      <c r="D17" s="7">
        <v>20</v>
      </c>
      <c r="E17" s="8" t="s">
        <v>21</v>
      </c>
      <c r="F17" s="6" t="s">
        <v>15</v>
      </c>
      <c r="G17" s="9">
        <f t="shared" si="4"/>
        <v>55.6</v>
      </c>
      <c r="H17" s="31">
        <v>4.5999999999999996</v>
      </c>
      <c r="I17" s="31">
        <v>5.6</v>
      </c>
      <c r="J17" s="31">
        <v>8.4</v>
      </c>
      <c r="K17" s="31">
        <v>6.3</v>
      </c>
      <c r="L17" s="31">
        <v>5</v>
      </c>
      <c r="M17" s="31">
        <v>2.2000000000000002</v>
      </c>
      <c r="N17" s="31">
        <v>1.1000000000000001</v>
      </c>
      <c r="O17" s="31">
        <v>2.1</v>
      </c>
      <c r="P17" s="31">
        <v>4.7</v>
      </c>
      <c r="Q17" s="31">
        <v>4.8</v>
      </c>
      <c r="R17" s="31">
        <v>5.8</v>
      </c>
      <c r="S17" s="31">
        <v>5</v>
      </c>
    </row>
    <row r="18" spans="1:19" x14ac:dyDescent="0.25">
      <c r="A18" s="6" t="s">
        <v>33</v>
      </c>
      <c r="B18" s="30" t="s">
        <v>34</v>
      </c>
      <c r="C18" s="6" t="s">
        <v>33</v>
      </c>
      <c r="D18" s="7">
        <v>195</v>
      </c>
      <c r="E18" s="8" t="s">
        <v>21</v>
      </c>
      <c r="F18" s="6" t="s">
        <v>15</v>
      </c>
      <c r="G18" s="9">
        <f t="shared" si="4"/>
        <v>89.7</v>
      </c>
      <c r="H18" s="31">
        <v>12</v>
      </c>
      <c r="I18" s="31">
        <v>11</v>
      </c>
      <c r="J18" s="31">
        <v>8.4</v>
      </c>
      <c r="K18" s="31">
        <v>4.4000000000000004</v>
      </c>
      <c r="L18" s="31">
        <v>2.9</v>
      </c>
      <c r="M18" s="31">
        <v>1.2</v>
      </c>
      <c r="N18" s="31">
        <v>0</v>
      </c>
      <c r="O18" s="31">
        <v>0</v>
      </c>
      <c r="P18" s="31">
        <v>1.4</v>
      </c>
      <c r="Q18" s="31">
        <v>2.1</v>
      </c>
      <c r="R18" s="31">
        <v>6.6</v>
      </c>
      <c r="S18" s="31">
        <v>39.700000000000003</v>
      </c>
    </row>
    <row r="19" spans="1:19" x14ac:dyDescent="0.25">
      <c r="A19" s="6" t="s">
        <v>35</v>
      </c>
      <c r="B19" s="30" t="s">
        <v>36</v>
      </c>
      <c r="C19" s="6" t="s">
        <v>35</v>
      </c>
      <c r="D19" s="7">
        <v>196</v>
      </c>
      <c r="E19" s="8" t="s">
        <v>21</v>
      </c>
      <c r="F19" s="6" t="s">
        <v>15</v>
      </c>
      <c r="G19" s="9">
        <f t="shared" si="4"/>
        <v>415.99999999999994</v>
      </c>
      <c r="H19" s="31">
        <v>67.599999999999994</v>
      </c>
      <c r="I19" s="31">
        <v>75.8</v>
      </c>
      <c r="J19" s="31">
        <v>54.1</v>
      </c>
      <c r="K19" s="31">
        <v>47</v>
      </c>
      <c r="L19" s="31">
        <v>31.4</v>
      </c>
      <c r="M19" s="31">
        <v>12.3</v>
      </c>
      <c r="N19" s="31">
        <v>1.5</v>
      </c>
      <c r="O19" s="31">
        <v>2.1</v>
      </c>
      <c r="P19" s="31">
        <v>8.4</v>
      </c>
      <c r="Q19" s="31">
        <v>9.4</v>
      </c>
      <c r="R19" s="31">
        <v>46.4</v>
      </c>
      <c r="S19" s="31">
        <v>60</v>
      </c>
    </row>
    <row r="20" spans="1:19" x14ac:dyDescent="0.25">
      <c r="A20" s="6" t="s">
        <v>37</v>
      </c>
      <c r="B20" s="30" t="s">
        <v>38</v>
      </c>
      <c r="C20" s="6" t="s">
        <v>37</v>
      </c>
      <c r="D20" s="7">
        <v>193</v>
      </c>
      <c r="E20" s="8" t="s">
        <v>21</v>
      </c>
      <c r="F20" s="6" t="s">
        <v>15</v>
      </c>
      <c r="G20" s="9">
        <f t="shared" si="4"/>
        <v>181.9</v>
      </c>
      <c r="H20" s="31">
        <v>52.8</v>
      </c>
      <c r="I20" s="31">
        <v>32.200000000000003</v>
      </c>
      <c r="J20" s="31">
        <v>27.5</v>
      </c>
      <c r="K20" s="31">
        <v>11.2</v>
      </c>
      <c r="L20" s="31">
        <v>3.5</v>
      </c>
      <c r="M20" s="31">
        <v>1.3</v>
      </c>
      <c r="N20" s="31">
        <v>0.9</v>
      </c>
      <c r="O20" s="31">
        <v>1.1000000000000001</v>
      </c>
      <c r="P20" s="31">
        <v>3.2</v>
      </c>
      <c r="Q20" s="31">
        <v>4.4000000000000004</v>
      </c>
      <c r="R20" s="31">
        <v>13.8</v>
      </c>
      <c r="S20" s="31">
        <v>30</v>
      </c>
    </row>
    <row r="21" spans="1:19" x14ac:dyDescent="0.25">
      <c r="A21" s="6" t="s">
        <v>39</v>
      </c>
      <c r="B21" s="30" t="s">
        <v>40</v>
      </c>
      <c r="C21" s="6" t="s">
        <v>39</v>
      </c>
      <c r="D21" s="7">
        <v>224</v>
      </c>
      <c r="E21" s="8" t="s">
        <v>21</v>
      </c>
      <c r="F21" s="6" t="s">
        <v>15</v>
      </c>
      <c r="G21" s="9">
        <f t="shared" si="4"/>
        <v>164.70000000000002</v>
      </c>
      <c r="H21" s="31">
        <v>37.200000000000003</v>
      </c>
      <c r="I21" s="31">
        <v>31</v>
      </c>
      <c r="J21" s="31">
        <v>30.6</v>
      </c>
      <c r="K21" s="31">
        <v>15</v>
      </c>
      <c r="L21" s="31">
        <v>7</v>
      </c>
      <c r="M21" s="31">
        <v>0.7</v>
      </c>
      <c r="N21" s="31">
        <v>0.3</v>
      </c>
      <c r="O21" s="31">
        <v>0.4</v>
      </c>
      <c r="P21" s="31">
        <v>0.5</v>
      </c>
      <c r="Q21" s="31">
        <v>1.2</v>
      </c>
      <c r="R21" s="31">
        <v>15.8</v>
      </c>
      <c r="S21" s="31">
        <v>25</v>
      </c>
    </row>
    <row r="22" spans="1:19" x14ac:dyDescent="0.25">
      <c r="A22" s="32" t="s">
        <v>41</v>
      </c>
      <c r="B22" s="33" t="s">
        <v>42</v>
      </c>
      <c r="C22" s="32" t="s">
        <v>41</v>
      </c>
      <c r="D22" s="34">
        <v>191</v>
      </c>
      <c r="E22" s="35" t="s">
        <v>21</v>
      </c>
      <c r="F22" s="32" t="s">
        <v>15</v>
      </c>
      <c r="G22" s="9">
        <f t="shared" si="4"/>
        <v>162.00000000000003</v>
      </c>
      <c r="H22" s="36">
        <v>30.9</v>
      </c>
      <c r="I22" s="36">
        <v>28.6</v>
      </c>
      <c r="J22" s="36">
        <v>23.3</v>
      </c>
      <c r="K22" s="36">
        <v>13.3</v>
      </c>
      <c r="L22" s="36">
        <v>7.8</v>
      </c>
      <c r="M22" s="36">
        <v>3.9</v>
      </c>
      <c r="N22" s="36">
        <v>1.4</v>
      </c>
      <c r="O22" s="36">
        <v>1.2</v>
      </c>
      <c r="P22" s="36">
        <v>2.4</v>
      </c>
      <c r="Q22" s="36">
        <v>3.9</v>
      </c>
      <c r="R22" s="36">
        <v>15.5</v>
      </c>
      <c r="S22" s="36">
        <v>29.8</v>
      </c>
    </row>
    <row r="23" spans="1:19" x14ac:dyDescent="0.25">
      <c r="A23" s="6" t="s">
        <v>43</v>
      </c>
      <c r="B23" s="30" t="s">
        <v>44</v>
      </c>
      <c r="C23" s="6" t="s">
        <v>43</v>
      </c>
      <c r="D23" s="7">
        <v>22</v>
      </c>
      <c r="E23" s="8" t="s">
        <v>21</v>
      </c>
      <c r="F23" s="6" t="s">
        <v>15</v>
      </c>
      <c r="G23" s="9">
        <f t="shared" si="4"/>
        <v>303.5</v>
      </c>
      <c r="H23" s="31">
        <v>62.9</v>
      </c>
      <c r="I23" s="31">
        <v>54.3</v>
      </c>
      <c r="J23" s="31">
        <v>51.5</v>
      </c>
      <c r="K23" s="31">
        <v>28</v>
      </c>
      <c r="L23" s="31">
        <v>9.1</v>
      </c>
      <c r="M23" s="31">
        <v>2.5</v>
      </c>
      <c r="N23" s="31">
        <v>1.5</v>
      </c>
      <c r="O23" s="31">
        <v>1.6</v>
      </c>
      <c r="P23" s="31">
        <v>3.1</v>
      </c>
      <c r="Q23" s="31">
        <v>7.8</v>
      </c>
      <c r="R23" s="31">
        <v>31.2</v>
      </c>
      <c r="S23" s="31">
        <v>50</v>
      </c>
    </row>
    <row r="24" spans="1:19" x14ac:dyDescent="0.25">
      <c r="A24" s="6" t="s">
        <v>45</v>
      </c>
      <c r="B24" s="30" t="s">
        <v>46</v>
      </c>
      <c r="C24" s="6" t="s">
        <v>45</v>
      </c>
      <c r="D24" s="7">
        <v>21</v>
      </c>
      <c r="E24" s="8" t="s">
        <v>21</v>
      </c>
      <c r="F24" s="6" t="s">
        <v>15</v>
      </c>
      <c r="G24" s="9">
        <f t="shared" si="4"/>
        <v>299.39999999999998</v>
      </c>
      <c r="H24" s="31">
        <v>60.4</v>
      </c>
      <c r="I24" s="31">
        <v>62.1</v>
      </c>
      <c r="J24" s="31">
        <v>46</v>
      </c>
      <c r="K24" s="31">
        <v>27</v>
      </c>
      <c r="L24" s="31">
        <v>15.8</v>
      </c>
      <c r="M24" s="31">
        <v>5</v>
      </c>
      <c r="N24" s="31">
        <v>0.6</v>
      </c>
      <c r="O24" s="31">
        <v>0.7</v>
      </c>
      <c r="P24" s="31">
        <v>5.4</v>
      </c>
      <c r="Q24" s="31">
        <v>4.9000000000000004</v>
      </c>
      <c r="R24" s="31">
        <v>31.5</v>
      </c>
      <c r="S24" s="31">
        <v>40</v>
      </c>
    </row>
    <row r="25" spans="1:19" x14ac:dyDescent="0.25">
      <c r="A25" s="6" t="s">
        <v>47</v>
      </c>
      <c r="B25" s="30" t="s">
        <v>48</v>
      </c>
      <c r="C25" s="6" t="s">
        <v>47</v>
      </c>
      <c r="D25" s="7">
        <v>47</v>
      </c>
      <c r="E25" s="8" t="s">
        <v>21</v>
      </c>
      <c r="F25" s="6" t="s">
        <v>15</v>
      </c>
      <c r="G25" s="9">
        <f t="shared" si="4"/>
        <v>149.19999999999999</v>
      </c>
      <c r="H25" s="31">
        <v>29.7</v>
      </c>
      <c r="I25" s="31">
        <v>31.5</v>
      </c>
      <c r="J25" s="31">
        <v>29.9</v>
      </c>
      <c r="K25" s="31">
        <v>5.4</v>
      </c>
      <c r="L25" s="31">
        <v>2.2000000000000002</v>
      </c>
      <c r="M25" s="31">
        <v>1.8</v>
      </c>
      <c r="N25" s="31">
        <v>1.8</v>
      </c>
      <c r="O25" s="31">
        <v>1.8</v>
      </c>
      <c r="P25" s="31">
        <v>2.5</v>
      </c>
      <c r="Q25" s="31">
        <v>2.7</v>
      </c>
      <c r="R25" s="31">
        <v>8</v>
      </c>
      <c r="S25" s="31">
        <v>31.9</v>
      </c>
    </row>
    <row r="26" spans="1:19" x14ac:dyDescent="0.25">
      <c r="A26" s="6" t="s">
        <v>49</v>
      </c>
      <c r="B26" s="30" t="s">
        <v>50</v>
      </c>
      <c r="C26" s="6" t="s">
        <v>49</v>
      </c>
      <c r="D26" s="7">
        <v>316</v>
      </c>
      <c r="E26" s="8" t="s">
        <v>21</v>
      </c>
      <c r="F26" s="6" t="s">
        <v>15</v>
      </c>
      <c r="G26" s="9">
        <f t="shared" si="4"/>
        <v>144.10000000000002</v>
      </c>
      <c r="H26" s="31">
        <v>32</v>
      </c>
      <c r="I26" s="31">
        <v>26.2</v>
      </c>
      <c r="J26" s="31">
        <v>27</v>
      </c>
      <c r="K26" s="31">
        <v>12.5</v>
      </c>
      <c r="L26" s="31">
        <v>5.7</v>
      </c>
      <c r="M26" s="31">
        <v>1.9</v>
      </c>
      <c r="N26" s="31">
        <v>0</v>
      </c>
      <c r="O26" s="31">
        <v>0</v>
      </c>
      <c r="P26" s="31">
        <v>1.2</v>
      </c>
      <c r="Q26" s="31">
        <v>2.9</v>
      </c>
      <c r="R26" s="31">
        <v>14.7</v>
      </c>
      <c r="S26" s="31">
        <v>20</v>
      </c>
    </row>
    <row r="27" spans="1:19" x14ac:dyDescent="0.25">
      <c r="A27" s="6" t="s">
        <v>51</v>
      </c>
      <c r="B27" s="30" t="s">
        <v>52</v>
      </c>
      <c r="C27" s="6" t="s">
        <v>51</v>
      </c>
      <c r="D27" s="7">
        <v>187</v>
      </c>
      <c r="E27" s="8" t="s">
        <v>21</v>
      </c>
      <c r="F27" s="6" t="s">
        <v>15</v>
      </c>
      <c r="G27" s="9">
        <f t="shared" si="4"/>
        <v>173.8</v>
      </c>
      <c r="H27" s="31">
        <v>38.4</v>
      </c>
      <c r="I27" s="31">
        <v>36.6</v>
      </c>
      <c r="J27" s="31">
        <v>29.6</v>
      </c>
      <c r="K27" s="31">
        <v>13.7</v>
      </c>
      <c r="L27" s="31">
        <v>6.3</v>
      </c>
      <c r="M27" s="31">
        <v>0</v>
      </c>
      <c r="N27" s="31">
        <v>0</v>
      </c>
      <c r="O27" s="31">
        <v>0</v>
      </c>
      <c r="P27" s="31">
        <v>0</v>
      </c>
      <c r="Q27" s="31">
        <v>1.7</v>
      </c>
      <c r="R27" s="31">
        <v>17.5</v>
      </c>
      <c r="S27" s="31">
        <v>30</v>
      </c>
    </row>
    <row r="28" spans="1:19" x14ac:dyDescent="0.25">
      <c r="A28" s="6" t="s">
        <v>53</v>
      </c>
      <c r="B28" s="30" t="s">
        <v>54</v>
      </c>
      <c r="C28" s="6" t="s">
        <v>53</v>
      </c>
      <c r="D28" s="7">
        <v>188</v>
      </c>
      <c r="E28" s="8" t="s">
        <v>21</v>
      </c>
      <c r="F28" s="6" t="s">
        <v>15</v>
      </c>
      <c r="G28" s="9">
        <f t="shared" si="4"/>
        <v>438.4</v>
      </c>
      <c r="H28" s="31">
        <v>55.2</v>
      </c>
      <c r="I28" s="31">
        <v>51.7</v>
      </c>
      <c r="J28" s="31">
        <v>47.1</v>
      </c>
      <c r="K28" s="31">
        <v>34.700000000000003</v>
      </c>
      <c r="L28" s="31">
        <v>28.1</v>
      </c>
      <c r="M28" s="31">
        <v>34.1</v>
      </c>
      <c r="N28" s="31">
        <v>24</v>
      </c>
      <c r="O28" s="31">
        <v>26.9</v>
      </c>
      <c r="P28" s="31">
        <v>33.299999999999997</v>
      </c>
      <c r="Q28" s="31">
        <v>28.7</v>
      </c>
      <c r="R28" s="31">
        <v>34.6</v>
      </c>
      <c r="S28" s="31">
        <v>40</v>
      </c>
    </row>
    <row r="29" spans="1:19" x14ac:dyDescent="0.25">
      <c r="A29" s="6" t="s">
        <v>55</v>
      </c>
      <c r="B29" s="30" t="s">
        <v>56</v>
      </c>
      <c r="C29" s="6" t="s">
        <v>55</v>
      </c>
      <c r="D29" s="7">
        <v>189</v>
      </c>
      <c r="E29" s="8" t="s">
        <v>21</v>
      </c>
      <c r="F29" s="6" t="s">
        <v>15</v>
      </c>
      <c r="G29" s="9">
        <f t="shared" si="4"/>
        <v>78.099999999999994</v>
      </c>
      <c r="H29" s="31">
        <v>17</v>
      </c>
      <c r="I29" s="31">
        <v>15.9</v>
      </c>
      <c r="J29" s="31">
        <v>11.7</v>
      </c>
      <c r="K29" s="31">
        <v>6.6</v>
      </c>
      <c r="L29" s="31">
        <v>2.1</v>
      </c>
      <c r="M29" s="31">
        <v>0.7</v>
      </c>
      <c r="N29" s="31">
        <v>0.5</v>
      </c>
      <c r="O29" s="31">
        <v>0.5</v>
      </c>
      <c r="P29" s="31">
        <v>0.6</v>
      </c>
      <c r="Q29" s="31">
        <v>1.1000000000000001</v>
      </c>
      <c r="R29" s="31">
        <v>6.3</v>
      </c>
      <c r="S29" s="31">
        <v>15.1</v>
      </c>
    </row>
    <row r="30" spans="1:19" x14ac:dyDescent="0.25">
      <c r="A30" s="6" t="s">
        <v>57</v>
      </c>
      <c r="B30" s="30" t="s">
        <v>58</v>
      </c>
      <c r="C30" s="6" t="s">
        <v>59</v>
      </c>
      <c r="D30" s="7">
        <v>3</v>
      </c>
      <c r="E30" s="8" t="s">
        <v>21</v>
      </c>
      <c r="F30" s="6" t="s">
        <v>15</v>
      </c>
      <c r="G30" s="9">
        <f t="shared" si="4"/>
        <v>60.600000000000009</v>
      </c>
      <c r="H30" s="31">
        <v>12.4</v>
      </c>
      <c r="I30" s="31">
        <v>12.6</v>
      </c>
      <c r="J30" s="31">
        <v>10.4</v>
      </c>
      <c r="K30" s="31">
        <v>3.7</v>
      </c>
      <c r="L30" s="31">
        <v>1.1000000000000001</v>
      </c>
      <c r="M30" s="31">
        <v>0.6</v>
      </c>
      <c r="N30" s="31">
        <v>0.5</v>
      </c>
      <c r="O30" s="31">
        <v>0.6</v>
      </c>
      <c r="P30" s="31">
        <v>0.6</v>
      </c>
      <c r="Q30" s="31">
        <v>0.9</v>
      </c>
      <c r="R30" s="31">
        <v>4.4000000000000004</v>
      </c>
      <c r="S30" s="31">
        <v>12.8</v>
      </c>
    </row>
    <row r="31" spans="1:19" x14ac:dyDescent="0.25">
      <c r="A31" s="6" t="s">
        <v>60</v>
      </c>
      <c r="B31" s="30" t="s">
        <v>61</v>
      </c>
      <c r="C31" s="6" t="s">
        <v>60</v>
      </c>
      <c r="D31" s="7" t="s">
        <v>62</v>
      </c>
      <c r="E31" s="8" t="s">
        <v>21</v>
      </c>
      <c r="F31" s="6" t="s">
        <v>15</v>
      </c>
      <c r="G31" s="9">
        <f t="shared" si="4"/>
        <v>161.1</v>
      </c>
      <c r="H31" s="31">
        <v>33.700000000000003</v>
      </c>
      <c r="I31" s="31">
        <v>33.5</v>
      </c>
      <c r="J31" s="31">
        <v>27.2</v>
      </c>
      <c r="K31" s="31">
        <v>14</v>
      </c>
      <c r="L31" s="31">
        <v>7.1</v>
      </c>
      <c r="M31" s="31">
        <v>0.9</v>
      </c>
      <c r="N31" s="31">
        <v>0</v>
      </c>
      <c r="O31" s="31">
        <v>0</v>
      </c>
      <c r="P31" s="31">
        <v>0</v>
      </c>
      <c r="Q31" s="31">
        <v>0.8</v>
      </c>
      <c r="R31" s="31">
        <v>18.8</v>
      </c>
      <c r="S31" s="31">
        <v>25.1</v>
      </c>
    </row>
    <row r="32" spans="1:19" x14ac:dyDescent="0.25">
      <c r="A32" s="6" t="s">
        <v>63</v>
      </c>
      <c r="B32" s="30" t="s">
        <v>64</v>
      </c>
      <c r="C32" s="6" t="s">
        <v>63</v>
      </c>
      <c r="D32" s="7">
        <v>23</v>
      </c>
      <c r="E32" s="8" t="s">
        <v>21</v>
      </c>
      <c r="F32" s="6" t="s">
        <v>15</v>
      </c>
      <c r="G32" s="9">
        <f t="shared" si="4"/>
        <v>147</v>
      </c>
      <c r="H32" s="31">
        <v>32</v>
      </c>
      <c r="I32" s="31">
        <v>30.9</v>
      </c>
      <c r="J32" s="31">
        <v>24.7</v>
      </c>
      <c r="K32" s="31">
        <v>11.2</v>
      </c>
      <c r="L32" s="31">
        <v>4.3</v>
      </c>
      <c r="M32" s="31">
        <v>0.9</v>
      </c>
      <c r="N32" s="31">
        <v>0</v>
      </c>
      <c r="O32" s="31">
        <v>0</v>
      </c>
      <c r="P32" s="31">
        <v>0.5</v>
      </c>
      <c r="Q32" s="31">
        <v>1.9</v>
      </c>
      <c r="R32" s="31">
        <v>10.6</v>
      </c>
      <c r="S32" s="31">
        <v>30</v>
      </c>
    </row>
    <row r="33" spans="1:19" x14ac:dyDescent="0.25">
      <c r="A33" s="6" t="s">
        <v>63</v>
      </c>
      <c r="B33" s="30" t="s">
        <v>65</v>
      </c>
      <c r="C33" s="6" t="s">
        <v>63</v>
      </c>
      <c r="D33" s="7">
        <v>23</v>
      </c>
      <c r="E33" s="8" t="s">
        <v>21</v>
      </c>
      <c r="F33" s="6" t="s">
        <v>15</v>
      </c>
      <c r="G33" s="9">
        <f t="shared" si="4"/>
        <v>112.00000000000001</v>
      </c>
      <c r="H33" s="31">
        <v>23.3</v>
      </c>
      <c r="I33" s="31">
        <v>22.6</v>
      </c>
      <c r="J33" s="31">
        <v>18.899999999999999</v>
      </c>
      <c r="K33" s="31">
        <v>9.6999999999999993</v>
      </c>
      <c r="L33" s="31">
        <v>3.6</v>
      </c>
      <c r="M33" s="31">
        <v>1.2</v>
      </c>
      <c r="N33" s="31">
        <v>0</v>
      </c>
      <c r="O33" s="31">
        <v>0</v>
      </c>
      <c r="P33" s="31">
        <v>0.5</v>
      </c>
      <c r="Q33" s="31">
        <v>1.7</v>
      </c>
      <c r="R33" s="31">
        <v>10.5</v>
      </c>
      <c r="S33" s="31">
        <v>20</v>
      </c>
    </row>
    <row r="34" spans="1:19" x14ac:dyDescent="0.25">
      <c r="A34" s="6" t="s">
        <v>66</v>
      </c>
      <c r="B34" s="30" t="s">
        <v>67</v>
      </c>
      <c r="C34" s="6" t="s">
        <v>66</v>
      </c>
      <c r="D34" s="7" t="s">
        <v>68</v>
      </c>
      <c r="E34" s="8" t="s">
        <v>21</v>
      </c>
      <c r="F34" s="6" t="s">
        <v>15</v>
      </c>
      <c r="G34" s="9">
        <f t="shared" si="4"/>
        <v>292</v>
      </c>
      <c r="H34" s="31">
        <v>57.6</v>
      </c>
      <c r="I34" s="31">
        <v>56.5</v>
      </c>
      <c r="J34" s="31">
        <v>48.1</v>
      </c>
      <c r="K34" s="31">
        <v>23.1</v>
      </c>
      <c r="L34" s="31">
        <v>9.4</v>
      </c>
      <c r="M34" s="31">
        <v>3.2</v>
      </c>
      <c r="N34" s="31">
        <v>1.9</v>
      </c>
      <c r="O34" s="31">
        <v>2</v>
      </c>
      <c r="P34" s="31">
        <v>2.4</v>
      </c>
      <c r="Q34" s="31">
        <v>7.8</v>
      </c>
      <c r="R34" s="31">
        <v>24.9</v>
      </c>
      <c r="S34" s="31">
        <v>55.1</v>
      </c>
    </row>
    <row r="35" spans="1:19" x14ac:dyDescent="0.25">
      <c r="A35" s="6" t="s">
        <v>69</v>
      </c>
      <c r="B35" s="30" t="s">
        <v>70</v>
      </c>
      <c r="C35" s="6" t="s">
        <v>69</v>
      </c>
      <c r="D35" s="7">
        <v>24</v>
      </c>
      <c r="E35" s="8" t="s">
        <v>21</v>
      </c>
      <c r="F35" s="6" t="s">
        <v>15</v>
      </c>
      <c r="G35" s="9">
        <f t="shared" si="4"/>
        <v>323.10000000000002</v>
      </c>
      <c r="H35" s="31">
        <v>61.9</v>
      </c>
      <c r="I35" s="31">
        <v>50.4</v>
      </c>
      <c r="J35" s="31">
        <v>49.8</v>
      </c>
      <c r="K35" s="31">
        <v>28.4</v>
      </c>
      <c r="L35" s="31">
        <v>19.100000000000001</v>
      </c>
      <c r="M35" s="31">
        <v>8.1999999999999993</v>
      </c>
      <c r="N35" s="31">
        <v>2.2999999999999998</v>
      </c>
      <c r="O35" s="31">
        <v>1.1000000000000001</v>
      </c>
      <c r="P35" s="31">
        <v>5.8</v>
      </c>
      <c r="Q35" s="31">
        <v>6.5</v>
      </c>
      <c r="R35" s="31">
        <v>39.6</v>
      </c>
      <c r="S35" s="31">
        <v>50</v>
      </c>
    </row>
    <row r="36" spans="1:19" x14ac:dyDescent="0.25">
      <c r="A36" s="6" t="s">
        <v>71</v>
      </c>
      <c r="B36" s="30" t="s">
        <v>72</v>
      </c>
      <c r="C36" s="6" t="s">
        <v>71</v>
      </c>
      <c r="D36" s="7">
        <v>198</v>
      </c>
      <c r="E36" s="8" t="s">
        <v>21</v>
      </c>
      <c r="F36" s="6" t="s">
        <v>15</v>
      </c>
      <c r="G36" s="9">
        <f t="shared" si="4"/>
        <v>149.30000000000001</v>
      </c>
      <c r="H36" s="31">
        <v>35.299999999999997</v>
      </c>
      <c r="I36" s="31">
        <v>31.6</v>
      </c>
      <c r="J36" s="31">
        <v>20.3</v>
      </c>
      <c r="K36" s="31">
        <v>12.2</v>
      </c>
      <c r="L36" s="31">
        <v>7.6</v>
      </c>
      <c r="M36" s="31">
        <v>1.1000000000000001</v>
      </c>
      <c r="N36" s="31">
        <v>0.3</v>
      </c>
      <c r="O36" s="31">
        <v>0.4</v>
      </c>
      <c r="P36" s="31">
        <v>0.4</v>
      </c>
      <c r="Q36" s="31">
        <v>0.5</v>
      </c>
      <c r="R36" s="31">
        <v>9.6</v>
      </c>
      <c r="S36" s="31">
        <v>30</v>
      </c>
    </row>
    <row r="37" spans="1:19" x14ac:dyDescent="0.25">
      <c r="A37" s="6" t="s">
        <v>73</v>
      </c>
      <c r="B37" s="30" t="s">
        <v>74</v>
      </c>
      <c r="C37" s="6" t="s">
        <v>73</v>
      </c>
      <c r="D37" s="7">
        <v>199</v>
      </c>
      <c r="E37" s="8" t="s">
        <v>21</v>
      </c>
      <c r="F37" s="6" t="s">
        <v>15</v>
      </c>
      <c r="G37" s="9">
        <f t="shared" si="4"/>
        <v>112.6</v>
      </c>
      <c r="H37" s="31">
        <v>26.8</v>
      </c>
      <c r="I37" s="31">
        <v>25.3</v>
      </c>
      <c r="J37" s="31">
        <v>20.7</v>
      </c>
      <c r="K37" s="31">
        <v>10.7</v>
      </c>
      <c r="L37" s="31">
        <v>0.1</v>
      </c>
      <c r="M37" s="31">
        <v>0</v>
      </c>
      <c r="N37" s="31">
        <v>0</v>
      </c>
      <c r="O37" s="31">
        <v>0</v>
      </c>
      <c r="P37" s="31">
        <v>0.2</v>
      </c>
      <c r="Q37" s="31">
        <v>0.1</v>
      </c>
      <c r="R37" s="31">
        <v>8.6999999999999993</v>
      </c>
      <c r="S37" s="31">
        <v>20</v>
      </c>
    </row>
    <row r="38" spans="1:19" x14ac:dyDescent="0.25">
      <c r="A38" s="6" t="s">
        <v>75</v>
      </c>
      <c r="B38" s="30" t="s">
        <v>76</v>
      </c>
      <c r="C38" s="6" t="s">
        <v>77</v>
      </c>
      <c r="D38" s="7">
        <v>93</v>
      </c>
      <c r="E38" s="8" t="s">
        <v>21</v>
      </c>
      <c r="F38" s="6" t="s">
        <v>15</v>
      </c>
      <c r="G38" s="9">
        <f t="shared" si="4"/>
        <v>1390.2</v>
      </c>
      <c r="H38" s="31">
        <v>185.1</v>
      </c>
      <c r="I38" s="31">
        <v>230</v>
      </c>
      <c r="J38" s="31">
        <v>200</v>
      </c>
      <c r="K38" s="31">
        <v>153.69999999999999</v>
      </c>
      <c r="L38" s="31">
        <v>90.1</v>
      </c>
      <c r="M38" s="31">
        <v>35.799999999999997</v>
      </c>
      <c r="N38" s="31">
        <v>29.6</v>
      </c>
      <c r="O38" s="31">
        <v>29.1</v>
      </c>
      <c r="P38" s="31">
        <v>0</v>
      </c>
      <c r="Q38" s="31">
        <v>126.6</v>
      </c>
      <c r="R38" s="31">
        <v>135.19999999999999</v>
      </c>
      <c r="S38" s="31">
        <v>175</v>
      </c>
    </row>
    <row r="39" spans="1:19" x14ac:dyDescent="0.25">
      <c r="A39" s="6" t="s">
        <v>78</v>
      </c>
      <c r="B39" s="30" t="s">
        <v>79</v>
      </c>
      <c r="C39" s="6" t="s">
        <v>80</v>
      </c>
      <c r="D39" s="7">
        <v>95</v>
      </c>
      <c r="E39" s="8" t="s">
        <v>21</v>
      </c>
      <c r="F39" s="6" t="s">
        <v>15</v>
      </c>
      <c r="G39" s="9">
        <f t="shared" si="4"/>
        <v>603.6</v>
      </c>
      <c r="H39" s="31">
        <v>81.900000000000006</v>
      </c>
      <c r="I39" s="31">
        <v>106.8</v>
      </c>
      <c r="J39" s="31">
        <v>88.1</v>
      </c>
      <c r="K39" s="31">
        <v>57.7</v>
      </c>
      <c r="L39" s="31">
        <v>32.5</v>
      </c>
      <c r="M39" s="31">
        <v>12.3</v>
      </c>
      <c r="N39" s="31">
        <v>12.1</v>
      </c>
      <c r="O39" s="31">
        <v>13</v>
      </c>
      <c r="P39" s="31">
        <v>23.2</v>
      </c>
      <c r="Q39" s="31">
        <v>26.3</v>
      </c>
      <c r="R39" s="31">
        <v>51.6</v>
      </c>
      <c r="S39" s="31">
        <v>98.1</v>
      </c>
    </row>
    <row r="40" spans="1:19" x14ac:dyDescent="0.25">
      <c r="A40" s="6" t="s">
        <v>78</v>
      </c>
      <c r="B40" s="30" t="s">
        <v>81</v>
      </c>
      <c r="C40" s="6" t="s">
        <v>80</v>
      </c>
      <c r="D40" s="7">
        <v>95</v>
      </c>
      <c r="E40" s="8" t="s">
        <v>21</v>
      </c>
      <c r="F40" s="6" t="s">
        <v>15</v>
      </c>
      <c r="G40" s="9">
        <f t="shared" si="4"/>
        <v>584.90000000000009</v>
      </c>
      <c r="H40" s="31">
        <v>79.2</v>
      </c>
      <c r="I40" s="31">
        <v>103.5</v>
      </c>
      <c r="J40" s="31">
        <v>85.4</v>
      </c>
      <c r="K40" s="31">
        <v>56</v>
      </c>
      <c r="L40" s="31">
        <v>31.6</v>
      </c>
      <c r="M40" s="31">
        <v>12</v>
      </c>
      <c r="N40" s="31">
        <v>11.6</v>
      </c>
      <c r="O40" s="31">
        <v>12.7</v>
      </c>
      <c r="P40" s="31">
        <v>22.5</v>
      </c>
      <c r="Q40" s="31">
        <v>25.5</v>
      </c>
      <c r="R40" s="31">
        <v>50</v>
      </c>
      <c r="S40" s="31">
        <v>94.9</v>
      </c>
    </row>
    <row r="41" spans="1:19" x14ac:dyDescent="0.25">
      <c r="A41" s="6" t="s">
        <v>82</v>
      </c>
      <c r="B41" s="30" t="s">
        <v>83</v>
      </c>
      <c r="C41" s="6" t="s">
        <v>84</v>
      </c>
      <c r="D41" s="7">
        <v>107</v>
      </c>
      <c r="E41" s="8" t="s">
        <v>21</v>
      </c>
      <c r="F41" s="6" t="s">
        <v>15</v>
      </c>
      <c r="G41" s="9">
        <f t="shared" si="4"/>
        <v>1183</v>
      </c>
      <c r="H41" s="31">
        <v>181</v>
      </c>
      <c r="I41" s="31">
        <v>218</v>
      </c>
      <c r="J41" s="31">
        <v>183</v>
      </c>
      <c r="K41" s="31">
        <v>118</v>
      </c>
      <c r="L41" s="31">
        <v>50</v>
      </c>
      <c r="M41" s="31">
        <v>21</v>
      </c>
      <c r="N41" s="31">
        <v>7</v>
      </c>
      <c r="O41" s="31">
        <v>11</v>
      </c>
      <c r="P41" s="31">
        <v>42</v>
      </c>
      <c r="Q41" s="31">
        <v>54</v>
      </c>
      <c r="R41" s="31">
        <v>108</v>
      </c>
      <c r="S41" s="31">
        <v>190</v>
      </c>
    </row>
    <row r="42" spans="1:19" x14ac:dyDescent="0.25">
      <c r="A42" s="6" t="s">
        <v>85</v>
      </c>
      <c r="B42" s="30" t="s">
        <v>86</v>
      </c>
      <c r="C42" s="6" t="s">
        <v>87</v>
      </c>
      <c r="D42" s="7">
        <v>98</v>
      </c>
      <c r="E42" s="8" t="s">
        <v>21</v>
      </c>
      <c r="F42" s="6" t="s">
        <v>15</v>
      </c>
      <c r="G42" s="9">
        <f t="shared" si="4"/>
        <v>1283.2</v>
      </c>
      <c r="H42" s="31">
        <v>173.7</v>
      </c>
      <c r="I42" s="31">
        <v>200.8</v>
      </c>
      <c r="J42" s="31">
        <v>169.5</v>
      </c>
      <c r="K42" s="31">
        <v>125.8</v>
      </c>
      <c r="L42" s="31">
        <v>78.400000000000006</v>
      </c>
      <c r="M42" s="31">
        <v>33.4</v>
      </c>
      <c r="N42" s="31">
        <v>30.2</v>
      </c>
      <c r="O42" s="31">
        <v>31.7</v>
      </c>
      <c r="P42" s="31">
        <v>60</v>
      </c>
      <c r="Q42" s="31">
        <v>64.8</v>
      </c>
      <c r="R42" s="31">
        <v>115.4</v>
      </c>
      <c r="S42" s="31">
        <v>199.5</v>
      </c>
    </row>
    <row r="43" spans="1:19" x14ac:dyDescent="0.25">
      <c r="A43" s="6" t="s">
        <v>88</v>
      </c>
      <c r="B43" s="30" t="s">
        <v>89</v>
      </c>
      <c r="C43" s="6" t="s">
        <v>90</v>
      </c>
      <c r="D43" s="7">
        <v>99</v>
      </c>
      <c r="E43" s="8" t="s">
        <v>21</v>
      </c>
      <c r="F43" s="6" t="s">
        <v>15</v>
      </c>
      <c r="G43" s="9">
        <f t="shared" si="4"/>
        <v>434.09999999999997</v>
      </c>
      <c r="H43" s="31">
        <v>56</v>
      </c>
      <c r="I43" s="31">
        <v>81.3</v>
      </c>
      <c r="J43" s="31">
        <v>69.8</v>
      </c>
      <c r="K43" s="31">
        <v>67.7</v>
      </c>
      <c r="L43" s="31">
        <v>24.7</v>
      </c>
      <c r="M43" s="31">
        <v>0</v>
      </c>
      <c r="N43" s="31">
        <v>0</v>
      </c>
      <c r="O43" s="31">
        <v>0.7</v>
      </c>
      <c r="P43" s="31">
        <v>14</v>
      </c>
      <c r="Q43" s="31">
        <v>21.7</v>
      </c>
      <c r="R43" s="31">
        <v>33.4</v>
      </c>
      <c r="S43" s="31">
        <v>64.8</v>
      </c>
    </row>
    <row r="44" spans="1:19" x14ac:dyDescent="0.25">
      <c r="A44" s="6" t="s">
        <v>88</v>
      </c>
      <c r="B44" s="30" t="s">
        <v>91</v>
      </c>
      <c r="C44" s="6" t="s">
        <v>90</v>
      </c>
      <c r="D44" s="7">
        <v>99</v>
      </c>
      <c r="E44" s="8" t="s">
        <v>21</v>
      </c>
      <c r="F44" s="6" t="s">
        <v>15</v>
      </c>
      <c r="G44" s="9">
        <f t="shared" si="4"/>
        <v>464.6</v>
      </c>
      <c r="H44" s="31">
        <v>56</v>
      </c>
      <c r="I44" s="31">
        <v>58</v>
      </c>
      <c r="J44" s="31">
        <v>100</v>
      </c>
      <c r="K44" s="31">
        <v>69.5</v>
      </c>
      <c r="L44" s="31">
        <v>27.1</v>
      </c>
      <c r="M44" s="31">
        <v>0</v>
      </c>
      <c r="N44" s="31">
        <v>0</v>
      </c>
      <c r="O44" s="31">
        <v>1</v>
      </c>
      <c r="P44" s="31">
        <v>16.3</v>
      </c>
      <c r="Q44" s="31">
        <v>25.3</v>
      </c>
      <c r="R44" s="31">
        <v>38.4</v>
      </c>
      <c r="S44" s="31">
        <v>73</v>
      </c>
    </row>
    <row r="45" spans="1:19" x14ac:dyDescent="0.25">
      <c r="A45" s="6" t="s">
        <v>88</v>
      </c>
      <c r="B45" s="30" t="s">
        <v>92</v>
      </c>
      <c r="C45" s="6" t="s">
        <v>90</v>
      </c>
      <c r="D45" s="7">
        <v>99</v>
      </c>
      <c r="E45" s="8" t="s">
        <v>21</v>
      </c>
      <c r="F45" s="6" t="s">
        <v>15</v>
      </c>
      <c r="G45" s="9">
        <f t="shared" si="4"/>
        <v>477.19999999999987</v>
      </c>
      <c r="H45" s="31">
        <v>57.4</v>
      </c>
      <c r="I45" s="31">
        <v>85.8</v>
      </c>
      <c r="J45" s="31">
        <v>74.3</v>
      </c>
      <c r="K45" s="31">
        <v>73.400000000000006</v>
      </c>
      <c r="L45" s="31">
        <v>29.4</v>
      </c>
      <c r="M45" s="31">
        <v>0</v>
      </c>
      <c r="N45" s="31">
        <v>0</v>
      </c>
      <c r="O45" s="31">
        <v>0.9</v>
      </c>
      <c r="P45" s="31">
        <v>21.2</v>
      </c>
      <c r="Q45" s="31">
        <v>27.9</v>
      </c>
      <c r="R45" s="31">
        <v>37.700000000000003</v>
      </c>
      <c r="S45" s="31">
        <v>69.2</v>
      </c>
    </row>
    <row r="46" spans="1:19" x14ac:dyDescent="0.25">
      <c r="A46" s="6" t="s">
        <v>93</v>
      </c>
      <c r="B46" s="30" t="s">
        <v>94</v>
      </c>
      <c r="C46" s="6" t="s">
        <v>95</v>
      </c>
      <c r="D46" s="7" t="s">
        <v>96</v>
      </c>
      <c r="E46" s="8" t="s">
        <v>21</v>
      </c>
      <c r="F46" s="6" t="s">
        <v>15</v>
      </c>
      <c r="G46" s="9">
        <f t="shared" si="4"/>
        <v>7.4</v>
      </c>
      <c r="H46" s="31">
        <v>0.5</v>
      </c>
      <c r="I46" s="31">
        <v>0.9</v>
      </c>
      <c r="J46" s="31">
        <v>0.5</v>
      </c>
      <c r="K46" s="31">
        <v>0.6</v>
      </c>
      <c r="L46" s="31">
        <v>0.5</v>
      </c>
      <c r="M46" s="31">
        <v>0.6</v>
      </c>
      <c r="N46" s="31">
        <v>0.6</v>
      </c>
      <c r="O46" s="31">
        <v>0.5</v>
      </c>
      <c r="P46" s="31">
        <v>0.9</v>
      </c>
      <c r="Q46" s="31">
        <v>0.5</v>
      </c>
      <c r="R46" s="31">
        <v>0.8</v>
      </c>
      <c r="S46" s="31">
        <v>0.5</v>
      </c>
    </row>
    <row r="47" spans="1:19" x14ac:dyDescent="0.25">
      <c r="A47" s="6" t="s">
        <v>97</v>
      </c>
      <c r="B47" s="30" t="s">
        <v>98</v>
      </c>
      <c r="C47" s="6" t="s">
        <v>99</v>
      </c>
      <c r="D47" s="7">
        <v>2</v>
      </c>
      <c r="E47" s="8" t="s">
        <v>21</v>
      </c>
      <c r="F47" s="6" t="s">
        <v>15</v>
      </c>
      <c r="G47" s="9">
        <f t="shared" si="4"/>
        <v>9.1999999999999993</v>
      </c>
      <c r="H47" s="31">
        <v>0.8</v>
      </c>
      <c r="I47" s="31">
        <v>0.7</v>
      </c>
      <c r="J47" s="31">
        <v>0.4</v>
      </c>
      <c r="K47" s="31">
        <v>0.7</v>
      </c>
      <c r="L47" s="31">
        <v>0.6</v>
      </c>
      <c r="M47" s="31">
        <v>0</v>
      </c>
      <c r="N47" s="31">
        <v>3</v>
      </c>
      <c r="O47" s="31">
        <v>0.6</v>
      </c>
      <c r="P47" s="31">
        <v>0.8</v>
      </c>
      <c r="Q47" s="31">
        <v>0.6</v>
      </c>
      <c r="R47" s="31">
        <v>0.5</v>
      </c>
      <c r="S47" s="31">
        <v>0.5</v>
      </c>
    </row>
    <row r="48" spans="1:19" x14ac:dyDescent="0.25">
      <c r="A48" s="6" t="s">
        <v>97</v>
      </c>
      <c r="B48" s="30" t="s">
        <v>100</v>
      </c>
      <c r="C48" s="6" t="s">
        <v>101</v>
      </c>
      <c r="D48" s="7">
        <v>201</v>
      </c>
      <c r="E48" s="8" t="s">
        <v>21</v>
      </c>
      <c r="F48" s="6" t="s">
        <v>15</v>
      </c>
      <c r="G48" s="9">
        <f t="shared" si="4"/>
        <v>268.70000000000005</v>
      </c>
      <c r="H48" s="31">
        <v>5.3</v>
      </c>
      <c r="I48" s="31">
        <v>25</v>
      </c>
      <c r="J48" s="31">
        <v>21</v>
      </c>
      <c r="K48" s="31">
        <v>24.5</v>
      </c>
      <c r="L48" s="31">
        <v>18</v>
      </c>
      <c r="M48" s="31">
        <v>26.6</v>
      </c>
      <c r="N48" s="31">
        <v>29.5</v>
      </c>
      <c r="O48" s="31">
        <v>21.1</v>
      </c>
      <c r="P48" s="31">
        <v>21.3</v>
      </c>
      <c r="Q48" s="31">
        <v>23.3</v>
      </c>
      <c r="R48" s="31">
        <v>29.1</v>
      </c>
      <c r="S48" s="31">
        <v>24</v>
      </c>
    </row>
    <row r="49" spans="1:19" x14ac:dyDescent="0.25">
      <c r="A49" s="6" t="s">
        <v>102</v>
      </c>
      <c r="B49" s="30" t="s">
        <v>103</v>
      </c>
      <c r="C49" s="6" t="s">
        <v>104</v>
      </c>
      <c r="D49" s="7">
        <v>104</v>
      </c>
      <c r="E49" s="8" t="s">
        <v>21</v>
      </c>
      <c r="F49" s="6" t="s">
        <v>15</v>
      </c>
      <c r="G49" s="9">
        <f t="shared" si="4"/>
        <v>1019.7</v>
      </c>
      <c r="H49" s="31">
        <v>164.9</v>
      </c>
      <c r="I49" s="31">
        <v>211.5</v>
      </c>
      <c r="J49" s="31">
        <v>168.5</v>
      </c>
      <c r="K49" s="31">
        <v>112.6</v>
      </c>
      <c r="L49" s="31">
        <v>51.5</v>
      </c>
      <c r="M49" s="31">
        <v>11.6</v>
      </c>
      <c r="N49" s="31">
        <v>3</v>
      </c>
      <c r="O49" s="31">
        <v>2</v>
      </c>
      <c r="P49" s="31">
        <v>34.200000000000003</v>
      </c>
      <c r="Q49" s="31">
        <v>24.9</v>
      </c>
      <c r="R49" s="31">
        <v>84.2</v>
      </c>
      <c r="S49" s="31">
        <v>150.80000000000001</v>
      </c>
    </row>
    <row r="50" spans="1:19" x14ac:dyDescent="0.25">
      <c r="A50" s="6" t="s">
        <v>105</v>
      </c>
      <c r="B50" s="30" t="s">
        <v>106</v>
      </c>
      <c r="C50" s="6" t="s">
        <v>107</v>
      </c>
      <c r="D50" s="7">
        <v>58</v>
      </c>
      <c r="E50" s="8" t="s">
        <v>21</v>
      </c>
      <c r="F50" s="6" t="s">
        <v>15</v>
      </c>
      <c r="G50" s="9">
        <f t="shared" si="4"/>
        <v>8.1</v>
      </c>
      <c r="H50" s="31">
        <v>0.8</v>
      </c>
      <c r="I50" s="31">
        <v>0.8</v>
      </c>
      <c r="J50" s="31">
        <v>0.8</v>
      </c>
      <c r="K50" s="31">
        <v>0.7</v>
      </c>
      <c r="L50" s="31">
        <v>0.6</v>
      </c>
      <c r="M50" s="31">
        <v>0.7</v>
      </c>
      <c r="N50" s="31">
        <v>0.6</v>
      </c>
      <c r="O50" s="31">
        <v>0.6</v>
      </c>
      <c r="P50" s="31">
        <v>0.7</v>
      </c>
      <c r="Q50" s="31">
        <v>0.6</v>
      </c>
      <c r="R50" s="31">
        <v>0.6</v>
      </c>
      <c r="S50" s="31">
        <v>0.6</v>
      </c>
    </row>
    <row r="51" spans="1:19" x14ac:dyDescent="0.25">
      <c r="A51" s="6" t="s">
        <v>108</v>
      </c>
      <c r="B51" s="30" t="s">
        <v>109</v>
      </c>
      <c r="C51" s="6" t="s">
        <v>110</v>
      </c>
      <c r="D51" s="7" t="s">
        <v>111</v>
      </c>
      <c r="E51" s="8" t="s">
        <v>21</v>
      </c>
      <c r="F51" s="6" t="s">
        <v>15</v>
      </c>
      <c r="G51" s="9">
        <f t="shared" si="4"/>
        <v>3952.6999999999994</v>
      </c>
      <c r="H51" s="31">
        <v>624.20000000000005</v>
      </c>
      <c r="I51" s="31">
        <v>705</v>
      </c>
      <c r="J51" s="31">
        <v>569.5</v>
      </c>
      <c r="K51" s="31">
        <v>428.3</v>
      </c>
      <c r="L51" s="31">
        <v>238.6</v>
      </c>
      <c r="M51" s="31">
        <v>30.2</v>
      </c>
      <c r="N51" s="31">
        <v>32</v>
      </c>
      <c r="O51" s="31">
        <v>35.700000000000003</v>
      </c>
      <c r="P51" s="31">
        <v>90</v>
      </c>
      <c r="Q51" s="31">
        <v>136.9</v>
      </c>
      <c r="R51" s="31">
        <v>380.2</v>
      </c>
      <c r="S51" s="31">
        <v>682.1</v>
      </c>
    </row>
    <row r="52" spans="1:19" x14ac:dyDescent="0.25">
      <c r="A52" s="6" t="s">
        <v>112</v>
      </c>
      <c r="B52" s="30" t="s">
        <v>113</v>
      </c>
      <c r="C52" s="6" t="s">
        <v>114</v>
      </c>
      <c r="D52" s="7">
        <v>17</v>
      </c>
      <c r="E52" s="8" t="s">
        <v>21</v>
      </c>
      <c r="F52" s="6" t="s">
        <v>15</v>
      </c>
      <c r="G52" s="9">
        <f t="shared" si="4"/>
        <v>2.9000000000000004</v>
      </c>
      <c r="H52" s="31">
        <v>0.3</v>
      </c>
      <c r="I52" s="31">
        <v>0.3</v>
      </c>
      <c r="J52" s="31">
        <v>0.2</v>
      </c>
      <c r="K52" s="31">
        <v>0.2</v>
      </c>
      <c r="L52" s="31">
        <v>0.3</v>
      </c>
      <c r="M52" s="31">
        <v>0.2</v>
      </c>
      <c r="N52" s="31">
        <v>0.2</v>
      </c>
      <c r="O52" s="31">
        <v>0.3</v>
      </c>
      <c r="P52" s="31">
        <v>0.2</v>
      </c>
      <c r="Q52" s="31">
        <v>0.2</v>
      </c>
      <c r="R52" s="31">
        <v>0.3</v>
      </c>
      <c r="S52" s="31">
        <v>0.2</v>
      </c>
    </row>
    <row r="53" spans="1:19" x14ac:dyDescent="0.25">
      <c r="A53" s="6" t="s">
        <v>115</v>
      </c>
      <c r="B53" s="30" t="s">
        <v>116</v>
      </c>
      <c r="C53" s="6" t="s">
        <v>117</v>
      </c>
      <c r="D53" s="7">
        <v>105</v>
      </c>
      <c r="E53" s="8" t="s">
        <v>21</v>
      </c>
      <c r="F53" s="6" t="s">
        <v>15</v>
      </c>
      <c r="G53" s="9">
        <f t="shared" si="4"/>
        <v>1371.0000000000002</v>
      </c>
      <c r="H53" s="31">
        <v>153.19999999999999</v>
      </c>
      <c r="I53" s="31">
        <v>249.8</v>
      </c>
      <c r="J53" s="31">
        <v>186.7</v>
      </c>
      <c r="K53" s="31">
        <v>139.5</v>
      </c>
      <c r="L53" s="31">
        <v>75.099999999999994</v>
      </c>
      <c r="M53" s="31">
        <v>28.6</v>
      </c>
      <c r="N53" s="31">
        <v>20.100000000000001</v>
      </c>
      <c r="O53" s="31">
        <v>10.7</v>
      </c>
      <c r="P53" s="31">
        <v>52.1</v>
      </c>
      <c r="Q53" s="31">
        <v>72.2</v>
      </c>
      <c r="R53" s="31">
        <v>112.5</v>
      </c>
      <c r="S53" s="31">
        <v>270.5</v>
      </c>
    </row>
    <row r="54" spans="1:19" x14ac:dyDescent="0.25">
      <c r="A54" s="6" t="s">
        <v>118</v>
      </c>
      <c r="B54" s="30" t="s">
        <v>119</v>
      </c>
      <c r="C54" s="6" t="s">
        <v>120</v>
      </c>
      <c r="D54" s="7">
        <v>84</v>
      </c>
      <c r="E54" s="8" t="s">
        <v>21</v>
      </c>
      <c r="F54" s="6" t="s">
        <v>15</v>
      </c>
      <c r="G54" s="9">
        <f t="shared" si="4"/>
        <v>349.59999999999997</v>
      </c>
      <c r="H54" s="31">
        <v>54.8</v>
      </c>
      <c r="I54" s="31">
        <v>66.599999999999994</v>
      </c>
      <c r="J54" s="31">
        <v>54.3</v>
      </c>
      <c r="K54" s="31">
        <v>35.5</v>
      </c>
      <c r="L54" s="31">
        <v>17.7</v>
      </c>
      <c r="M54" s="31">
        <v>2.2000000000000002</v>
      </c>
      <c r="N54" s="31">
        <v>2</v>
      </c>
      <c r="O54" s="31">
        <v>2.5</v>
      </c>
      <c r="P54" s="31">
        <v>7.8</v>
      </c>
      <c r="Q54" s="31">
        <v>13.7</v>
      </c>
      <c r="R54" s="31">
        <v>29</v>
      </c>
      <c r="S54" s="31">
        <v>63.5</v>
      </c>
    </row>
    <row r="55" spans="1:19" x14ac:dyDescent="0.25">
      <c r="A55" s="6" t="s">
        <v>118</v>
      </c>
      <c r="B55" s="30" t="s">
        <v>121</v>
      </c>
      <c r="C55" s="6" t="s">
        <v>120</v>
      </c>
      <c r="D55" s="7">
        <v>84</v>
      </c>
      <c r="E55" s="8" t="s">
        <v>21</v>
      </c>
      <c r="F55" s="6" t="s">
        <v>15</v>
      </c>
      <c r="G55" s="9">
        <f t="shared" si="4"/>
        <v>335.2</v>
      </c>
      <c r="H55" s="31">
        <v>50.8</v>
      </c>
      <c r="I55" s="31">
        <v>62.6</v>
      </c>
      <c r="J55" s="31">
        <v>51.8</v>
      </c>
      <c r="K55" s="31">
        <v>35</v>
      </c>
      <c r="L55" s="31">
        <v>17.600000000000001</v>
      </c>
      <c r="M55" s="31">
        <v>2</v>
      </c>
      <c r="N55" s="31">
        <v>2</v>
      </c>
      <c r="O55" s="31">
        <v>2.2999999999999998</v>
      </c>
      <c r="P55" s="31">
        <v>9.5</v>
      </c>
      <c r="Q55" s="31">
        <v>15.1</v>
      </c>
      <c r="R55" s="31">
        <v>27.6</v>
      </c>
      <c r="S55" s="31">
        <v>58.9</v>
      </c>
    </row>
    <row r="56" spans="1:19" x14ac:dyDescent="0.25">
      <c r="A56" s="6" t="s">
        <v>118</v>
      </c>
      <c r="B56" s="30" t="s">
        <v>122</v>
      </c>
      <c r="C56" s="6" t="s">
        <v>120</v>
      </c>
      <c r="D56" s="7">
        <v>84</v>
      </c>
      <c r="E56" s="8" t="s">
        <v>21</v>
      </c>
      <c r="F56" s="6" t="s">
        <v>15</v>
      </c>
      <c r="G56" s="9">
        <f t="shared" si="4"/>
        <v>325.09999999999997</v>
      </c>
      <c r="H56" s="31">
        <v>53.4</v>
      </c>
      <c r="I56" s="31">
        <v>62.2</v>
      </c>
      <c r="J56" s="31">
        <v>51.1</v>
      </c>
      <c r="K56" s="31">
        <v>32.9</v>
      </c>
      <c r="L56" s="31">
        <v>16.399999999999999</v>
      </c>
      <c r="M56" s="31">
        <v>2.1</v>
      </c>
      <c r="N56" s="31">
        <v>2</v>
      </c>
      <c r="O56" s="31">
        <v>2.2000000000000002</v>
      </c>
      <c r="P56" s="31">
        <v>5.4</v>
      </c>
      <c r="Q56" s="31">
        <v>11.7</v>
      </c>
      <c r="R56" s="31">
        <v>26.3</v>
      </c>
      <c r="S56" s="31">
        <v>59.4</v>
      </c>
    </row>
    <row r="57" spans="1:19" x14ac:dyDescent="0.25">
      <c r="A57" s="6" t="s">
        <v>123</v>
      </c>
      <c r="B57" s="30" t="s">
        <v>124</v>
      </c>
      <c r="C57" s="6" t="s">
        <v>125</v>
      </c>
      <c r="D57" s="7">
        <v>33</v>
      </c>
      <c r="E57" s="8" t="s">
        <v>21</v>
      </c>
      <c r="F57" s="6" t="s">
        <v>15</v>
      </c>
      <c r="G57" s="9">
        <f t="shared" si="4"/>
        <v>6.1</v>
      </c>
      <c r="H57" s="31">
        <v>0.6</v>
      </c>
      <c r="I57" s="31">
        <v>0.4</v>
      </c>
      <c r="J57" s="31">
        <v>0.4</v>
      </c>
      <c r="K57" s="31">
        <v>0.6</v>
      </c>
      <c r="L57" s="31">
        <v>0.4</v>
      </c>
      <c r="M57" s="31">
        <v>0.6</v>
      </c>
      <c r="N57" s="31">
        <v>0.5</v>
      </c>
      <c r="O57" s="31">
        <v>0.5</v>
      </c>
      <c r="P57" s="31">
        <v>0.6</v>
      </c>
      <c r="Q57" s="31">
        <v>0.5</v>
      </c>
      <c r="R57" s="31">
        <v>0.5</v>
      </c>
      <c r="S57" s="31">
        <v>0.5</v>
      </c>
    </row>
    <row r="58" spans="1:19" x14ac:dyDescent="0.25">
      <c r="A58" s="6" t="s">
        <v>126</v>
      </c>
      <c r="B58" s="30" t="s">
        <v>127</v>
      </c>
      <c r="C58" s="6" t="s">
        <v>128</v>
      </c>
      <c r="D58" s="7">
        <v>121</v>
      </c>
      <c r="E58" s="8" t="s">
        <v>24</v>
      </c>
      <c r="F58" s="6" t="s">
        <v>15</v>
      </c>
      <c r="G58" s="9">
        <f t="shared" si="4"/>
        <v>4300.8</v>
      </c>
      <c r="H58" s="31">
        <v>759.9</v>
      </c>
      <c r="I58" s="31">
        <v>736.9</v>
      </c>
      <c r="J58" s="31">
        <v>600</v>
      </c>
      <c r="K58" s="31">
        <v>442</v>
      </c>
      <c r="L58" s="31">
        <v>209.9</v>
      </c>
      <c r="M58" s="31">
        <v>85.9</v>
      </c>
      <c r="N58" s="31">
        <v>79.7</v>
      </c>
      <c r="O58" s="31">
        <v>89</v>
      </c>
      <c r="P58" s="31">
        <v>109.9</v>
      </c>
      <c r="Q58" s="31">
        <v>132.19999999999999</v>
      </c>
      <c r="R58" s="31">
        <v>354.3</v>
      </c>
      <c r="S58" s="31">
        <v>701.1</v>
      </c>
    </row>
    <row r="59" spans="1:19" x14ac:dyDescent="0.25">
      <c r="A59" s="6" t="s">
        <v>129</v>
      </c>
      <c r="B59" s="30" t="s">
        <v>130</v>
      </c>
      <c r="C59" s="6" t="s">
        <v>128</v>
      </c>
      <c r="D59" s="7">
        <v>121</v>
      </c>
      <c r="E59" s="8" t="s">
        <v>24</v>
      </c>
      <c r="F59" s="6" t="s">
        <v>15</v>
      </c>
      <c r="G59" s="9">
        <f t="shared" si="4"/>
        <v>598.4</v>
      </c>
      <c r="H59" s="31">
        <v>46.4</v>
      </c>
      <c r="I59" s="31">
        <v>71.8</v>
      </c>
      <c r="J59" s="31">
        <v>56</v>
      </c>
      <c r="K59" s="31">
        <v>73.2</v>
      </c>
      <c r="L59" s="31">
        <v>51.1</v>
      </c>
      <c r="M59" s="31">
        <v>34.1</v>
      </c>
      <c r="N59" s="31">
        <v>14.4</v>
      </c>
      <c r="O59" s="31">
        <v>33.700000000000003</v>
      </c>
      <c r="P59" s="31">
        <v>55.3</v>
      </c>
      <c r="Q59" s="31">
        <v>57.5</v>
      </c>
      <c r="R59" s="31">
        <v>54.9</v>
      </c>
      <c r="S59" s="31">
        <v>50</v>
      </c>
    </row>
    <row r="60" spans="1:19" x14ac:dyDescent="0.25">
      <c r="A60" s="6" t="s">
        <v>131</v>
      </c>
      <c r="B60" s="30" t="s">
        <v>132</v>
      </c>
      <c r="C60" s="6" t="s">
        <v>133</v>
      </c>
      <c r="D60" s="7">
        <v>86</v>
      </c>
      <c r="E60" s="8" t="s">
        <v>21</v>
      </c>
      <c r="F60" s="6" t="s">
        <v>15</v>
      </c>
      <c r="G60" s="9">
        <f t="shared" si="4"/>
        <v>199.70000000000002</v>
      </c>
      <c r="H60" s="31">
        <v>34.1</v>
      </c>
      <c r="I60" s="31">
        <v>43.1</v>
      </c>
      <c r="J60" s="31">
        <v>36</v>
      </c>
      <c r="K60" s="31">
        <v>21.3</v>
      </c>
      <c r="L60" s="31">
        <v>9.4</v>
      </c>
      <c r="M60" s="31">
        <v>1.5</v>
      </c>
      <c r="N60" s="31">
        <v>1.1000000000000001</v>
      </c>
      <c r="O60" s="31">
        <v>1.1000000000000001</v>
      </c>
      <c r="P60" s="31">
        <v>3</v>
      </c>
      <c r="Q60" s="31">
        <v>3.8</v>
      </c>
      <c r="R60" s="31">
        <v>15.3</v>
      </c>
      <c r="S60" s="31">
        <v>30</v>
      </c>
    </row>
    <row r="61" spans="1:19" x14ac:dyDescent="0.25">
      <c r="A61" s="6" t="s">
        <v>131</v>
      </c>
      <c r="B61" s="30" t="s">
        <v>134</v>
      </c>
      <c r="C61" s="6" t="s">
        <v>133</v>
      </c>
      <c r="D61" s="7">
        <v>86</v>
      </c>
      <c r="E61" s="8" t="s">
        <v>21</v>
      </c>
      <c r="F61" s="6" t="s">
        <v>15</v>
      </c>
      <c r="G61" s="9">
        <f t="shared" si="4"/>
        <v>234.79999999999998</v>
      </c>
      <c r="H61" s="31">
        <v>40.4</v>
      </c>
      <c r="I61" s="31">
        <v>46.1</v>
      </c>
      <c r="J61" s="31">
        <v>30.9</v>
      </c>
      <c r="K61" s="31">
        <v>19.899999999999999</v>
      </c>
      <c r="L61" s="31">
        <v>12.6</v>
      </c>
      <c r="M61" s="31">
        <v>2.2000000000000002</v>
      </c>
      <c r="N61" s="31">
        <v>1.8</v>
      </c>
      <c r="O61" s="31">
        <v>2.2000000000000002</v>
      </c>
      <c r="P61" s="31">
        <v>5.4</v>
      </c>
      <c r="Q61" s="31">
        <v>5.0999999999999996</v>
      </c>
      <c r="R61" s="31">
        <v>20.2</v>
      </c>
      <c r="S61" s="31">
        <v>48</v>
      </c>
    </row>
    <row r="62" spans="1:19" x14ac:dyDescent="0.25">
      <c r="A62" s="6" t="s">
        <v>131</v>
      </c>
      <c r="B62" s="30" t="s">
        <v>135</v>
      </c>
      <c r="C62" s="6" t="s">
        <v>133</v>
      </c>
      <c r="D62" s="7">
        <v>86</v>
      </c>
      <c r="E62" s="8" t="s">
        <v>21</v>
      </c>
      <c r="F62" s="6" t="s">
        <v>15</v>
      </c>
      <c r="G62" s="9">
        <f t="shared" si="4"/>
        <v>282.70000000000005</v>
      </c>
      <c r="H62" s="31">
        <v>49.1</v>
      </c>
      <c r="I62" s="31">
        <v>59.3</v>
      </c>
      <c r="J62" s="31">
        <v>46.7</v>
      </c>
      <c r="K62" s="31">
        <v>25.9</v>
      </c>
      <c r="L62" s="31">
        <v>12.5</v>
      </c>
      <c r="M62" s="31">
        <v>2.2999999999999998</v>
      </c>
      <c r="N62" s="31">
        <v>2.1</v>
      </c>
      <c r="O62" s="31">
        <v>2.2000000000000002</v>
      </c>
      <c r="P62" s="31">
        <v>6.1</v>
      </c>
      <c r="Q62" s="31">
        <v>6.5</v>
      </c>
      <c r="R62" s="31">
        <v>19.399999999999999</v>
      </c>
      <c r="S62" s="31">
        <v>50.6</v>
      </c>
    </row>
    <row r="63" spans="1:19" x14ac:dyDescent="0.25">
      <c r="A63" s="6" t="s">
        <v>136</v>
      </c>
      <c r="B63" s="30" t="s">
        <v>137</v>
      </c>
      <c r="C63" s="6" t="s">
        <v>138</v>
      </c>
      <c r="D63" s="7">
        <v>125</v>
      </c>
      <c r="E63" s="8" t="s">
        <v>24</v>
      </c>
      <c r="F63" s="6" t="s">
        <v>15</v>
      </c>
      <c r="G63" s="9">
        <f t="shared" si="4"/>
        <v>379.99999999999994</v>
      </c>
      <c r="H63" s="31">
        <v>71.7</v>
      </c>
      <c r="I63" s="31">
        <v>72.5</v>
      </c>
      <c r="J63" s="31">
        <v>66.099999999999994</v>
      </c>
      <c r="K63" s="31">
        <v>27.1</v>
      </c>
      <c r="L63" s="31">
        <v>11.9</v>
      </c>
      <c r="M63" s="31">
        <v>2.6</v>
      </c>
      <c r="N63" s="31">
        <v>1.5</v>
      </c>
      <c r="O63" s="31">
        <v>1.6</v>
      </c>
      <c r="P63" s="31">
        <v>2.6</v>
      </c>
      <c r="Q63" s="31">
        <v>7.7</v>
      </c>
      <c r="R63" s="31">
        <v>32.9</v>
      </c>
      <c r="S63" s="31">
        <v>81.8</v>
      </c>
    </row>
    <row r="64" spans="1:19" x14ac:dyDescent="0.25">
      <c r="A64" s="6" t="s">
        <v>139</v>
      </c>
      <c r="B64" s="30" t="s">
        <v>140</v>
      </c>
      <c r="C64" s="6" t="s">
        <v>141</v>
      </c>
      <c r="D64" s="7">
        <v>41</v>
      </c>
      <c r="E64" s="8" t="s">
        <v>21</v>
      </c>
      <c r="F64" s="6" t="s">
        <v>15</v>
      </c>
      <c r="G64" s="9">
        <f t="shared" si="4"/>
        <v>156</v>
      </c>
      <c r="H64" s="31">
        <v>31.8</v>
      </c>
      <c r="I64" s="31">
        <v>28.5</v>
      </c>
      <c r="J64" s="31">
        <v>23.7</v>
      </c>
      <c r="K64" s="31">
        <v>13.7</v>
      </c>
      <c r="L64" s="31">
        <v>6.2</v>
      </c>
      <c r="M64" s="31">
        <v>2.2999999999999998</v>
      </c>
      <c r="N64" s="31">
        <v>0</v>
      </c>
      <c r="O64" s="31">
        <v>0</v>
      </c>
      <c r="P64" s="31">
        <v>1.4</v>
      </c>
      <c r="Q64" s="31">
        <v>2.9</v>
      </c>
      <c r="R64" s="31">
        <v>15.5</v>
      </c>
      <c r="S64" s="31">
        <v>30</v>
      </c>
    </row>
    <row r="65" spans="1:19" x14ac:dyDescent="0.25">
      <c r="A65" s="6" t="s">
        <v>142</v>
      </c>
      <c r="B65" s="30" t="s">
        <v>143</v>
      </c>
      <c r="C65" s="6" t="s">
        <v>144</v>
      </c>
      <c r="D65" s="7">
        <v>64</v>
      </c>
      <c r="E65" s="8" t="s">
        <v>21</v>
      </c>
      <c r="F65" s="6" t="s">
        <v>15</v>
      </c>
      <c r="G65" s="9">
        <f t="shared" si="4"/>
        <v>17.699999999999996</v>
      </c>
      <c r="H65" s="31">
        <v>1.4</v>
      </c>
      <c r="I65" s="31">
        <v>1.5</v>
      </c>
      <c r="J65" s="31">
        <v>1.5</v>
      </c>
      <c r="K65" s="31">
        <v>1.4</v>
      </c>
      <c r="L65" s="31">
        <v>1.2</v>
      </c>
      <c r="M65" s="31">
        <v>1.5</v>
      </c>
      <c r="N65" s="31">
        <v>1.6</v>
      </c>
      <c r="O65" s="31">
        <v>1.7</v>
      </c>
      <c r="P65" s="31">
        <v>1.7</v>
      </c>
      <c r="Q65" s="31">
        <v>1.4</v>
      </c>
      <c r="R65" s="31">
        <v>1.4</v>
      </c>
      <c r="S65" s="31">
        <v>1.4</v>
      </c>
    </row>
    <row r="66" spans="1:19" x14ac:dyDescent="0.25">
      <c r="A66" s="6" t="s">
        <v>145</v>
      </c>
      <c r="B66" s="30" t="s">
        <v>146</v>
      </c>
      <c r="C66" s="6" t="s">
        <v>147</v>
      </c>
      <c r="D66" s="7">
        <v>35</v>
      </c>
      <c r="E66" s="8" t="s">
        <v>21</v>
      </c>
      <c r="F66" s="6" t="s">
        <v>15</v>
      </c>
      <c r="G66" s="9">
        <f t="shared" si="4"/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</row>
    <row r="67" spans="1:19" x14ac:dyDescent="0.25">
      <c r="A67" s="6" t="s">
        <v>148</v>
      </c>
      <c r="B67" s="30" t="s">
        <v>149</v>
      </c>
      <c r="C67" s="6" t="s">
        <v>150</v>
      </c>
      <c r="D67" s="7" t="s">
        <v>151</v>
      </c>
      <c r="E67" s="8" t="s">
        <v>21</v>
      </c>
      <c r="F67" s="6" t="s">
        <v>15</v>
      </c>
      <c r="G67" s="9">
        <f t="shared" si="4"/>
        <v>31.099999999999998</v>
      </c>
      <c r="H67" s="31">
        <v>7</v>
      </c>
      <c r="I67" s="31">
        <v>6</v>
      </c>
      <c r="J67" s="31">
        <v>0.5</v>
      </c>
      <c r="K67" s="31">
        <v>10.9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2.7</v>
      </c>
      <c r="S67" s="31">
        <v>4</v>
      </c>
    </row>
    <row r="68" spans="1:19" x14ac:dyDescent="0.25">
      <c r="A68" s="6" t="s">
        <v>152</v>
      </c>
      <c r="B68" s="30" t="s">
        <v>153</v>
      </c>
      <c r="C68" s="6" t="s">
        <v>154</v>
      </c>
      <c r="D68" s="7">
        <v>13</v>
      </c>
      <c r="E68" s="8" t="s">
        <v>21</v>
      </c>
      <c r="F68" s="6" t="s">
        <v>15</v>
      </c>
      <c r="G68" s="9">
        <f t="shared" si="4"/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</row>
    <row r="69" spans="1:19" x14ac:dyDescent="0.25">
      <c r="A69" s="6" t="s">
        <v>155</v>
      </c>
      <c r="B69" s="30" t="s">
        <v>156</v>
      </c>
      <c r="C69" s="6" t="s">
        <v>157</v>
      </c>
      <c r="D69" s="7">
        <v>100</v>
      </c>
      <c r="E69" s="8" t="s">
        <v>21</v>
      </c>
      <c r="F69" s="6" t="s">
        <v>15</v>
      </c>
      <c r="G69" s="9">
        <f t="shared" si="4"/>
        <v>1053.5999999999999</v>
      </c>
      <c r="H69" s="31">
        <v>161.19999999999999</v>
      </c>
      <c r="I69" s="31">
        <v>193.9</v>
      </c>
      <c r="J69" s="31">
        <v>151.5</v>
      </c>
      <c r="K69" s="31">
        <v>99.3</v>
      </c>
      <c r="L69" s="31">
        <v>51.1</v>
      </c>
      <c r="M69" s="31">
        <v>5.8</v>
      </c>
      <c r="N69" s="31">
        <v>3.6</v>
      </c>
      <c r="O69" s="31">
        <v>6.7</v>
      </c>
      <c r="P69" s="31">
        <v>43.8</v>
      </c>
      <c r="Q69" s="31">
        <v>47</v>
      </c>
      <c r="R69" s="31">
        <v>107.4</v>
      </c>
      <c r="S69" s="31">
        <v>182.3</v>
      </c>
    </row>
    <row r="70" spans="1:19" x14ac:dyDescent="0.25">
      <c r="A70" s="6" t="s">
        <v>158</v>
      </c>
      <c r="B70" s="30" t="s">
        <v>159</v>
      </c>
      <c r="C70" s="6" t="s">
        <v>160</v>
      </c>
      <c r="D70" s="7">
        <v>150</v>
      </c>
      <c r="E70" s="8" t="s">
        <v>24</v>
      </c>
      <c r="F70" s="6" t="s">
        <v>15</v>
      </c>
      <c r="G70" s="9">
        <f t="shared" si="4"/>
        <v>1088.9000000000001</v>
      </c>
      <c r="H70" s="31">
        <v>294.39999999999998</v>
      </c>
      <c r="I70" s="31">
        <v>177.1</v>
      </c>
      <c r="J70" s="31">
        <v>169.6</v>
      </c>
      <c r="K70" s="31">
        <v>150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27.1</v>
      </c>
      <c r="R70" s="31">
        <v>90.7</v>
      </c>
      <c r="S70" s="31">
        <v>180</v>
      </c>
    </row>
    <row r="71" spans="1:19" x14ac:dyDescent="0.25">
      <c r="A71" s="6" t="s">
        <v>161</v>
      </c>
      <c r="B71" s="30" t="s">
        <v>162</v>
      </c>
      <c r="C71" s="6" t="s">
        <v>163</v>
      </c>
      <c r="D71" s="7">
        <v>39</v>
      </c>
      <c r="E71" s="8" t="s">
        <v>21</v>
      </c>
      <c r="F71" s="6" t="s">
        <v>15</v>
      </c>
      <c r="G71" s="9">
        <f t="shared" si="4"/>
        <v>5.3999999999999995</v>
      </c>
      <c r="H71" s="31">
        <v>0.8</v>
      </c>
      <c r="I71" s="31">
        <v>0.5</v>
      </c>
      <c r="J71" s="31">
        <v>0.4</v>
      </c>
      <c r="K71" s="31">
        <v>0.4</v>
      </c>
      <c r="L71" s="31">
        <v>0.4</v>
      </c>
      <c r="M71" s="31">
        <v>0.4</v>
      </c>
      <c r="N71" s="31">
        <v>0.4</v>
      </c>
      <c r="O71" s="31">
        <v>0.4</v>
      </c>
      <c r="P71" s="31">
        <v>0.5</v>
      </c>
      <c r="Q71" s="31">
        <v>0.3</v>
      </c>
      <c r="R71" s="31">
        <v>0.4</v>
      </c>
      <c r="S71" s="31">
        <v>0.5</v>
      </c>
    </row>
    <row r="72" spans="1:19" x14ac:dyDescent="0.25">
      <c r="A72" s="6" t="s">
        <v>164</v>
      </c>
      <c r="B72" s="30" t="s">
        <v>165</v>
      </c>
      <c r="C72" s="6" t="s">
        <v>166</v>
      </c>
      <c r="D72" s="7">
        <v>42</v>
      </c>
      <c r="E72" s="8" t="s">
        <v>21</v>
      </c>
      <c r="F72" s="6" t="s">
        <v>15</v>
      </c>
      <c r="G72" s="9">
        <f t="shared" si="4"/>
        <v>74.099999999999994</v>
      </c>
      <c r="H72" s="31">
        <v>16.8</v>
      </c>
      <c r="I72" s="31">
        <v>15.6</v>
      </c>
      <c r="J72" s="31">
        <v>14</v>
      </c>
      <c r="K72" s="31">
        <v>4.9000000000000004</v>
      </c>
      <c r="L72" s="31">
        <v>1.4</v>
      </c>
      <c r="M72" s="31">
        <v>0</v>
      </c>
      <c r="N72" s="31">
        <v>0</v>
      </c>
      <c r="O72" s="31">
        <v>0</v>
      </c>
      <c r="P72" s="31">
        <v>0.1</v>
      </c>
      <c r="Q72" s="31">
        <v>0.2</v>
      </c>
      <c r="R72" s="31">
        <v>7.1</v>
      </c>
      <c r="S72" s="31">
        <v>14</v>
      </c>
    </row>
    <row r="73" spans="1:19" x14ac:dyDescent="0.25">
      <c r="A73" s="6" t="s">
        <v>167</v>
      </c>
      <c r="B73" s="30" t="s">
        <v>168</v>
      </c>
      <c r="C73" s="6" t="s">
        <v>169</v>
      </c>
      <c r="D73" s="7">
        <v>36</v>
      </c>
      <c r="E73" s="8" t="s">
        <v>21</v>
      </c>
      <c r="F73" s="6" t="s">
        <v>15</v>
      </c>
      <c r="G73" s="9">
        <f t="shared" si="4"/>
        <v>4.2999999999999989</v>
      </c>
      <c r="H73" s="31">
        <v>0.3</v>
      </c>
      <c r="I73" s="31">
        <v>0.4</v>
      </c>
      <c r="J73" s="31">
        <v>0.3</v>
      </c>
      <c r="K73" s="31">
        <v>0.4</v>
      </c>
      <c r="L73" s="31">
        <v>0.4</v>
      </c>
      <c r="M73" s="31">
        <v>0.3</v>
      </c>
      <c r="N73" s="31">
        <v>0.3</v>
      </c>
      <c r="O73" s="31">
        <v>0.3</v>
      </c>
      <c r="P73" s="31">
        <v>0.4</v>
      </c>
      <c r="Q73" s="31">
        <v>0.3</v>
      </c>
      <c r="R73" s="31">
        <v>0.4</v>
      </c>
      <c r="S73" s="31">
        <v>0.5</v>
      </c>
    </row>
    <row r="74" spans="1:19" x14ac:dyDescent="0.25">
      <c r="A74" s="6" t="s">
        <v>170</v>
      </c>
      <c r="B74" s="30" t="s">
        <v>171</v>
      </c>
      <c r="C74" s="6" t="s">
        <v>172</v>
      </c>
      <c r="D74" s="7">
        <v>85</v>
      </c>
      <c r="E74" s="8" t="s">
        <v>21</v>
      </c>
      <c r="F74" s="6" t="s">
        <v>15</v>
      </c>
      <c r="G74" s="9">
        <f t="shared" si="4"/>
        <v>756.69999999999993</v>
      </c>
      <c r="H74" s="31">
        <v>97.6</v>
      </c>
      <c r="I74" s="31">
        <v>160.9</v>
      </c>
      <c r="J74" s="31">
        <v>122.5</v>
      </c>
      <c r="K74" s="31">
        <v>96.2</v>
      </c>
      <c r="L74" s="31">
        <v>48.2</v>
      </c>
      <c r="M74" s="31">
        <v>7.3</v>
      </c>
      <c r="N74" s="31">
        <v>3.7</v>
      </c>
      <c r="O74" s="31">
        <v>3.8</v>
      </c>
      <c r="P74" s="31">
        <v>28.1</v>
      </c>
      <c r="Q74" s="31">
        <v>33.299999999999997</v>
      </c>
      <c r="R74" s="31">
        <v>75.099999999999994</v>
      </c>
      <c r="S74" s="31">
        <v>80</v>
      </c>
    </row>
    <row r="75" spans="1:19" x14ac:dyDescent="0.25">
      <c r="A75" s="6" t="s">
        <v>173</v>
      </c>
      <c r="B75" s="30" t="s">
        <v>174</v>
      </c>
      <c r="C75" s="6" t="s">
        <v>175</v>
      </c>
      <c r="D75" s="7">
        <v>106</v>
      </c>
      <c r="E75" s="8" t="s">
        <v>21</v>
      </c>
      <c r="F75" s="6" t="s">
        <v>15</v>
      </c>
      <c r="G75" s="9">
        <f t="shared" si="4"/>
        <v>208.99999999999997</v>
      </c>
      <c r="H75" s="31">
        <v>31.6</v>
      </c>
      <c r="I75" s="31">
        <v>35.4</v>
      </c>
      <c r="J75" s="31">
        <v>29.6</v>
      </c>
      <c r="K75" s="31">
        <v>20</v>
      </c>
      <c r="L75" s="31">
        <v>14.7</v>
      </c>
      <c r="M75" s="31">
        <v>5.4</v>
      </c>
      <c r="N75" s="31">
        <v>2.7</v>
      </c>
      <c r="O75" s="31">
        <v>3</v>
      </c>
      <c r="P75" s="31">
        <v>7.6</v>
      </c>
      <c r="Q75" s="31">
        <v>7.6</v>
      </c>
      <c r="R75" s="31">
        <v>18</v>
      </c>
      <c r="S75" s="31">
        <v>33.4</v>
      </c>
    </row>
    <row r="76" spans="1:19" x14ac:dyDescent="0.25">
      <c r="A76" s="6" t="s">
        <v>173</v>
      </c>
      <c r="B76" s="30" t="s">
        <v>176</v>
      </c>
      <c r="C76" s="6" t="s">
        <v>175</v>
      </c>
      <c r="D76" s="7">
        <v>106</v>
      </c>
      <c r="E76" s="8" t="s">
        <v>21</v>
      </c>
      <c r="F76" s="6" t="s">
        <v>15</v>
      </c>
      <c r="G76" s="9">
        <f t="shared" si="4"/>
        <v>325.50000000000006</v>
      </c>
      <c r="H76" s="31">
        <v>40.200000000000003</v>
      </c>
      <c r="I76" s="31">
        <v>66</v>
      </c>
      <c r="J76" s="31">
        <v>52.6</v>
      </c>
      <c r="K76" s="31">
        <v>33.5</v>
      </c>
      <c r="L76" s="31">
        <v>23.6</v>
      </c>
      <c r="M76" s="31">
        <v>6</v>
      </c>
      <c r="N76" s="31">
        <v>2.9</v>
      </c>
      <c r="O76" s="31">
        <v>3.5</v>
      </c>
      <c r="P76" s="31">
        <v>13</v>
      </c>
      <c r="Q76" s="31">
        <v>12.3</v>
      </c>
      <c r="R76" s="31">
        <v>25.8</v>
      </c>
      <c r="S76" s="31">
        <v>46.1</v>
      </c>
    </row>
    <row r="77" spans="1:19" x14ac:dyDescent="0.25">
      <c r="A77" s="6" t="s">
        <v>173</v>
      </c>
      <c r="B77" s="30" t="s">
        <v>177</v>
      </c>
      <c r="C77" s="6" t="s">
        <v>175</v>
      </c>
      <c r="D77" s="7">
        <v>106</v>
      </c>
      <c r="E77" s="8" t="s">
        <v>21</v>
      </c>
      <c r="F77" s="6" t="s">
        <v>15</v>
      </c>
      <c r="G77" s="9">
        <f t="shared" si="4"/>
        <v>247.40000000000003</v>
      </c>
      <c r="H77" s="31">
        <v>35.200000000000003</v>
      </c>
      <c r="I77" s="31">
        <v>41.9</v>
      </c>
      <c r="J77" s="31">
        <v>36</v>
      </c>
      <c r="K77" s="31">
        <v>23.5</v>
      </c>
      <c r="L77" s="31">
        <v>17.899999999999999</v>
      </c>
      <c r="M77" s="31">
        <v>5.9</v>
      </c>
      <c r="N77" s="31">
        <v>2.8</v>
      </c>
      <c r="O77" s="31">
        <v>3.4</v>
      </c>
      <c r="P77" s="31">
        <v>10.1</v>
      </c>
      <c r="Q77" s="31">
        <v>10.3</v>
      </c>
      <c r="R77" s="31">
        <v>21.9</v>
      </c>
      <c r="S77" s="31">
        <v>38.5</v>
      </c>
    </row>
    <row r="78" spans="1:19" x14ac:dyDescent="0.25">
      <c r="A78" s="6" t="s">
        <v>178</v>
      </c>
      <c r="B78" s="30" t="s">
        <v>179</v>
      </c>
      <c r="C78" s="6" t="s">
        <v>180</v>
      </c>
      <c r="D78" s="7">
        <v>82</v>
      </c>
      <c r="E78" s="8" t="s">
        <v>21</v>
      </c>
      <c r="F78" s="6" t="s">
        <v>15</v>
      </c>
      <c r="G78" s="9">
        <f t="shared" si="4"/>
        <v>187.29999999999998</v>
      </c>
      <c r="H78" s="31">
        <v>10.3</v>
      </c>
      <c r="I78" s="31">
        <v>27.2</v>
      </c>
      <c r="J78" s="31">
        <v>19.3</v>
      </c>
      <c r="K78" s="31">
        <v>24.7</v>
      </c>
      <c r="L78" s="31">
        <v>19</v>
      </c>
      <c r="M78" s="31">
        <v>8.1</v>
      </c>
      <c r="N78" s="31">
        <v>7.6</v>
      </c>
      <c r="O78" s="31">
        <v>7.7</v>
      </c>
      <c r="P78" s="31">
        <v>17</v>
      </c>
      <c r="Q78" s="31">
        <v>14.3</v>
      </c>
      <c r="R78" s="31">
        <v>14.5</v>
      </c>
      <c r="S78" s="31">
        <v>17.600000000000001</v>
      </c>
    </row>
    <row r="79" spans="1:19" x14ac:dyDescent="0.25">
      <c r="A79" s="6" t="s">
        <v>181</v>
      </c>
      <c r="B79" s="30" t="s">
        <v>182</v>
      </c>
      <c r="C79" s="6" t="s">
        <v>183</v>
      </c>
      <c r="D79" s="7">
        <v>34</v>
      </c>
      <c r="E79" s="8" t="s">
        <v>21</v>
      </c>
      <c r="F79" s="6" t="s">
        <v>15</v>
      </c>
      <c r="G79" s="9">
        <f t="shared" ref="G79:G134" si="5">SUM(H79:S79)</f>
        <v>251.9</v>
      </c>
      <c r="H79" s="31">
        <v>5.5</v>
      </c>
      <c r="I79" s="31">
        <v>35.5</v>
      </c>
      <c r="J79" s="31">
        <v>25</v>
      </c>
      <c r="K79" s="31">
        <v>30.8</v>
      </c>
      <c r="L79" s="31">
        <v>26.1</v>
      </c>
      <c r="M79" s="31">
        <v>1.9</v>
      </c>
      <c r="N79" s="31">
        <v>1.8</v>
      </c>
      <c r="O79" s="31">
        <v>2.4</v>
      </c>
      <c r="P79" s="31">
        <v>30.8</v>
      </c>
      <c r="Q79" s="31">
        <v>32.1</v>
      </c>
      <c r="R79" s="31">
        <v>40</v>
      </c>
      <c r="S79" s="31">
        <v>20</v>
      </c>
    </row>
    <row r="80" spans="1:19" x14ac:dyDescent="0.25">
      <c r="A80" s="6" t="s">
        <v>184</v>
      </c>
      <c r="B80" s="30" t="s">
        <v>185</v>
      </c>
      <c r="C80" s="6" t="s">
        <v>186</v>
      </c>
      <c r="D80" s="7">
        <v>30</v>
      </c>
      <c r="E80" s="8" t="s">
        <v>21</v>
      </c>
      <c r="F80" s="6" t="s">
        <v>15</v>
      </c>
      <c r="G80" s="9">
        <f t="shared" si="5"/>
        <v>6.4999999999999991</v>
      </c>
      <c r="H80" s="31">
        <v>0.9</v>
      </c>
      <c r="I80" s="31">
        <v>1</v>
      </c>
      <c r="J80" s="31">
        <v>0.9</v>
      </c>
      <c r="K80" s="31">
        <v>0.3</v>
      </c>
      <c r="L80" s="31">
        <v>0.9</v>
      </c>
      <c r="M80" s="31">
        <v>0.9</v>
      </c>
      <c r="N80" s="31">
        <v>0</v>
      </c>
      <c r="O80" s="31">
        <v>1</v>
      </c>
      <c r="P80" s="31">
        <v>0.6</v>
      </c>
      <c r="Q80" s="31">
        <v>0</v>
      </c>
      <c r="R80" s="31">
        <v>0</v>
      </c>
      <c r="S80" s="31">
        <v>0</v>
      </c>
    </row>
    <row r="81" spans="1:19" x14ac:dyDescent="0.25">
      <c r="A81" s="6" t="s">
        <v>187</v>
      </c>
      <c r="B81" s="30" t="s">
        <v>188</v>
      </c>
      <c r="C81" s="6" t="s">
        <v>189</v>
      </c>
      <c r="D81" s="7">
        <v>8</v>
      </c>
      <c r="E81" s="8" t="s">
        <v>21</v>
      </c>
      <c r="F81" s="6" t="s">
        <v>15</v>
      </c>
      <c r="G81" s="9">
        <f t="shared" si="5"/>
        <v>30.6</v>
      </c>
      <c r="H81" s="31">
        <v>2.1</v>
      </c>
      <c r="I81" s="31">
        <v>2.5</v>
      </c>
      <c r="J81" s="31">
        <v>2.7</v>
      </c>
      <c r="K81" s="31">
        <v>2.5</v>
      </c>
      <c r="L81" s="31">
        <v>2</v>
      </c>
      <c r="M81" s="31">
        <v>2.8</v>
      </c>
      <c r="N81" s="31">
        <v>3.6</v>
      </c>
      <c r="O81" s="31">
        <v>2.5</v>
      </c>
      <c r="P81" s="31">
        <v>2.8</v>
      </c>
      <c r="Q81" s="31">
        <v>2.5</v>
      </c>
      <c r="R81" s="31">
        <v>1.9</v>
      </c>
      <c r="S81" s="31">
        <v>2.7</v>
      </c>
    </row>
    <row r="82" spans="1:19" x14ac:dyDescent="0.25">
      <c r="A82" s="6" t="s">
        <v>190</v>
      </c>
      <c r="B82" s="30" t="s">
        <v>191</v>
      </c>
      <c r="C82" s="6" t="s">
        <v>192</v>
      </c>
      <c r="D82" s="7">
        <v>200</v>
      </c>
      <c r="E82" s="8" t="s">
        <v>21</v>
      </c>
      <c r="F82" s="6" t="s">
        <v>15</v>
      </c>
      <c r="G82" s="9">
        <f t="shared" si="5"/>
        <v>202.39999999999998</v>
      </c>
      <c r="H82" s="31">
        <v>62.7</v>
      </c>
      <c r="I82" s="31">
        <v>44.4</v>
      </c>
      <c r="J82" s="31">
        <v>42.6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2.7</v>
      </c>
      <c r="S82" s="31">
        <v>50</v>
      </c>
    </row>
    <row r="83" spans="1:19" x14ac:dyDescent="0.25">
      <c r="A83" s="6" t="s">
        <v>193</v>
      </c>
      <c r="B83" s="37" t="s">
        <v>194</v>
      </c>
      <c r="C83" s="8" t="s">
        <v>195</v>
      </c>
      <c r="D83" s="7" t="s">
        <v>196</v>
      </c>
      <c r="E83" s="8" t="s">
        <v>18</v>
      </c>
      <c r="F83" s="6" t="s">
        <v>15</v>
      </c>
      <c r="G83" s="9">
        <f t="shared" si="5"/>
        <v>946.79999999999984</v>
      </c>
      <c r="H83" s="31">
        <v>141.9</v>
      </c>
      <c r="I83" s="31">
        <v>163</v>
      </c>
      <c r="J83" s="31">
        <v>162.6</v>
      </c>
      <c r="K83" s="31">
        <v>88.5</v>
      </c>
      <c r="L83" s="31">
        <v>40</v>
      </c>
      <c r="M83" s="31">
        <v>45.8</v>
      </c>
      <c r="N83" s="31">
        <v>28.5</v>
      </c>
      <c r="O83" s="31">
        <v>17.5</v>
      </c>
      <c r="P83" s="31">
        <v>20.8</v>
      </c>
      <c r="Q83" s="31">
        <v>21</v>
      </c>
      <c r="R83" s="31">
        <v>67.3</v>
      </c>
      <c r="S83" s="31">
        <v>149.9</v>
      </c>
    </row>
    <row r="84" spans="1:19" x14ac:dyDescent="0.25">
      <c r="A84" s="6" t="s">
        <v>197</v>
      </c>
      <c r="B84" s="30" t="s">
        <v>198</v>
      </c>
      <c r="C84" s="6" t="s">
        <v>199</v>
      </c>
      <c r="D84" s="7">
        <v>6</v>
      </c>
      <c r="E84" s="8" t="s">
        <v>21</v>
      </c>
      <c r="F84" s="6" t="s">
        <v>15</v>
      </c>
      <c r="G84" s="9">
        <f t="shared" si="5"/>
        <v>16</v>
      </c>
      <c r="H84" s="31">
        <v>1.2</v>
      </c>
      <c r="I84" s="31">
        <v>3.7</v>
      </c>
      <c r="J84" s="31">
        <v>2.4</v>
      </c>
      <c r="K84" s="31">
        <v>2.6</v>
      </c>
      <c r="L84" s="31">
        <v>0.9</v>
      </c>
      <c r="M84" s="31">
        <v>0.6</v>
      </c>
      <c r="N84" s="31">
        <v>0.7</v>
      </c>
      <c r="O84" s="31">
        <v>0.7</v>
      </c>
      <c r="P84" s="31">
        <v>0.8</v>
      </c>
      <c r="Q84" s="31">
        <v>0.7</v>
      </c>
      <c r="R84" s="31">
        <v>0.9</v>
      </c>
      <c r="S84" s="31">
        <v>0.8</v>
      </c>
    </row>
    <row r="85" spans="1:19" x14ac:dyDescent="0.25">
      <c r="A85" s="6" t="s">
        <v>200</v>
      </c>
      <c r="B85" s="30" t="s">
        <v>201</v>
      </c>
      <c r="C85" s="6" t="s">
        <v>202</v>
      </c>
      <c r="D85" s="7" t="s">
        <v>203</v>
      </c>
      <c r="E85" s="8" t="s">
        <v>21</v>
      </c>
      <c r="F85" s="6" t="s">
        <v>15</v>
      </c>
      <c r="G85" s="9">
        <f t="shared" si="5"/>
        <v>6.0000000000000009</v>
      </c>
      <c r="H85" s="31">
        <v>0.8</v>
      </c>
      <c r="I85" s="31">
        <v>0.4</v>
      </c>
      <c r="J85" s="31">
        <v>0.5</v>
      </c>
      <c r="K85" s="31">
        <v>0.5</v>
      </c>
      <c r="L85" s="31">
        <v>0.5</v>
      </c>
      <c r="M85" s="31">
        <v>0.5</v>
      </c>
      <c r="N85" s="31">
        <v>0.5</v>
      </c>
      <c r="O85" s="31">
        <v>0.4</v>
      </c>
      <c r="P85" s="31">
        <v>0.6</v>
      </c>
      <c r="Q85" s="31">
        <v>0.4</v>
      </c>
      <c r="R85" s="31">
        <v>0.5</v>
      </c>
      <c r="S85" s="31">
        <v>0.4</v>
      </c>
    </row>
    <row r="86" spans="1:19" x14ac:dyDescent="0.25">
      <c r="A86" s="6" t="s">
        <v>204</v>
      </c>
      <c r="B86" s="30" t="s">
        <v>205</v>
      </c>
      <c r="C86" s="6" t="s">
        <v>206</v>
      </c>
      <c r="D86" s="7">
        <v>19</v>
      </c>
      <c r="E86" s="8" t="s">
        <v>21</v>
      </c>
      <c r="F86" s="6" t="s">
        <v>15</v>
      </c>
      <c r="G86" s="9">
        <f t="shared" si="5"/>
        <v>46.400000000000006</v>
      </c>
      <c r="H86" s="31">
        <v>1.9</v>
      </c>
      <c r="I86" s="31">
        <v>5.9</v>
      </c>
      <c r="J86" s="31">
        <v>4.9000000000000004</v>
      </c>
      <c r="K86" s="31">
        <v>1.4</v>
      </c>
      <c r="L86" s="31">
        <v>1.5</v>
      </c>
      <c r="M86" s="31">
        <v>1</v>
      </c>
      <c r="N86" s="31">
        <v>1.2</v>
      </c>
      <c r="O86" s="31">
        <v>9</v>
      </c>
      <c r="P86" s="31">
        <v>4.8</v>
      </c>
      <c r="Q86" s="31">
        <v>9.6</v>
      </c>
      <c r="R86" s="31">
        <v>2.2000000000000002</v>
      </c>
      <c r="S86" s="31">
        <v>3</v>
      </c>
    </row>
    <row r="87" spans="1:19" x14ac:dyDescent="0.25">
      <c r="A87" s="6" t="s">
        <v>207</v>
      </c>
      <c r="B87" s="30" t="s">
        <v>208</v>
      </c>
      <c r="C87" s="6" t="s">
        <v>209</v>
      </c>
      <c r="D87" s="7">
        <v>97</v>
      </c>
      <c r="E87" s="8" t="s">
        <v>21</v>
      </c>
      <c r="F87" s="6" t="s">
        <v>15</v>
      </c>
      <c r="G87" s="9">
        <f t="shared" si="5"/>
        <v>1020.2</v>
      </c>
      <c r="H87" s="31">
        <v>137.30000000000001</v>
      </c>
      <c r="I87" s="31">
        <v>165.4</v>
      </c>
      <c r="J87" s="31">
        <v>136.80000000000001</v>
      </c>
      <c r="K87" s="31">
        <v>108.4</v>
      </c>
      <c r="L87" s="31">
        <v>67.099999999999994</v>
      </c>
      <c r="M87" s="31">
        <v>22.3</v>
      </c>
      <c r="N87" s="31">
        <v>20.399999999999999</v>
      </c>
      <c r="O87" s="31">
        <v>23</v>
      </c>
      <c r="P87" s="31">
        <v>44.9</v>
      </c>
      <c r="Q87" s="31">
        <v>49.6</v>
      </c>
      <c r="R87" s="31">
        <v>95</v>
      </c>
      <c r="S87" s="31">
        <v>150</v>
      </c>
    </row>
    <row r="88" spans="1:19" x14ac:dyDescent="0.25">
      <c r="A88" s="6" t="s">
        <v>210</v>
      </c>
      <c r="B88" s="30" t="s">
        <v>211</v>
      </c>
      <c r="C88" s="6" t="s">
        <v>212</v>
      </c>
      <c r="D88" s="7">
        <v>88</v>
      </c>
      <c r="E88" s="8" t="s">
        <v>21</v>
      </c>
      <c r="F88" s="6" t="s">
        <v>15</v>
      </c>
      <c r="G88" s="9">
        <f t="shared" si="5"/>
        <v>972.6</v>
      </c>
      <c r="H88" s="31">
        <v>123.4</v>
      </c>
      <c r="I88" s="31">
        <v>167.7</v>
      </c>
      <c r="J88" s="31">
        <v>142.1</v>
      </c>
      <c r="K88" s="31">
        <v>100.8</v>
      </c>
      <c r="L88" s="31">
        <v>60.7</v>
      </c>
      <c r="M88" s="31">
        <v>14.8</v>
      </c>
      <c r="N88" s="31">
        <v>9.8000000000000007</v>
      </c>
      <c r="O88" s="31">
        <v>12.4</v>
      </c>
      <c r="P88" s="31">
        <v>45.1</v>
      </c>
      <c r="Q88" s="31">
        <v>48.1</v>
      </c>
      <c r="R88" s="31">
        <v>88.7</v>
      </c>
      <c r="S88" s="31">
        <v>159</v>
      </c>
    </row>
    <row r="89" spans="1:19" x14ac:dyDescent="0.25">
      <c r="A89" s="6" t="s">
        <v>213</v>
      </c>
      <c r="B89" s="30" t="s">
        <v>214</v>
      </c>
      <c r="C89" s="6" t="s">
        <v>215</v>
      </c>
      <c r="D89" s="7">
        <v>90</v>
      </c>
      <c r="E89" s="8" t="s">
        <v>21</v>
      </c>
      <c r="F89" s="6" t="s">
        <v>15</v>
      </c>
      <c r="G89" s="9">
        <f t="shared" si="5"/>
        <v>630.5</v>
      </c>
      <c r="H89" s="31">
        <v>83.5</v>
      </c>
      <c r="I89" s="31">
        <v>109</v>
      </c>
      <c r="J89" s="31">
        <v>87.1</v>
      </c>
      <c r="K89" s="31">
        <v>63.9</v>
      </c>
      <c r="L89" s="31">
        <v>26.4</v>
      </c>
      <c r="M89" s="31">
        <v>1.8</v>
      </c>
      <c r="N89" s="31">
        <v>1.9</v>
      </c>
      <c r="O89" s="31">
        <v>2.5</v>
      </c>
      <c r="P89" s="31">
        <v>24.8</v>
      </c>
      <c r="Q89" s="31">
        <v>28.7</v>
      </c>
      <c r="R89" s="31">
        <v>70.099999999999994</v>
      </c>
      <c r="S89" s="31">
        <v>130.80000000000001</v>
      </c>
    </row>
    <row r="90" spans="1:19" x14ac:dyDescent="0.25">
      <c r="A90" s="6" t="s">
        <v>216</v>
      </c>
      <c r="B90" s="30" t="s">
        <v>217</v>
      </c>
      <c r="C90" s="6" t="s">
        <v>218</v>
      </c>
      <c r="D90" s="7">
        <v>83</v>
      </c>
      <c r="E90" s="8" t="s">
        <v>21</v>
      </c>
      <c r="F90" s="6" t="s">
        <v>15</v>
      </c>
      <c r="G90" s="9">
        <f t="shared" si="5"/>
        <v>1503.0000000000002</v>
      </c>
      <c r="H90" s="31">
        <v>210.3</v>
      </c>
      <c r="I90" s="31">
        <v>264.8</v>
      </c>
      <c r="J90" s="31">
        <v>213.6</v>
      </c>
      <c r="K90" s="31">
        <v>191.1</v>
      </c>
      <c r="L90" s="31">
        <v>109.2</v>
      </c>
      <c r="M90" s="31">
        <v>37.299999999999997</v>
      </c>
      <c r="N90" s="31">
        <v>38.700000000000003</v>
      </c>
      <c r="O90" s="31">
        <v>36.9</v>
      </c>
      <c r="P90" s="31">
        <v>54.1</v>
      </c>
      <c r="Q90" s="31">
        <v>70.400000000000006</v>
      </c>
      <c r="R90" s="31">
        <v>136.6</v>
      </c>
      <c r="S90" s="31">
        <v>140</v>
      </c>
    </row>
    <row r="91" spans="1:19" x14ac:dyDescent="0.25">
      <c r="A91" s="6" t="s">
        <v>219</v>
      </c>
      <c r="B91" s="30" t="s">
        <v>220</v>
      </c>
      <c r="C91" s="6" t="s">
        <v>221</v>
      </c>
      <c r="D91" s="7">
        <v>89</v>
      </c>
      <c r="E91" s="8" t="s">
        <v>21</v>
      </c>
      <c r="F91" s="6" t="s">
        <v>15</v>
      </c>
      <c r="G91" s="9">
        <f t="shared" si="5"/>
        <v>1.3</v>
      </c>
      <c r="H91" s="31">
        <v>0.8</v>
      </c>
      <c r="I91" s="31">
        <v>0.1</v>
      </c>
      <c r="J91" s="31">
        <v>0.3</v>
      </c>
      <c r="K91" s="31">
        <v>0.1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</row>
    <row r="92" spans="1:19" x14ac:dyDescent="0.25">
      <c r="A92" s="6" t="s">
        <v>219</v>
      </c>
      <c r="B92" s="30" t="s">
        <v>222</v>
      </c>
      <c r="C92" s="6" t="s">
        <v>221</v>
      </c>
      <c r="D92" s="7">
        <v>89</v>
      </c>
      <c r="E92" s="8" t="s">
        <v>21</v>
      </c>
      <c r="F92" s="6" t="s">
        <v>15</v>
      </c>
      <c r="G92" s="9">
        <f t="shared" si="5"/>
        <v>325.60000000000002</v>
      </c>
      <c r="H92" s="31">
        <v>40.4</v>
      </c>
      <c r="I92" s="31">
        <v>47</v>
      </c>
      <c r="J92" s="31">
        <v>50.9</v>
      </c>
      <c r="K92" s="31">
        <v>30.8</v>
      </c>
      <c r="L92" s="31">
        <v>14.5</v>
      </c>
      <c r="M92" s="31">
        <v>2.8</v>
      </c>
      <c r="N92" s="31">
        <v>2.9</v>
      </c>
      <c r="O92" s="31">
        <v>3.2</v>
      </c>
      <c r="P92" s="31">
        <v>12.8</v>
      </c>
      <c r="Q92" s="31">
        <v>14.6</v>
      </c>
      <c r="R92" s="31">
        <v>32.4</v>
      </c>
      <c r="S92" s="31">
        <v>73.3</v>
      </c>
    </row>
    <row r="93" spans="1:19" x14ac:dyDescent="0.25">
      <c r="A93" s="6" t="s">
        <v>223</v>
      </c>
      <c r="B93" s="30" t="s">
        <v>224</v>
      </c>
      <c r="C93" s="6" t="s">
        <v>225</v>
      </c>
      <c r="D93" s="7">
        <v>28</v>
      </c>
      <c r="E93" s="8" t="s">
        <v>21</v>
      </c>
      <c r="F93" s="6" t="s">
        <v>15</v>
      </c>
      <c r="G93" s="9">
        <f t="shared" si="5"/>
        <v>563.70000000000005</v>
      </c>
      <c r="H93" s="31">
        <v>101.6</v>
      </c>
      <c r="I93" s="31">
        <v>96.6</v>
      </c>
      <c r="J93" s="31">
        <v>81.900000000000006</v>
      </c>
      <c r="K93" s="31">
        <v>46</v>
      </c>
      <c r="L93" s="31">
        <v>36.9</v>
      </c>
      <c r="M93" s="31">
        <v>7.3</v>
      </c>
      <c r="N93" s="31">
        <v>6.5</v>
      </c>
      <c r="O93" s="31">
        <v>7.5</v>
      </c>
      <c r="P93" s="31">
        <v>6.9</v>
      </c>
      <c r="Q93" s="31">
        <v>21</v>
      </c>
      <c r="R93" s="31">
        <v>52.1</v>
      </c>
      <c r="S93" s="31">
        <v>99.4</v>
      </c>
    </row>
    <row r="94" spans="1:19" x14ac:dyDescent="0.25">
      <c r="A94" s="6" t="s">
        <v>226</v>
      </c>
      <c r="B94" s="30" t="s">
        <v>227</v>
      </c>
      <c r="C94" s="6" t="s">
        <v>228</v>
      </c>
      <c r="D94" s="7">
        <v>80</v>
      </c>
      <c r="E94" s="8" t="s">
        <v>21</v>
      </c>
      <c r="F94" s="6" t="s">
        <v>15</v>
      </c>
      <c r="G94" s="9">
        <f t="shared" si="5"/>
        <v>803.8</v>
      </c>
      <c r="H94" s="31">
        <v>122.2</v>
      </c>
      <c r="I94" s="31">
        <v>155.5</v>
      </c>
      <c r="J94" s="31">
        <v>128.80000000000001</v>
      </c>
      <c r="K94" s="31">
        <v>87</v>
      </c>
      <c r="L94" s="31">
        <v>35.799999999999997</v>
      </c>
      <c r="M94" s="31">
        <v>6.7</v>
      </c>
      <c r="N94" s="31">
        <v>4.0999999999999996</v>
      </c>
      <c r="O94" s="31">
        <v>4.7</v>
      </c>
      <c r="P94" s="31">
        <v>20.9</v>
      </c>
      <c r="Q94" s="31">
        <v>27.8</v>
      </c>
      <c r="R94" s="31">
        <v>63.9</v>
      </c>
      <c r="S94" s="31">
        <v>146.4</v>
      </c>
    </row>
    <row r="95" spans="1:19" x14ac:dyDescent="0.25">
      <c r="A95" s="6" t="s">
        <v>229</v>
      </c>
      <c r="B95" s="30" t="s">
        <v>230</v>
      </c>
      <c r="C95" s="6" t="s">
        <v>231</v>
      </c>
      <c r="D95" s="7">
        <v>63</v>
      </c>
      <c r="E95" s="8" t="s">
        <v>21</v>
      </c>
      <c r="F95" s="6" t="s">
        <v>15</v>
      </c>
      <c r="G95" s="9">
        <f t="shared" si="5"/>
        <v>5749.1999999999989</v>
      </c>
      <c r="H95" s="31">
        <v>491.4</v>
      </c>
      <c r="I95" s="31">
        <v>689.6</v>
      </c>
      <c r="J95" s="31">
        <v>590.79999999999995</v>
      </c>
      <c r="K95" s="31">
        <v>554.70000000000005</v>
      </c>
      <c r="L95" s="31">
        <v>375.7</v>
      </c>
      <c r="M95" s="31">
        <v>138.19999999999999</v>
      </c>
      <c r="N95" s="31">
        <v>202.1</v>
      </c>
      <c r="O95" s="31">
        <v>282.5</v>
      </c>
      <c r="P95" s="31">
        <v>506.7</v>
      </c>
      <c r="Q95" s="31">
        <v>551.4</v>
      </c>
      <c r="R95" s="31">
        <v>581.4</v>
      </c>
      <c r="S95" s="31">
        <v>784.7</v>
      </c>
    </row>
    <row r="96" spans="1:19" x14ac:dyDescent="0.25">
      <c r="A96" s="6" t="s">
        <v>232</v>
      </c>
      <c r="B96" s="30" t="s">
        <v>233</v>
      </c>
      <c r="C96" s="6" t="s">
        <v>234</v>
      </c>
      <c r="D96" s="7">
        <v>37</v>
      </c>
      <c r="E96" s="8" t="s">
        <v>21</v>
      </c>
      <c r="F96" s="6" t="s">
        <v>15</v>
      </c>
      <c r="G96" s="9">
        <f t="shared" si="5"/>
        <v>5.5</v>
      </c>
      <c r="H96" s="31">
        <v>0.6</v>
      </c>
      <c r="I96" s="31">
        <v>0.4</v>
      </c>
      <c r="J96" s="31">
        <v>0.4</v>
      </c>
      <c r="K96" s="31">
        <v>0.4</v>
      </c>
      <c r="L96" s="31">
        <v>0.4</v>
      </c>
      <c r="M96" s="31">
        <v>0.5</v>
      </c>
      <c r="N96" s="31">
        <v>0.4</v>
      </c>
      <c r="O96" s="31">
        <v>0.5</v>
      </c>
      <c r="P96" s="31">
        <v>0.4</v>
      </c>
      <c r="Q96" s="31">
        <v>0.4</v>
      </c>
      <c r="R96" s="31">
        <v>0.7</v>
      </c>
      <c r="S96" s="31">
        <v>0.4</v>
      </c>
    </row>
    <row r="97" spans="1:19" x14ac:dyDescent="0.25">
      <c r="A97" s="6" t="s">
        <v>235</v>
      </c>
      <c r="B97" s="30" t="s">
        <v>236</v>
      </c>
      <c r="C97" s="6" t="s">
        <v>136</v>
      </c>
      <c r="D97" s="7">
        <v>123</v>
      </c>
      <c r="E97" s="8" t="s">
        <v>21</v>
      </c>
      <c r="F97" s="6" t="s">
        <v>15</v>
      </c>
      <c r="G97" s="9">
        <f t="shared" si="5"/>
        <v>3495.1</v>
      </c>
      <c r="H97" s="31">
        <v>741.2</v>
      </c>
      <c r="I97" s="31">
        <v>635.5</v>
      </c>
      <c r="J97" s="31">
        <v>500</v>
      </c>
      <c r="K97" s="31">
        <v>464.5</v>
      </c>
      <c r="L97" s="31">
        <v>186.6</v>
      </c>
      <c r="M97" s="31">
        <v>76.5</v>
      </c>
      <c r="N97" s="31">
        <v>4</v>
      </c>
      <c r="O97" s="31">
        <v>5.4</v>
      </c>
      <c r="P97" s="31">
        <v>0</v>
      </c>
      <c r="Q97" s="31">
        <v>5</v>
      </c>
      <c r="R97" s="31">
        <v>259.5</v>
      </c>
      <c r="S97" s="31">
        <v>616.9</v>
      </c>
    </row>
    <row r="98" spans="1:19" x14ac:dyDescent="0.25">
      <c r="A98" s="6" t="s">
        <v>237</v>
      </c>
      <c r="B98" s="30" t="s">
        <v>238</v>
      </c>
      <c r="C98" s="6" t="s">
        <v>239</v>
      </c>
      <c r="D98" s="7">
        <v>26</v>
      </c>
      <c r="E98" s="8" t="s">
        <v>21</v>
      </c>
      <c r="F98" s="6" t="s">
        <v>15</v>
      </c>
      <c r="G98" s="9">
        <f t="shared" si="5"/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</row>
    <row r="99" spans="1:19" x14ac:dyDescent="0.25">
      <c r="A99" s="6" t="s">
        <v>240</v>
      </c>
      <c r="B99" s="30" t="s">
        <v>241</v>
      </c>
      <c r="C99" s="6" t="s">
        <v>242</v>
      </c>
      <c r="D99" s="7" t="s">
        <v>243</v>
      </c>
      <c r="E99" s="8" t="s">
        <v>21</v>
      </c>
      <c r="F99" s="6" t="s">
        <v>15</v>
      </c>
      <c r="G99" s="9">
        <f t="shared" si="5"/>
        <v>383.69999999999993</v>
      </c>
      <c r="H99" s="31">
        <v>77.3</v>
      </c>
      <c r="I99" s="31">
        <v>78.7</v>
      </c>
      <c r="J99" s="31">
        <v>58</v>
      </c>
      <c r="K99" s="31">
        <v>36.200000000000003</v>
      </c>
      <c r="L99" s="31">
        <v>8.3000000000000007</v>
      </c>
      <c r="M99" s="31">
        <v>1.4</v>
      </c>
      <c r="N99" s="31">
        <v>1.4</v>
      </c>
      <c r="O99" s="31">
        <v>1.5</v>
      </c>
      <c r="P99" s="31">
        <v>7.9</v>
      </c>
      <c r="Q99" s="31">
        <v>8.3000000000000007</v>
      </c>
      <c r="R99" s="31">
        <v>34.700000000000003</v>
      </c>
      <c r="S99" s="31">
        <v>70</v>
      </c>
    </row>
    <row r="100" spans="1:19" x14ac:dyDescent="0.25">
      <c r="A100" s="6" t="s">
        <v>240</v>
      </c>
      <c r="B100" s="30" t="s">
        <v>244</v>
      </c>
      <c r="C100" s="6" t="s">
        <v>242</v>
      </c>
      <c r="D100" s="7" t="s">
        <v>243</v>
      </c>
      <c r="E100" s="8" t="s">
        <v>21</v>
      </c>
      <c r="F100" s="6" t="s">
        <v>15</v>
      </c>
      <c r="G100" s="9">
        <f t="shared" si="5"/>
        <v>346.6</v>
      </c>
      <c r="H100" s="31">
        <v>68.3</v>
      </c>
      <c r="I100" s="31">
        <v>71</v>
      </c>
      <c r="J100" s="31">
        <v>56.7</v>
      </c>
      <c r="K100" s="31">
        <v>31.9</v>
      </c>
      <c r="L100" s="31">
        <v>7.8</v>
      </c>
      <c r="M100" s="31">
        <v>1.2</v>
      </c>
      <c r="N100" s="31">
        <v>1.3</v>
      </c>
      <c r="O100" s="31">
        <v>1.4</v>
      </c>
      <c r="P100" s="31">
        <v>7.3</v>
      </c>
      <c r="Q100" s="31">
        <v>7.8</v>
      </c>
      <c r="R100" s="31">
        <v>31.9</v>
      </c>
      <c r="S100" s="31">
        <v>60</v>
      </c>
    </row>
    <row r="101" spans="1:19" x14ac:dyDescent="0.25">
      <c r="A101" s="6" t="s">
        <v>245</v>
      </c>
      <c r="B101" s="30" t="s">
        <v>246</v>
      </c>
      <c r="C101" s="6" t="s">
        <v>247</v>
      </c>
      <c r="D101" s="7" t="s">
        <v>248</v>
      </c>
      <c r="E101" s="8" t="s">
        <v>21</v>
      </c>
      <c r="F101" s="6" t="s">
        <v>15</v>
      </c>
      <c r="G101" s="9">
        <f t="shared" si="5"/>
        <v>416.8</v>
      </c>
      <c r="H101" s="31">
        <v>98.6</v>
      </c>
      <c r="I101" s="31">
        <v>87.2</v>
      </c>
      <c r="J101" s="31">
        <v>58.3</v>
      </c>
      <c r="K101" s="31">
        <v>31.7</v>
      </c>
      <c r="L101" s="31">
        <v>7.8</v>
      </c>
      <c r="M101" s="31">
        <v>4</v>
      </c>
      <c r="N101" s="31">
        <v>3.3</v>
      </c>
      <c r="O101" s="31">
        <v>2.7</v>
      </c>
      <c r="P101" s="31">
        <v>8.5</v>
      </c>
      <c r="Q101" s="31">
        <v>8.1999999999999993</v>
      </c>
      <c r="R101" s="31">
        <v>35.5</v>
      </c>
      <c r="S101" s="31">
        <v>71</v>
      </c>
    </row>
    <row r="102" spans="1:19" x14ac:dyDescent="0.25">
      <c r="A102" s="6" t="s">
        <v>245</v>
      </c>
      <c r="B102" s="30" t="s">
        <v>249</v>
      </c>
      <c r="C102" s="6" t="s">
        <v>247</v>
      </c>
      <c r="D102" s="7" t="s">
        <v>248</v>
      </c>
      <c r="E102" s="8" t="s">
        <v>21</v>
      </c>
      <c r="F102" s="6" t="s">
        <v>15</v>
      </c>
      <c r="G102" s="9">
        <f t="shared" si="5"/>
        <v>380.20000000000005</v>
      </c>
      <c r="H102" s="31">
        <v>88.2</v>
      </c>
      <c r="I102" s="31">
        <v>77.900000000000006</v>
      </c>
      <c r="J102" s="31">
        <v>51.5</v>
      </c>
      <c r="K102" s="31">
        <v>28.4</v>
      </c>
      <c r="L102" s="31">
        <v>7.2</v>
      </c>
      <c r="M102" s="31">
        <v>3.6</v>
      </c>
      <c r="N102" s="31">
        <v>3</v>
      </c>
      <c r="O102" s="31">
        <v>2.5</v>
      </c>
      <c r="P102" s="31">
        <v>7.8</v>
      </c>
      <c r="Q102" s="31">
        <v>7.5</v>
      </c>
      <c r="R102" s="31">
        <v>30.6</v>
      </c>
      <c r="S102" s="31">
        <v>72</v>
      </c>
    </row>
    <row r="103" spans="1:19" x14ac:dyDescent="0.25">
      <c r="A103" s="6" t="s">
        <v>250</v>
      </c>
      <c r="B103" s="30" t="s">
        <v>251</v>
      </c>
      <c r="C103" s="6" t="s">
        <v>252</v>
      </c>
      <c r="D103" s="7" t="s">
        <v>253</v>
      </c>
      <c r="E103" s="8" t="s">
        <v>21</v>
      </c>
      <c r="F103" s="6" t="s">
        <v>15</v>
      </c>
      <c r="G103" s="9">
        <f t="shared" si="5"/>
        <v>356.9</v>
      </c>
      <c r="H103" s="31">
        <v>78.400000000000006</v>
      </c>
      <c r="I103" s="31">
        <v>70.099999999999994</v>
      </c>
      <c r="J103" s="31">
        <v>54.6</v>
      </c>
      <c r="K103" s="31">
        <v>27.1</v>
      </c>
      <c r="L103" s="31">
        <v>9.5</v>
      </c>
      <c r="M103" s="31">
        <v>3.4</v>
      </c>
      <c r="N103" s="31">
        <v>3.1</v>
      </c>
      <c r="O103" s="31">
        <v>2.8</v>
      </c>
      <c r="P103" s="31">
        <v>8</v>
      </c>
      <c r="Q103" s="31">
        <v>8.4</v>
      </c>
      <c r="R103" s="31">
        <v>31.5</v>
      </c>
      <c r="S103" s="31">
        <v>60</v>
      </c>
    </row>
    <row r="104" spans="1:19" x14ac:dyDescent="0.25">
      <c r="A104" s="6" t="s">
        <v>250</v>
      </c>
      <c r="B104" s="30" t="s">
        <v>254</v>
      </c>
      <c r="C104" s="6" t="s">
        <v>252</v>
      </c>
      <c r="D104" s="7" t="s">
        <v>253</v>
      </c>
      <c r="E104" s="8" t="s">
        <v>21</v>
      </c>
      <c r="F104" s="6" t="s">
        <v>15</v>
      </c>
      <c r="G104" s="9">
        <f t="shared" si="5"/>
        <v>320.5</v>
      </c>
      <c r="H104" s="31">
        <v>71.2</v>
      </c>
      <c r="I104" s="31">
        <v>58.8</v>
      </c>
      <c r="J104" s="31">
        <v>53.1</v>
      </c>
      <c r="K104" s="31">
        <v>27.8</v>
      </c>
      <c r="L104" s="31">
        <v>8.8000000000000007</v>
      </c>
      <c r="M104" s="31">
        <v>3.1</v>
      </c>
      <c r="N104" s="31">
        <v>2.9</v>
      </c>
      <c r="O104" s="31">
        <v>2.6</v>
      </c>
      <c r="P104" s="31">
        <v>7.5</v>
      </c>
      <c r="Q104" s="31">
        <v>7.9</v>
      </c>
      <c r="R104" s="31">
        <v>28.8</v>
      </c>
      <c r="S104" s="31">
        <v>48</v>
      </c>
    </row>
    <row r="105" spans="1:19" x14ac:dyDescent="0.25">
      <c r="A105" s="6" t="s">
        <v>255</v>
      </c>
      <c r="B105" s="30" t="s">
        <v>256</v>
      </c>
      <c r="C105" s="6" t="s">
        <v>257</v>
      </c>
      <c r="D105" s="7" t="s">
        <v>258</v>
      </c>
      <c r="E105" s="8" t="s">
        <v>21</v>
      </c>
      <c r="F105" s="6" t="s">
        <v>15</v>
      </c>
      <c r="G105" s="9">
        <f t="shared" si="5"/>
        <v>445.3</v>
      </c>
      <c r="H105" s="31">
        <v>41.7</v>
      </c>
      <c r="I105" s="31">
        <v>36.799999999999997</v>
      </c>
      <c r="J105" s="31">
        <v>29.9</v>
      </c>
      <c r="K105" s="31">
        <v>22.8</v>
      </c>
      <c r="L105" s="31">
        <v>26.2</v>
      </c>
      <c r="M105" s="31">
        <v>50.5</v>
      </c>
      <c r="N105" s="31">
        <v>31.7</v>
      </c>
      <c r="O105" s="31">
        <v>26.3</v>
      </c>
      <c r="P105" s="31">
        <v>53.5</v>
      </c>
      <c r="Q105" s="31">
        <v>47.1</v>
      </c>
      <c r="R105" s="31">
        <v>36.799999999999997</v>
      </c>
      <c r="S105" s="31">
        <v>42</v>
      </c>
    </row>
    <row r="106" spans="1:19" x14ac:dyDescent="0.25">
      <c r="A106" s="6" t="s">
        <v>255</v>
      </c>
      <c r="B106" s="30" t="s">
        <v>259</v>
      </c>
      <c r="C106" s="6" t="s">
        <v>257</v>
      </c>
      <c r="D106" s="7" t="s">
        <v>258</v>
      </c>
      <c r="E106" s="8" t="s">
        <v>21</v>
      </c>
      <c r="F106" s="6" t="s">
        <v>15</v>
      </c>
      <c r="G106" s="9">
        <f t="shared" si="5"/>
        <v>414.7</v>
      </c>
      <c r="H106" s="31">
        <v>40.4</v>
      </c>
      <c r="I106" s="31">
        <v>35.6</v>
      </c>
      <c r="J106" s="31">
        <v>28.8</v>
      </c>
      <c r="K106" s="31">
        <v>21.1</v>
      </c>
      <c r="L106" s="31">
        <v>24.7</v>
      </c>
      <c r="M106" s="31">
        <v>47.3</v>
      </c>
      <c r="N106" s="31">
        <v>28.9</v>
      </c>
      <c r="O106" s="31">
        <v>22.9</v>
      </c>
      <c r="P106" s="31">
        <v>50.7</v>
      </c>
      <c r="Q106" s="31">
        <v>44.2</v>
      </c>
      <c r="R106" s="31">
        <v>35.1</v>
      </c>
      <c r="S106" s="31">
        <v>35</v>
      </c>
    </row>
    <row r="107" spans="1:19" x14ac:dyDescent="0.25">
      <c r="A107" s="6" t="s">
        <v>260</v>
      </c>
      <c r="B107" s="30" t="s">
        <v>261</v>
      </c>
      <c r="C107" s="6" t="s">
        <v>262</v>
      </c>
      <c r="D107" s="7">
        <v>16</v>
      </c>
      <c r="E107" s="8" t="s">
        <v>21</v>
      </c>
      <c r="F107" s="6" t="s">
        <v>15</v>
      </c>
      <c r="G107" s="9">
        <f t="shared" si="5"/>
        <v>9.6999999999999993</v>
      </c>
      <c r="H107" s="31">
        <v>0.6</v>
      </c>
      <c r="I107" s="31">
        <v>0.8</v>
      </c>
      <c r="J107" s="31">
        <v>0.6</v>
      </c>
      <c r="K107" s="31">
        <v>0.6</v>
      </c>
      <c r="L107" s="31">
        <v>0.8</v>
      </c>
      <c r="M107" s="31">
        <v>0.6</v>
      </c>
      <c r="N107" s="31">
        <v>1.9</v>
      </c>
      <c r="O107" s="31">
        <v>0.7</v>
      </c>
      <c r="P107" s="31">
        <v>0.8</v>
      </c>
      <c r="Q107" s="31">
        <v>0.7</v>
      </c>
      <c r="R107" s="31">
        <v>0.7</v>
      </c>
      <c r="S107" s="31">
        <v>0.9</v>
      </c>
    </row>
    <row r="108" spans="1:19" x14ac:dyDescent="0.25">
      <c r="A108" s="6" t="s">
        <v>263</v>
      </c>
      <c r="B108" s="30" t="s">
        <v>264</v>
      </c>
      <c r="C108" s="6" t="s">
        <v>262</v>
      </c>
      <c r="D108" s="7" t="s">
        <v>265</v>
      </c>
      <c r="E108" s="8" t="s">
        <v>21</v>
      </c>
      <c r="F108" s="6" t="s">
        <v>15</v>
      </c>
      <c r="G108" s="9">
        <f t="shared" si="5"/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</row>
    <row r="109" spans="1:19" x14ac:dyDescent="0.25">
      <c r="A109" s="6" t="s">
        <v>266</v>
      </c>
      <c r="B109" s="30" t="s">
        <v>267</v>
      </c>
      <c r="C109" s="6" t="s">
        <v>268</v>
      </c>
      <c r="D109" s="7">
        <v>102</v>
      </c>
      <c r="E109" s="8" t="s">
        <v>21</v>
      </c>
      <c r="F109" s="6" t="s">
        <v>15</v>
      </c>
      <c r="G109" s="9">
        <f t="shared" si="5"/>
        <v>246.39999999999998</v>
      </c>
      <c r="H109" s="31">
        <v>28.1</v>
      </c>
      <c r="I109" s="31">
        <v>40.6</v>
      </c>
      <c r="J109" s="31">
        <v>34.9</v>
      </c>
      <c r="K109" s="31">
        <v>26.2</v>
      </c>
      <c r="L109" s="31">
        <v>14</v>
      </c>
      <c r="M109" s="31">
        <v>2</v>
      </c>
      <c r="N109" s="31">
        <v>1.1000000000000001</v>
      </c>
      <c r="O109" s="31">
        <v>1.6</v>
      </c>
      <c r="P109" s="31">
        <v>11.1</v>
      </c>
      <c r="Q109" s="31">
        <v>13.9</v>
      </c>
      <c r="R109" s="31">
        <v>24.7</v>
      </c>
      <c r="S109" s="31">
        <v>48.2</v>
      </c>
    </row>
    <row r="110" spans="1:19" x14ac:dyDescent="0.25">
      <c r="A110" s="6" t="s">
        <v>266</v>
      </c>
      <c r="B110" s="30" t="s">
        <v>269</v>
      </c>
      <c r="C110" s="6" t="s">
        <v>268</v>
      </c>
      <c r="D110" s="7">
        <v>102</v>
      </c>
      <c r="E110" s="8" t="s">
        <v>21</v>
      </c>
      <c r="F110" s="6" t="s">
        <v>15</v>
      </c>
      <c r="G110" s="9">
        <f t="shared" si="5"/>
        <v>245.50000000000003</v>
      </c>
      <c r="H110" s="31">
        <v>27.8</v>
      </c>
      <c r="I110" s="31">
        <v>41.9</v>
      </c>
      <c r="J110" s="31">
        <v>41.3</v>
      </c>
      <c r="K110" s="31">
        <v>25.1</v>
      </c>
      <c r="L110" s="31">
        <v>12.9</v>
      </c>
      <c r="M110" s="31">
        <v>1.9</v>
      </c>
      <c r="N110" s="31">
        <v>1.1000000000000001</v>
      </c>
      <c r="O110" s="31">
        <v>1.3</v>
      </c>
      <c r="P110" s="31">
        <v>11.3</v>
      </c>
      <c r="Q110" s="31">
        <v>13.2</v>
      </c>
      <c r="R110" s="31">
        <v>23.3</v>
      </c>
      <c r="S110" s="31">
        <v>44.4</v>
      </c>
    </row>
    <row r="111" spans="1:19" x14ac:dyDescent="0.25">
      <c r="A111" s="6" t="s">
        <v>266</v>
      </c>
      <c r="B111" s="30" t="s">
        <v>270</v>
      </c>
      <c r="C111" s="6" t="s">
        <v>268</v>
      </c>
      <c r="D111" s="7">
        <v>102</v>
      </c>
      <c r="E111" s="8" t="s">
        <v>21</v>
      </c>
      <c r="F111" s="6" t="s">
        <v>15</v>
      </c>
      <c r="G111" s="9">
        <f t="shared" si="5"/>
        <v>266.89999999999998</v>
      </c>
      <c r="H111" s="31">
        <v>27.8</v>
      </c>
      <c r="I111" s="31">
        <v>47</v>
      </c>
      <c r="J111" s="31">
        <v>41.3</v>
      </c>
      <c r="K111" s="31">
        <v>28.5</v>
      </c>
      <c r="L111" s="31">
        <v>14.7</v>
      </c>
      <c r="M111" s="31">
        <v>1.7</v>
      </c>
      <c r="N111" s="31">
        <v>1.1000000000000001</v>
      </c>
      <c r="O111" s="31">
        <v>1.3</v>
      </c>
      <c r="P111" s="31">
        <v>13.2</v>
      </c>
      <c r="Q111" s="31">
        <v>16.399999999999999</v>
      </c>
      <c r="R111" s="31">
        <v>25.5</v>
      </c>
      <c r="S111" s="31">
        <v>48.4</v>
      </c>
    </row>
    <row r="112" spans="1:19" x14ac:dyDescent="0.25">
      <c r="A112" s="6" t="s">
        <v>271</v>
      </c>
      <c r="B112" s="30" t="s">
        <v>272</v>
      </c>
      <c r="C112" s="6" t="s">
        <v>273</v>
      </c>
      <c r="D112" s="7">
        <v>92</v>
      </c>
      <c r="E112" s="8" t="s">
        <v>21</v>
      </c>
      <c r="F112" s="6" t="s">
        <v>15</v>
      </c>
      <c r="G112" s="9">
        <f t="shared" si="5"/>
        <v>446.30000000000007</v>
      </c>
      <c r="H112" s="31">
        <v>50</v>
      </c>
      <c r="I112" s="31">
        <v>58.4</v>
      </c>
      <c r="J112" s="31">
        <v>71</v>
      </c>
      <c r="K112" s="31">
        <v>53.8</v>
      </c>
      <c r="L112" s="31">
        <v>35.9</v>
      </c>
      <c r="M112" s="31">
        <v>7.6</v>
      </c>
      <c r="N112" s="31">
        <v>6.6</v>
      </c>
      <c r="O112" s="31">
        <v>7.3</v>
      </c>
      <c r="P112" s="31">
        <v>12.6</v>
      </c>
      <c r="Q112" s="31">
        <v>18</v>
      </c>
      <c r="R112" s="31">
        <v>47.2</v>
      </c>
      <c r="S112" s="31">
        <v>77.900000000000006</v>
      </c>
    </row>
    <row r="113" spans="1:19" x14ac:dyDescent="0.25">
      <c r="A113" s="6" t="s">
        <v>271</v>
      </c>
      <c r="B113" s="30" t="s">
        <v>274</v>
      </c>
      <c r="C113" s="6" t="s">
        <v>273</v>
      </c>
      <c r="D113" s="7">
        <v>92</v>
      </c>
      <c r="E113" s="8" t="s">
        <v>21</v>
      </c>
      <c r="F113" s="6" t="s">
        <v>15</v>
      </c>
      <c r="G113" s="9">
        <f t="shared" si="5"/>
        <v>539</v>
      </c>
      <c r="H113" s="31">
        <v>61.6</v>
      </c>
      <c r="I113" s="31">
        <v>88.2</v>
      </c>
      <c r="J113" s="31">
        <v>76.2</v>
      </c>
      <c r="K113" s="31">
        <v>62</v>
      </c>
      <c r="L113" s="31">
        <v>41.7</v>
      </c>
      <c r="M113" s="31">
        <v>7.7</v>
      </c>
      <c r="N113" s="31">
        <v>6.7</v>
      </c>
      <c r="O113" s="31">
        <v>8.1</v>
      </c>
      <c r="P113" s="31">
        <v>21</v>
      </c>
      <c r="Q113" s="31">
        <v>26.6</v>
      </c>
      <c r="R113" s="31">
        <v>53.7</v>
      </c>
      <c r="S113" s="31">
        <v>85.5</v>
      </c>
    </row>
    <row r="114" spans="1:19" x14ac:dyDescent="0.25">
      <c r="A114" s="6" t="s">
        <v>275</v>
      </c>
      <c r="B114" s="30" t="s">
        <v>276</v>
      </c>
      <c r="C114" s="6" t="s">
        <v>277</v>
      </c>
      <c r="D114" s="7">
        <v>7</v>
      </c>
      <c r="E114" s="8" t="s">
        <v>21</v>
      </c>
      <c r="F114" s="6" t="s">
        <v>15</v>
      </c>
      <c r="G114" s="9">
        <f t="shared" si="5"/>
        <v>16.7</v>
      </c>
      <c r="H114" s="31">
        <v>0.9</v>
      </c>
      <c r="I114" s="31">
        <v>1.1000000000000001</v>
      </c>
      <c r="J114" s="31">
        <v>1.3</v>
      </c>
      <c r="K114" s="31">
        <v>1.1000000000000001</v>
      </c>
      <c r="L114" s="31">
        <v>1.1000000000000001</v>
      </c>
      <c r="M114" s="31">
        <v>4.5</v>
      </c>
      <c r="N114" s="31">
        <v>1.1000000000000001</v>
      </c>
      <c r="O114" s="31">
        <v>1.1000000000000001</v>
      </c>
      <c r="P114" s="31">
        <v>1.2</v>
      </c>
      <c r="Q114" s="31">
        <v>1</v>
      </c>
      <c r="R114" s="31">
        <v>1.1000000000000001</v>
      </c>
      <c r="S114" s="31">
        <v>1.2</v>
      </c>
    </row>
    <row r="115" spans="1:19" x14ac:dyDescent="0.25">
      <c r="A115" s="6" t="s">
        <v>278</v>
      </c>
      <c r="B115" s="30" t="s">
        <v>279</v>
      </c>
      <c r="C115" s="6" t="s">
        <v>280</v>
      </c>
      <c r="D115" s="7">
        <v>124</v>
      </c>
      <c r="E115" s="8" t="s">
        <v>24</v>
      </c>
      <c r="F115" s="6" t="s">
        <v>15</v>
      </c>
      <c r="G115" s="9">
        <f t="shared" si="5"/>
        <v>1070.2</v>
      </c>
      <c r="H115" s="31">
        <v>296.89999999999998</v>
      </c>
      <c r="I115" s="31">
        <v>221.6</v>
      </c>
      <c r="J115" s="31">
        <v>150</v>
      </c>
      <c r="K115" s="31">
        <v>54.2</v>
      </c>
      <c r="L115" s="31">
        <v>0.5</v>
      </c>
      <c r="M115" s="31">
        <v>0.7</v>
      </c>
      <c r="N115" s="31">
        <v>0.9</v>
      </c>
      <c r="O115" s="31">
        <v>0.7</v>
      </c>
      <c r="P115" s="31">
        <v>2.1</v>
      </c>
      <c r="Q115" s="31">
        <v>3.1</v>
      </c>
      <c r="R115" s="31">
        <v>97.9</v>
      </c>
      <c r="S115" s="31">
        <v>241.6</v>
      </c>
    </row>
    <row r="116" spans="1:19" x14ac:dyDescent="0.25">
      <c r="A116" s="6" t="s">
        <v>281</v>
      </c>
      <c r="B116" s="30" t="s">
        <v>282</v>
      </c>
      <c r="C116" s="6" t="s">
        <v>283</v>
      </c>
      <c r="D116" s="7" t="s">
        <v>284</v>
      </c>
      <c r="E116" s="8" t="s">
        <v>21</v>
      </c>
      <c r="F116" s="6" t="s">
        <v>15</v>
      </c>
      <c r="G116" s="9">
        <f t="shared" si="5"/>
        <v>7.4</v>
      </c>
      <c r="H116" s="31">
        <v>0.4</v>
      </c>
      <c r="I116" s="31">
        <v>1</v>
      </c>
      <c r="J116" s="31">
        <v>0.6</v>
      </c>
      <c r="K116" s="31">
        <v>0.9</v>
      </c>
      <c r="L116" s="31">
        <v>0.4</v>
      </c>
      <c r="M116" s="31">
        <v>0.7</v>
      </c>
      <c r="N116" s="31">
        <v>0.4</v>
      </c>
      <c r="O116" s="31">
        <v>0.4</v>
      </c>
      <c r="P116" s="31">
        <v>0.8</v>
      </c>
      <c r="Q116" s="31">
        <v>0.9</v>
      </c>
      <c r="R116" s="31">
        <v>0.6</v>
      </c>
      <c r="S116" s="31">
        <v>0.3</v>
      </c>
    </row>
    <row r="117" spans="1:19" x14ac:dyDescent="0.25">
      <c r="A117" s="6" t="s">
        <v>285</v>
      </c>
      <c r="B117" s="30" t="s">
        <v>286</v>
      </c>
      <c r="C117" s="6" t="s">
        <v>287</v>
      </c>
      <c r="D117" s="7">
        <v>1</v>
      </c>
      <c r="E117" s="8" t="s">
        <v>21</v>
      </c>
      <c r="F117" s="6" t="s">
        <v>15</v>
      </c>
      <c r="G117" s="9">
        <f t="shared" si="5"/>
        <v>551.79999999999995</v>
      </c>
      <c r="H117" s="31">
        <v>172.1</v>
      </c>
      <c r="I117" s="31">
        <v>169.2</v>
      </c>
      <c r="J117" s="31">
        <v>135.9</v>
      </c>
      <c r="K117" s="31">
        <v>74.400000000000006</v>
      </c>
      <c r="L117" s="31">
        <v>0</v>
      </c>
      <c r="M117" s="31">
        <v>0.1</v>
      </c>
      <c r="N117" s="31">
        <v>0</v>
      </c>
      <c r="O117" s="31">
        <v>0</v>
      </c>
      <c r="P117" s="31">
        <v>0.1</v>
      </c>
      <c r="Q117" s="31">
        <v>0</v>
      </c>
      <c r="R117" s="31">
        <v>0</v>
      </c>
      <c r="S117" s="31">
        <v>0</v>
      </c>
    </row>
    <row r="118" spans="1:19" x14ac:dyDescent="0.25">
      <c r="A118" s="6" t="s">
        <v>285</v>
      </c>
      <c r="B118" s="30" t="s">
        <v>288</v>
      </c>
      <c r="C118" s="6" t="s">
        <v>287</v>
      </c>
      <c r="D118" s="7">
        <v>1</v>
      </c>
      <c r="E118" s="8" t="s">
        <v>21</v>
      </c>
      <c r="F118" s="6" t="s">
        <v>15</v>
      </c>
      <c r="G118" s="9">
        <f t="shared" si="5"/>
        <v>528.50000000000011</v>
      </c>
      <c r="H118" s="31">
        <v>162.9</v>
      </c>
      <c r="I118" s="31">
        <v>162.69999999999999</v>
      </c>
      <c r="J118" s="31">
        <v>131</v>
      </c>
      <c r="K118" s="31">
        <v>71.7</v>
      </c>
      <c r="L118" s="31">
        <v>0</v>
      </c>
      <c r="M118" s="31">
        <v>0</v>
      </c>
      <c r="N118" s="31">
        <v>0</v>
      </c>
      <c r="O118" s="31">
        <v>0.1</v>
      </c>
      <c r="P118" s="31">
        <v>0</v>
      </c>
      <c r="Q118" s="31">
        <v>0</v>
      </c>
      <c r="R118" s="31">
        <v>0.1</v>
      </c>
      <c r="S118" s="31">
        <v>0</v>
      </c>
    </row>
    <row r="119" spans="1:19" x14ac:dyDescent="0.25">
      <c r="A119" s="6" t="s">
        <v>289</v>
      </c>
      <c r="B119" s="30" t="s">
        <v>290</v>
      </c>
      <c r="C119" s="6" t="s">
        <v>291</v>
      </c>
      <c r="D119" s="7">
        <v>38</v>
      </c>
      <c r="E119" s="8" t="s">
        <v>21</v>
      </c>
      <c r="F119" s="6" t="s">
        <v>15</v>
      </c>
      <c r="G119" s="9">
        <f t="shared" si="5"/>
        <v>7.0999999999999988</v>
      </c>
      <c r="H119" s="31">
        <v>0.4</v>
      </c>
      <c r="I119" s="31">
        <v>0.7</v>
      </c>
      <c r="J119" s="31">
        <v>0.5</v>
      </c>
      <c r="K119" s="31">
        <v>0.5</v>
      </c>
      <c r="L119" s="31">
        <v>0.7</v>
      </c>
      <c r="M119" s="31">
        <v>0.6</v>
      </c>
      <c r="N119" s="31">
        <v>0.6</v>
      </c>
      <c r="O119" s="31">
        <v>0.6</v>
      </c>
      <c r="P119" s="31">
        <v>0.5</v>
      </c>
      <c r="Q119" s="31">
        <v>0.6</v>
      </c>
      <c r="R119" s="31">
        <v>0.8</v>
      </c>
      <c r="S119" s="31">
        <v>0.6</v>
      </c>
    </row>
    <row r="120" spans="1:19" x14ac:dyDescent="0.25">
      <c r="A120" s="6" t="s">
        <v>292</v>
      </c>
      <c r="B120" s="30" t="s">
        <v>293</v>
      </c>
      <c r="C120" s="6" t="s">
        <v>291</v>
      </c>
      <c r="D120" s="7">
        <v>68</v>
      </c>
      <c r="E120" s="8" t="s">
        <v>21</v>
      </c>
      <c r="F120" s="6" t="s">
        <v>15</v>
      </c>
      <c r="G120" s="9">
        <f t="shared" si="5"/>
        <v>6.5</v>
      </c>
      <c r="H120" s="31">
        <v>0.5</v>
      </c>
      <c r="I120" s="31">
        <v>0.6</v>
      </c>
      <c r="J120" s="31">
        <v>0.6</v>
      </c>
      <c r="K120" s="31">
        <v>0.4</v>
      </c>
      <c r="L120" s="31">
        <v>0.5</v>
      </c>
      <c r="M120" s="31">
        <v>0</v>
      </c>
      <c r="N120" s="31">
        <v>0.9</v>
      </c>
      <c r="O120" s="31">
        <v>0.5</v>
      </c>
      <c r="P120" s="31">
        <v>0.6</v>
      </c>
      <c r="Q120" s="31">
        <v>0</v>
      </c>
      <c r="R120" s="31">
        <v>0.9</v>
      </c>
      <c r="S120" s="31">
        <v>1</v>
      </c>
    </row>
    <row r="121" spans="1:19" x14ac:dyDescent="0.25">
      <c r="A121" s="6" t="s">
        <v>294</v>
      </c>
      <c r="B121" s="30" t="s">
        <v>295</v>
      </c>
      <c r="C121" s="6" t="s">
        <v>296</v>
      </c>
      <c r="D121" s="7">
        <v>128</v>
      </c>
      <c r="E121" s="8" t="s">
        <v>24</v>
      </c>
      <c r="F121" s="6" t="s">
        <v>15</v>
      </c>
      <c r="G121" s="9">
        <f t="shared" si="5"/>
        <v>1017.5</v>
      </c>
      <c r="H121" s="31">
        <v>193</v>
      </c>
      <c r="I121" s="31">
        <v>191.7</v>
      </c>
      <c r="J121" s="31">
        <v>134.6</v>
      </c>
      <c r="K121" s="31">
        <v>61.9</v>
      </c>
      <c r="L121" s="31">
        <v>18.7</v>
      </c>
      <c r="M121" s="31">
        <v>3.5</v>
      </c>
      <c r="N121" s="31">
        <v>2.8</v>
      </c>
      <c r="O121" s="31">
        <v>0</v>
      </c>
      <c r="P121" s="31">
        <v>61.9</v>
      </c>
      <c r="Q121" s="31">
        <v>59.2</v>
      </c>
      <c r="R121" s="31">
        <v>140.19999999999999</v>
      </c>
      <c r="S121" s="31">
        <v>150</v>
      </c>
    </row>
    <row r="122" spans="1:19" x14ac:dyDescent="0.25">
      <c r="A122" s="6" t="s">
        <v>297</v>
      </c>
      <c r="B122" s="30" t="s">
        <v>298</v>
      </c>
      <c r="C122" s="6" t="s">
        <v>299</v>
      </c>
      <c r="D122" s="7">
        <v>91</v>
      </c>
      <c r="E122" s="8" t="s">
        <v>21</v>
      </c>
      <c r="F122" s="6" t="s">
        <v>15</v>
      </c>
      <c r="G122" s="9">
        <f t="shared" si="5"/>
        <v>777.09999999999991</v>
      </c>
      <c r="H122" s="31">
        <v>99.3</v>
      </c>
      <c r="I122" s="31">
        <v>141.69999999999999</v>
      </c>
      <c r="J122" s="31">
        <v>120.2</v>
      </c>
      <c r="K122" s="31">
        <v>74</v>
      </c>
      <c r="L122" s="31">
        <v>37</v>
      </c>
      <c r="M122" s="31">
        <v>8.1</v>
      </c>
      <c r="N122" s="31">
        <v>7.2</v>
      </c>
      <c r="O122" s="31">
        <v>7.8</v>
      </c>
      <c r="P122" s="31">
        <v>26</v>
      </c>
      <c r="Q122" s="31">
        <v>31.1</v>
      </c>
      <c r="R122" s="31">
        <v>81.8</v>
      </c>
      <c r="S122" s="31">
        <v>142.9</v>
      </c>
    </row>
    <row r="123" spans="1:19" x14ac:dyDescent="0.25">
      <c r="A123" s="6" t="s">
        <v>300</v>
      </c>
      <c r="B123" s="30" t="s">
        <v>301</v>
      </c>
      <c r="C123" s="6" t="s">
        <v>302</v>
      </c>
      <c r="D123" s="7">
        <v>96</v>
      </c>
      <c r="E123" s="8" t="s">
        <v>21</v>
      </c>
      <c r="F123" s="6" t="s">
        <v>15</v>
      </c>
      <c r="G123" s="9">
        <f t="shared" si="5"/>
        <v>874.19999999999993</v>
      </c>
      <c r="H123" s="31">
        <v>115</v>
      </c>
      <c r="I123" s="31">
        <v>146</v>
      </c>
      <c r="J123" s="31">
        <v>122</v>
      </c>
      <c r="K123" s="31">
        <v>96.7</v>
      </c>
      <c r="L123" s="31">
        <v>46.1</v>
      </c>
      <c r="M123" s="31">
        <v>13.4</v>
      </c>
      <c r="N123" s="31">
        <v>10.199999999999999</v>
      </c>
      <c r="O123" s="31">
        <v>13.2</v>
      </c>
      <c r="P123" s="31">
        <v>39.4</v>
      </c>
      <c r="Q123" s="31">
        <v>43.9</v>
      </c>
      <c r="R123" s="31">
        <v>79.400000000000006</v>
      </c>
      <c r="S123" s="31">
        <v>148.9</v>
      </c>
    </row>
    <row r="124" spans="1:19" x14ac:dyDescent="0.25">
      <c r="A124" s="6" t="s">
        <v>303</v>
      </c>
      <c r="B124" s="30" t="s">
        <v>304</v>
      </c>
      <c r="C124" s="6" t="s">
        <v>305</v>
      </c>
      <c r="D124" s="7">
        <v>126</v>
      </c>
      <c r="E124" s="8" t="s">
        <v>24</v>
      </c>
      <c r="F124" s="6" t="s">
        <v>15</v>
      </c>
      <c r="G124" s="9">
        <f t="shared" si="5"/>
        <v>304.99999999999994</v>
      </c>
      <c r="H124" s="31">
        <v>69.400000000000006</v>
      </c>
      <c r="I124" s="31">
        <v>62</v>
      </c>
      <c r="J124" s="31">
        <v>60</v>
      </c>
      <c r="K124" s="31">
        <v>16.600000000000001</v>
      </c>
      <c r="L124" s="31">
        <v>7.1</v>
      </c>
      <c r="M124" s="31">
        <v>1.7</v>
      </c>
      <c r="N124" s="31">
        <v>0</v>
      </c>
      <c r="O124" s="31">
        <v>2.6</v>
      </c>
      <c r="P124" s="31">
        <v>2.5</v>
      </c>
      <c r="Q124" s="31">
        <v>5.5</v>
      </c>
      <c r="R124" s="31">
        <v>27.2</v>
      </c>
      <c r="S124" s="31">
        <v>50.4</v>
      </c>
    </row>
    <row r="125" spans="1:19" x14ac:dyDescent="0.25">
      <c r="A125" s="6" t="s">
        <v>306</v>
      </c>
      <c r="B125" s="30" t="s">
        <v>307</v>
      </c>
      <c r="C125" s="6" t="s">
        <v>308</v>
      </c>
      <c r="D125" s="7">
        <v>101</v>
      </c>
      <c r="E125" s="8" t="s">
        <v>21</v>
      </c>
      <c r="F125" s="6" t="s">
        <v>15</v>
      </c>
      <c r="G125" s="9">
        <f t="shared" si="5"/>
        <v>212.5</v>
      </c>
      <c r="H125" s="31">
        <v>45</v>
      </c>
      <c r="I125" s="31">
        <v>12.5</v>
      </c>
      <c r="J125" s="31">
        <v>30.6</v>
      </c>
      <c r="K125" s="31">
        <v>19.600000000000001</v>
      </c>
      <c r="L125" s="31">
        <v>14.3</v>
      </c>
      <c r="M125" s="31">
        <v>7.1</v>
      </c>
      <c r="N125" s="31">
        <v>4</v>
      </c>
      <c r="O125" s="31">
        <v>2.8</v>
      </c>
      <c r="P125" s="31">
        <v>4.7</v>
      </c>
      <c r="Q125" s="31">
        <v>7.6</v>
      </c>
      <c r="R125" s="31">
        <v>20.399999999999999</v>
      </c>
      <c r="S125" s="31">
        <v>43.9</v>
      </c>
    </row>
    <row r="126" spans="1:19" x14ac:dyDescent="0.25">
      <c r="A126" s="6" t="s">
        <v>306</v>
      </c>
      <c r="B126" s="30" t="s">
        <v>309</v>
      </c>
      <c r="C126" s="6" t="s">
        <v>308</v>
      </c>
      <c r="D126" s="7">
        <v>101</v>
      </c>
      <c r="E126" s="8" t="s">
        <v>21</v>
      </c>
      <c r="F126" s="6" t="s">
        <v>15</v>
      </c>
      <c r="G126" s="9">
        <f t="shared" si="5"/>
        <v>230.49999999999997</v>
      </c>
      <c r="H126" s="31">
        <v>45</v>
      </c>
      <c r="I126" s="31">
        <v>33.299999999999997</v>
      </c>
      <c r="J126" s="31">
        <v>31.5</v>
      </c>
      <c r="K126" s="31">
        <v>21.7</v>
      </c>
      <c r="L126" s="31">
        <v>15.7</v>
      </c>
      <c r="M126" s="31">
        <v>7.2</v>
      </c>
      <c r="N126" s="31">
        <v>4</v>
      </c>
      <c r="O126" s="31">
        <v>2.6</v>
      </c>
      <c r="P126" s="31">
        <v>5.0999999999999996</v>
      </c>
      <c r="Q126" s="31">
        <v>9</v>
      </c>
      <c r="R126" s="31">
        <v>25.4</v>
      </c>
      <c r="S126" s="31">
        <v>30</v>
      </c>
    </row>
    <row r="127" spans="1:19" x14ac:dyDescent="0.25">
      <c r="A127" s="6" t="s">
        <v>306</v>
      </c>
      <c r="B127" s="30" t="s">
        <v>310</v>
      </c>
      <c r="C127" s="6" t="s">
        <v>308</v>
      </c>
      <c r="D127" s="7">
        <v>101</v>
      </c>
      <c r="E127" s="8" t="s">
        <v>21</v>
      </c>
      <c r="F127" s="6" t="s">
        <v>15</v>
      </c>
      <c r="G127" s="9">
        <f t="shared" si="5"/>
        <v>270.7</v>
      </c>
      <c r="H127" s="31">
        <v>50</v>
      </c>
      <c r="I127" s="31">
        <v>27.6</v>
      </c>
      <c r="J127" s="31">
        <v>36.200000000000003</v>
      </c>
      <c r="K127" s="31">
        <v>26.1</v>
      </c>
      <c r="L127" s="31">
        <v>20.5</v>
      </c>
      <c r="M127" s="31">
        <v>9.1999999999999993</v>
      </c>
      <c r="N127" s="31">
        <v>5.9</v>
      </c>
      <c r="O127" s="31">
        <v>3.5</v>
      </c>
      <c r="P127" s="31">
        <v>8.5</v>
      </c>
      <c r="Q127" s="31">
        <v>13</v>
      </c>
      <c r="R127" s="31">
        <v>30.2</v>
      </c>
      <c r="S127" s="31">
        <v>40</v>
      </c>
    </row>
    <row r="128" spans="1:19" x14ac:dyDescent="0.25">
      <c r="A128" s="6" t="s">
        <v>311</v>
      </c>
      <c r="B128" s="30" t="s">
        <v>312</v>
      </c>
      <c r="C128" s="6" t="s">
        <v>313</v>
      </c>
      <c r="D128" s="7">
        <v>29</v>
      </c>
      <c r="E128" s="8" t="s">
        <v>21</v>
      </c>
      <c r="F128" s="6" t="s">
        <v>15</v>
      </c>
      <c r="G128" s="9">
        <f t="shared" si="5"/>
        <v>2046</v>
      </c>
      <c r="H128" s="31">
        <v>54</v>
      </c>
      <c r="I128" s="31">
        <v>252</v>
      </c>
      <c r="J128" s="31">
        <v>183</v>
      </c>
      <c r="K128" s="31">
        <v>251</v>
      </c>
      <c r="L128" s="31">
        <v>160</v>
      </c>
      <c r="M128" s="31">
        <v>118</v>
      </c>
      <c r="N128" s="31">
        <v>64</v>
      </c>
      <c r="O128" s="31">
        <v>72</v>
      </c>
      <c r="P128" s="31">
        <v>224</v>
      </c>
      <c r="Q128" s="31">
        <v>223</v>
      </c>
      <c r="R128" s="31">
        <v>215</v>
      </c>
      <c r="S128" s="31">
        <v>230</v>
      </c>
    </row>
    <row r="129" spans="1:19" x14ac:dyDescent="0.25">
      <c r="A129" s="6" t="s">
        <v>314</v>
      </c>
      <c r="B129" s="30" t="s">
        <v>315</v>
      </c>
      <c r="C129" s="6" t="s">
        <v>314</v>
      </c>
      <c r="D129" s="7">
        <v>25</v>
      </c>
      <c r="E129" s="8" t="s">
        <v>21</v>
      </c>
      <c r="F129" s="6" t="s">
        <v>15</v>
      </c>
      <c r="G129" s="9">
        <f t="shared" si="5"/>
        <v>361.2</v>
      </c>
      <c r="H129" s="31">
        <v>73</v>
      </c>
      <c r="I129" s="31">
        <v>69.5</v>
      </c>
      <c r="J129" s="31">
        <v>50.4</v>
      </c>
      <c r="K129" s="31">
        <v>29.8</v>
      </c>
      <c r="L129" s="31">
        <v>19.7</v>
      </c>
      <c r="M129" s="31">
        <v>2.2000000000000002</v>
      </c>
      <c r="N129" s="31">
        <v>3.2</v>
      </c>
      <c r="O129" s="31">
        <v>0.4</v>
      </c>
      <c r="P129" s="31">
        <v>4.0999999999999996</v>
      </c>
      <c r="Q129" s="31">
        <v>4.2</v>
      </c>
      <c r="R129" s="31">
        <v>44.7</v>
      </c>
      <c r="S129" s="31">
        <v>60</v>
      </c>
    </row>
    <row r="130" spans="1:19" x14ac:dyDescent="0.25">
      <c r="A130" s="6" t="s">
        <v>316</v>
      </c>
      <c r="B130" s="30" t="s">
        <v>317</v>
      </c>
      <c r="C130" s="6" t="s">
        <v>318</v>
      </c>
      <c r="D130" s="7">
        <v>5</v>
      </c>
      <c r="E130" s="8" t="s">
        <v>21</v>
      </c>
      <c r="F130" s="6" t="s">
        <v>15</v>
      </c>
      <c r="G130" s="9">
        <f t="shared" si="5"/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</row>
    <row r="131" spans="1:19" x14ac:dyDescent="0.25">
      <c r="A131" s="6" t="s">
        <v>319</v>
      </c>
      <c r="B131" s="30" t="s">
        <v>320</v>
      </c>
      <c r="C131" s="6" t="s">
        <v>321</v>
      </c>
      <c r="D131" s="7">
        <v>12</v>
      </c>
      <c r="E131" s="8" t="s">
        <v>21</v>
      </c>
      <c r="F131" s="6" t="s">
        <v>15</v>
      </c>
      <c r="G131" s="9">
        <f t="shared" si="5"/>
        <v>6.5</v>
      </c>
      <c r="H131" s="31">
        <v>0.3</v>
      </c>
      <c r="I131" s="31">
        <v>0.3</v>
      </c>
      <c r="J131" s="31">
        <v>0.5</v>
      </c>
      <c r="K131" s="31">
        <v>0.2</v>
      </c>
      <c r="L131" s="31">
        <v>0.2</v>
      </c>
      <c r="M131" s="31">
        <v>0.3</v>
      </c>
      <c r="N131" s="31">
        <v>0.2</v>
      </c>
      <c r="O131" s="31">
        <v>0.3</v>
      </c>
      <c r="P131" s="31">
        <v>0.2</v>
      </c>
      <c r="Q131" s="31">
        <v>3.4</v>
      </c>
      <c r="R131" s="31">
        <v>0.3</v>
      </c>
      <c r="S131" s="31">
        <v>0.3</v>
      </c>
    </row>
    <row r="132" spans="1:19" x14ac:dyDescent="0.25">
      <c r="A132" s="6" t="s">
        <v>322</v>
      </c>
      <c r="B132" s="30" t="s">
        <v>323</v>
      </c>
      <c r="C132" s="6" t="s">
        <v>324</v>
      </c>
      <c r="D132" s="7">
        <v>31</v>
      </c>
      <c r="E132" s="8" t="s">
        <v>21</v>
      </c>
      <c r="F132" s="6" t="s">
        <v>15</v>
      </c>
      <c r="G132" s="9">
        <f t="shared" si="5"/>
        <v>184.6</v>
      </c>
      <c r="H132" s="31">
        <v>6.9</v>
      </c>
      <c r="I132" s="31">
        <v>19.7</v>
      </c>
      <c r="J132" s="31">
        <v>16.399999999999999</v>
      </c>
      <c r="K132" s="31">
        <v>20.2</v>
      </c>
      <c r="L132" s="31">
        <v>14.9</v>
      </c>
      <c r="M132" s="31">
        <v>10.7</v>
      </c>
      <c r="N132" s="31">
        <v>10.9</v>
      </c>
      <c r="O132" s="31">
        <v>12</v>
      </c>
      <c r="P132" s="31">
        <v>17.899999999999999</v>
      </c>
      <c r="Q132" s="31">
        <v>18.7</v>
      </c>
      <c r="R132" s="31">
        <v>15.2</v>
      </c>
      <c r="S132" s="31">
        <v>21.1</v>
      </c>
    </row>
    <row r="133" spans="1:19" x14ac:dyDescent="0.25">
      <c r="A133" s="6" t="s">
        <v>325</v>
      </c>
      <c r="B133" s="30" t="s">
        <v>326</v>
      </c>
      <c r="C133" s="6" t="s">
        <v>327</v>
      </c>
      <c r="D133" s="7">
        <v>94</v>
      </c>
      <c r="E133" s="8" t="s">
        <v>21</v>
      </c>
      <c r="F133" s="6" t="s">
        <v>15</v>
      </c>
      <c r="G133" s="9">
        <f t="shared" si="5"/>
        <v>2030</v>
      </c>
      <c r="H133" s="31">
        <v>372.9</v>
      </c>
      <c r="I133" s="31">
        <v>409.4</v>
      </c>
      <c r="J133" s="31">
        <v>349.5</v>
      </c>
      <c r="K133" s="31">
        <v>245</v>
      </c>
      <c r="L133" s="31">
        <v>150.4</v>
      </c>
      <c r="M133" s="31">
        <v>8.6999999999999993</v>
      </c>
      <c r="N133" s="31">
        <v>0</v>
      </c>
      <c r="O133" s="31">
        <v>0</v>
      </c>
      <c r="P133" s="31">
        <v>36.799999999999997</v>
      </c>
      <c r="Q133" s="31">
        <v>34.299999999999997</v>
      </c>
      <c r="R133" s="31">
        <v>63</v>
      </c>
      <c r="S133" s="31">
        <v>360</v>
      </c>
    </row>
    <row r="134" spans="1:19" x14ac:dyDescent="0.25">
      <c r="A134" s="6" t="s">
        <v>328</v>
      </c>
      <c r="B134" s="30" t="s">
        <v>329</v>
      </c>
      <c r="C134" s="6" t="s">
        <v>330</v>
      </c>
      <c r="D134" s="7">
        <v>4</v>
      </c>
      <c r="E134" s="8" t="s">
        <v>21</v>
      </c>
      <c r="F134" s="6" t="s">
        <v>15</v>
      </c>
      <c r="G134" s="9">
        <f t="shared" si="5"/>
        <v>117.19999999999999</v>
      </c>
      <c r="H134" s="31">
        <v>29.9</v>
      </c>
      <c r="I134" s="31">
        <v>24.8</v>
      </c>
      <c r="J134" s="31">
        <v>19.3</v>
      </c>
      <c r="K134" s="31">
        <v>8.1999999999999993</v>
      </c>
      <c r="L134" s="31">
        <v>3.1</v>
      </c>
      <c r="M134" s="31">
        <v>0.3</v>
      </c>
      <c r="N134" s="31">
        <v>0</v>
      </c>
      <c r="O134" s="31">
        <v>0</v>
      </c>
      <c r="P134" s="31">
        <v>0.2</v>
      </c>
      <c r="Q134" s="31">
        <v>0.8</v>
      </c>
      <c r="R134" s="31">
        <v>10.6</v>
      </c>
      <c r="S134" s="31">
        <v>20</v>
      </c>
    </row>
    <row r="135" spans="1:19" x14ac:dyDescent="0.25">
      <c r="A135" s="23"/>
      <c r="B135" s="23"/>
      <c r="C135" s="23"/>
      <c r="D135" s="23"/>
      <c r="E135" s="25"/>
      <c r="F135" s="23"/>
      <c r="G135" s="23"/>
      <c r="H135" s="23"/>
      <c r="I135" s="23"/>
      <c r="J135" s="23"/>
      <c r="K135" s="38"/>
      <c r="L135" s="38"/>
      <c r="M135" s="38"/>
      <c r="N135" s="38"/>
      <c r="O135" s="38"/>
      <c r="P135" s="23"/>
      <c r="Q135" s="23"/>
      <c r="R135" s="23"/>
      <c r="S135" s="23"/>
    </row>
    <row r="136" spans="1:19" x14ac:dyDescent="0.25">
      <c r="A136" s="23" t="s">
        <v>331</v>
      </c>
      <c r="B136" s="39" t="s">
        <v>332</v>
      </c>
      <c r="D136" s="24"/>
      <c r="E136" s="25"/>
      <c r="F136" s="23"/>
      <c r="G136" s="26"/>
      <c r="H136" s="40">
        <v>0.42799999999999999</v>
      </c>
      <c r="I136" s="40">
        <v>0.40806466012992948</v>
      </c>
      <c r="J136" s="40">
        <v>0.41415417475222382</v>
      </c>
      <c r="K136" s="40">
        <v>0.36002746601287111</v>
      </c>
      <c r="L136" s="40">
        <v>0.36596439203245867</v>
      </c>
      <c r="M136" s="40">
        <v>0.35997177524179386</v>
      </c>
      <c r="N136" s="40">
        <v>0.29875766603872234</v>
      </c>
      <c r="O136" s="41">
        <v>0.31649938930486965</v>
      </c>
      <c r="P136" s="40">
        <v>0.32453090413309715</v>
      </c>
      <c r="Q136" s="40">
        <v>0.3314330556004339</v>
      </c>
      <c r="R136" s="40">
        <v>0.40531473841476579</v>
      </c>
      <c r="S136" s="40">
        <v>0.42872741782982265</v>
      </c>
    </row>
    <row r="137" spans="1:19" x14ac:dyDescent="0.25">
      <c r="A137" s="23" t="s">
        <v>333</v>
      </c>
      <c r="B137" s="39" t="s">
        <v>334</v>
      </c>
      <c r="D137" s="24"/>
      <c r="E137" s="25"/>
      <c r="F137" s="23"/>
      <c r="G137" s="26"/>
      <c r="H137" s="40">
        <v>0.16700000000000001</v>
      </c>
      <c r="I137" s="40">
        <v>0.16621938858574348</v>
      </c>
      <c r="J137" s="40">
        <v>0.16442441686310771</v>
      </c>
      <c r="K137" s="40">
        <v>0.10866808395692043</v>
      </c>
      <c r="L137" s="40">
        <v>5.8848545452455665E-2</v>
      </c>
      <c r="M137" s="40">
        <v>3.1832434067070939E-3</v>
      </c>
      <c r="N137" s="40">
        <v>0</v>
      </c>
      <c r="O137" s="42">
        <v>0</v>
      </c>
      <c r="P137" s="40">
        <v>1.1317784977877679E-2</v>
      </c>
      <c r="Q137" s="40">
        <v>2.0310660788884528E-2</v>
      </c>
      <c r="R137" s="40">
        <v>0.10404575694737285</v>
      </c>
      <c r="S137" s="40">
        <v>0.13084538076624458</v>
      </c>
    </row>
    <row r="138" spans="1:19" x14ac:dyDescent="0.25">
      <c r="A138" s="23" t="s">
        <v>335</v>
      </c>
      <c r="B138" s="39" t="s">
        <v>336</v>
      </c>
      <c r="D138" s="23"/>
      <c r="E138" s="25"/>
      <c r="F138" s="23"/>
      <c r="G138" s="26"/>
      <c r="H138" s="40">
        <v>0.129</v>
      </c>
      <c r="I138" s="40">
        <v>0.13392083440557531</v>
      </c>
      <c r="J138" s="40">
        <v>0.13501252447373333</v>
      </c>
      <c r="K138" s="40">
        <v>0.15609438245804319</v>
      </c>
      <c r="L138" s="40">
        <v>0.16574141121570521</v>
      </c>
      <c r="M138" s="40">
        <v>0.16234541374206179</v>
      </c>
      <c r="N138" s="40">
        <v>0.15989067682442731</v>
      </c>
      <c r="O138" s="41">
        <v>0.16143593011523552</v>
      </c>
      <c r="P138" s="40">
        <v>0.15792258108666529</v>
      </c>
      <c r="Q138" s="40">
        <v>0.15048353220855357</v>
      </c>
      <c r="R138" s="40">
        <v>0.13288295142164472</v>
      </c>
      <c r="S138" s="40">
        <v>0.13981586786369396</v>
      </c>
    </row>
    <row r="139" spans="1:19" x14ac:dyDescent="0.25">
      <c r="A139" s="23" t="s">
        <v>337</v>
      </c>
      <c r="B139" s="43" t="s">
        <v>338</v>
      </c>
      <c r="C139" s="23"/>
      <c r="D139" s="23"/>
      <c r="E139" s="25"/>
      <c r="F139" s="23"/>
      <c r="G139" s="26"/>
      <c r="H139" s="42">
        <f t="shared" ref="H139:P139" si="6">1-SUM(H136:H138)</f>
        <v>0.27600000000000002</v>
      </c>
      <c r="I139" s="42">
        <f t="shared" si="6"/>
        <v>0.2917951168787517</v>
      </c>
      <c r="J139" s="42">
        <f t="shared" si="6"/>
        <v>0.28640888391093511</v>
      </c>
      <c r="K139" s="42">
        <f t="shared" si="6"/>
        <v>0.37521006757216524</v>
      </c>
      <c r="L139" s="42">
        <f t="shared" si="6"/>
        <v>0.40944565129938049</v>
      </c>
      <c r="M139" s="42">
        <f t="shared" si="6"/>
        <v>0.47449956760943723</v>
      </c>
      <c r="N139" s="42">
        <f t="shared" si="6"/>
        <v>0.54135165713685041</v>
      </c>
      <c r="O139" s="42">
        <f t="shared" si="6"/>
        <v>0.52206468057989486</v>
      </c>
      <c r="P139" s="42">
        <f t="shared" si="6"/>
        <v>0.50622872980235989</v>
      </c>
      <c r="Q139" s="42">
        <v>0.49777275140212796</v>
      </c>
      <c r="R139" s="42">
        <v>0.35775655321621669</v>
      </c>
      <c r="S139" s="42">
        <v>0.30061133354023872</v>
      </c>
    </row>
    <row r="140" spans="1:19" x14ac:dyDescent="0.25">
      <c r="A140" s="10" t="s">
        <v>331</v>
      </c>
      <c r="B140" s="10"/>
      <c r="C140" s="10" t="s">
        <v>339</v>
      </c>
      <c r="D140" s="10">
        <v>111</v>
      </c>
      <c r="E140" s="13" t="s">
        <v>18</v>
      </c>
      <c r="F140" s="10" t="s">
        <v>15</v>
      </c>
      <c r="G140" s="14">
        <f>SUM(H140:S140)</f>
        <v>24066.875392347312</v>
      </c>
      <c r="H140" s="44">
        <f t="shared" ref="H140:P143" si="7">H$4*H136</f>
        <v>4012.1575999999995</v>
      </c>
      <c r="I140" s="44">
        <f t="shared" si="7"/>
        <v>4233.3035906539008</v>
      </c>
      <c r="J140" s="44">
        <f t="shared" si="7"/>
        <v>3567.8139692379827</v>
      </c>
      <c r="K140" s="44">
        <f t="shared" si="7"/>
        <v>2253.7719372405732</v>
      </c>
      <c r="L140" s="44">
        <f t="shared" si="7"/>
        <v>1171.6350010919164</v>
      </c>
      <c r="M140" s="44">
        <f t="shared" si="7"/>
        <v>421.49095163061645</v>
      </c>
      <c r="N140" s="44">
        <f t="shared" si="7"/>
        <v>265.5656893418203</v>
      </c>
      <c r="O140" s="44">
        <f t="shared" si="7"/>
        <v>316.02464022091232</v>
      </c>
      <c r="P140" s="44">
        <f t="shared" si="7"/>
        <v>728.27980196508327</v>
      </c>
      <c r="Q140" s="44">
        <v>899.94017587185829</v>
      </c>
      <c r="R140" s="44">
        <v>2160.8949963844821</v>
      </c>
      <c r="S140" s="44">
        <v>4035.9970387081671</v>
      </c>
    </row>
    <row r="141" spans="1:19" x14ac:dyDescent="0.25">
      <c r="A141" s="10" t="s">
        <v>335</v>
      </c>
      <c r="B141" s="10"/>
      <c r="C141" s="10" t="s">
        <v>340</v>
      </c>
      <c r="D141" s="10">
        <v>116</v>
      </c>
      <c r="E141" s="13" t="s">
        <v>18</v>
      </c>
      <c r="F141" s="10" t="s">
        <v>15</v>
      </c>
      <c r="G141" s="14">
        <f>SUM(H141:S141)</f>
        <v>8037.3990085853729</v>
      </c>
      <c r="H141" s="44">
        <f t="shared" si="7"/>
        <v>1565.4913999999999</v>
      </c>
      <c r="I141" s="44">
        <f t="shared" si="7"/>
        <v>1724.3765591273611</v>
      </c>
      <c r="J141" s="44">
        <f t="shared" si="7"/>
        <v>1416.4670239506142</v>
      </c>
      <c r="K141" s="44">
        <f t="shared" si="7"/>
        <v>680.26220557032184</v>
      </c>
      <c r="L141" s="44">
        <f t="shared" si="7"/>
        <v>188.4036182660368</v>
      </c>
      <c r="M141" s="44">
        <f t="shared" si="7"/>
        <v>3.7272597049133367</v>
      </c>
      <c r="N141" s="44">
        <f t="shared" si="7"/>
        <v>0</v>
      </c>
      <c r="O141" s="44">
        <f t="shared" si="7"/>
        <v>0</v>
      </c>
      <c r="P141" s="44">
        <f t="shared" si="7"/>
        <v>25.398241268855298</v>
      </c>
      <c r="Q141" s="44">
        <v>408.60793500588551</v>
      </c>
      <c r="R141" s="44">
        <v>708.45216720935662</v>
      </c>
      <c r="S141" s="44">
        <v>1316.2125984820286</v>
      </c>
    </row>
    <row r="142" spans="1:19" x14ac:dyDescent="0.25">
      <c r="A142" s="10" t="s">
        <v>333</v>
      </c>
      <c r="B142" s="10"/>
      <c r="C142" s="10" t="s">
        <v>341</v>
      </c>
      <c r="D142" s="10">
        <v>113</v>
      </c>
      <c r="E142" s="13" t="s">
        <v>18</v>
      </c>
      <c r="F142" s="10" t="s">
        <v>15</v>
      </c>
      <c r="G142" s="14">
        <f>SUM(H142:S142)</f>
        <v>7958.8736088262713</v>
      </c>
      <c r="H142" s="44">
        <f t="shared" si="7"/>
        <v>1209.2718</v>
      </c>
      <c r="I142" s="44">
        <f t="shared" si="7"/>
        <v>1389.3081282068786</v>
      </c>
      <c r="J142" s="44">
        <f t="shared" si="7"/>
        <v>1163.0923945838706</v>
      </c>
      <c r="K142" s="44">
        <f t="shared" si="7"/>
        <v>977.15083418735037</v>
      </c>
      <c r="L142" s="44">
        <f t="shared" si="7"/>
        <v>530.62112800708019</v>
      </c>
      <c r="M142" s="44">
        <f t="shared" si="7"/>
        <v>190.09024495058017</v>
      </c>
      <c r="N142" s="44">
        <f t="shared" si="7"/>
        <v>142.12682262923343</v>
      </c>
      <c r="O142" s="44">
        <f t="shared" si="7"/>
        <v>161.19377622006266</v>
      </c>
      <c r="P142" s="44">
        <f t="shared" si="7"/>
        <v>354.39406421658555</v>
      </c>
      <c r="Q142" s="44">
        <v>55.149537240058166</v>
      </c>
      <c r="R142" s="44">
        <v>554.70954858922357</v>
      </c>
      <c r="S142" s="44">
        <v>1231.7653299953497</v>
      </c>
    </row>
    <row r="143" spans="1:19" x14ac:dyDescent="0.25">
      <c r="A143" s="10" t="s">
        <v>337</v>
      </c>
      <c r="B143" s="10"/>
      <c r="C143" s="10"/>
      <c r="D143" s="10"/>
      <c r="E143" s="13" t="s">
        <v>18</v>
      </c>
      <c r="F143" s="10" t="s">
        <v>15</v>
      </c>
      <c r="G143" s="14">
        <f>SUM(H143:S143)</f>
        <v>20524.351990241037</v>
      </c>
      <c r="H143" s="44">
        <f t="shared" si="7"/>
        <v>2587.2791999999999</v>
      </c>
      <c r="I143" s="44">
        <f t="shared" si="7"/>
        <v>3027.1117220118576</v>
      </c>
      <c r="J143" s="44">
        <f t="shared" si="7"/>
        <v>2467.3266122275327</v>
      </c>
      <c r="K143" s="44">
        <f t="shared" si="7"/>
        <v>2348.8150230017545</v>
      </c>
      <c r="L143" s="44">
        <f t="shared" si="7"/>
        <v>1310.8402526349666</v>
      </c>
      <c r="M143" s="44">
        <f t="shared" si="7"/>
        <v>555.59154371389013</v>
      </c>
      <c r="N143" s="44">
        <f t="shared" si="7"/>
        <v>481.20748802894633</v>
      </c>
      <c r="O143" s="44">
        <f t="shared" si="7"/>
        <v>521.28158355902497</v>
      </c>
      <c r="P143" s="44">
        <f t="shared" si="7"/>
        <v>1136.0278925494758</v>
      </c>
      <c r="Q143" s="44">
        <v>1351.602351882198</v>
      </c>
      <c r="R143" s="44">
        <v>1907.3432878169376</v>
      </c>
      <c r="S143" s="44">
        <v>2829.9250328144531</v>
      </c>
    </row>
    <row r="144" spans="1:19" x14ac:dyDescent="0.25">
      <c r="A144" s="23"/>
      <c r="B144" s="23"/>
      <c r="C144" s="23"/>
      <c r="D144" s="23"/>
      <c r="E144" s="25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x14ac:dyDescent="0.25">
      <c r="A145" s="23" t="s">
        <v>342</v>
      </c>
      <c r="B145" s="39" t="s">
        <v>343</v>
      </c>
      <c r="C145" s="23"/>
      <c r="D145" s="23"/>
      <c r="E145" s="25"/>
      <c r="F145" s="23"/>
      <c r="G145" s="26"/>
      <c r="H145" s="40">
        <v>2.139437862701575E-2</v>
      </c>
      <c r="I145" s="40">
        <v>2.4149743269652319E-2</v>
      </c>
      <c r="J145" s="40">
        <v>2.3250183708446961E-2</v>
      </c>
      <c r="K145" s="40">
        <v>1.8768751155451242E-2</v>
      </c>
      <c r="L145" s="40">
        <v>1.5793508648591144E-2</v>
      </c>
      <c r="M145" s="40">
        <v>1.7901750818560973E-2</v>
      </c>
      <c r="N145" s="40">
        <v>2.2216917147458232E-2</v>
      </c>
      <c r="O145" s="40">
        <v>2.01E-2</v>
      </c>
      <c r="P145" s="40">
        <v>1.9799487413270301E-2</v>
      </c>
      <c r="Q145" s="40">
        <v>2.0459273979056E-2</v>
      </c>
      <c r="R145" s="40">
        <v>2.3250183708446961E-2</v>
      </c>
      <c r="S145" s="40">
        <v>2.3000402507043872E-2</v>
      </c>
    </row>
    <row r="146" spans="1:19" x14ac:dyDescent="0.25">
      <c r="A146" s="23" t="s">
        <v>344</v>
      </c>
      <c r="B146" s="39" t="s">
        <v>345</v>
      </c>
      <c r="C146" s="23"/>
      <c r="D146" s="23"/>
      <c r="E146" s="25"/>
      <c r="F146" s="23"/>
      <c r="G146" s="26"/>
      <c r="H146" s="40">
        <v>2.3866842194760495E-2</v>
      </c>
      <c r="I146" s="40">
        <v>3.0589674808226268E-2</v>
      </c>
      <c r="J146" s="40">
        <v>2.9382686292096963E-2</v>
      </c>
      <c r="K146" s="40">
        <v>2.2147126363432468E-2</v>
      </c>
      <c r="L146" s="40">
        <v>1.5354800075019166E-2</v>
      </c>
      <c r="M146" s="40">
        <v>6.8327293200614399E-4</v>
      </c>
      <c r="N146" s="40">
        <v>3.5878251294031928E-3</v>
      </c>
      <c r="O146" s="40">
        <v>1E-3</v>
      </c>
      <c r="P146" s="40">
        <v>4.033228917518024E-3</v>
      </c>
      <c r="Q146" s="40">
        <v>1.542314499959606E-2</v>
      </c>
      <c r="R146" s="40">
        <v>2.9382686292096963E-2</v>
      </c>
      <c r="S146" s="40">
        <v>2.8750503133804842E-2</v>
      </c>
    </row>
    <row r="147" spans="1:19" x14ac:dyDescent="0.25">
      <c r="A147" s="23" t="s">
        <v>346</v>
      </c>
      <c r="B147" s="43" t="s">
        <v>347</v>
      </c>
      <c r="C147" s="23"/>
      <c r="D147" s="23"/>
      <c r="E147" s="25"/>
      <c r="F147" s="23"/>
      <c r="G147" s="26"/>
      <c r="H147" s="40">
        <v>4.9348354474578783E-2</v>
      </c>
      <c r="I147" s="40">
        <v>6.3656246362057911E-2</v>
      </c>
      <c r="J147" s="40">
        <v>6.137835194592306E-2</v>
      </c>
      <c r="K147" s="40">
        <v>4.5420377796192006E-2</v>
      </c>
      <c r="L147" s="40">
        <v>3.1477340153789293E-2</v>
      </c>
      <c r="M147" s="40">
        <v>2.6784298934640845E-2</v>
      </c>
      <c r="N147" s="40">
        <v>1.9181065114886299E-2</v>
      </c>
      <c r="O147" s="40">
        <v>2.5700000000000001E-2</v>
      </c>
      <c r="P147" s="40">
        <v>3.2999145688783836E-2</v>
      </c>
      <c r="Q147" s="40">
        <v>3.9974273774463262E-2</v>
      </c>
      <c r="R147" s="40">
        <v>6.137835194592306E-2</v>
      </c>
      <c r="S147" s="40">
        <v>5.8660300748811491E-2</v>
      </c>
    </row>
    <row r="148" spans="1:19" x14ac:dyDescent="0.25">
      <c r="A148" s="23" t="s">
        <v>348</v>
      </c>
      <c r="B148" s="39" t="s">
        <v>349</v>
      </c>
      <c r="C148" s="23"/>
      <c r="D148" s="23"/>
      <c r="E148" s="25"/>
      <c r="F148" s="23"/>
      <c r="G148" s="26"/>
      <c r="H148" s="40">
        <v>2.8509018689301651E-2</v>
      </c>
      <c r="I148" s="40">
        <v>3.1828123181028956E-2</v>
      </c>
      <c r="J148" s="40">
        <v>3.0662512918250007E-2</v>
      </c>
      <c r="K148" s="40">
        <v>1.3982719610811175E-2</v>
      </c>
      <c r="L148" s="40">
        <v>5.4838571696497022E-3</v>
      </c>
      <c r="M148" s="40">
        <v>3.5530192464319488E-3</v>
      </c>
      <c r="N148" s="40">
        <v>2.2906883518497307E-2</v>
      </c>
      <c r="O148" s="40">
        <v>2.0500000000000001E-2</v>
      </c>
      <c r="P148" s="40">
        <v>2.4932687853747786E-2</v>
      </c>
      <c r="Q148" s="40">
        <v>1.8151048196803528E-2</v>
      </c>
      <c r="R148" s="40">
        <v>3.0662512918250007E-2</v>
      </c>
      <c r="S148" s="40">
        <v>3.3526796396356293E-2</v>
      </c>
    </row>
    <row r="149" spans="1:19" x14ac:dyDescent="0.25">
      <c r="A149" s="23" t="s">
        <v>350</v>
      </c>
      <c r="B149" s="39" t="s">
        <v>351</v>
      </c>
      <c r="C149" s="23"/>
      <c r="D149" s="23"/>
      <c r="E149" s="25"/>
      <c r="F149" s="23"/>
      <c r="G149" s="26"/>
      <c r="H149" s="40">
        <v>5.4898782891964946E-2</v>
      </c>
      <c r="I149" s="40">
        <v>6.6256987944943543E-2</v>
      </c>
      <c r="J149" s="40">
        <v>6.713757176361175E-2</v>
      </c>
      <c r="K149" s="40">
        <v>9.5157568358137795E-2</v>
      </c>
      <c r="L149" s="40">
        <v>9.9257814770659605E-2</v>
      </c>
      <c r="M149" s="40">
        <v>0.11260337919461252</v>
      </c>
      <c r="N149" s="40">
        <v>0.13136959704583998</v>
      </c>
      <c r="O149" s="40">
        <v>0.15759999999999999</v>
      </c>
      <c r="P149" s="40">
        <v>0.12833001101193714</v>
      </c>
      <c r="Q149" s="40">
        <v>0.10198161183406375</v>
      </c>
      <c r="R149" s="40">
        <v>6.713757176361175E-2</v>
      </c>
      <c r="S149" s="40">
        <v>7.3592013666690784E-2</v>
      </c>
    </row>
    <row r="150" spans="1:19" x14ac:dyDescent="0.25">
      <c r="A150" s="23" t="s">
        <v>352</v>
      </c>
      <c r="B150" s="39" t="s">
        <v>353</v>
      </c>
      <c r="C150" s="23"/>
      <c r="D150" s="23"/>
      <c r="E150" s="25"/>
      <c r="F150" s="23"/>
      <c r="G150" s="26"/>
      <c r="H150" s="40">
        <v>3.5320908110639211E-2</v>
      </c>
      <c r="I150" s="40">
        <v>4.2231089512571492E-2</v>
      </c>
      <c r="J150" s="40">
        <v>4.0367864833243922E-2</v>
      </c>
      <c r="K150" s="40">
        <v>5.5367815908581169E-2</v>
      </c>
      <c r="L150" s="40">
        <v>1.8645114376808988E-3</v>
      </c>
      <c r="M150" s="40">
        <v>1.2572221948913049E-2</v>
      </c>
      <c r="N150" s="40">
        <v>9.7975224687548729E-3</v>
      </c>
      <c r="O150" s="40">
        <v>8.6999999999999994E-3</v>
      </c>
      <c r="P150" s="40">
        <v>9.1664293579955102E-3</v>
      </c>
      <c r="Q150" s="40">
        <v>3.2944677073967095E-2</v>
      </c>
      <c r="R150" s="40">
        <v>4.0367864833243922E-2</v>
      </c>
      <c r="S150" s="40">
        <v>4.2383806232738103E-2</v>
      </c>
    </row>
    <row r="151" spans="1:19" x14ac:dyDescent="0.25">
      <c r="A151" s="23" t="s">
        <v>354</v>
      </c>
      <c r="B151" s="43" t="s">
        <v>355</v>
      </c>
      <c r="C151" s="23"/>
      <c r="D151" s="23"/>
      <c r="E151" s="25"/>
      <c r="F151" s="23"/>
      <c r="G151" s="26"/>
      <c r="H151" s="40">
        <v>9.5416910338883928E-2</v>
      </c>
      <c r="I151" s="40">
        <v>0.11158419838952173</v>
      </c>
      <c r="J151" s="40">
        <v>0.10953182875493134</v>
      </c>
      <c r="K151" s="40">
        <v>7.1790473169601007E-2</v>
      </c>
      <c r="L151" s="40">
        <v>6.6793380326333376E-2</v>
      </c>
      <c r="M151" s="40">
        <v>7.2016967033447579E-2</v>
      </c>
      <c r="N151" s="40">
        <v>7.9898105766324945E-2</v>
      </c>
      <c r="O151" s="40">
        <v>6.9699999999999998E-2</v>
      </c>
      <c r="P151" s="40">
        <v>7.2109244282898013E-2</v>
      </c>
      <c r="Q151" s="40">
        <v>6.998120894374539E-2</v>
      </c>
      <c r="R151" s="40">
        <v>0.10953182875493134</v>
      </c>
      <c r="S151" s="40">
        <v>0.11982467757701888</v>
      </c>
    </row>
    <row r="152" spans="1:19" x14ac:dyDescent="0.25">
      <c r="A152" s="23" t="s">
        <v>356</v>
      </c>
      <c r="B152" s="39" t="s">
        <v>357</v>
      </c>
      <c r="C152" s="23"/>
      <c r="D152" s="23"/>
      <c r="E152" s="25"/>
      <c r="F152" s="23"/>
      <c r="G152" s="26"/>
      <c r="H152" s="40">
        <v>9.5416910338883928E-2</v>
      </c>
      <c r="I152" s="40">
        <v>0.11158419838952173</v>
      </c>
      <c r="J152" s="40">
        <v>0.10953182875493134</v>
      </c>
      <c r="K152" s="40">
        <v>7.1790473169601007E-2</v>
      </c>
      <c r="L152" s="40">
        <v>6.6793380326333376E-2</v>
      </c>
      <c r="M152" s="40">
        <v>7.2016967033447579E-2</v>
      </c>
      <c r="N152" s="40">
        <v>7.9898105766324945E-2</v>
      </c>
      <c r="O152" s="40">
        <v>6.9699999999999998E-2</v>
      </c>
      <c r="P152" s="40">
        <v>7.2109244282898013E-2</v>
      </c>
      <c r="Q152" s="40">
        <v>6.998120894374539E-2</v>
      </c>
      <c r="R152" s="40">
        <v>0.10953182875493134</v>
      </c>
      <c r="S152" s="40">
        <v>0.11982467757701888</v>
      </c>
    </row>
    <row r="153" spans="1:19" x14ac:dyDescent="0.25">
      <c r="A153" s="23" t="s">
        <v>289</v>
      </c>
      <c r="B153" s="39" t="s">
        <v>358</v>
      </c>
      <c r="C153" s="23"/>
      <c r="D153" s="23"/>
      <c r="E153" s="25"/>
      <c r="F153" s="23"/>
      <c r="G153" s="26"/>
      <c r="H153" s="40">
        <v>9.6375620701886992E-3</v>
      </c>
      <c r="I153" s="40">
        <v>1.2632173402587366E-2</v>
      </c>
      <c r="J153" s="40">
        <v>1.1998374620184786E-2</v>
      </c>
      <c r="K153" s="40">
        <v>1.8205688620787707E-2</v>
      </c>
      <c r="L153" s="40">
        <v>1.8754791520201982E-2</v>
      </c>
      <c r="M153" s="40">
        <v>2.2821315929005208E-2</v>
      </c>
      <c r="N153" s="40">
        <v>2.5390762454237981E-2</v>
      </c>
      <c r="O153" s="40">
        <v>2.2599999999999999E-2</v>
      </c>
      <c r="P153" s="40">
        <v>2.3466059156468506E-2</v>
      </c>
      <c r="Q153" s="40">
        <v>2.0039596564101005E-2</v>
      </c>
      <c r="R153" s="40">
        <v>1.1998374620184786E-2</v>
      </c>
      <c r="S153" s="40">
        <v>1.6925699425546399E-2</v>
      </c>
    </row>
    <row r="154" spans="1:19" x14ac:dyDescent="0.25">
      <c r="A154" s="23" t="s">
        <v>359</v>
      </c>
      <c r="B154" s="39" t="s">
        <v>360</v>
      </c>
      <c r="C154" s="23"/>
      <c r="D154" s="23"/>
      <c r="E154" s="25"/>
      <c r="F154" s="23"/>
      <c r="G154" s="26"/>
      <c r="H154" s="40">
        <v>2.7398933005824418E-2</v>
      </c>
      <c r="I154" s="40">
        <v>3.4366942345274452E-2</v>
      </c>
      <c r="J154" s="40">
        <v>3.2102317872672183E-2</v>
      </c>
      <c r="K154" s="40">
        <v>2.4680907769418385E-2</v>
      </c>
      <c r="L154" s="40">
        <v>1.3380611493945274E-2</v>
      </c>
      <c r="M154" s="40">
        <v>4.0996375920368641E-4</v>
      </c>
      <c r="N154" s="40">
        <v>9.659529194547058E-4</v>
      </c>
      <c r="O154" s="40">
        <v>2.2000000000000001E-3</v>
      </c>
      <c r="P154" s="40">
        <v>1.0388619939061578E-2</v>
      </c>
      <c r="Q154" s="40">
        <v>1.6787096598199793E-2</v>
      </c>
      <c r="R154" s="40">
        <v>3.2102317872672183E-2</v>
      </c>
      <c r="S154" s="40">
        <v>3.2135643018914119E-2</v>
      </c>
    </row>
    <row r="155" spans="1:19" x14ac:dyDescent="0.25">
      <c r="A155" s="23" t="s">
        <v>361</v>
      </c>
      <c r="B155" s="39" t="s">
        <v>362</v>
      </c>
      <c r="C155" s="23"/>
      <c r="D155" s="23"/>
      <c r="E155" s="25"/>
      <c r="F155" s="23"/>
      <c r="G155" s="26"/>
      <c r="H155" s="40">
        <v>6.1206087911721947E-2</v>
      </c>
      <c r="I155" s="40">
        <v>7.2882686739437888E-2</v>
      </c>
      <c r="J155" s="40">
        <v>7.620301036552915E-2</v>
      </c>
      <c r="K155" s="40">
        <v>9.328069324259268E-2</v>
      </c>
      <c r="L155" s="40">
        <v>0.10068361763476853</v>
      </c>
      <c r="M155" s="40">
        <v>0.11465319799063096</v>
      </c>
      <c r="N155" s="40">
        <v>0.12088210820604604</v>
      </c>
      <c r="O155" s="40">
        <v>0.10730000000000001</v>
      </c>
      <c r="P155" s="40">
        <v>0.10706389490138755</v>
      </c>
      <c r="Q155" s="40">
        <v>9.5686450609738821E-2</v>
      </c>
      <c r="R155" s="40">
        <v>7.620301036552915E-2</v>
      </c>
      <c r="S155" s="40">
        <v>7.0299617340077641E-2</v>
      </c>
    </row>
    <row r="156" spans="1:19" x14ac:dyDescent="0.25">
      <c r="A156" s="23" t="s">
        <v>363</v>
      </c>
      <c r="B156" s="39" t="s">
        <v>364</v>
      </c>
      <c r="C156" s="23"/>
      <c r="D156" s="23"/>
      <c r="E156" s="25"/>
      <c r="F156" s="23"/>
      <c r="G156" s="26"/>
      <c r="H156" s="40">
        <v>1.0444897112717596E-2</v>
      </c>
      <c r="I156" s="40">
        <v>1.0402966331542538E-2</v>
      </c>
      <c r="J156" s="40">
        <v>1.0185286899801306E-2</v>
      </c>
      <c r="K156" s="40">
        <v>5.8183128581898854E-3</v>
      </c>
      <c r="L156" s="40">
        <v>5.0451485960777264E-3</v>
      </c>
      <c r="M156" s="40">
        <v>7.9259660112712699E-3</v>
      </c>
      <c r="N156" s="40">
        <v>9.5215359203392434E-3</v>
      </c>
      <c r="O156" s="40">
        <v>7.0000000000000001E-3</v>
      </c>
      <c r="P156" s="40">
        <v>9.0442102998889023E-3</v>
      </c>
      <c r="Q156" s="40">
        <v>6.50499993180242E-3</v>
      </c>
      <c r="R156" s="40">
        <v>1.0185286899801306E-2</v>
      </c>
      <c r="S156" s="40">
        <v>1.6972071204794471E-2</v>
      </c>
    </row>
    <row r="157" spans="1:19" x14ac:dyDescent="0.25">
      <c r="A157" s="23" t="s">
        <v>365</v>
      </c>
      <c r="B157" s="39" t="s">
        <v>366</v>
      </c>
      <c r="C157" s="23"/>
      <c r="D157" s="23"/>
      <c r="E157" s="25"/>
      <c r="F157" s="23"/>
      <c r="G157" s="26"/>
      <c r="H157" s="40">
        <v>5.3284112806907154E-2</v>
      </c>
      <c r="I157" s="40">
        <v>6.0312435755490661E-2</v>
      </c>
      <c r="J157" s="40">
        <v>7.6842923678605665E-2</v>
      </c>
      <c r="K157" s="40">
        <v>6.8412097961619775E-2</v>
      </c>
      <c r="L157" s="40">
        <v>0.31455404725110692</v>
      </c>
      <c r="M157" s="40">
        <v>6.12212547077505E-2</v>
      </c>
      <c r="N157" s="40">
        <v>6.2924933038763689E-2</v>
      </c>
      <c r="O157" s="40">
        <v>5.7099999999999998E-2</v>
      </c>
      <c r="P157" s="40">
        <v>5.8298490716851441E-2</v>
      </c>
      <c r="Q157" s="40">
        <v>6.4840160610546704E-2</v>
      </c>
      <c r="R157" s="40">
        <v>7.6842923678605665E-2</v>
      </c>
      <c r="S157" s="40">
        <v>8.0826011229390066E-2</v>
      </c>
    </row>
    <row r="158" spans="1:19" x14ac:dyDescent="0.25">
      <c r="A158" s="17" t="s">
        <v>342</v>
      </c>
      <c r="B158" s="17"/>
      <c r="C158" s="17" t="s">
        <v>367</v>
      </c>
      <c r="D158" s="17">
        <v>27</v>
      </c>
      <c r="E158" s="20" t="s">
        <v>21</v>
      </c>
      <c r="F158" s="17" t="s">
        <v>15</v>
      </c>
      <c r="G158" s="21">
        <f t="shared" ref="G158:G170" si="8">SUM(H158:S158)</f>
        <v>4681.2236396902226</v>
      </c>
      <c r="H158" s="45">
        <f t="shared" ref="H158:P170" si="9">H$6*H145</f>
        <v>622.46944615302323</v>
      </c>
      <c r="I158" s="45">
        <f t="shared" si="9"/>
        <v>565.70773609160563</v>
      </c>
      <c r="J158" s="45">
        <f t="shared" si="9"/>
        <v>637.65953838786641</v>
      </c>
      <c r="K158" s="45">
        <f t="shared" si="9"/>
        <v>278.54703589805189</v>
      </c>
      <c r="L158" s="45">
        <f t="shared" si="9"/>
        <v>196.91346583063438</v>
      </c>
      <c r="M158" s="45">
        <f t="shared" si="9"/>
        <v>177.54956461848772</v>
      </c>
      <c r="N158" s="45">
        <f t="shared" si="9"/>
        <v>218.32564480807204</v>
      </c>
      <c r="O158" s="45">
        <f t="shared" si="9"/>
        <v>188.21639999999999</v>
      </c>
      <c r="P158" s="45">
        <f t="shared" si="9"/>
        <v>251.03770091285415</v>
      </c>
      <c r="Q158" s="45">
        <v>282.89038130840731</v>
      </c>
      <c r="R158" s="45">
        <v>532.12695453522565</v>
      </c>
      <c r="S158" s="45">
        <v>729.77977114599503</v>
      </c>
    </row>
    <row r="159" spans="1:19" x14ac:dyDescent="0.25">
      <c r="A159" s="17" t="s">
        <v>348</v>
      </c>
      <c r="B159" s="17"/>
      <c r="C159" s="17" t="s">
        <v>368</v>
      </c>
      <c r="D159" s="17">
        <v>202</v>
      </c>
      <c r="E159" s="20" t="s">
        <v>21</v>
      </c>
      <c r="F159" s="17" t="s">
        <v>15</v>
      </c>
      <c r="G159" s="21">
        <f t="shared" si="8"/>
        <v>4856.0023773500216</v>
      </c>
      <c r="H159" s="45">
        <f t="shared" si="9"/>
        <v>694.40577365655656</v>
      </c>
      <c r="I159" s="45">
        <f t="shared" si="9"/>
        <v>716.56313238270036</v>
      </c>
      <c r="J159" s="45">
        <f t="shared" si="9"/>
        <v>805.84955424705129</v>
      </c>
      <c r="K159" s="45">
        <f t="shared" si="9"/>
        <v>328.68550235970127</v>
      </c>
      <c r="L159" s="45">
        <f t="shared" si="9"/>
        <v>191.44364733533897</v>
      </c>
      <c r="M159" s="45">
        <f t="shared" si="9"/>
        <v>6.7767009396369362</v>
      </c>
      <c r="N159" s="45">
        <f t="shared" si="9"/>
        <v>35.257557546645174</v>
      </c>
      <c r="O159" s="45">
        <f t="shared" si="9"/>
        <v>9.3640000000000008</v>
      </c>
      <c r="P159" s="45">
        <f t="shared" si="9"/>
        <v>51.137309445211024</v>
      </c>
      <c r="Q159" s="45">
        <v>250.97454341720237</v>
      </c>
      <c r="R159" s="45">
        <v>701.77293315998793</v>
      </c>
      <c r="S159" s="45">
        <v>1063.7717228599888</v>
      </c>
    </row>
    <row r="160" spans="1:19" x14ac:dyDescent="0.25">
      <c r="A160" s="17" t="s">
        <v>369</v>
      </c>
      <c r="B160" s="17"/>
      <c r="C160" s="17" t="s">
        <v>107</v>
      </c>
      <c r="D160" s="19" t="s">
        <v>370</v>
      </c>
      <c r="E160" s="20" t="s">
        <v>21</v>
      </c>
      <c r="F160" s="17" t="s">
        <v>15</v>
      </c>
      <c r="G160" s="21">
        <f t="shared" si="8"/>
        <v>8587.9959817636718</v>
      </c>
      <c r="H160" s="45">
        <f t="shared" si="9"/>
        <v>1435.7903734378697</v>
      </c>
      <c r="I160" s="45">
        <f t="shared" si="9"/>
        <v>1491.1475710312066</v>
      </c>
      <c r="J160" s="45">
        <f t="shared" si="9"/>
        <v>1683.3626804688859</v>
      </c>
      <c r="K160" s="45">
        <f t="shared" si="9"/>
        <v>674.0838268732856</v>
      </c>
      <c r="L160" s="45">
        <f t="shared" si="9"/>
        <v>392.45947703744491</v>
      </c>
      <c r="M160" s="45">
        <f t="shared" si="9"/>
        <v>265.64667683376791</v>
      </c>
      <c r="N160" s="45">
        <f t="shared" si="9"/>
        <v>188.49232688398766</v>
      </c>
      <c r="O160" s="45">
        <f t="shared" si="9"/>
        <v>240.65479999999999</v>
      </c>
      <c r="P160" s="45">
        <f t="shared" si="9"/>
        <v>418.39616818809026</v>
      </c>
      <c r="Q160" s="45">
        <v>213.25582590941471</v>
      </c>
      <c r="R160" s="45">
        <v>672.48154116722321</v>
      </c>
      <c r="S160" s="45">
        <v>912.22471393249384</v>
      </c>
    </row>
    <row r="161" spans="1:19" x14ac:dyDescent="0.25">
      <c r="A161" s="17" t="s">
        <v>371</v>
      </c>
      <c r="B161" s="17"/>
      <c r="C161" s="17" t="s">
        <v>372</v>
      </c>
      <c r="D161" s="19" t="s">
        <v>373</v>
      </c>
      <c r="E161" s="20" t="s">
        <v>21</v>
      </c>
      <c r="F161" s="17" t="s">
        <v>15</v>
      </c>
      <c r="G161" s="21">
        <f t="shared" si="8"/>
        <v>7279.0356819569379</v>
      </c>
      <c r="H161" s="45">
        <f t="shared" si="9"/>
        <v>829.46989876523151</v>
      </c>
      <c r="I161" s="45">
        <f t="shared" si="9"/>
        <v>745.57378551560328</v>
      </c>
      <c r="J161" s="45">
        <f t="shared" si="9"/>
        <v>840.95007929592464</v>
      </c>
      <c r="K161" s="45">
        <f t="shared" si="9"/>
        <v>207.51754174404866</v>
      </c>
      <c r="L161" s="45">
        <f t="shared" si="9"/>
        <v>68.372731191192486</v>
      </c>
      <c r="M161" s="45">
        <f t="shared" si="9"/>
        <v>35.238844886112069</v>
      </c>
      <c r="N161" s="45">
        <f t="shared" si="9"/>
        <v>225.10594433627304</v>
      </c>
      <c r="O161" s="45">
        <f t="shared" si="9"/>
        <v>191.96200000000002</v>
      </c>
      <c r="P161" s="45">
        <f t="shared" si="9"/>
        <v>316.1215492976682</v>
      </c>
      <c r="Q161" s="45">
        <v>552.72428347950347</v>
      </c>
      <c r="R161" s="45">
        <v>1404.766340986341</v>
      </c>
      <c r="S161" s="45">
        <v>1861.2326824590398</v>
      </c>
    </row>
    <row r="162" spans="1:19" x14ac:dyDescent="0.25">
      <c r="A162" s="17" t="s">
        <v>350</v>
      </c>
      <c r="B162" s="17"/>
      <c r="C162" s="17" t="s">
        <v>199</v>
      </c>
      <c r="D162" s="17">
        <v>6</v>
      </c>
      <c r="E162" s="20" t="s">
        <v>21</v>
      </c>
      <c r="F162" s="17" t="s">
        <v>15</v>
      </c>
      <c r="G162" s="21">
        <f t="shared" si="8"/>
        <v>18432.755288660348</v>
      </c>
      <c r="H162" s="45">
        <f t="shared" si="9"/>
        <v>1597.28008824172</v>
      </c>
      <c r="I162" s="45">
        <f t="shared" si="9"/>
        <v>1552.0699426103024</v>
      </c>
      <c r="J162" s="45">
        <f t="shared" si="9"/>
        <v>1841.3150431888159</v>
      </c>
      <c r="K162" s="45">
        <f t="shared" si="9"/>
        <v>1412.2334720031231</v>
      </c>
      <c r="L162" s="45">
        <f t="shared" si="9"/>
        <v>1237.546434560584</v>
      </c>
      <c r="M162" s="45">
        <f t="shared" si="9"/>
        <v>1116.800314852167</v>
      </c>
      <c r="N162" s="45">
        <f t="shared" si="9"/>
        <v>1290.9690301694695</v>
      </c>
      <c r="O162" s="45">
        <f t="shared" si="9"/>
        <v>1475.7664</v>
      </c>
      <c r="P162" s="45">
        <f t="shared" si="9"/>
        <v>1627.0962096203509</v>
      </c>
      <c r="Q162" s="45">
        <v>1410.0997468295996</v>
      </c>
      <c r="R162" s="45">
        <v>1536.5776049537822</v>
      </c>
      <c r="S162" s="45">
        <v>2335.0010016304318</v>
      </c>
    </row>
    <row r="163" spans="1:19" x14ac:dyDescent="0.25">
      <c r="A163" s="17" t="s">
        <v>352</v>
      </c>
      <c r="B163" s="17"/>
      <c r="C163" s="17" t="s">
        <v>206</v>
      </c>
      <c r="D163" s="17">
        <v>19</v>
      </c>
      <c r="E163" s="20" t="s">
        <v>21</v>
      </c>
      <c r="F163" s="17" t="s">
        <v>15</v>
      </c>
      <c r="G163" s="21">
        <f t="shared" si="8"/>
        <v>7111.8953074503843</v>
      </c>
      <c r="H163" s="45">
        <f t="shared" si="9"/>
        <v>1027.6618214790478</v>
      </c>
      <c r="I163" s="45">
        <f t="shared" si="9"/>
        <v>989.26327183198714</v>
      </c>
      <c r="J163" s="45">
        <f t="shared" si="9"/>
        <v>1107.1290609165478</v>
      </c>
      <c r="K163" s="45">
        <f t="shared" si="9"/>
        <v>821.7137558992531</v>
      </c>
      <c r="L163" s="45">
        <f t="shared" si="9"/>
        <v>23.246728605005448</v>
      </c>
      <c r="M163" s="45">
        <f t="shared" si="9"/>
        <v>124.69129728931962</v>
      </c>
      <c r="N163" s="45">
        <f t="shared" si="9"/>
        <v>96.280253300454135</v>
      </c>
      <c r="O163" s="45">
        <f t="shared" si="9"/>
        <v>81.466799999999992</v>
      </c>
      <c r="P163" s="45">
        <f t="shared" si="9"/>
        <v>116.22115783002508</v>
      </c>
      <c r="Q163" s="45">
        <v>455.52604990174302</v>
      </c>
      <c r="R163" s="45">
        <v>923.89932243845362</v>
      </c>
      <c r="S163" s="45">
        <v>1344.7957879585472</v>
      </c>
    </row>
    <row r="164" spans="1:19" x14ac:dyDescent="0.25">
      <c r="A164" s="17" t="s">
        <v>356</v>
      </c>
      <c r="B164" s="17"/>
      <c r="C164" s="17" t="s">
        <v>283</v>
      </c>
      <c r="D164" s="19" t="s">
        <v>284</v>
      </c>
      <c r="E164" s="20" t="s">
        <v>21</v>
      </c>
      <c r="F164" s="17" t="s">
        <v>15</v>
      </c>
      <c r="G164" s="21">
        <f t="shared" si="8"/>
        <v>20635.026275522679</v>
      </c>
      <c r="H164" s="45">
        <f t="shared" si="9"/>
        <v>2776.155006309828</v>
      </c>
      <c r="I164" s="45">
        <f t="shared" si="9"/>
        <v>2613.8598472745466</v>
      </c>
      <c r="J164" s="45">
        <f t="shared" si="9"/>
        <v>3004.0199354327469</v>
      </c>
      <c r="K164" s="45">
        <f t="shared" si="9"/>
        <v>1065.4424123100484</v>
      </c>
      <c r="L164" s="45">
        <f t="shared" si="9"/>
        <v>832.77986590872456</v>
      </c>
      <c r="M164" s="45">
        <f t="shared" si="9"/>
        <v>714.2642790377331</v>
      </c>
      <c r="N164" s="45">
        <f t="shared" si="9"/>
        <v>785.15868536567518</v>
      </c>
      <c r="O164" s="45">
        <f t="shared" si="9"/>
        <v>652.67079999999999</v>
      </c>
      <c r="P164" s="45">
        <f t="shared" si="9"/>
        <v>914.27310826286396</v>
      </c>
      <c r="Q164" s="45">
        <v>967.63017606516746</v>
      </c>
      <c r="R164" s="45">
        <v>2506.8549647141135</v>
      </c>
      <c r="S164" s="45">
        <v>3801.9171948412322</v>
      </c>
    </row>
    <row r="165" spans="1:19" x14ac:dyDescent="0.25">
      <c r="A165" s="17" t="s">
        <v>292</v>
      </c>
      <c r="B165" s="17"/>
      <c r="C165" s="17" t="s">
        <v>291</v>
      </c>
      <c r="D165" s="17">
        <v>68</v>
      </c>
      <c r="E165" s="20" t="s">
        <v>21</v>
      </c>
      <c r="F165" s="17" t="s">
        <v>15</v>
      </c>
      <c r="G165" s="21">
        <f t="shared" si="8"/>
        <v>15345.096691064451</v>
      </c>
      <c r="H165" s="45">
        <f t="shared" si="9"/>
        <v>2776.155006309828</v>
      </c>
      <c r="I165" s="45">
        <f t="shared" si="9"/>
        <v>2613.8598472745466</v>
      </c>
      <c r="J165" s="45">
        <f t="shared" si="9"/>
        <v>3004.0199354327469</v>
      </c>
      <c r="K165" s="45">
        <f t="shared" si="9"/>
        <v>1065.4424123100484</v>
      </c>
      <c r="L165" s="45">
        <f t="shared" si="9"/>
        <v>832.77986590872456</v>
      </c>
      <c r="M165" s="45">
        <f t="shared" si="9"/>
        <v>714.2642790377331</v>
      </c>
      <c r="N165" s="45">
        <f t="shared" si="9"/>
        <v>785.15868536567518</v>
      </c>
      <c r="O165" s="45">
        <f t="shared" si="9"/>
        <v>652.67079999999999</v>
      </c>
      <c r="P165" s="45">
        <f t="shared" si="9"/>
        <v>914.27310826286396</v>
      </c>
      <c r="Q165" s="45">
        <v>232.11518466330853</v>
      </c>
      <c r="R165" s="45">
        <v>734.72574915184828</v>
      </c>
      <c r="S165" s="45">
        <v>1019.6318173471261</v>
      </c>
    </row>
    <row r="166" spans="1:19" x14ac:dyDescent="0.25">
      <c r="A166" s="17" t="s">
        <v>289</v>
      </c>
      <c r="B166" s="17"/>
      <c r="C166" s="17" t="s">
        <v>374</v>
      </c>
      <c r="D166" s="17">
        <v>38</v>
      </c>
      <c r="E166" s="20" t="s">
        <v>21</v>
      </c>
      <c r="F166" s="17" t="s">
        <v>15</v>
      </c>
      <c r="G166" s="21">
        <f t="shared" si="8"/>
        <v>3483.1455349796161</v>
      </c>
      <c r="H166" s="45">
        <f t="shared" si="9"/>
        <v>280.40486843214018</v>
      </c>
      <c r="I166" s="45">
        <f t="shared" si="9"/>
        <v>295.90866195560903</v>
      </c>
      <c r="J166" s="45">
        <f t="shared" si="9"/>
        <v>329.06742233318795</v>
      </c>
      <c r="K166" s="45">
        <f t="shared" si="9"/>
        <v>270.19062482111036</v>
      </c>
      <c r="L166" s="45">
        <f t="shared" si="9"/>
        <v>233.83474067387831</v>
      </c>
      <c r="M166" s="45">
        <f t="shared" si="9"/>
        <v>226.34181138387365</v>
      </c>
      <c r="N166" s="45">
        <f t="shared" si="9"/>
        <v>249.51502263779665</v>
      </c>
      <c r="O166" s="45">
        <f t="shared" si="9"/>
        <v>211.62639999999999</v>
      </c>
      <c r="P166" s="45">
        <f t="shared" si="9"/>
        <v>297.52616404486417</v>
      </c>
      <c r="Q166" s="45">
        <v>277.08750169182463</v>
      </c>
      <c r="R166" s="45">
        <v>274.60679993216922</v>
      </c>
      <c r="S166" s="45">
        <v>537.03551707316171</v>
      </c>
    </row>
    <row r="167" spans="1:19" x14ac:dyDescent="0.25">
      <c r="A167" s="17" t="s">
        <v>375</v>
      </c>
      <c r="B167" s="17"/>
      <c r="C167" s="17" t="s">
        <v>318</v>
      </c>
      <c r="D167" s="17">
        <v>5</v>
      </c>
      <c r="E167" s="20" t="s">
        <v>21</v>
      </c>
      <c r="F167" s="17" t="s">
        <v>15</v>
      </c>
      <c r="G167" s="21">
        <f t="shared" si="8"/>
        <v>8479.3025280415422</v>
      </c>
      <c r="H167" s="45">
        <f t="shared" si="9"/>
        <v>797.17195580446139</v>
      </c>
      <c r="I167" s="45">
        <f t="shared" si="9"/>
        <v>805.04562443805401</v>
      </c>
      <c r="J167" s="45">
        <f t="shared" si="9"/>
        <v>880.43816997590727</v>
      </c>
      <c r="K167" s="45">
        <f t="shared" si="9"/>
        <v>366.28935220593826</v>
      </c>
      <c r="L167" s="45">
        <f t="shared" si="9"/>
        <v>166.82946410650968</v>
      </c>
      <c r="M167" s="45">
        <f t="shared" si="9"/>
        <v>4.0660205637821623</v>
      </c>
      <c r="N167" s="45">
        <f t="shared" si="9"/>
        <v>9.492419339481394</v>
      </c>
      <c r="O167" s="45">
        <f t="shared" si="9"/>
        <v>20.6008</v>
      </c>
      <c r="P167" s="45">
        <f t="shared" si="9"/>
        <v>131.71731220736174</v>
      </c>
      <c r="Q167" s="45">
        <v>1323.0565525808586</v>
      </c>
      <c r="R167" s="45">
        <v>1744.0582982358655</v>
      </c>
      <c r="S167" s="45">
        <v>2230.5365585833233</v>
      </c>
    </row>
    <row r="168" spans="1:19" x14ac:dyDescent="0.25">
      <c r="A168" s="17" t="s">
        <v>376</v>
      </c>
      <c r="B168" s="17"/>
      <c r="C168" s="17" t="s">
        <v>324</v>
      </c>
      <c r="D168" s="17">
        <v>31</v>
      </c>
      <c r="E168" s="20" t="s">
        <v>21</v>
      </c>
      <c r="F168" s="17" t="s">
        <v>15</v>
      </c>
      <c r="G168" s="21">
        <f t="shared" si="8"/>
        <v>13766.535301087788</v>
      </c>
      <c r="H168" s="45">
        <f t="shared" si="9"/>
        <v>1780.79112779155</v>
      </c>
      <c r="I168" s="45">
        <f t="shared" si="9"/>
        <v>1707.2769368713325</v>
      </c>
      <c r="J168" s="45">
        <f t="shared" si="9"/>
        <v>2089.9437622850023</v>
      </c>
      <c r="K168" s="45">
        <f t="shared" si="9"/>
        <v>1384.3787684133179</v>
      </c>
      <c r="L168" s="45">
        <f t="shared" si="9"/>
        <v>1255.3233446702941</v>
      </c>
      <c r="M168" s="45">
        <f t="shared" si="9"/>
        <v>1137.1304176710778</v>
      </c>
      <c r="N168" s="45">
        <f t="shared" si="9"/>
        <v>1187.9084773408144</v>
      </c>
      <c r="O168" s="45">
        <f t="shared" si="9"/>
        <v>1004.7572</v>
      </c>
      <c r="P168" s="45">
        <f t="shared" si="9"/>
        <v>1357.4631234546928</v>
      </c>
      <c r="Q168" s="45">
        <v>89.944634057032061</v>
      </c>
      <c r="R168" s="45">
        <v>233.11066127575251</v>
      </c>
      <c r="S168" s="45">
        <v>538.50684725692383</v>
      </c>
    </row>
    <row r="169" spans="1:19" x14ac:dyDescent="0.25">
      <c r="A169" s="17" t="s">
        <v>365</v>
      </c>
      <c r="B169" s="17"/>
      <c r="C169" s="17" t="s">
        <v>377</v>
      </c>
      <c r="D169" s="17">
        <v>49</v>
      </c>
      <c r="E169" s="20" t="s">
        <v>21</v>
      </c>
      <c r="F169" s="17" t="s">
        <v>15</v>
      </c>
      <c r="G169" s="21">
        <f t="shared" si="8"/>
        <v>6548.3527522219947</v>
      </c>
      <c r="H169" s="45">
        <f t="shared" si="9"/>
        <v>303.89428149451845</v>
      </c>
      <c r="I169" s="45">
        <f t="shared" si="9"/>
        <v>243.68948631638395</v>
      </c>
      <c r="J169" s="45">
        <f t="shared" si="9"/>
        <v>279.34167851395063</v>
      </c>
      <c r="K169" s="45">
        <f t="shared" si="9"/>
        <v>86.349581128396096</v>
      </c>
      <c r="L169" s="45">
        <f t="shared" si="9"/>
        <v>62.902912695897093</v>
      </c>
      <c r="M169" s="45">
        <f t="shared" si="9"/>
        <v>78.60973089978846</v>
      </c>
      <c r="N169" s="45">
        <f t="shared" si="9"/>
        <v>93.568133489173746</v>
      </c>
      <c r="O169" s="45">
        <f t="shared" si="9"/>
        <v>65.548000000000002</v>
      </c>
      <c r="P169" s="45">
        <f t="shared" si="9"/>
        <v>114.6715423922914</v>
      </c>
      <c r="Q169" s="45">
        <v>896.54490076202933</v>
      </c>
      <c r="R169" s="45">
        <v>1758.7039942322479</v>
      </c>
      <c r="S169" s="45">
        <v>2564.5285102973176</v>
      </c>
    </row>
    <row r="170" spans="1:19" x14ac:dyDescent="0.25">
      <c r="A170" s="17" t="s">
        <v>354</v>
      </c>
      <c r="B170" s="17"/>
      <c r="C170" s="17"/>
      <c r="D170" s="17"/>
      <c r="E170" s="20" t="s">
        <v>21</v>
      </c>
      <c r="F170" s="17" t="s">
        <v>15</v>
      </c>
      <c r="G170" s="21">
        <f t="shared" si="8"/>
        <v>42035.687515601647</v>
      </c>
      <c r="H170" s="45">
        <f t="shared" si="9"/>
        <v>1550.3012621169637</v>
      </c>
      <c r="I170" s="45">
        <f t="shared" si="9"/>
        <v>1412.8188075723688</v>
      </c>
      <c r="J170" s="45">
        <f t="shared" si="9"/>
        <v>2107.494024809439</v>
      </c>
      <c r="K170" s="45">
        <f t="shared" si="9"/>
        <v>1015.3039458483991</v>
      </c>
      <c r="L170" s="45">
        <f t="shared" si="9"/>
        <v>3921.8598611268012</v>
      </c>
      <c r="M170" s="45">
        <f t="shared" si="9"/>
        <v>607.19240419146945</v>
      </c>
      <c r="N170" s="45">
        <f t="shared" si="9"/>
        <v>618.36331697193077</v>
      </c>
      <c r="O170" s="45">
        <f t="shared" si="9"/>
        <v>534.68439999999998</v>
      </c>
      <c r="P170" s="45">
        <f t="shared" si="9"/>
        <v>739.16656379895937</v>
      </c>
      <c r="Q170" s="45">
        <v>6875.1502193339093</v>
      </c>
      <c r="R170" s="45">
        <v>9863.3148352169901</v>
      </c>
      <c r="S170" s="45">
        <v>12790.037874614418</v>
      </c>
    </row>
  </sheetData>
  <autoFilter ref="A14:S134" xr:uid="{00000000-0009-0000-0000-000000000000}">
    <sortState ref="A15:S134">
      <sortCondition ref="A14:A134"/>
    </sortState>
  </autoFilter>
  <conditionalFormatting sqref="B139">
    <cfRule type="duplicateValues" dxfId="6" priority="7"/>
  </conditionalFormatting>
  <conditionalFormatting sqref="B151">
    <cfRule type="duplicateValues" dxfId="5" priority="6"/>
  </conditionalFormatting>
  <conditionalFormatting sqref="B147">
    <cfRule type="duplicateValues" dxfId="4" priority="5"/>
  </conditionalFormatting>
  <conditionalFormatting sqref="B5">
    <cfRule type="duplicateValues" dxfId="3" priority="3"/>
    <cfRule type="duplicateValues" dxfId="2" priority="4"/>
  </conditionalFormatting>
  <conditionalFormatting sqref="B8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3"/>
  <sheetViews>
    <sheetView tabSelected="1" workbookViewId="0">
      <selection activeCell="A2" sqref="A2"/>
    </sheetView>
  </sheetViews>
  <sheetFormatPr defaultRowHeight="15" x14ac:dyDescent="0.25"/>
  <cols>
    <col min="1" max="1" width="11.5703125" style="2" bestFit="1" customWidth="1"/>
    <col min="2" max="2" width="24.140625" customWidth="1"/>
    <col min="3" max="3" width="6.7109375" style="2" bestFit="1" customWidth="1"/>
    <col min="4" max="4" width="72.7109375" bestFit="1" customWidth="1"/>
    <col min="5" max="5" width="6.7109375" style="2" bestFit="1" customWidth="1"/>
    <col min="6" max="6" width="12.85546875" customWidth="1"/>
    <col min="7" max="7" width="6.7109375" style="2" bestFit="1" customWidth="1"/>
  </cols>
  <sheetData>
    <row r="1" spans="1:6" x14ac:dyDescent="0.25">
      <c r="A1" s="2" t="s">
        <v>379</v>
      </c>
    </row>
    <row r="2" spans="1:6" x14ac:dyDescent="0.25">
      <c r="A2" s="2" t="s">
        <v>0</v>
      </c>
      <c r="B2" s="1" t="s">
        <v>378</v>
      </c>
      <c r="C2" s="3" t="s">
        <v>1</v>
      </c>
      <c r="D2" s="11" t="s">
        <v>17</v>
      </c>
      <c r="E2" s="2" t="s">
        <v>2</v>
      </c>
      <c r="F2" s="14">
        <v>14000</v>
      </c>
    </row>
    <row r="3" spans="1:6" x14ac:dyDescent="0.25">
      <c r="A3" s="2" t="s">
        <v>0</v>
      </c>
      <c r="B3" s="1" t="s">
        <v>378</v>
      </c>
      <c r="C3" s="3" t="s">
        <v>1</v>
      </c>
      <c r="D3" s="18" t="s">
        <v>20</v>
      </c>
      <c r="E3" s="2" t="s">
        <v>2</v>
      </c>
      <c r="F3" s="21">
        <v>31729</v>
      </c>
    </row>
    <row r="4" spans="1:6" x14ac:dyDescent="0.25">
      <c r="A4" s="2" t="s">
        <v>0</v>
      </c>
      <c r="B4" s="1" t="s">
        <v>378</v>
      </c>
      <c r="C4" s="3" t="s">
        <v>1</v>
      </c>
      <c r="D4" s="30" t="s">
        <v>27</v>
      </c>
      <c r="E4" s="2" t="s">
        <v>2</v>
      </c>
      <c r="F4" s="31">
        <v>38.4</v>
      </c>
    </row>
    <row r="5" spans="1:6" x14ac:dyDescent="0.25">
      <c r="A5" s="2" t="s">
        <v>0</v>
      </c>
      <c r="B5" s="1" t="s">
        <v>378</v>
      </c>
      <c r="C5" s="3" t="s">
        <v>1</v>
      </c>
      <c r="D5" s="30" t="s">
        <v>29</v>
      </c>
      <c r="E5" s="2" t="s">
        <v>2</v>
      </c>
      <c r="F5" s="31">
        <v>17</v>
      </c>
    </row>
    <row r="6" spans="1:6" x14ac:dyDescent="0.25">
      <c r="A6" s="2" t="s">
        <v>0</v>
      </c>
      <c r="B6" s="1" t="s">
        <v>378</v>
      </c>
      <c r="C6" s="3" t="s">
        <v>1</v>
      </c>
      <c r="D6" s="30" t="s">
        <v>32</v>
      </c>
      <c r="E6" s="2" t="s">
        <v>2</v>
      </c>
      <c r="F6" s="31">
        <v>5</v>
      </c>
    </row>
    <row r="7" spans="1:6" x14ac:dyDescent="0.25">
      <c r="A7" s="2" t="s">
        <v>0</v>
      </c>
      <c r="B7" s="1" t="s">
        <v>378</v>
      </c>
      <c r="C7" s="3" t="s">
        <v>1</v>
      </c>
      <c r="D7" s="30" t="s">
        <v>34</v>
      </c>
      <c r="E7" s="2" t="s">
        <v>2</v>
      </c>
      <c r="F7" s="31">
        <v>39.700000000000003</v>
      </c>
    </row>
    <row r="8" spans="1:6" x14ac:dyDescent="0.25">
      <c r="A8" s="2" t="s">
        <v>0</v>
      </c>
      <c r="B8" s="1" t="s">
        <v>378</v>
      </c>
      <c r="C8" s="3" t="s">
        <v>1</v>
      </c>
      <c r="D8" s="30" t="s">
        <v>36</v>
      </c>
      <c r="E8" s="2" t="s">
        <v>2</v>
      </c>
      <c r="F8" s="31">
        <v>60</v>
      </c>
    </row>
    <row r="9" spans="1:6" x14ac:dyDescent="0.25">
      <c r="A9" s="2" t="s">
        <v>0</v>
      </c>
      <c r="B9" s="1" t="s">
        <v>378</v>
      </c>
      <c r="C9" s="3" t="s">
        <v>1</v>
      </c>
      <c r="D9" s="30" t="s">
        <v>38</v>
      </c>
      <c r="E9" s="2" t="s">
        <v>2</v>
      </c>
      <c r="F9" s="31">
        <v>30</v>
      </c>
    </row>
    <row r="10" spans="1:6" x14ac:dyDescent="0.25">
      <c r="A10" s="2" t="s">
        <v>0</v>
      </c>
      <c r="B10" s="1" t="s">
        <v>378</v>
      </c>
      <c r="C10" s="3" t="s">
        <v>1</v>
      </c>
      <c r="D10" s="30" t="s">
        <v>40</v>
      </c>
      <c r="E10" s="2" t="s">
        <v>2</v>
      </c>
      <c r="F10" s="31">
        <v>25</v>
      </c>
    </row>
    <row r="11" spans="1:6" x14ac:dyDescent="0.25">
      <c r="A11" s="2" t="s">
        <v>0</v>
      </c>
      <c r="B11" s="1" t="s">
        <v>378</v>
      </c>
      <c r="C11" s="3" t="s">
        <v>1</v>
      </c>
      <c r="D11" s="30" t="s">
        <v>44</v>
      </c>
      <c r="E11" s="2" t="s">
        <v>2</v>
      </c>
      <c r="F11" s="31">
        <v>50</v>
      </c>
    </row>
    <row r="12" spans="1:6" x14ac:dyDescent="0.25">
      <c r="A12" s="2" t="s">
        <v>0</v>
      </c>
      <c r="B12" s="1" t="s">
        <v>378</v>
      </c>
      <c r="C12" s="3" t="s">
        <v>1</v>
      </c>
      <c r="D12" s="30" t="s">
        <v>46</v>
      </c>
      <c r="E12" s="2" t="s">
        <v>2</v>
      </c>
      <c r="F12" s="31">
        <v>40</v>
      </c>
    </row>
    <row r="13" spans="1:6" x14ac:dyDescent="0.25">
      <c r="A13" s="2" t="s">
        <v>0</v>
      </c>
      <c r="B13" s="1" t="s">
        <v>378</v>
      </c>
      <c r="C13" s="3" t="s">
        <v>1</v>
      </c>
      <c r="D13" s="30" t="s">
        <v>48</v>
      </c>
      <c r="E13" s="2" t="s">
        <v>2</v>
      </c>
      <c r="F13" s="31">
        <v>31.9</v>
      </c>
    </row>
    <row r="14" spans="1:6" x14ac:dyDescent="0.25">
      <c r="A14" s="2" t="s">
        <v>0</v>
      </c>
      <c r="B14" s="1" t="s">
        <v>378</v>
      </c>
      <c r="C14" s="3" t="s">
        <v>1</v>
      </c>
      <c r="D14" s="30" t="s">
        <v>50</v>
      </c>
      <c r="E14" s="2" t="s">
        <v>2</v>
      </c>
      <c r="F14" s="31">
        <v>20</v>
      </c>
    </row>
    <row r="15" spans="1:6" x14ac:dyDescent="0.25">
      <c r="A15" s="2" t="s">
        <v>0</v>
      </c>
      <c r="B15" s="1" t="s">
        <v>378</v>
      </c>
      <c r="C15" s="3" t="s">
        <v>1</v>
      </c>
      <c r="D15" s="30" t="s">
        <v>52</v>
      </c>
      <c r="E15" s="2" t="s">
        <v>2</v>
      </c>
      <c r="F15" s="31">
        <v>30</v>
      </c>
    </row>
    <row r="16" spans="1:6" x14ac:dyDescent="0.25">
      <c r="A16" s="2" t="s">
        <v>0</v>
      </c>
      <c r="B16" s="1" t="s">
        <v>378</v>
      </c>
      <c r="C16" s="3" t="s">
        <v>1</v>
      </c>
      <c r="D16" s="30" t="s">
        <v>54</v>
      </c>
      <c r="E16" s="2" t="s">
        <v>2</v>
      </c>
      <c r="F16" s="31">
        <v>40</v>
      </c>
    </row>
    <row r="17" spans="1:6" x14ac:dyDescent="0.25">
      <c r="A17" s="2" t="s">
        <v>0</v>
      </c>
      <c r="B17" s="1" t="s">
        <v>378</v>
      </c>
      <c r="C17" s="3" t="s">
        <v>1</v>
      </c>
      <c r="D17" s="30" t="s">
        <v>56</v>
      </c>
      <c r="E17" s="2" t="s">
        <v>2</v>
      </c>
      <c r="F17" s="31">
        <v>15.1</v>
      </c>
    </row>
    <row r="18" spans="1:6" x14ac:dyDescent="0.25">
      <c r="A18" s="2" t="s">
        <v>0</v>
      </c>
      <c r="B18" s="1" t="s">
        <v>378</v>
      </c>
      <c r="C18" s="3" t="s">
        <v>1</v>
      </c>
      <c r="D18" s="30" t="s">
        <v>58</v>
      </c>
      <c r="E18" s="2" t="s">
        <v>2</v>
      </c>
      <c r="F18" s="31">
        <v>12.8</v>
      </c>
    </row>
    <row r="19" spans="1:6" x14ac:dyDescent="0.25">
      <c r="A19" s="2" t="s">
        <v>0</v>
      </c>
      <c r="B19" s="1" t="s">
        <v>378</v>
      </c>
      <c r="C19" s="3" t="s">
        <v>1</v>
      </c>
      <c r="D19" s="30" t="s">
        <v>61</v>
      </c>
      <c r="E19" s="2" t="s">
        <v>2</v>
      </c>
      <c r="F19" s="31">
        <v>25.1</v>
      </c>
    </row>
    <row r="20" spans="1:6" x14ac:dyDescent="0.25">
      <c r="A20" s="2" t="s">
        <v>0</v>
      </c>
      <c r="B20" s="1" t="s">
        <v>378</v>
      </c>
      <c r="C20" s="3" t="s">
        <v>1</v>
      </c>
      <c r="D20" s="30" t="s">
        <v>64</v>
      </c>
      <c r="E20" s="2" t="s">
        <v>2</v>
      </c>
      <c r="F20" s="31">
        <v>30</v>
      </c>
    </row>
    <row r="21" spans="1:6" x14ac:dyDescent="0.25">
      <c r="A21" s="2" t="s">
        <v>0</v>
      </c>
      <c r="B21" s="1" t="s">
        <v>378</v>
      </c>
      <c r="C21" s="3" t="s">
        <v>1</v>
      </c>
      <c r="D21" s="30" t="s">
        <v>65</v>
      </c>
      <c r="E21" s="2" t="s">
        <v>2</v>
      </c>
      <c r="F21" s="31">
        <v>20</v>
      </c>
    </row>
    <row r="22" spans="1:6" x14ac:dyDescent="0.25">
      <c r="A22" s="2" t="s">
        <v>0</v>
      </c>
      <c r="B22" s="1" t="s">
        <v>378</v>
      </c>
      <c r="C22" s="3" t="s">
        <v>1</v>
      </c>
      <c r="D22" s="30" t="s">
        <v>67</v>
      </c>
      <c r="E22" s="2" t="s">
        <v>2</v>
      </c>
      <c r="F22" s="31">
        <v>55.1</v>
      </c>
    </row>
    <row r="23" spans="1:6" x14ac:dyDescent="0.25">
      <c r="A23" s="2" t="s">
        <v>0</v>
      </c>
      <c r="B23" s="1" t="s">
        <v>378</v>
      </c>
      <c r="C23" s="3" t="s">
        <v>1</v>
      </c>
      <c r="D23" s="30" t="s">
        <v>70</v>
      </c>
      <c r="E23" s="2" t="s">
        <v>2</v>
      </c>
      <c r="F23" s="31">
        <v>50</v>
      </c>
    </row>
    <row r="24" spans="1:6" x14ac:dyDescent="0.25">
      <c r="A24" s="2" t="s">
        <v>0</v>
      </c>
      <c r="B24" s="1" t="s">
        <v>378</v>
      </c>
      <c r="C24" s="3" t="s">
        <v>1</v>
      </c>
      <c r="D24" s="30" t="s">
        <v>72</v>
      </c>
      <c r="E24" s="2" t="s">
        <v>2</v>
      </c>
      <c r="F24" s="31">
        <v>30</v>
      </c>
    </row>
    <row r="25" spans="1:6" x14ac:dyDescent="0.25">
      <c r="A25" s="2" t="s">
        <v>0</v>
      </c>
      <c r="B25" s="1" t="s">
        <v>378</v>
      </c>
      <c r="C25" s="3" t="s">
        <v>1</v>
      </c>
      <c r="D25" s="30" t="s">
        <v>74</v>
      </c>
      <c r="E25" s="2" t="s">
        <v>2</v>
      </c>
      <c r="F25" s="31">
        <v>20</v>
      </c>
    </row>
    <row r="26" spans="1:6" x14ac:dyDescent="0.25">
      <c r="A26" s="2" t="s">
        <v>0</v>
      </c>
      <c r="B26" s="1" t="s">
        <v>378</v>
      </c>
      <c r="C26" s="3" t="s">
        <v>1</v>
      </c>
      <c r="D26" s="30" t="s">
        <v>76</v>
      </c>
      <c r="E26" s="2" t="s">
        <v>2</v>
      </c>
      <c r="F26" s="31">
        <v>175</v>
      </c>
    </row>
    <row r="27" spans="1:6" x14ac:dyDescent="0.25">
      <c r="A27" s="2" t="s">
        <v>0</v>
      </c>
      <c r="B27" s="1" t="s">
        <v>378</v>
      </c>
      <c r="C27" s="3" t="s">
        <v>1</v>
      </c>
      <c r="D27" s="30" t="s">
        <v>79</v>
      </c>
      <c r="E27" s="2" t="s">
        <v>2</v>
      </c>
      <c r="F27" s="31">
        <v>98.1</v>
      </c>
    </row>
    <row r="28" spans="1:6" x14ac:dyDescent="0.25">
      <c r="A28" s="2" t="s">
        <v>0</v>
      </c>
      <c r="B28" s="1" t="s">
        <v>378</v>
      </c>
      <c r="C28" s="3" t="s">
        <v>1</v>
      </c>
      <c r="D28" s="30" t="s">
        <v>81</v>
      </c>
      <c r="E28" s="2" t="s">
        <v>2</v>
      </c>
      <c r="F28" s="31">
        <v>94.9</v>
      </c>
    </row>
    <row r="29" spans="1:6" x14ac:dyDescent="0.25">
      <c r="A29" s="2" t="s">
        <v>0</v>
      </c>
      <c r="B29" s="1" t="s">
        <v>378</v>
      </c>
      <c r="C29" s="3" t="s">
        <v>1</v>
      </c>
      <c r="D29" s="30" t="s">
        <v>83</v>
      </c>
      <c r="E29" s="2" t="s">
        <v>2</v>
      </c>
      <c r="F29" s="31">
        <v>190</v>
      </c>
    </row>
    <row r="30" spans="1:6" x14ac:dyDescent="0.25">
      <c r="A30" s="2" t="s">
        <v>0</v>
      </c>
      <c r="B30" s="1" t="s">
        <v>378</v>
      </c>
      <c r="C30" s="3" t="s">
        <v>1</v>
      </c>
      <c r="D30" s="30" t="s">
        <v>86</v>
      </c>
      <c r="E30" s="2" t="s">
        <v>2</v>
      </c>
      <c r="F30" s="31">
        <v>199.5</v>
      </c>
    </row>
    <row r="31" spans="1:6" x14ac:dyDescent="0.25">
      <c r="A31" s="2" t="s">
        <v>0</v>
      </c>
      <c r="B31" s="1" t="s">
        <v>378</v>
      </c>
      <c r="C31" s="3" t="s">
        <v>1</v>
      </c>
      <c r="D31" s="30" t="s">
        <v>89</v>
      </c>
      <c r="E31" s="2" t="s">
        <v>2</v>
      </c>
      <c r="F31" s="31">
        <v>64.8</v>
      </c>
    </row>
    <row r="32" spans="1:6" x14ac:dyDescent="0.25">
      <c r="A32" s="2" t="s">
        <v>0</v>
      </c>
      <c r="B32" s="1" t="s">
        <v>378</v>
      </c>
      <c r="C32" s="3" t="s">
        <v>1</v>
      </c>
      <c r="D32" s="30" t="s">
        <v>91</v>
      </c>
      <c r="E32" s="2" t="s">
        <v>2</v>
      </c>
      <c r="F32" s="31">
        <v>73</v>
      </c>
    </row>
    <row r="33" spans="1:6" x14ac:dyDescent="0.25">
      <c r="A33" s="2" t="s">
        <v>0</v>
      </c>
      <c r="B33" s="1" t="s">
        <v>378</v>
      </c>
      <c r="C33" s="3" t="s">
        <v>1</v>
      </c>
      <c r="D33" s="30" t="s">
        <v>92</v>
      </c>
      <c r="E33" s="2" t="s">
        <v>2</v>
      </c>
      <c r="F33" s="31">
        <v>69.2</v>
      </c>
    </row>
    <row r="34" spans="1:6" x14ac:dyDescent="0.25">
      <c r="A34" s="2" t="s">
        <v>0</v>
      </c>
      <c r="B34" s="1" t="s">
        <v>378</v>
      </c>
      <c r="C34" s="3" t="s">
        <v>1</v>
      </c>
      <c r="D34" s="30" t="s">
        <v>94</v>
      </c>
      <c r="E34" s="2" t="s">
        <v>2</v>
      </c>
      <c r="F34" s="31">
        <v>0.5</v>
      </c>
    </row>
    <row r="35" spans="1:6" x14ac:dyDescent="0.25">
      <c r="A35" s="2" t="s">
        <v>0</v>
      </c>
      <c r="B35" s="1" t="s">
        <v>378</v>
      </c>
      <c r="C35" s="3" t="s">
        <v>1</v>
      </c>
      <c r="D35" s="30" t="s">
        <v>98</v>
      </c>
      <c r="E35" s="2" t="s">
        <v>2</v>
      </c>
      <c r="F35" s="31">
        <v>0.5</v>
      </c>
    </row>
    <row r="36" spans="1:6" x14ac:dyDescent="0.25">
      <c r="A36" s="2" t="s">
        <v>0</v>
      </c>
      <c r="B36" s="1" t="s">
        <v>378</v>
      </c>
      <c r="C36" s="3" t="s">
        <v>1</v>
      </c>
      <c r="D36" s="30" t="s">
        <v>100</v>
      </c>
      <c r="E36" s="2" t="s">
        <v>2</v>
      </c>
      <c r="F36" s="31">
        <v>24</v>
      </c>
    </row>
    <row r="37" spans="1:6" x14ac:dyDescent="0.25">
      <c r="A37" s="2" t="s">
        <v>0</v>
      </c>
      <c r="B37" s="1" t="s">
        <v>378</v>
      </c>
      <c r="C37" s="3" t="s">
        <v>1</v>
      </c>
      <c r="D37" s="30" t="s">
        <v>103</v>
      </c>
      <c r="E37" s="2" t="s">
        <v>2</v>
      </c>
      <c r="F37" s="31">
        <v>150.80000000000001</v>
      </c>
    </row>
    <row r="38" spans="1:6" x14ac:dyDescent="0.25">
      <c r="A38" s="2" t="s">
        <v>0</v>
      </c>
      <c r="B38" s="1" t="s">
        <v>378</v>
      </c>
      <c r="C38" s="3" t="s">
        <v>1</v>
      </c>
      <c r="D38" s="30" t="s">
        <v>106</v>
      </c>
      <c r="E38" s="2" t="s">
        <v>2</v>
      </c>
      <c r="F38" s="31">
        <v>0.6</v>
      </c>
    </row>
    <row r="39" spans="1:6" x14ac:dyDescent="0.25">
      <c r="A39" s="2" t="s">
        <v>0</v>
      </c>
      <c r="B39" s="1" t="s">
        <v>378</v>
      </c>
      <c r="C39" s="3" t="s">
        <v>1</v>
      </c>
      <c r="D39" s="30" t="s">
        <v>109</v>
      </c>
      <c r="E39" s="2" t="s">
        <v>2</v>
      </c>
      <c r="F39" s="31">
        <v>682.1</v>
      </c>
    </row>
    <row r="40" spans="1:6" x14ac:dyDescent="0.25">
      <c r="A40" s="2" t="s">
        <v>0</v>
      </c>
      <c r="B40" s="1" t="s">
        <v>378</v>
      </c>
      <c r="C40" s="3" t="s">
        <v>1</v>
      </c>
      <c r="D40" s="30" t="s">
        <v>113</v>
      </c>
      <c r="E40" s="2" t="s">
        <v>2</v>
      </c>
      <c r="F40" s="31">
        <v>0.2</v>
      </c>
    </row>
    <row r="41" spans="1:6" x14ac:dyDescent="0.25">
      <c r="A41" s="2" t="s">
        <v>0</v>
      </c>
      <c r="B41" s="1" t="s">
        <v>378</v>
      </c>
      <c r="C41" s="3" t="s">
        <v>1</v>
      </c>
      <c r="D41" s="30" t="s">
        <v>116</v>
      </c>
      <c r="E41" s="2" t="s">
        <v>2</v>
      </c>
      <c r="F41" s="31">
        <v>270.5</v>
      </c>
    </row>
    <row r="42" spans="1:6" x14ac:dyDescent="0.25">
      <c r="A42" s="2" t="s">
        <v>0</v>
      </c>
      <c r="B42" s="1" t="s">
        <v>378</v>
      </c>
      <c r="C42" s="3" t="s">
        <v>1</v>
      </c>
      <c r="D42" s="30" t="s">
        <v>119</v>
      </c>
      <c r="E42" s="2" t="s">
        <v>2</v>
      </c>
      <c r="F42" s="31">
        <v>63.5</v>
      </c>
    </row>
    <row r="43" spans="1:6" x14ac:dyDescent="0.25">
      <c r="A43" s="2" t="s">
        <v>0</v>
      </c>
      <c r="B43" s="1" t="s">
        <v>378</v>
      </c>
      <c r="C43" s="3" t="s">
        <v>1</v>
      </c>
      <c r="D43" s="30" t="s">
        <v>121</v>
      </c>
      <c r="E43" s="2" t="s">
        <v>2</v>
      </c>
      <c r="F43" s="31">
        <v>58.9</v>
      </c>
    </row>
    <row r="44" spans="1:6" x14ac:dyDescent="0.25">
      <c r="A44" s="2" t="s">
        <v>0</v>
      </c>
      <c r="B44" s="1" t="s">
        <v>378</v>
      </c>
      <c r="C44" s="3" t="s">
        <v>1</v>
      </c>
      <c r="D44" s="30" t="s">
        <v>122</v>
      </c>
      <c r="E44" s="2" t="s">
        <v>2</v>
      </c>
      <c r="F44" s="31">
        <v>59.4</v>
      </c>
    </row>
    <row r="45" spans="1:6" x14ac:dyDescent="0.25">
      <c r="A45" s="2" t="s">
        <v>0</v>
      </c>
      <c r="B45" s="1" t="s">
        <v>378</v>
      </c>
      <c r="C45" s="3" t="s">
        <v>1</v>
      </c>
      <c r="D45" s="30" t="s">
        <v>124</v>
      </c>
      <c r="E45" s="2" t="s">
        <v>2</v>
      </c>
      <c r="F45" s="31">
        <v>0.5</v>
      </c>
    </row>
    <row r="46" spans="1:6" x14ac:dyDescent="0.25">
      <c r="A46" s="2" t="s">
        <v>0</v>
      </c>
      <c r="B46" s="1" t="s">
        <v>378</v>
      </c>
      <c r="C46" s="3" t="s">
        <v>1</v>
      </c>
      <c r="D46" s="30" t="s">
        <v>127</v>
      </c>
      <c r="E46" s="2" t="s">
        <v>2</v>
      </c>
      <c r="F46" s="31">
        <v>701.1</v>
      </c>
    </row>
    <row r="47" spans="1:6" x14ac:dyDescent="0.25">
      <c r="A47" s="2" t="s">
        <v>0</v>
      </c>
      <c r="B47" s="1" t="s">
        <v>378</v>
      </c>
      <c r="C47" s="3" t="s">
        <v>1</v>
      </c>
      <c r="D47" s="30" t="s">
        <v>130</v>
      </c>
      <c r="E47" s="2" t="s">
        <v>2</v>
      </c>
      <c r="F47" s="31">
        <v>50</v>
      </c>
    </row>
    <row r="48" spans="1:6" x14ac:dyDescent="0.25">
      <c r="A48" s="2" t="s">
        <v>0</v>
      </c>
      <c r="B48" s="1" t="s">
        <v>378</v>
      </c>
      <c r="C48" s="3" t="s">
        <v>1</v>
      </c>
      <c r="D48" s="30" t="s">
        <v>132</v>
      </c>
      <c r="E48" s="2" t="s">
        <v>2</v>
      </c>
      <c r="F48" s="31">
        <v>30</v>
      </c>
    </row>
    <row r="49" spans="1:6" x14ac:dyDescent="0.25">
      <c r="A49" s="2" t="s">
        <v>0</v>
      </c>
      <c r="B49" s="1" t="s">
        <v>378</v>
      </c>
      <c r="C49" s="3" t="s">
        <v>1</v>
      </c>
      <c r="D49" s="30" t="s">
        <v>134</v>
      </c>
      <c r="E49" s="2" t="s">
        <v>2</v>
      </c>
      <c r="F49" s="31">
        <v>48</v>
      </c>
    </row>
    <row r="50" spans="1:6" x14ac:dyDescent="0.25">
      <c r="A50" s="2" t="s">
        <v>0</v>
      </c>
      <c r="B50" s="1" t="s">
        <v>378</v>
      </c>
      <c r="C50" s="3" t="s">
        <v>1</v>
      </c>
      <c r="D50" s="30" t="s">
        <v>135</v>
      </c>
      <c r="E50" s="2" t="s">
        <v>2</v>
      </c>
      <c r="F50" s="31">
        <v>50.6</v>
      </c>
    </row>
    <row r="51" spans="1:6" x14ac:dyDescent="0.25">
      <c r="A51" s="2" t="s">
        <v>0</v>
      </c>
      <c r="B51" s="1" t="s">
        <v>378</v>
      </c>
      <c r="C51" s="3" t="s">
        <v>1</v>
      </c>
      <c r="D51" s="30" t="s">
        <v>137</v>
      </c>
      <c r="E51" s="2" t="s">
        <v>2</v>
      </c>
      <c r="F51" s="31">
        <v>81.8</v>
      </c>
    </row>
    <row r="52" spans="1:6" x14ac:dyDescent="0.25">
      <c r="A52" s="2" t="s">
        <v>0</v>
      </c>
      <c r="B52" s="1" t="s">
        <v>378</v>
      </c>
      <c r="C52" s="3" t="s">
        <v>1</v>
      </c>
      <c r="D52" s="30" t="s">
        <v>140</v>
      </c>
      <c r="E52" s="2" t="s">
        <v>2</v>
      </c>
      <c r="F52" s="31">
        <v>30</v>
      </c>
    </row>
    <row r="53" spans="1:6" x14ac:dyDescent="0.25">
      <c r="A53" s="2" t="s">
        <v>0</v>
      </c>
      <c r="B53" s="1" t="s">
        <v>378</v>
      </c>
      <c r="C53" s="3" t="s">
        <v>1</v>
      </c>
      <c r="D53" s="30" t="s">
        <v>143</v>
      </c>
      <c r="E53" s="2" t="s">
        <v>2</v>
      </c>
      <c r="F53" s="31">
        <v>1.4</v>
      </c>
    </row>
    <row r="54" spans="1:6" x14ac:dyDescent="0.25">
      <c r="A54" s="2" t="s">
        <v>0</v>
      </c>
      <c r="B54" s="1" t="s">
        <v>378</v>
      </c>
      <c r="C54" s="3" t="s">
        <v>1</v>
      </c>
      <c r="D54" s="30" t="s">
        <v>146</v>
      </c>
      <c r="E54" s="2" t="s">
        <v>2</v>
      </c>
      <c r="F54" s="31">
        <v>0</v>
      </c>
    </row>
    <row r="55" spans="1:6" x14ac:dyDescent="0.25">
      <c r="A55" s="2" t="s">
        <v>0</v>
      </c>
      <c r="B55" s="1" t="s">
        <v>378</v>
      </c>
      <c r="C55" s="3" t="s">
        <v>1</v>
      </c>
      <c r="D55" s="30" t="s">
        <v>149</v>
      </c>
      <c r="E55" s="2" t="s">
        <v>2</v>
      </c>
      <c r="F55" s="31">
        <v>4</v>
      </c>
    </row>
    <row r="56" spans="1:6" x14ac:dyDescent="0.25">
      <c r="A56" s="2" t="s">
        <v>0</v>
      </c>
      <c r="B56" s="1" t="s">
        <v>378</v>
      </c>
      <c r="C56" s="3" t="s">
        <v>1</v>
      </c>
      <c r="D56" s="30" t="s">
        <v>153</v>
      </c>
      <c r="E56" s="2" t="s">
        <v>2</v>
      </c>
      <c r="F56" s="31">
        <v>0</v>
      </c>
    </row>
    <row r="57" spans="1:6" x14ac:dyDescent="0.25">
      <c r="A57" s="2" t="s">
        <v>0</v>
      </c>
      <c r="B57" s="1" t="s">
        <v>378</v>
      </c>
      <c r="C57" s="3" t="s">
        <v>1</v>
      </c>
      <c r="D57" s="30" t="s">
        <v>156</v>
      </c>
      <c r="E57" s="2" t="s">
        <v>2</v>
      </c>
      <c r="F57" s="31">
        <v>182.3</v>
      </c>
    </row>
    <row r="58" spans="1:6" x14ac:dyDescent="0.25">
      <c r="A58" s="2" t="s">
        <v>0</v>
      </c>
      <c r="B58" s="1" t="s">
        <v>378</v>
      </c>
      <c r="C58" s="3" t="s">
        <v>1</v>
      </c>
      <c r="D58" s="30" t="s">
        <v>159</v>
      </c>
      <c r="E58" s="2" t="s">
        <v>2</v>
      </c>
      <c r="F58" s="31">
        <v>180</v>
      </c>
    </row>
    <row r="59" spans="1:6" x14ac:dyDescent="0.25">
      <c r="A59" s="2" t="s">
        <v>0</v>
      </c>
      <c r="B59" s="1" t="s">
        <v>378</v>
      </c>
      <c r="C59" s="3" t="s">
        <v>1</v>
      </c>
      <c r="D59" s="30" t="s">
        <v>162</v>
      </c>
      <c r="E59" s="2" t="s">
        <v>2</v>
      </c>
      <c r="F59" s="31">
        <v>0.5</v>
      </c>
    </row>
    <row r="60" spans="1:6" x14ac:dyDescent="0.25">
      <c r="A60" s="2" t="s">
        <v>0</v>
      </c>
      <c r="B60" s="1" t="s">
        <v>378</v>
      </c>
      <c r="C60" s="3" t="s">
        <v>1</v>
      </c>
      <c r="D60" s="30" t="s">
        <v>165</v>
      </c>
      <c r="E60" s="2" t="s">
        <v>2</v>
      </c>
      <c r="F60" s="31">
        <v>14</v>
      </c>
    </row>
    <row r="61" spans="1:6" x14ac:dyDescent="0.25">
      <c r="A61" s="2" t="s">
        <v>0</v>
      </c>
      <c r="B61" s="1" t="s">
        <v>378</v>
      </c>
      <c r="C61" s="3" t="s">
        <v>1</v>
      </c>
      <c r="D61" s="30" t="s">
        <v>168</v>
      </c>
      <c r="E61" s="2" t="s">
        <v>2</v>
      </c>
      <c r="F61" s="31">
        <v>0.5</v>
      </c>
    </row>
    <row r="62" spans="1:6" x14ac:dyDescent="0.25">
      <c r="A62" s="2" t="s">
        <v>0</v>
      </c>
      <c r="B62" s="1" t="s">
        <v>378</v>
      </c>
      <c r="C62" s="3" t="s">
        <v>1</v>
      </c>
      <c r="D62" s="30" t="s">
        <v>171</v>
      </c>
      <c r="E62" s="2" t="s">
        <v>2</v>
      </c>
      <c r="F62" s="31">
        <v>80</v>
      </c>
    </row>
    <row r="63" spans="1:6" x14ac:dyDescent="0.25">
      <c r="A63" s="2" t="s">
        <v>0</v>
      </c>
      <c r="B63" s="1" t="s">
        <v>378</v>
      </c>
      <c r="C63" s="3" t="s">
        <v>1</v>
      </c>
      <c r="D63" s="30" t="s">
        <v>174</v>
      </c>
      <c r="E63" s="2" t="s">
        <v>2</v>
      </c>
      <c r="F63" s="31">
        <v>33.4</v>
      </c>
    </row>
    <row r="64" spans="1:6" x14ac:dyDescent="0.25">
      <c r="A64" s="2" t="s">
        <v>0</v>
      </c>
      <c r="B64" s="1" t="s">
        <v>378</v>
      </c>
      <c r="C64" s="3" t="s">
        <v>1</v>
      </c>
      <c r="D64" s="30" t="s">
        <v>176</v>
      </c>
      <c r="E64" s="2" t="s">
        <v>2</v>
      </c>
      <c r="F64" s="31">
        <v>46.1</v>
      </c>
    </row>
    <row r="65" spans="1:6" x14ac:dyDescent="0.25">
      <c r="A65" s="2" t="s">
        <v>0</v>
      </c>
      <c r="B65" s="1" t="s">
        <v>378</v>
      </c>
      <c r="C65" s="3" t="s">
        <v>1</v>
      </c>
      <c r="D65" s="30" t="s">
        <v>177</v>
      </c>
      <c r="E65" s="2" t="s">
        <v>2</v>
      </c>
      <c r="F65" s="31">
        <v>38.5</v>
      </c>
    </row>
    <row r="66" spans="1:6" x14ac:dyDescent="0.25">
      <c r="A66" s="2" t="s">
        <v>0</v>
      </c>
      <c r="B66" s="1" t="s">
        <v>378</v>
      </c>
      <c r="C66" s="3" t="s">
        <v>1</v>
      </c>
      <c r="D66" s="30" t="s">
        <v>179</v>
      </c>
      <c r="E66" s="2" t="s">
        <v>2</v>
      </c>
      <c r="F66" s="31">
        <v>17.600000000000001</v>
      </c>
    </row>
    <row r="67" spans="1:6" x14ac:dyDescent="0.25">
      <c r="A67" s="2" t="s">
        <v>0</v>
      </c>
      <c r="B67" s="1" t="s">
        <v>378</v>
      </c>
      <c r="C67" s="3" t="s">
        <v>1</v>
      </c>
      <c r="D67" s="30" t="s">
        <v>182</v>
      </c>
      <c r="E67" s="2" t="s">
        <v>2</v>
      </c>
      <c r="F67" s="31">
        <v>20</v>
      </c>
    </row>
    <row r="68" spans="1:6" x14ac:dyDescent="0.25">
      <c r="A68" s="2" t="s">
        <v>0</v>
      </c>
      <c r="B68" s="1" t="s">
        <v>378</v>
      </c>
      <c r="C68" s="3" t="s">
        <v>1</v>
      </c>
      <c r="D68" s="30" t="s">
        <v>185</v>
      </c>
      <c r="E68" s="2" t="s">
        <v>2</v>
      </c>
      <c r="F68" s="31">
        <v>0</v>
      </c>
    </row>
    <row r="69" spans="1:6" x14ac:dyDescent="0.25">
      <c r="A69" s="2" t="s">
        <v>0</v>
      </c>
      <c r="B69" s="1" t="s">
        <v>378</v>
      </c>
      <c r="C69" s="3" t="s">
        <v>1</v>
      </c>
      <c r="D69" s="30" t="s">
        <v>188</v>
      </c>
      <c r="E69" s="2" t="s">
        <v>2</v>
      </c>
      <c r="F69" s="31">
        <v>2.7</v>
      </c>
    </row>
    <row r="70" spans="1:6" x14ac:dyDescent="0.25">
      <c r="A70" s="2" t="s">
        <v>0</v>
      </c>
      <c r="B70" s="1" t="s">
        <v>378</v>
      </c>
      <c r="C70" s="3" t="s">
        <v>1</v>
      </c>
      <c r="D70" s="30" t="s">
        <v>191</v>
      </c>
      <c r="E70" s="2" t="s">
        <v>2</v>
      </c>
      <c r="F70" s="31">
        <v>50</v>
      </c>
    </row>
    <row r="71" spans="1:6" x14ac:dyDescent="0.25">
      <c r="A71" s="2" t="s">
        <v>0</v>
      </c>
      <c r="B71" s="1" t="s">
        <v>378</v>
      </c>
      <c r="C71" s="3" t="s">
        <v>1</v>
      </c>
      <c r="D71" s="37" t="s">
        <v>194</v>
      </c>
      <c r="E71" s="2" t="s">
        <v>2</v>
      </c>
      <c r="F71" s="31">
        <v>149.9</v>
      </c>
    </row>
    <row r="72" spans="1:6" x14ac:dyDescent="0.25">
      <c r="A72" s="2" t="s">
        <v>0</v>
      </c>
      <c r="B72" s="1" t="s">
        <v>378</v>
      </c>
      <c r="C72" s="3" t="s">
        <v>1</v>
      </c>
      <c r="D72" s="30" t="s">
        <v>198</v>
      </c>
      <c r="E72" s="2" t="s">
        <v>2</v>
      </c>
      <c r="F72" s="31">
        <v>0.8</v>
      </c>
    </row>
    <row r="73" spans="1:6" x14ac:dyDescent="0.25">
      <c r="A73" s="2" t="s">
        <v>0</v>
      </c>
      <c r="B73" s="1" t="s">
        <v>378</v>
      </c>
      <c r="C73" s="3" t="s">
        <v>1</v>
      </c>
      <c r="D73" s="30" t="s">
        <v>201</v>
      </c>
      <c r="E73" s="2" t="s">
        <v>2</v>
      </c>
      <c r="F73" s="31">
        <v>0.4</v>
      </c>
    </row>
    <row r="74" spans="1:6" x14ac:dyDescent="0.25">
      <c r="A74" s="2" t="s">
        <v>0</v>
      </c>
      <c r="B74" s="1" t="s">
        <v>378</v>
      </c>
      <c r="C74" s="3" t="s">
        <v>1</v>
      </c>
      <c r="D74" s="30" t="s">
        <v>205</v>
      </c>
      <c r="E74" s="2" t="s">
        <v>2</v>
      </c>
      <c r="F74" s="31">
        <v>3</v>
      </c>
    </row>
    <row r="75" spans="1:6" x14ac:dyDescent="0.25">
      <c r="A75" s="2" t="s">
        <v>0</v>
      </c>
      <c r="B75" s="1" t="s">
        <v>378</v>
      </c>
      <c r="C75" s="3" t="s">
        <v>1</v>
      </c>
      <c r="D75" s="30" t="s">
        <v>208</v>
      </c>
      <c r="E75" s="2" t="s">
        <v>2</v>
      </c>
      <c r="F75" s="31">
        <v>150</v>
      </c>
    </row>
    <row r="76" spans="1:6" x14ac:dyDescent="0.25">
      <c r="A76" s="2" t="s">
        <v>0</v>
      </c>
      <c r="B76" s="1" t="s">
        <v>378</v>
      </c>
      <c r="C76" s="3" t="s">
        <v>1</v>
      </c>
      <c r="D76" s="30" t="s">
        <v>211</v>
      </c>
      <c r="E76" s="2" t="s">
        <v>2</v>
      </c>
      <c r="F76" s="31">
        <v>159</v>
      </c>
    </row>
    <row r="77" spans="1:6" x14ac:dyDescent="0.25">
      <c r="A77" s="2" t="s">
        <v>0</v>
      </c>
      <c r="B77" s="1" t="s">
        <v>378</v>
      </c>
      <c r="C77" s="3" t="s">
        <v>1</v>
      </c>
      <c r="D77" s="30" t="s">
        <v>214</v>
      </c>
      <c r="E77" s="2" t="s">
        <v>2</v>
      </c>
      <c r="F77" s="31">
        <v>130.80000000000001</v>
      </c>
    </row>
    <row r="78" spans="1:6" x14ac:dyDescent="0.25">
      <c r="A78" s="2" t="s">
        <v>0</v>
      </c>
      <c r="B78" s="1" t="s">
        <v>378</v>
      </c>
      <c r="C78" s="3" t="s">
        <v>1</v>
      </c>
      <c r="D78" s="30" t="s">
        <v>217</v>
      </c>
      <c r="E78" s="2" t="s">
        <v>2</v>
      </c>
      <c r="F78" s="31">
        <v>140</v>
      </c>
    </row>
    <row r="79" spans="1:6" x14ac:dyDescent="0.25">
      <c r="A79" s="2" t="s">
        <v>0</v>
      </c>
      <c r="B79" s="1" t="s">
        <v>378</v>
      </c>
      <c r="C79" s="3" t="s">
        <v>1</v>
      </c>
      <c r="D79" s="30" t="s">
        <v>220</v>
      </c>
      <c r="E79" s="2" t="s">
        <v>2</v>
      </c>
      <c r="F79" s="31">
        <v>0</v>
      </c>
    </row>
    <row r="80" spans="1:6" x14ac:dyDescent="0.25">
      <c r="A80" s="2" t="s">
        <v>0</v>
      </c>
      <c r="B80" s="1" t="s">
        <v>378</v>
      </c>
      <c r="C80" s="3" t="s">
        <v>1</v>
      </c>
      <c r="D80" s="30" t="s">
        <v>222</v>
      </c>
      <c r="E80" s="2" t="s">
        <v>2</v>
      </c>
      <c r="F80" s="31">
        <v>73.3</v>
      </c>
    </row>
    <row r="81" spans="1:6" x14ac:dyDescent="0.25">
      <c r="A81" s="2" t="s">
        <v>0</v>
      </c>
      <c r="B81" s="1" t="s">
        <v>378</v>
      </c>
      <c r="C81" s="3" t="s">
        <v>1</v>
      </c>
      <c r="D81" s="30" t="s">
        <v>224</v>
      </c>
      <c r="E81" s="2" t="s">
        <v>2</v>
      </c>
      <c r="F81" s="31">
        <v>99.4</v>
      </c>
    </row>
    <row r="82" spans="1:6" x14ac:dyDescent="0.25">
      <c r="A82" s="2" t="s">
        <v>0</v>
      </c>
      <c r="B82" s="1" t="s">
        <v>378</v>
      </c>
      <c r="C82" s="3" t="s">
        <v>1</v>
      </c>
      <c r="D82" s="30" t="s">
        <v>227</v>
      </c>
      <c r="E82" s="2" t="s">
        <v>2</v>
      </c>
      <c r="F82" s="31">
        <v>146.4</v>
      </c>
    </row>
    <row r="83" spans="1:6" x14ac:dyDescent="0.25">
      <c r="A83" s="2" t="s">
        <v>0</v>
      </c>
      <c r="B83" s="1" t="s">
        <v>378</v>
      </c>
      <c r="C83" s="3" t="s">
        <v>1</v>
      </c>
      <c r="D83" s="30" t="s">
        <v>230</v>
      </c>
      <c r="E83" s="2" t="s">
        <v>2</v>
      </c>
      <c r="F83" s="31">
        <v>784.7</v>
      </c>
    </row>
    <row r="84" spans="1:6" x14ac:dyDescent="0.25">
      <c r="A84" s="2" t="s">
        <v>0</v>
      </c>
      <c r="B84" s="1" t="s">
        <v>378</v>
      </c>
      <c r="C84" s="3" t="s">
        <v>1</v>
      </c>
      <c r="D84" s="30" t="s">
        <v>233</v>
      </c>
      <c r="E84" s="2" t="s">
        <v>2</v>
      </c>
      <c r="F84" s="31">
        <v>0.4</v>
      </c>
    </row>
    <row r="85" spans="1:6" x14ac:dyDescent="0.25">
      <c r="A85" s="2" t="s">
        <v>0</v>
      </c>
      <c r="B85" s="1" t="s">
        <v>378</v>
      </c>
      <c r="C85" s="3" t="s">
        <v>1</v>
      </c>
      <c r="D85" s="30" t="s">
        <v>236</v>
      </c>
      <c r="E85" s="2" t="s">
        <v>2</v>
      </c>
      <c r="F85" s="31">
        <v>616.9</v>
      </c>
    </row>
    <row r="86" spans="1:6" x14ac:dyDescent="0.25">
      <c r="A86" s="2" t="s">
        <v>0</v>
      </c>
      <c r="B86" s="1" t="s">
        <v>378</v>
      </c>
      <c r="C86" s="3" t="s">
        <v>1</v>
      </c>
      <c r="D86" s="30" t="s">
        <v>238</v>
      </c>
      <c r="E86" s="2" t="s">
        <v>2</v>
      </c>
      <c r="F86" s="31">
        <v>0</v>
      </c>
    </row>
    <row r="87" spans="1:6" x14ac:dyDescent="0.25">
      <c r="A87" s="2" t="s">
        <v>0</v>
      </c>
      <c r="B87" s="1" t="s">
        <v>378</v>
      </c>
      <c r="C87" s="3" t="s">
        <v>1</v>
      </c>
      <c r="D87" s="30" t="s">
        <v>241</v>
      </c>
      <c r="E87" s="2" t="s">
        <v>2</v>
      </c>
      <c r="F87" s="31">
        <v>70</v>
      </c>
    </row>
    <row r="88" spans="1:6" x14ac:dyDescent="0.25">
      <c r="A88" s="2" t="s">
        <v>0</v>
      </c>
      <c r="B88" s="1" t="s">
        <v>378</v>
      </c>
      <c r="C88" s="3" t="s">
        <v>1</v>
      </c>
      <c r="D88" s="30" t="s">
        <v>244</v>
      </c>
      <c r="E88" s="2" t="s">
        <v>2</v>
      </c>
      <c r="F88" s="31">
        <v>60</v>
      </c>
    </row>
    <row r="89" spans="1:6" x14ac:dyDescent="0.25">
      <c r="A89" s="2" t="s">
        <v>0</v>
      </c>
      <c r="B89" s="1" t="s">
        <v>378</v>
      </c>
      <c r="C89" s="3" t="s">
        <v>1</v>
      </c>
      <c r="D89" s="30" t="s">
        <v>246</v>
      </c>
      <c r="E89" s="2" t="s">
        <v>2</v>
      </c>
      <c r="F89" s="31">
        <v>71</v>
      </c>
    </row>
    <row r="90" spans="1:6" x14ac:dyDescent="0.25">
      <c r="A90" s="2" t="s">
        <v>0</v>
      </c>
      <c r="B90" s="1" t="s">
        <v>378</v>
      </c>
      <c r="C90" s="3" t="s">
        <v>1</v>
      </c>
      <c r="D90" s="30" t="s">
        <v>249</v>
      </c>
      <c r="E90" s="2" t="s">
        <v>2</v>
      </c>
      <c r="F90" s="31">
        <v>72</v>
      </c>
    </row>
    <row r="91" spans="1:6" x14ac:dyDescent="0.25">
      <c r="A91" s="2" t="s">
        <v>0</v>
      </c>
      <c r="B91" s="1" t="s">
        <v>378</v>
      </c>
      <c r="C91" s="3" t="s">
        <v>1</v>
      </c>
      <c r="D91" s="30" t="s">
        <v>251</v>
      </c>
      <c r="E91" s="2" t="s">
        <v>2</v>
      </c>
      <c r="F91" s="31">
        <v>60</v>
      </c>
    </row>
    <row r="92" spans="1:6" x14ac:dyDescent="0.25">
      <c r="A92" s="2" t="s">
        <v>0</v>
      </c>
      <c r="B92" s="1" t="s">
        <v>378</v>
      </c>
      <c r="C92" s="3" t="s">
        <v>1</v>
      </c>
      <c r="D92" s="30" t="s">
        <v>254</v>
      </c>
      <c r="E92" s="2" t="s">
        <v>2</v>
      </c>
      <c r="F92" s="31">
        <v>48</v>
      </c>
    </row>
    <row r="93" spans="1:6" x14ac:dyDescent="0.25">
      <c r="A93" s="2" t="s">
        <v>0</v>
      </c>
      <c r="B93" s="1" t="s">
        <v>378</v>
      </c>
      <c r="C93" s="3" t="s">
        <v>1</v>
      </c>
      <c r="D93" s="30" t="s">
        <v>256</v>
      </c>
      <c r="E93" s="2" t="s">
        <v>2</v>
      </c>
      <c r="F93" s="31">
        <v>42</v>
      </c>
    </row>
    <row r="94" spans="1:6" x14ac:dyDescent="0.25">
      <c r="A94" s="2" t="s">
        <v>0</v>
      </c>
      <c r="B94" s="1" t="s">
        <v>378</v>
      </c>
      <c r="C94" s="3" t="s">
        <v>1</v>
      </c>
      <c r="D94" s="30" t="s">
        <v>259</v>
      </c>
      <c r="E94" s="2" t="s">
        <v>2</v>
      </c>
      <c r="F94" s="31">
        <v>35</v>
      </c>
    </row>
    <row r="95" spans="1:6" x14ac:dyDescent="0.25">
      <c r="A95" s="2" t="s">
        <v>0</v>
      </c>
      <c r="B95" s="1" t="s">
        <v>378</v>
      </c>
      <c r="C95" s="3" t="s">
        <v>1</v>
      </c>
      <c r="D95" s="30" t="s">
        <v>261</v>
      </c>
      <c r="E95" s="2" t="s">
        <v>2</v>
      </c>
      <c r="F95" s="31">
        <v>0.9</v>
      </c>
    </row>
    <row r="96" spans="1:6" x14ac:dyDescent="0.25">
      <c r="A96" s="2" t="s">
        <v>0</v>
      </c>
      <c r="B96" s="1" t="s">
        <v>378</v>
      </c>
      <c r="C96" s="3" t="s">
        <v>1</v>
      </c>
      <c r="D96" s="30" t="s">
        <v>264</v>
      </c>
      <c r="E96" s="2" t="s">
        <v>2</v>
      </c>
      <c r="F96" s="31">
        <v>0</v>
      </c>
    </row>
    <row r="97" spans="1:6" x14ac:dyDescent="0.25">
      <c r="A97" s="2" t="s">
        <v>0</v>
      </c>
      <c r="B97" s="1" t="s">
        <v>378</v>
      </c>
      <c r="C97" s="3" t="s">
        <v>1</v>
      </c>
      <c r="D97" s="30" t="s">
        <v>267</v>
      </c>
      <c r="E97" s="2" t="s">
        <v>2</v>
      </c>
      <c r="F97" s="31">
        <v>48.2</v>
      </c>
    </row>
    <row r="98" spans="1:6" x14ac:dyDescent="0.25">
      <c r="A98" s="2" t="s">
        <v>0</v>
      </c>
      <c r="B98" s="1" t="s">
        <v>378</v>
      </c>
      <c r="C98" s="3" t="s">
        <v>1</v>
      </c>
      <c r="D98" s="30" t="s">
        <v>269</v>
      </c>
      <c r="E98" s="2" t="s">
        <v>2</v>
      </c>
      <c r="F98" s="31">
        <v>44.4</v>
      </c>
    </row>
    <row r="99" spans="1:6" x14ac:dyDescent="0.25">
      <c r="A99" s="2" t="s">
        <v>0</v>
      </c>
      <c r="B99" s="1" t="s">
        <v>378</v>
      </c>
      <c r="C99" s="3" t="s">
        <v>1</v>
      </c>
      <c r="D99" s="30" t="s">
        <v>270</v>
      </c>
      <c r="E99" s="2" t="s">
        <v>2</v>
      </c>
      <c r="F99" s="31">
        <v>48.4</v>
      </c>
    </row>
    <row r="100" spans="1:6" x14ac:dyDescent="0.25">
      <c r="A100" s="2" t="s">
        <v>0</v>
      </c>
      <c r="B100" s="1" t="s">
        <v>378</v>
      </c>
      <c r="C100" s="3" t="s">
        <v>1</v>
      </c>
      <c r="D100" s="30" t="s">
        <v>272</v>
      </c>
      <c r="E100" s="2" t="s">
        <v>2</v>
      </c>
      <c r="F100" s="31">
        <v>77.900000000000006</v>
      </c>
    </row>
    <row r="101" spans="1:6" x14ac:dyDescent="0.25">
      <c r="A101" s="2" t="s">
        <v>0</v>
      </c>
      <c r="B101" s="1" t="s">
        <v>378</v>
      </c>
      <c r="C101" s="3" t="s">
        <v>1</v>
      </c>
      <c r="D101" s="30" t="s">
        <v>274</v>
      </c>
      <c r="E101" s="2" t="s">
        <v>2</v>
      </c>
      <c r="F101" s="31">
        <v>85.5</v>
      </c>
    </row>
    <row r="102" spans="1:6" x14ac:dyDescent="0.25">
      <c r="A102" s="2" t="s">
        <v>0</v>
      </c>
      <c r="B102" s="1" t="s">
        <v>378</v>
      </c>
      <c r="C102" s="3" t="s">
        <v>1</v>
      </c>
      <c r="D102" s="30" t="s">
        <v>276</v>
      </c>
      <c r="E102" s="2" t="s">
        <v>2</v>
      </c>
      <c r="F102" s="31">
        <v>1.2</v>
      </c>
    </row>
    <row r="103" spans="1:6" x14ac:dyDescent="0.25">
      <c r="A103" s="2" t="s">
        <v>0</v>
      </c>
      <c r="B103" s="1" t="s">
        <v>378</v>
      </c>
      <c r="C103" s="3" t="s">
        <v>1</v>
      </c>
      <c r="D103" s="30" t="s">
        <v>279</v>
      </c>
      <c r="E103" s="2" t="s">
        <v>2</v>
      </c>
      <c r="F103" s="31">
        <v>241.6</v>
      </c>
    </row>
    <row r="104" spans="1:6" x14ac:dyDescent="0.25">
      <c r="A104" s="2" t="s">
        <v>0</v>
      </c>
      <c r="B104" s="1" t="s">
        <v>378</v>
      </c>
      <c r="C104" s="3" t="s">
        <v>1</v>
      </c>
      <c r="D104" s="30" t="s">
        <v>282</v>
      </c>
      <c r="E104" s="2" t="s">
        <v>2</v>
      </c>
      <c r="F104" s="31">
        <v>0.3</v>
      </c>
    </row>
    <row r="105" spans="1:6" x14ac:dyDescent="0.25">
      <c r="A105" s="2" t="s">
        <v>0</v>
      </c>
      <c r="B105" s="1" t="s">
        <v>378</v>
      </c>
      <c r="C105" s="3" t="s">
        <v>1</v>
      </c>
      <c r="D105" s="30" t="s">
        <v>286</v>
      </c>
      <c r="E105" s="2" t="s">
        <v>2</v>
      </c>
      <c r="F105" s="31">
        <v>0</v>
      </c>
    </row>
    <row r="106" spans="1:6" x14ac:dyDescent="0.25">
      <c r="A106" s="2" t="s">
        <v>0</v>
      </c>
      <c r="B106" s="1" t="s">
        <v>378</v>
      </c>
      <c r="C106" s="3" t="s">
        <v>1</v>
      </c>
      <c r="D106" s="30" t="s">
        <v>288</v>
      </c>
      <c r="E106" s="2" t="s">
        <v>2</v>
      </c>
      <c r="F106" s="31">
        <v>0</v>
      </c>
    </row>
    <row r="107" spans="1:6" x14ac:dyDescent="0.25">
      <c r="A107" s="2" t="s">
        <v>0</v>
      </c>
      <c r="B107" s="1" t="s">
        <v>378</v>
      </c>
      <c r="C107" s="3" t="s">
        <v>1</v>
      </c>
      <c r="D107" s="30" t="s">
        <v>290</v>
      </c>
      <c r="E107" s="2" t="s">
        <v>2</v>
      </c>
      <c r="F107" s="31">
        <v>0.6</v>
      </c>
    </row>
    <row r="108" spans="1:6" x14ac:dyDescent="0.25">
      <c r="A108" s="2" t="s">
        <v>0</v>
      </c>
      <c r="B108" s="1" t="s">
        <v>378</v>
      </c>
      <c r="C108" s="3" t="s">
        <v>1</v>
      </c>
      <c r="D108" s="30" t="s">
        <v>293</v>
      </c>
      <c r="E108" s="2" t="s">
        <v>2</v>
      </c>
      <c r="F108" s="31">
        <v>1</v>
      </c>
    </row>
    <row r="109" spans="1:6" x14ac:dyDescent="0.25">
      <c r="A109" s="2" t="s">
        <v>0</v>
      </c>
      <c r="B109" s="1" t="s">
        <v>378</v>
      </c>
      <c r="C109" s="3" t="s">
        <v>1</v>
      </c>
      <c r="D109" s="30" t="s">
        <v>295</v>
      </c>
      <c r="E109" s="2" t="s">
        <v>2</v>
      </c>
      <c r="F109" s="31">
        <v>150</v>
      </c>
    </row>
    <row r="110" spans="1:6" x14ac:dyDescent="0.25">
      <c r="A110" s="2" t="s">
        <v>0</v>
      </c>
      <c r="B110" s="1" t="s">
        <v>378</v>
      </c>
      <c r="C110" s="3" t="s">
        <v>1</v>
      </c>
      <c r="D110" s="30" t="s">
        <v>298</v>
      </c>
      <c r="E110" s="2" t="s">
        <v>2</v>
      </c>
      <c r="F110" s="31">
        <v>142.9</v>
      </c>
    </row>
    <row r="111" spans="1:6" x14ac:dyDescent="0.25">
      <c r="A111" s="2" t="s">
        <v>0</v>
      </c>
      <c r="B111" s="1" t="s">
        <v>378</v>
      </c>
      <c r="C111" s="3" t="s">
        <v>1</v>
      </c>
      <c r="D111" s="30" t="s">
        <v>301</v>
      </c>
      <c r="E111" s="2" t="s">
        <v>2</v>
      </c>
      <c r="F111" s="31">
        <v>148.9</v>
      </c>
    </row>
    <row r="112" spans="1:6" x14ac:dyDescent="0.25">
      <c r="A112" s="2" t="s">
        <v>0</v>
      </c>
      <c r="B112" s="1" t="s">
        <v>378</v>
      </c>
      <c r="C112" s="3" t="s">
        <v>1</v>
      </c>
      <c r="D112" s="30" t="s">
        <v>304</v>
      </c>
      <c r="E112" s="2" t="s">
        <v>2</v>
      </c>
      <c r="F112" s="31">
        <v>50.4</v>
      </c>
    </row>
    <row r="113" spans="1:6" x14ac:dyDescent="0.25">
      <c r="A113" s="2" t="s">
        <v>0</v>
      </c>
      <c r="B113" s="1" t="s">
        <v>378</v>
      </c>
      <c r="C113" s="3" t="s">
        <v>1</v>
      </c>
      <c r="D113" s="30" t="s">
        <v>307</v>
      </c>
      <c r="E113" s="2" t="s">
        <v>2</v>
      </c>
      <c r="F113" s="31">
        <v>43.9</v>
      </c>
    </row>
    <row r="114" spans="1:6" x14ac:dyDescent="0.25">
      <c r="A114" s="2" t="s">
        <v>0</v>
      </c>
      <c r="B114" s="1" t="s">
        <v>378</v>
      </c>
      <c r="C114" s="3" t="s">
        <v>1</v>
      </c>
      <c r="D114" s="30" t="s">
        <v>309</v>
      </c>
      <c r="E114" s="2" t="s">
        <v>2</v>
      </c>
      <c r="F114" s="31">
        <v>30</v>
      </c>
    </row>
    <row r="115" spans="1:6" x14ac:dyDescent="0.25">
      <c r="A115" s="2" t="s">
        <v>0</v>
      </c>
      <c r="B115" s="1" t="s">
        <v>378</v>
      </c>
      <c r="C115" s="3" t="s">
        <v>1</v>
      </c>
      <c r="D115" s="30" t="s">
        <v>310</v>
      </c>
      <c r="E115" s="2" t="s">
        <v>2</v>
      </c>
      <c r="F115" s="31">
        <v>40</v>
      </c>
    </row>
    <row r="116" spans="1:6" x14ac:dyDescent="0.25">
      <c r="A116" s="2" t="s">
        <v>0</v>
      </c>
      <c r="B116" s="1" t="s">
        <v>378</v>
      </c>
      <c r="C116" s="3" t="s">
        <v>1</v>
      </c>
      <c r="D116" s="30" t="s">
        <v>312</v>
      </c>
      <c r="E116" s="2" t="s">
        <v>2</v>
      </c>
      <c r="F116" s="31">
        <v>230</v>
      </c>
    </row>
    <row r="117" spans="1:6" x14ac:dyDescent="0.25">
      <c r="A117" s="2" t="s">
        <v>0</v>
      </c>
      <c r="B117" s="1" t="s">
        <v>378</v>
      </c>
      <c r="C117" s="3" t="s">
        <v>1</v>
      </c>
      <c r="D117" s="30" t="s">
        <v>315</v>
      </c>
      <c r="E117" s="2" t="s">
        <v>2</v>
      </c>
      <c r="F117" s="31">
        <v>60</v>
      </c>
    </row>
    <row r="118" spans="1:6" x14ac:dyDescent="0.25">
      <c r="A118" s="2" t="s">
        <v>0</v>
      </c>
      <c r="B118" s="1" t="s">
        <v>378</v>
      </c>
      <c r="C118" s="3" t="s">
        <v>1</v>
      </c>
      <c r="D118" s="30" t="s">
        <v>317</v>
      </c>
      <c r="E118" s="2" t="s">
        <v>2</v>
      </c>
      <c r="F118" s="31">
        <v>0</v>
      </c>
    </row>
    <row r="119" spans="1:6" x14ac:dyDescent="0.25">
      <c r="A119" s="2" t="s">
        <v>0</v>
      </c>
      <c r="B119" s="1" t="s">
        <v>378</v>
      </c>
      <c r="C119" s="3" t="s">
        <v>1</v>
      </c>
      <c r="D119" s="30" t="s">
        <v>320</v>
      </c>
      <c r="E119" s="2" t="s">
        <v>2</v>
      </c>
      <c r="F119" s="31">
        <v>0.3</v>
      </c>
    </row>
    <row r="120" spans="1:6" x14ac:dyDescent="0.25">
      <c r="A120" s="2" t="s">
        <v>0</v>
      </c>
      <c r="B120" s="1" t="s">
        <v>378</v>
      </c>
      <c r="C120" s="3" t="s">
        <v>1</v>
      </c>
      <c r="D120" s="30" t="s">
        <v>323</v>
      </c>
      <c r="E120" s="2" t="s">
        <v>2</v>
      </c>
      <c r="F120" s="31">
        <v>21.1</v>
      </c>
    </row>
    <row r="121" spans="1:6" x14ac:dyDescent="0.25">
      <c r="A121" s="2" t="s">
        <v>0</v>
      </c>
      <c r="B121" s="1" t="s">
        <v>378</v>
      </c>
      <c r="C121" s="3" t="s">
        <v>1</v>
      </c>
      <c r="D121" s="30" t="s">
        <v>326</v>
      </c>
      <c r="E121" s="2" t="s">
        <v>2</v>
      </c>
      <c r="F121" s="31">
        <v>360</v>
      </c>
    </row>
    <row r="122" spans="1:6" x14ac:dyDescent="0.25">
      <c r="A122" s="2" t="s">
        <v>0</v>
      </c>
      <c r="B122" s="1" t="s">
        <v>378</v>
      </c>
      <c r="C122" s="3" t="s">
        <v>1</v>
      </c>
      <c r="D122" s="30" t="s">
        <v>329</v>
      </c>
      <c r="E122" s="2" t="s">
        <v>2</v>
      </c>
      <c r="F122" s="31">
        <v>20</v>
      </c>
    </row>
    <row r="123" spans="1:6" x14ac:dyDescent="0.25">
      <c r="A123" s="2" t="s">
        <v>0</v>
      </c>
      <c r="B123" s="1" t="s">
        <v>378</v>
      </c>
      <c r="C123" s="3" t="s">
        <v>1</v>
      </c>
      <c r="D123" s="39" t="s">
        <v>332</v>
      </c>
      <c r="E123" s="2" t="s">
        <v>2</v>
      </c>
      <c r="F123" s="46">
        <v>42.872741782982267</v>
      </c>
    </row>
    <row r="124" spans="1:6" x14ac:dyDescent="0.25">
      <c r="A124" s="2" t="s">
        <v>0</v>
      </c>
      <c r="B124" s="1" t="s">
        <v>378</v>
      </c>
      <c r="C124" s="3" t="s">
        <v>1</v>
      </c>
      <c r="D124" s="39" t="s">
        <v>334</v>
      </c>
      <c r="E124" s="2" t="s">
        <v>2</v>
      </c>
      <c r="F124" s="46">
        <v>13.084538076624458</v>
      </c>
    </row>
    <row r="125" spans="1:6" x14ac:dyDescent="0.25">
      <c r="A125" s="2" t="s">
        <v>0</v>
      </c>
      <c r="B125" s="1" t="s">
        <v>378</v>
      </c>
      <c r="C125" s="3" t="s">
        <v>1</v>
      </c>
      <c r="D125" s="39" t="s">
        <v>336</v>
      </c>
      <c r="E125" s="2" t="s">
        <v>2</v>
      </c>
      <c r="F125" s="46">
        <v>13.981586786369396</v>
      </c>
    </row>
    <row r="126" spans="1:6" x14ac:dyDescent="0.25">
      <c r="A126" s="2" t="s">
        <v>0</v>
      </c>
      <c r="B126" s="1" t="s">
        <v>378</v>
      </c>
      <c r="C126" s="3" t="s">
        <v>1</v>
      </c>
      <c r="D126" s="43" t="s">
        <v>338</v>
      </c>
      <c r="E126" s="2" t="s">
        <v>2</v>
      </c>
      <c r="F126" s="47">
        <v>30.061133354023873</v>
      </c>
    </row>
    <row r="127" spans="1:6" x14ac:dyDescent="0.25">
      <c r="A127" s="2" t="s">
        <v>0</v>
      </c>
      <c r="B127" s="1" t="s">
        <v>378</v>
      </c>
      <c r="C127" s="3" t="s">
        <v>1</v>
      </c>
      <c r="D127" s="39" t="s">
        <v>343</v>
      </c>
      <c r="E127" s="2" t="s">
        <v>2</v>
      </c>
      <c r="F127" s="46">
        <v>2.3000402507043871</v>
      </c>
    </row>
    <row r="128" spans="1:6" x14ac:dyDescent="0.25">
      <c r="A128" s="2" t="s">
        <v>0</v>
      </c>
      <c r="B128" s="1" t="s">
        <v>378</v>
      </c>
      <c r="C128" s="3" t="s">
        <v>1</v>
      </c>
      <c r="D128" s="39" t="s">
        <v>345</v>
      </c>
      <c r="E128" s="2" t="s">
        <v>2</v>
      </c>
      <c r="F128" s="46">
        <v>2.8750503133804841</v>
      </c>
    </row>
    <row r="129" spans="1:7" x14ac:dyDescent="0.25">
      <c r="A129" s="2" t="s">
        <v>0</v>
      </c>
      <c r="B129" s="1" t="s">
        <v>378</v>
      </c>
      <c r="C129" s="3" t="s">
        <v>1</v>
      </c>
      <c r="D129" s="43" t="s">
        <v>347</v>
      </c>
      <c r="E129" s="2" t="s">
        <v>2</v>
      </c>
      <c r="F129" s="46">
        <v>5.8660300748811487</v>
      </c>
    </row>
    <row r="130" spans="1:7" x14ac:dyDescent="0.25">
      <c r="A130" s="2" t="s">
        <v>0</v>
      </c>
      <c r="B130" s="1" t="s">
        <v>378</v>
      </c>
      <c r="C130" s="3" t="s">
        <v>1</v>
      </c>
      <c r="D130" s="39" t="s">
        <v>349</v>
      </c>
      <c r="E130" s="2" t="s">
        <v>2</v>
      </c>
      <c r="F130" s="46">
        <v>3.3526796396356291</v>
      </c>
    </row>
    <row r="131" spans="1:7" x14ac:dyDescent="0.25">
      <c r="A131" s="2" t="s">
        <v>0</v>
      </c>
      <c r="B131" s="1" t="s">
        <v>378</v>
      </c>
      <c r="C131" s="3" t="s">
        <v>1</v>
      </c>
      <c r="D131" s="39" t="s">
        <v>351</v>
      </c>
      <c r="E131" s="2" t="s">
        <v>2</v>
      </c>
      <c r="F131" s="46">
        <v>7.3592013666690788</v>
      </c>
    </row>
    <row r="132" spans="1:7" x14ac:dyDescent="0.25">
      <c r="A132" s="2" t="s">
        <v>0</v>
      </c>
      <c r="B132" s="1" t="s">
        <v>378</v>
      </c>
      <c r="C132" s="3" t="s">
        <v>1</v>
      </c>
      <c r="D132" s="39" t="s">
        <v>353</v>
      </c>
      <c r="E132" s="2" t="s">
        <v>2</v>
      </c>
      <c r="F132" s="46">
        <v>4.2383806232738106</v>
      </c>
    </row>
    <row r="133" spans="1:7" x14ac:dyDescent="0.25">
      <c r="A133" s="2" t="s">
        <v>0</v>
      </c>
      <c r="B133" s="1" t="s">
        <v>378</v>
      </c>
      <c r="C133" s="3" t="s">
        <v>1</v>
      </c>
      <c r="D133" s="43" t="s">
        <v>355</v>
      </c>
      <c r="E133" s="2" t="s">
        <v>2</v>
      </c>
      <c r="F133" s="46">
        <v>11.982467757701889</v>
      </c>
    </row>
    <row r="134" spans="1:7" x14ac:dyDescent="0.25">
      <c r="A134" s="2" t="s">
        <v>0</v>
      </c>
      <c r="B134" s="1" t="s">
        <v>378</v>
      </c>
      <c r="C134" s="3" t="s">
        <v>1</v>
      </c>
      <c r="D134" s="39" t="s">
        <v>357</v>
      </c>
      <c r="E134" s="2" t="s">
        <v>2</v>
      </c>
      <c r="F134" s="46">
        <v>11.982467757701889</v>
      </c>
    </row>
    <row r="135" spans="1:7" x14ac:dyDescent="0.25">
      <c r="A135" s="2" t="s">
        <v>0</v>
      </c>
      <c r="B135" s="1" t="s">
        <v>378</v>
      </c>
      <c r="C135" s="3" t="s">
        <v>1</v>
      </c>
      <c r="D135" s="39" t="s">
        <v>358</v>
      </c>
      <c r="E135" s="2" t="s">
        <v>2</v>
      </c>
      <c r="F135" s="46">
        <v>1.6925699425546399</v>
      </c>
    </row>
    <row r="136" spans="1:7" x14ac:dyDescent="0.25">
      <c r="A136" s="2" t="s">
        <v>0</v>
      </c>
      <c r="B136" s="1" t="s">
        <v>378</v>
      </c>
      <c r="C136" s="3" t="s">
        <v>1</v>
      </c>
      <c r="D136" s="39" t="s">
        <v>360</v>
      </c>
      <c r="E136" s="2" t="s">
        <v>2</v>
      </c>
      <c r="F136" s="46">
        <v>3.2135643018914117</v>
      </c>
    </row>
    <row r="137" spans="1:7" x14ac:dyDescent="0.25">
      <c r="A137" s="2" t="s">
        <v>0</v>
      </c>
      <c r="B137" s="1" t="s">
        <v>378</v>
      </c>
      <c r="C137" s="3" t="s">
        <v>1</v>
      </c>
      <c r="D137" s="39" t="s">
        <v>362</v>
      </c>
      <c r="E137" s="2" t="s">
        <v>2</v>
      </c>
      <c r="F137" s="46">
        <v>7.029961734007764</v>
      </c>
    </row>
    <row r="138" spans="1:7" x14ac:dyDescent="0.25">
      <c r="A138" s="2" t="s">
        <v>0</v>
      </c>
      <c r="B138" s="1" t="s">
        <v>378</v>
      </c>
      <c r="C138" s="3" t="s">
        <v>1</v>
      </c>
      <c r="D138" s="39" t="s">
        <v>364</v>
      </c>
      <c r="E138" s="2" t="s">
        <v>2</v>
      </c>
      <c r="F138" s="46">
        <v>1.6972071204794472</v>
      </c>
    </row>
    <row r="139" spans="1:7" x14ac:dyDescent="0.25">
      <c r="A139" s="2" t="s">
        <v>0</v>
      </c>
      <c r="B139" s="1" t="s">
        <v>378</v>
      </c>
      <c r="C139" s="3" t="s">
        <v>1</v>
      </c>
      <c r="D139" s="39" t="s">
        <v>366</v>
      </c>
      <c r="E139" s="2" t="s">
        <v>2</v>
      </c>
      <c r="F139" s="46">
        <v>8.0826011229390069</v>
      </c>
    </row>
    <row r="140" spans="1:7" x14ac:dyDescent="0.25">
      <c r="B140" s="2"/>
      <c r="C140"/>
      <c r="D140" s="2"/>
      <c r="E140"/>
      <c r="F140" s="2"/>
      <c r="G140"/>
    </row>
    <row r="141" spans="1:7" x14ac:dyDescent="0.25">
      <c r="B141" s="2"/>
      <c r="C141"/>
      <c r="D141" s="2"/>
      <c r="E141"/>
      <c r="F141" s="2"/>
      <c r="G141"/>
    </row>
    <row r="142" spans="1:7" x14ac:dyDescent="0.25">
      <c r="F142" s="2"/>
    </row>
    <row r="143" spans="1:7" x14ac:dyDescent="0.25">
      <c r="F1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Gas Usage</vt:lpstr>
      <vt:lpstr>Upload Sheet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Schwartz</dc:creator>
  <cp:lastModifiedBy>Matthew R Fainor</cp:lastModifiedBy>
  <dcterms:created xsi:type="dcterms:W3CDTF">2019-01-18T13:57:35Z</dcterms:created>
  <dcterms:modified xsi:type="dcterms:W3CDTF">2020-04-23T15:35:21Z</dcterms:modified>
</cp:coreProperties>
</file>