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993" documentId="8_{A4FA929E-8488-417F-94DE-802B1812A001}" xr6:coauthVersionLast="47" xr6:coauthVersionMax="47" xr10:uidLastSave="{70660CDE-34D4-4C45-B591-D85C7B1A3F68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E22" i="2" l="1"/>
  <c r="M15" i="2"/>
  <c r="H10" i="2"/>
  <c r="L22" i="2"/>
  <c r="E19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<sst xmlns="http://schemas.openxmlformats.org/spreadsheetml/2006/main" count="131" uniqueCount="98">
  <si>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</si>
  <si>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</si>
  <si>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</si>
  <si>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</si>
  <si>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</si>
  <si>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</si>
  <si>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</si>
  <si>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</si>
  <si>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</si>
  <si>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</si>
  <si>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</si>
  <si>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</si>
  <si>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</si>
  <si>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</si>
  <si>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REQ005</t>
  </si>
  <si>
    <t>La aplicación debe poder ingresar la información de proveedores</t>
  </si>
  <si>
    <t>Ingresar nuevos proveedores al sistema para tener un registro completo de los mismos y poder ver que productos ofrecen a la tienda.</t>
  </si>
  <si>
    <t>Mantener un registro organizado de todos los proveedores de la tienda</t>
  </si>
  <si>
    <t xml:space="preserve">Propietario de la tienda </t>
  </si>
  <si>
    <t xml:space="preserve">Ingresar la información del proveedor, como el RUC, nombre, teléfono, dirección y correo electronico </t>
  </si>
  <si>
    <t>Cristian</t>
  </si>
  <si>
    <t>Alta</t>
  </si>
  <si>
    <t>Terminado</t>
  </si>
  <si>
    <t>Despues de agregar el proveedor, se muestra la información de este en una tabla en la aplicación, en la sección de proveedores.</t>
  </si>
  <si>
    <t>Se deben ingresar los datos correctamente segun el formato de dado.</t>
  </si>
  <si>
    <t>Ingresar proveedor</t>
  </si>
  <si>
    <t>REQ006</t>
  </si>
  <si>
    <t>La aplicación debe poder actualizar la información de los proveedores.</t>
  </si>
  <si>
    <t>Corregir o actualizar la información de un proveedor existente en el sistema.</t>
  </si>
  <si>
    <t>Asegurar que la información del proveedor sea precisa y esté actualizada.</t>
  </si>
  <si>
    <t xml:space="preserve"> Acceder a la información actual del proveedor y realizar modificaciones según sea necesario.</t>
  </si>
  <si>
    <t>Después de editar y actualizar la información un proveedor, se puede buscar al mismo para confirmar que los cambios se han aplicado correctamente.</t>
  </si>
  <si>
    <t>Verificar que el dato a actualizar sea el correcto para no cometer errores</t>
  </si>
  <si>
    <t>Editar proveedor</t>
  </si>
  <si>
    <t>REQ007</t>
  </si>
  <si>
    <t>La aplicación debe poder deshabilitar proveedores que no esten activos en la tienda.</t>
  </si>
  <si>
    <t>Inactivar proveedores que no esten disponibles para la tienda.</t>
  </si>
  <si>
    <t>Para evitar guardar información con respecto a ese proveedor, como los productos que ofrece</t>
  </si>
  <si>
    <t>Añadiendo un botón para deshabilitar los proveedores y marcando en rojo al proveedor deshabilitado</t>
  </si>
  <si>
    <t>Al momento de añadir el proveedor del producto, en la lista de proveedores no debe poder añadirse el proveedor que esta deshabilitado</t>
  </si>
  <si>
    <t>El botón de inacticar proveedor va a en la tabla de proveedores, en la columna de acciones.</t>
  </si>
  <si>
    <t>Inactivar proveedor</t>
  </si>
  <si>
    <t>REQ008</t>
  </si>
  <si>
    <t>La aplicación debe poder buscar a los proveedores por su RUC</t>
  </si>
  <si>
    <t xml:space="preserve">Se necesita agilidad al encontrar proveedores </t>
  </si>
  <si>
    <t>Para poder buscar rápido a un proveedor específico dentro de la aplicación</t>
  </si>
  <si>
    <t>El propietario de la tienda debe buscar proveedores por su RUC</t>
  </si>
  <si>
    <t>Ingresando los 4 primeros números en el campo de busqueda y aparecerán las demas coincidencias</t>
  </si>
  <si>
    <t>El campo de busqueda aparecerá arriba de la tabla de proveedores</t>
  </si>
  <si>
    <t>Buscar proveedor</t>
  </si>
  <si>
    <t>REQ009</t>
  </si>
  <si>
    <t>En la aplicacion se debe poder tener registro de productos dentro del inventario.</t>
  </si>
  <si>
    <t>Permitir el ingreso de productos dentro del inventario con los datos e información del mismo</t>
  </si>
  <si>
    <t>Mantener un registro de los productos que se encuentran dentro del inventario</t>
  </si>
  <si>
    <t>El ingreso y completación de la información de cada uno de los productos que se requieran dentro del inventario</t>
  </si>
  <si>
    <t>Leonardo</t>
  </si>
  <si>
    <t>La verificación de que tras el ingreso del producto, éste y su información se ven reflejados dentro del inventario.</t>
  </si>
  <si>
    <t>Para ingresar un producto hay ciertos campos de información que se deben completar, teniendo en cuenta esto el ingreso de un producto será exitoso</t>
  </si>
  <si>
    <t>Registro de productos.</t>
  </si>
  <si>
    <t>REQ010</t>
  </si>
  <si>
    <t>En la aplicacion se debe poder actualizar la cantidad de un producto existente o próximo a agotarse en el Inventario de productos.</t>
  </si>
  <si>
    <t>Manejar la cantidad de productos que existen dentro del inventario o que están proximos a agotarse.</t>
  </si>
  <si>
    <t>Para no tener que agregar un producto nuevamente e ingresar la cantidad que actualiza el mismo.</t>
  </si>
  <si>
    <t>Revisión del estado actual de la cantidad de productos y la actualización del mismo si dicho producto está próximo a agotarse o se quiere agregar más cantidad.</t>
  </si>
  <si>
    <t>Johao</t>
  </si>
  <si>
    <t>La vereficación del estado del producto dentro del inventario y la actualización del mismo si este lo requiere o está próximo a agotarse.</t>
  </si>
  <si>
    <t>Se debe realizar una revisión de la cantidad de productos que hay en el inventario, e ingresar más del mismo producto si se requiere.</t>
  </si>
  <si>
    <t>Actualizar cantidad de productos.</t>
  </si>
  <si>
    <t>REQ011</t>
  </si>
  <si>
    <t xml:space="preserve">La aplicación debe permitir la búsqueda de Productos </t>
  </si>
  <si>
    <t xml:space="preserve">Buscar los productos de la tienda por categotías por proveedor, por su estado  y por su nombre </t>
  </si>
  <si>
    <t xml:space="preserve">Para evitar la búsqueda manual y la pérdida de tiempo y dada la inexistencia ofrecer algún producto similar </t>
  </si>
  <si>
    <t xml:space="preserve">Mediante el ingreso del nombre del producto en la barra de búsqueda o en su defecto en la selección de la categoría, proveedor o estado a la que pertenezca el producto en cuestión </t>
  </si>
  <si>
    <t>El uso de la barra de búsqueda ingresando el nombre del producto que se quiera buscar o utilizando los filtros que se ofrecen para la búsqueda.</t>
  </si>
  <si>
    <t>Sin comentarios</t>
  </si>
  <si>
    <t>Búsqueda de Productos</t>
  </si>
  <si>
    <t>REQ012</t>
  </si>
  <si>
    <t>La aplicación debe permitir cambiar el estado de productos</t>
  </si>
  <si>
    <t>Permtir cambiar el estado de los productos a Activos e Inactivos</t>
  </si>
  <si>
    <t>Para la facilitación de información sobre dicho producto a la clientela, y evitar la pérdida de tiempo.</t>
  </si>
  <si>
    <t>Mediante la revisión del estado actual que presenta el producto y su modifcación si se requiere</t>
  </si>
  <si>
    <t>La revisión del estado de producto y la modificación del mismo de activo a inactivo o viceversa si se requiere de esta forma</t>
  </si>
  <si>
    <t>Cambio de estado de Productos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</si>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</sst>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i/>
      <sz val="11"/>
      <color rgb="FF9C6500"/>
      <name val="Times New Roman"/>
    </font>
    <font>
      <b/>
      <i/>
      <sz val="11"/>
      <color rgb="FFFF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164" fontId="10" fillId="9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20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topLeftCell="C1" zoomScale="55" zoomScaleNormal="55" workbookViewId="0">
      <selection activeCell="E7" sqref="E7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0.625" style="3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26">
      <c r="B4" s="27"/>
      <c r="C4" s="27"/>
      <c r="D4" s="27"/>
      <c r="E4" s="27"/>
      <c r="F4" s="27"/>
      <c r="G4" s="27"/>
      <c r="H4" s="32"/>
      <c r="I4" s="33"/>
      <c r="J4" s="33"/>
      <c r="K4" s="34"/>
      <c r="L4" s="35"/>
      <c r="M4" s="27"/>
      <c r="N4" s="27"/>
      <c r="O4" s="35"/>
    </row>
    <row r="5" spans="1:26" ht="65.25" customHeight="1">
      <c r="A5" s="27"/>
      <c r="B5" s="36" t="s">
        <v>0</v>
      </c>
      <c r="C5" s="36" t="s">
        <v>1</v>
      </c>
      <c r="D5" s="37" t="s">
        <v>2</v>
      </c>
      <c r="E5" s="36" t="s">
        <v>3</v>
      </c>
      <c r="F5" s="36" t="s">
        <v>4</v>
      </c>
      <c r="G5" s="36" t="s">
        <v>5</v>
      </c>
      <c r="H5" s="36" t="s">
        <v>6</v>
      </c>
      <c r="I5" s="36" t="s">
        <v>7</v>
      </c>
      <c r="J5" s="36" t="s">
        <v>8</v>
      </c>
      <c r="K5" s="36" t="s">
        <v>9</v>
      </c>
      <c r="L5" s="36" t="s">
        <v>10</v>
      </c>
      <c r="M5" s="36" t="s">
        <v>11</v>
      </c>
      <c r="N5" s="36" t="s">
        <v>12</v>
      </c>
      <c r="O5" s="36" t="s">
        <v>13</v>
      </c>
      <c r="P5" s="27"/>
    </row>
    <row r="6" spans="1:26" ht="72" customHeight="1">
      <c r="A6" s="27"/>
      <c r="B6" s="39" t="s">
        <v>14</v>
      </c>
      <c r="C6" s="40" t="s">
        <v>15</v>
      </c>
      <c r="D6" s="40" t="s">
        <v>16</v>
      </c>
      <c r="E6" s="40" t="s">
        <v>17</v>
      </c>
      <c r="F6" s="40" t="s">
        <v>18</v>
      </c>
      <c r="G6" s="40" t="s">
        <v>19</v>
      </c>
      <c r="H6" s="40" t="s">
        <v>20</v>
      </c>
      <c r="I6" s="40">
        <v>3</v>
      </c>
      <c r="J6" s="41">
        <v>45330</v>
      </c>
      <c r="K6" s="40" t="s">
        <v>21</v>
      </c>
      <c r="L6" s="40" t="s">
        <v>22</v>
      </c>
      <c r="M6" s="40" t="s">
        <v>23</v>
      </c>
      <c r="N6" s="40" t="s">
        <v>24</v>
      </c>
      <c r="O6" s="42" t="s">
        <v>25</v>
      </c>
      <c r="P6" s="27"/>
    </row>
    <row r="7" spans="1:26" ht="72" customHeight="1">
      <c r="A7" s="27"/>
      <c r="B7" s="39" t="s">
        <v>26</v>
      </c>
      <c r="C7" s="40" t="s">
        <v>27</v>
      </c>
      <c r="D7" s="40" t="s">
        <v>28</v>
      </c>
      <c r="E7" s="40" t="s">
        <v>29</v>
      </c>
      <c r="F7" s="40" t="s">
        <v>18</v>
      </c>
      <c r="G7" s="40" t="s">
        <v>30</v>
      </c>
      <c r="H7" s="40" t="s">
        <v>20</v>
      </c>
      <c r="I7" s="40">
        <v>5</v>
      </c>
      <c r="J7" s="41">
        <v>45330</v>
      </c>
      <c r="K7" s="40" t="s">
        <v>21</v>
      </c>
      <c r="L7" s="40" t="s">
        <v>22</v>
      </c>
      <c r="M7" s="40" t="s">
        <v>31</v>
      </c>
      <c r="N7" s="40" t="s">
        <v>32</v>
      </c>
      <c r="O7" s="42" t="s">
        <v>33</v>
      </c>
      <c r="P7" s="27"/>
    </row>
    <row r="8" spans="1:26" ht="90" customHeight="1">
      <c r="A8" s="31"/>
      <c r="B8" s="39" t="s">
        <v>34</v>
      </c>
      <c r="C8" s="40" t="s">
        <v>35</v>
      </c>
      <c r="D8" s="40" t="s">
        <v>36</v>
      </c>
      <c r="E8" s="40" t="s">
        <v>37</v>
      </c>
      <c r="F8" s="40" t="s">
        <v>18</v>
      </c>
      <c r="G8" s="40" t="s">
        <v>38</v>
      </c>
      <c r="H8" s="40" t="s">
        <v>20</v>
      </c>
      <c r="I8" s="40">
        <v>3</v>
      </c>
      <c r="J8" s="41">
        <v>45330</v>
      </c>
      <c r="K8" s="40" t="s">
        <v>21</v>
      </c>
      <c r="L8" s="40" t="s">
        <v>22</v>
      </c>
      <c r="M8" s="40" t="s">
        <v>39</v>
      </c>
      <c r="N8" s="40" t="s">
        <v>40</v>
      </c>
      <c r="O8" s="42" t="s">
        <v>41</v>
      </c>
      <c r="P8" s="3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3.25" customHeight="1">
      <c r="A9" s="27"/>
      <c r="B9" s="39" t="s">
        <v>42</v>
      </c>
      <c r="C9" s="40" t="s">
        <v>43</v>
      </c>
      <c r="D9" s="40" t="s">
        <v>44</v>
      </c>
      <c r="E9" s="40" t="s">
        <v>45</v>
      </c>
      <c r="F9" s="40" t="s">
        <v>18</v>
      </c>
      <c r="G9" s="40" t="s">
        <v>46</v>
      </c>
      <c r="H9" s="40" t="s">
        <v>20</v>
      </c>
      <c r="I9" s="40">
        <v>3</v>
      </c>
      <c r="J9" s="41">
        <v>45330</v>
      </c>
      <c r="K9" s="40" t="s">
        <v>21</v>
      </c>
      <c r="L9" s="40" t="s">
        <v>22</v>
      </c>
      <c r="M9" s="40" t="s">
        <v>47</v>
      </c>
      <c r="N9" s="40" t="s">
        <v>48</v>
      </c>
      <c r="O9" s="42" t="s">
        <v>49</v>
      </c>
      <c r="P9" s="27"/>
    </row>
    <row r="10" spans="1:26" ht="84" customHeight="1">
      <c r="A10" s="27"/>
      <c r="B10" s="38" t="s">
        <v>50</v>
      </c>
      <c r="C10" s="28" t="s">
        <v>51</v>
      </c>
      <c r="D10" s="28" t="s">
        <v>52</v>
      </c>
      <c r="E10" s="28" t="s">
        <v>53</v>
      </c>
      <c r="F10" s="28" t="s">
        <v>18</v>
      </c>
      <c r="G10" s="28" t="s">
        <v>54</v>
      </c>
      <c r="H10" s="28" t="s">
        <v>55</v>
      </c>
      <c r="I10" s="28">
        <v>2</v>
      </c>
      <c r="J10" s="29">
        <v>45330</v>
      </c>
      <c r="K10" s="28" t="s">
        <v>21</v>
      </c>
      <c r="L10" s="28" t="s">
        <v>22</v>
      </c>
      <c r="M10" s="28" t="s">
        <v>56</v>
      </c>
      <c r="N10" s="28" t="s">
        <v>57</v>
      </c>
      <c r="O10" s="30" t="s">
        <v>58</v>
      </c>
      <c r="P10" s="27"/>
    </row>
    <row r="11" spans="1:26" ht="99.75" customHeight="1">
      <c r="A11" s="27"/>
      <c r="B11" s="38" t="s">
        <v>59</v>
      </c>
      <c r="C11" s="28" t="s">
        <v>60</v>
      </c>
      <c r="D11" s="28" t="s">
        <v>61</v>
      </c>
      <c r="E11" s="28" t="s">
        <v>62</v>
      </c>
      <c r="F11" s="28" t="s">
        <v>18</v>
      </c>
      <c r="G11" s="28" t="s">
        <v>63</v>
      </c>
      <c r="H11" s="28" t="s">
        <v>64</v>
      </c>
      <c r="I11" s="28">
        <v>3</v>
      </c>
      <c r="J11" s="29">
        <v>45330</v>
      </c>
      <c r="K11" s="28" t="s">
        <v>21</v>
      </c>
      <c r="L11" s="28" t="s">
        <v>22</v>
      </c>
      <c r="M11" s="28" t="s">
        <v>65</v>
      </c>
      <c r="N11" s="28" t="s">
        <v>66</v>
      </c>
      <c r="O11" s="30" t="s">
        <v>67</v>
      </c>
      <c r="P11" s="27"/>
    </row>
    <row r="12" spans="1:26" ht="108" customHeight="1">
      <c r="A12" s="27"/>
      <c r="B12" s="38" t="s">
        <v>68</v>
      </c>
      <c r="C12" s="28" t="s">
        <v>69</v>
      </c>
      <c r="D12" s="28" t="s">
        <v>70</v>
      </c>
      <c r="E12" s="28" t="s">
        <v>71</v>
      </c>
      <c r="F12" s="28" t="s">
        <v>18</v>
      </c>
      <c r="G12" s="28" t="s">
        <v>72</v>
      </c>
      <c r="H12" s="28" t="s">
        <v>64</v>
      </c>
      <c r="I12" s="28">
        <v>2</v>
      </c>
      <c r="J12" s="29">
        <v>45330</v>
      </c>
      <c r="K12" s="28" t="s">
        <v>21</v>
      </c>
      <c r="L12" s="28" t="s">
        <v>22</v>
      </c>
      <c r="M12" s="28" t="s">
        <v>73</v>
      </c>
      <c r="N12" s="28" t="s">
        <v>74</v>
      </c>
      <c r="O12" s="30" t="s">
        <v>75</v>
      </c>
      <c r="P12" s="27"/>
    </row>
    <row r="13" spans="1:26" ht="68.25" customHeight="1">
      <c r="A13" s="27"/>
      <c r="B13" s="38" t="s">
        <v>76</v>
      </c>
      <c r="C13" s="44" t="s">
        <v>77</v>
      </c>
      <c r="D13" s="28" t="s">
        <v>78</v>
      </c>
      <c r="E13" s="28" t="s">
        <v>79</v>
      </c>
      <c r="F13" s="28" t="s">
        <v>18</v>
      </c>
      <c r="G13" s="28" t="s">
        <v>80</v>
      </c>
      <c r="H13" s="28" t="s">
        <v>64</v>
      </c>
      <c r="I13" s="28">
        <v>2</v>
      </c>
      <c r="J13" s="29">
        <v>45330</v>
      </c>
      <c r="K13" s="28" t="s">
        <v>21</v>
      </c>
      <c r="L13" s="28" t="s">
        <v>22</v>
      </c>
      <c r="M13" s="28" t="s">
        <v>81</v>
      </c>
      <c r="N13" s="28" t="s">
        <v>74</v>
      </c>
      <c r="O13" s="30" t="s">
        <v>82</v>
      </c>
      <c r="P13" s="27"/>
    </row>
    <row r="14" spans="1:26" ht="76.5" customHeight="1">
      <c r="A14" s="27"/>
      <c r="B14" s="4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5"/>
      <c r="P14" s="27"/>
    </row>
    <row r="15" spans="1:26" ht="57.75" customHeight="1">
      <c r="A15" s="27"/>
      <c r="B15" s="27"/>
      <c r="P15" s="27"/>
    </row>
    <row r="16" spans="1:26" ht="57.75" customHeight="1">
      <c r="A16" s="27"/>
      <c r="P16" s="27"/>
    </row>
    <row r="17" spans="1:16" ht="65.25" customHeight="1">
      <c r="A17" s="27"/>
      <c r="P17" s="27"/>
    </row>
    <row r="18" spans="1:16" ht="45" customHeight="1"/>
    <row r="19" spans="1:16" ht="19.5" customHeight="1"/>
    <row r="20" spans="1:16" ht="19.5" customHeight="1">
      <c r="I20" s="1"/>
      <c r="J20" s="1"/>
      <c r="K20" s="2"/>
      <c r="L20" s="3"/>
    </row>
    <row r="21" spans="1:16" ht="19.5" customHeight="1">
      <c r="I21" s="1"/>
      <c r="J21" s="1"/>
      <c r="K21" s="2"/>
      <c r="L21" s="3"/>
    </row>
    <row r="22" spans="1:16" ht="19.5" customHeight="1">
      <c r="I22" s="1"/>
      <c r="J22" s="1"/>
      <c r="K22" s="2"/>
      <c r="L22" s="3"/>
    </row>
    <row r="23" spans="1:16" ht="19.5" customHeight="1">
      <c r="I23" s="1"/>
      <c r="J23" s="1"/>
      <c r="K23" s="2" t="s">
        <v>21</v>
      </c>
      <c r="L23" s="1" t="s">
        <v>83</v>
      </c>
      <c r="M23" s="4"/>
    </row>
    <row r="24" spans="1:16" ht="19.5" customHeight="1">
      <c r="I24" s="1"/>
      <c r="J24" s="1"/>
      <c r="K24" s="2" t="s">
        <v>84</v>
      </c>
      <c r="L24" s="1" t="s">
        <v>85</v>
      </c>
      <c r="M24" s="4"/>
    </row>
    <row r="25" spans="1:16" ht="19.5" customHeight="1">
      <c r="I25" s="1"/>
      <c r="J25" s="1"/>
      <c r="K25" s="2" t="s">
        <v>86</v>
      </c>
      <c r="L25" s="1" t="s">
        <v>22</v>
      </c>
      <c r="M25" s="4"/>
    </row>
    <row r="26" spans="1:16" ht="19.5" customHeight="1">
      <c r="I26" s="1"/>
      <c r="J26" s="1"/>
      <c r="K26" s="2"/>
      <c r="L26" s="1" t="s">
        <v>87</v>
      </c>
      <c r="M26" s="4"/>
    </row>
    <row r="27" spans="1:16" ht="19.5" customHeight="1">
      <c r="I27" s="1"/>
      <c r="J27" s="1"/>
      <c r="K27" s="2"/>
      <c r="L27" s="3"/>
    </row>
    <row r="28" spans="1:16" ht="19.5" customHeight="1">
      <c r="I28" s="1"/>
      <c r="J28" s="1"/>
      <c r="K28" s="2"/>
      <c r="L28" s="3"/>
    </row>
    <row r="29" spans="1:16" ht="19.5" customHeight="1">
      <c r="I29" s="1"/>
      <c r="J29" s="1"/>
      <c r="K29" s="2"/>
      <c r="L29" s="3"/>
    </row>
    <row r="30" spans="1:16" ht="19.5" customHeight="1">
      <c r="I30" s="1"/>
      <c r="J30" s="1"/>
      <c r="K30" s="2"/>
      <c r="L30" s="3"/>
    </row>
    <row r="31" spans="1:16" ht="19.5" customHeight="1">
      <c r="I31" s="1"/>
      <c r="J31" s="1"/>
      <c r="K31" s="2"/>
      <c r="L31" s="3"/>
    </row>
    <row r="32" spans="1:16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3"/>
      <c r="J993" s="3"/>
      <c r="K993" s="6"/>
      <c r="L993" s="3"/>
    </row>
    <row r="994" spans="9:12" ht="15.75" customHeight="1">
      <c r="I994" s="3"/>
      <c r="J994" s="3"/>
      <c r="K994" s="6"/>
      <c r="L994" s="3"/>
    </row>
    <row r="995" spans="9:12" ht="15.75" customHeight="1"/>
    <row r="996" spans="9:12" ht="15.75" customHeight="1"/>
    <row r="997" spans="9:12" ht="15.75" customHeight="1"/>
  </sheetData>
  <mergeCells count="1">
    <mergeCell ref="B3:O3"/>
  </mergeCells>
  <dataValidations count="1">
    <dataValidation type="list" allowBlank="1" showErrorMessage="1" sqref="L10:L13" xr:uid="{9B8B7B8F-AB8C-4D8F-A4DE-F49C49A3F5FB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4"/>
    </row>
    <row r="5" spans="2:16" hidden="1">
      <c r="C5" s="7"/>
      <c r="D5" s="7"/>
      <c r="E5" s="7"/>
      <c r="F5" s="4"/>
    </row>
    <row r="6" spans="2:16" ht="39.75" customHeight="1">
      <c r="B6" s="53" t="s">
        <v>88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0</v>
      </c>
      <c r="D9" s="10"/>
      <c r="E9" s="49" t="s">
        <v>89</v>
      </c>
      <c r="F9" s="57"/>
      <c r="G9" s="10"/>
      <c r="H9" s="49" t="s">
        <v>10</v>
      </c>
      <c r="I9" s="57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90</v>
      </c>
      <c r="D10" s="13"/>
      <c r="E10" s="50" t="e">
        <f>VLOOKUP(C10,'Formato descripción HU'!B6:O13,5,0)</f>
        <v>#N/A</v>
      </c>
      <c r="F10" s="57"/>
      <c r="G10" s="14"/>
      <c r="H10" s="50" t="e">
        <f>VLOOKUP(C10,'Formato descripción HU'!B6:O13,11,0)</f>
        <v>#N/A</v>
      </c>
      <c r="I10" s="57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91</v>
      </c>
      <c r="D12" s="13"/>
      <c r="E12" s="49" t="s">
        <v>9</v>
      </c>
      <c r="F12" s="57"/>
      <c r="G12" s="14"/>
      <c r="H12" s="49" t="s">
        <v>92</v>
      </c>
      <c r="I12" s="57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 t="e">
        <f>VLOOKUP('Historia de Usuario'!C10,'Formato descripción HU'!B6:O13,8,0)</f>
        <v>#N/A</v>
      </c>
      <c r="D13" s="13"/>
      <c r="E13" s="50" t="e">
        <f>VLOOKUP(C10,'Formato descripción HU'!B6:O13,10,0)</f>
        <v>#N/A</v>
      </c>
      <c r="F13" s="57"/>
      <c r="G13" s="14"/>
      <c r="H13" s="50" t="e">
        <f>VLOOKUP(C10,'Formato descripción HU'!B6:O13,7,0)</f>
        <v>#N/A</v>
      </c>
      <c r="I13" s="57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46" t="s">
        <v>93</v>
      </c>
      <c r="D15" s="54" t="e">
        <f>VLOOKUP(C10,'Formato descripción HU'!B6:O13,3,0)</f>
        <v>#N/A</v>
      </c>
      <c r="E15" s="58"/>
      <c r="F15" s="11"/>
      <c r="G15" s="46" t="s">
        <v>94</v>
      </c>
      <c r="H15" s="54" t="e">
        <f>VLOOKUP(C10,'Formato descripción HU'!B6:O13,4,0)</f>
        <v>#N/A</v>
      </c>
      <c r="I15" s="59"/>
      <c r="J15" s="58"/>
      <c r="K15" s="11"/>
      <c r="L15" s="46" t="s">
        <v>95</v>
      </c>
      <c r="M15" s="47" t="e">
        <f>VLOOKUP(C10,'Formato descripción HU'!B6:O13,6,0)</f>
        <v>#N/A</v>
      </c>
      <c r="N15" s="59"/>
      <c r="O15" s="58"/>
      <c r="P15" s="26"/>
    </row>
    <row r="16" spans="2:16" ht="19.5" customHeight="1">
      <c r="B16" s="25"/>
      <c r="C16" s="60"/>
      <c r="D16" s="61"/>
      <c r="E16" s="62"/>
      <c r="F16" s="11"/>
      <c r="G16" s="60"/>
      <c r="H16" s="61"/>
      <c r="I16" s="55"/>
      <c r="J16" s="62"/>
      <c r="K16" s="11"/>
      <c r="L16" s="60"/>
      <c r="M16" s="61"/>
      <c r="N16" s="55"/>
      <c r="O16" s="62"/>
      <c r="P16" s="26"/>
    </row>
    <row r="17" spans="2:16" ht="19.5" customHeight="1">
      <c r="B17" s="25"/>
      <c r="C17" s="63"/>
      <c r="D17" s="64"/>
      <c r="E17" s="65"/>
      <c r="F17" s="11"/>
      <c r="G17" s="63"/>
      <c r="H17" s="64"/>
      <c r="I17" s="66"/>
      <c r="J17" s="65"/>
      <c r="K17" s="11"/>
      <c r="L17" s="63"/>
      <c r="M17" s="64"/>
      <c r="N17" s="66"/>
      <c r="O17" s="65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51" t="s">
        <v>96</v>
      </c>
      <c r="D19" s="58"/>
      <c r="E19" s="48" t="e">
        <f>VLOOKUP(C10,'Formato descripción HU'!B6:O13,14,0)</f>
        <v>#N/A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6"/>
    </row>
    <row r="20" spans="2:16" ht="19.5" customHeight="1">
      <c r="B20" s="25"/>
      <c r="C20" s="64"/>
      <c r="D20" s="65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52" t="s">
        <v>97</v>
      </c>
      <c r="D22" s="58"/>
      <c r="E22" s="47" t="e">
        <f>VLOOKUP(C10,'Formato descripción HU'!B6:O13,12,0)</f>
        <v>#N/A</v>
      </c>
      <c r="F22" s="59"/>
      <c r="G22" s="59"/>
      <c r="H22" s="58"/>
      <c r="I22" s="11"/>
      <c r="J22" s="52" t="s">
        <v>12</v>
      </c>
      <c r="K22" s="58"/>
      <c r="L22" s="47" t="e">
        <f>VLOOKUP(C10,'Formato descripción HU'!B6:O13,13,0)</f>
        <v>#N/A</v>
      </c>
      <c r="M22" s="59"/>
      <c r="N22" s="59"/>
      <c r="O22" s="58"/>
      <c r="P22" s="26"/>
    </row>
    <row r="23" spans="2:16" ht="19.5" customHeight="1">
      <c r="B23" s="25"/>
      <c r="C23" s="61"/>
      <c r="D23" s="62"/>
      <c r="E23" s="61"/>
      <c r="F23" s="55"/>
      <c r="G23" s="55"/>
      <c r="H23" s="62"/>
      <c r="I23" s="11"/>
      <c r="J23" s="61"/>
      <c r="K23" s="62"/>
      <c r="L23" s="61"/>
      <c r="M23" s="55"/>
      <c r="N23" s="55"/>
      <c r="O23" s="62"/>
      <c r="P23" s="26"/>
    </row>
    <row r="24" spans="2:16" ht="19.5" customHeight="1">
      <c r="B24" s="25"/>
      <c r="C24" s="64"/>
      <c r="D24" s="65"/>
      <c r="E24" s="64"/>
      <c r="F24" s="66"/>
      <c r="G24" s="66"/>
      <c r="H24" s="65"/>
      <c r="I24" s="11"/>
      <c r="J24" s="64"/>
      <c r="K24" s="65"/>
      <c r="L24" s="64"/>
      <c r="M24" s="66"/>
      <c r="N24" s="66"/>
      <c r="O24" s="65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SUSANA CAMILA MORALES NORO�A</cp:lastModifiedBy>
  <cp:revision/>
  <dcterms:created xsi:type="dcterms:W3CDTF">2019-10-21T15:37:14Z</dcterms:created>
  <dcterms:modified xsi:type="dcterms:W3CDTF">2024-02-20T15:18:14Z</dcterms:modified>
  <cp:category/>
  <cp:contentStatus/>
</cp:coreProperties>
</file>