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 defaultThemeVersion="124226"/>
  <bookViews>
    <workbookView xWindow="480" yWindow="90" windowWidth="22065" windowHeight="9480" tabRatio="841"/>
  </bookViews>
  <sheets>
    <sheet name="DISTRIBUTIVO INSTITUCIONAL " sheetId="1" r:id="rId1"/>
    <sheet name="RESUMEN PERSONAL OPERATIVO " sheetId="4" r:id="rId2"/>
    <sheet name="RESUMEN PERSONAL NJS" sheetId="6" r:id="rId3"/>
    <sheet name="ESTADÍSTICAS EDAD" sheetId="9" r:id="rId4"/>
    <sheet name="Hoja2" sheetId="16" state="hidden" r:id="rId5"/>
    <sheet name="ESTADÍSTICAS GENERO" sheetId="13" r:id="rId6"/>
    <sheet name="ESTADÍSTICAS 70 - 30" sheetId="14" r:id="rId7"/>
    <sheet name="ORGANIGRAMA" sheetId="12" r:id="rId8"/>
  </sheets>
  <definedNames>
    <definedName name="_xlnm._FilterDatabase" localSheetId="0" hidden="1">'DISTRIBUTIVO INSTITUCIONAL '!$A$5:$K$214</definedName>
    <definedName name="_xlnm.Print_Area" localSheetId="7">ORGANIGRAMA!$B$1:$S$27</definedName>
  </definedNames>
  <calcPr calcId="124519"/>
  <fileRecoveryPr repairLoad="1"/>
</workbook>
</file>

<file path=xl/calcChain.xml><?xml version="1.0" encoding="utf-8"?>
<calcChain xmlns="http://schemas.openxmlformats.org/spreadsheetml/2006/main">
  <c r="C9" i="4"/>
  <c r="D6" i="14" l="1"/>
  <c r="D5"/>
  <c r="C6"/>
  <c r="C7" i="13" l="1"/>
  <c r="D12" i="9" l="1"/>
  <c r="C9"/>
  <c r="B8" i="16" l="1"/>
  <c r="B48"/>
  <c r="B112"/>
  <c r="B26"/>
  <c r="B86"/>
  <c r="B33"/>
  <c r="B184"/>
  <c r="B154"/>
  <c r="B123"/>
  <c r="B161"/>
  <c r="B36"/>
  <c r="B53"/>
  <c r="B49"/>
  <c r="B18"/>
  <c r="B68"/>
  <c r="B85"/>
  <c r="B132"/>
  <c r="B137"/>
  <c r="B63"/>
  <c r="B60"/>
  <c r="B34"/>
  <c r="B156"/>
  <c r="B91"/>
  <c r="B118"/>
  <c r="B22"/>
  <c r="B76"/>
  <c r="B115"/>
  <c r="B103"/>
  <c r="B58"/>
  <c r="B70"/>
  <c r="B90"/>
  <c r="B84"/>
  <c r="B158"/>
  <c r="B125"/>
  <c r="B180"/>
  <c r="B170"/>
  <c r="B51"/>
  <c r="B4"/>
  <c r="B29"/>
  <c r="B24"/>
  <c r="B5"/>
  <c r="B131"/>
  <c r="B133"/>
  <c r="B80"/>
  <c r="B30"/>
  <c r="B128"/>
  <c r="B189"/>
  <c r="B138"/>
  <c r="B31"/>
  <c r="B75"/>
  <c r="B155"/>
  <c r="B92"/>
  <c r="B108"/>
  <c r="B78"/>
  <c r="B40"/>
  <c r="B153"/>
  <c r="B72"/>
  <c r="B176"/>
  <c r="B73"/>
  <c r="B9"/>
  <c r="B47"/>
  <c r="B41"/>
  <c r="B167"/>
  <c r="B27"/>
  <c r="B64"/>
  <c r="B20"/>
  <c r="B59"/>
  <c r="B194"/>
  <c r="B32"/>
  <c r="B126"/>
  <c r="B163"/>
  <c r="B198"/>
  <c r="B166"/>
  <c r="B25"/>
  <c r="B129"/>
  <c r="B37"/>
  <c r="B89"/>
  <c r="B120"/>
  <c r="B122"/>
  <c r="B134"/>
  <c r="B173"/>
  <c r="B121"/>
  <c r="B16"/>
  <c r="B19"/>
  <c r="B104"/>
  <c r="B113"/>
  <c r="B159"/>
  <c r="B124"/>
  <c r="B143"/>
  <c r="B135"/>
  <c r="B6"/>
  <c r="B87"/>
  <c r="B93"/>
  <c r="B181"/>
  <c r="B145"/>
  <c r="B119"/>
  <c r="B106"/>
  <c r="B100"/>
  <c r="B152"/>
  <c r="B130"/>
  <c r="B50"/>
  <c r="B165"/>
  <c r="B35"/>
  <c r="B14"/>
  <c r="B3"/>
  <c r="B197"/>
  <c r="B199"/>
  <c r="B183"/>
  <c r="B105"/>
  <c r="B201"/>
  <c r="B192"/>
  <c r="B186"/>
  <c r="B102"/>
  <c r="B185"/>
  <c r="B10"/>
  <c r="B109"/>
  <c r="B88"/>
  <c r="B175"/>
  <c r="B61"/>
  <c r="B21"/>
  <c r="B45"/>
  <c r="B182"/>
  <c r="B54"/>
  <c r="B114"/>
  <c r="B177"/>
  <c r="B188"/>
  <c r="B101"/>
  <c r="B116"/>
  <c r="B69"/>
  <c r="B77"/>
  <c r="B202"/>
  <c r="B139"/>
  <c r="B43"/>
  <c r="B56"/>
  <c r="B38"/>
  <c r="B168"/>
  <c r="B151"/>
  <c r="B79"/>
  <c r="B107"/>
  <c r="B99"/>
  <c r="B23"/>
  <c r="B66"/>
  <c r="B179"/>
  <c r="B11"/>
  <c r="B127"/>
  <c r="B2"/>
  <c r="B200"/>
  <c r="B7"/>
  <c r="B83"/>
  <c r="B52"/>
  <c r="B95"/>
  <c r="B81"/>
  <c r="B160"/>
  <c r="B193"/>
  <c r="B142"/>
  <c r="B46"/>
  <c r="B144"/>
  <c r="B74"/>
  <c r="B13"/>
  <c r="B71"/>
  <c r="B15"/>
  <c r="B174"/>
  <c r="B140"/>
  <c r="B111"/>
  <c r="B136"/>
  <c r="B146"/>
  <c r="B97"/>
  <c r="B150"/>
  <c r="B12"/>
  <c r="B39"/>
  <c r="B171"/>
  <c r="B42"/>
  <c r="B190"/>
  <c r="B162"/>
  <c r="B148"/>
  <c r="B28"/>
  <c r="B178"/>
  <c r="B141"/>
  <c r="B149"/>
  <c r="B147"/>
  <c r="B96"/>
  <c r="B187"/>
  <c r="B82"/>
  <c r="B164"/>
  <c r="B110"/>
  <c r="B172"/>
  <c r="B94"/>
  <c r="B196"/>
  <c r="B157"/>
  <c r="B44"/>
  <c r="B191"/>
  <c r="B195"/>
  <c r="B67"/>
  <c r="B98"/>
  <c r="B57"/>
  <c r="B55"/>
  <c r="B62"/>
  <c r="B169"/>
  <c r="B65"/>
  <c r="B117"/>
  <c r="B17"/>
  <c r="C7" i="14" l="1"/>
  <c r="D9" i="4" l="1"/>
  <c r="E9"/>
  <c r="C7" i="6" l="1"/>
  <c r="C10" s="1"/>
  <c r="D7"/>
  <c r="E7"/>
  <c r="C10" i="4" l="1"/>
</calcChain>
</file>

<file path=xl/sharedStrings.xml><?xml version="1.0" encoding="utf-8"?>
<sst xmlns="http://schemas.openxmlformats.org/spreadsheetml/2006/main" count="2159" uniqueCount="685">
  <si>
    <t>MODALIDAD LABORAL</t>
  </si>
  <si>
    <t>NÚMERO IDENTIFICACIÓN</t>
  </si>
  <si>
    <t>NOMBRES</t>
  </si>
  <si>
    <t>PROVINCIA</t>
  </si>
  <si>
    <t>DENOMINACIÓN PUESTO</t>
  </si>
  <si>
    <t>ZAMBRANO HIDALGO MARIA AURELIA</t>
  </si>
  <si>
    <t>GUAYAS</t>
  </si>
  <si>
    <t>GUAYAQUIL</t>
  </si>
  <si>
    <t>VAZQUEZ ZAMBRANO JAMILETH SUSANA</t>
  </si>
  <si>
    <t>AZUAY</t>
  </si>
  <si>
    <t>CUENCA</t>
  </si>
  <si>
    <t>5</t>
  </si>
  <si>
    <t>PICHINCHA</t>
  </si>
  <si>
    <t>QUITO</t>
  </si>
  <si>
    <t>CEVALLOS MENA PABLO SANTIAGO</t>
  </si>
  <si>
    <t>SERVIDOR PUBLICO DE APOYO 4</t>
  </si>
  <si>
    <t>UNAMUNO VERA GEOVANNY MIGUEL</t>
  </si>
  <si>
    <t>CHALA LARA MARIA ALEJANDRA</t>
  </si>
  <si>
    <t>TECNICO DE REGISTRO</t>
  </si>
  <si>
    <t>110</t>
  </si>
  <si>
    <t>TECNICO DE PATENTES</t>
  </si>
  <si>
    <t>PALMAY TORO VALERIA VERONICA</t>
  </si>
  <si>
    <t>TECNICO DE SIGNOS DISTINTIVOS</t>
  </si>
  <si>
    <t>CARRILLO ROSALES JENNIFER MISHEL</t>
  </si>
  <si>
    <t>TECNICO DE DOCUMENTACION Y ARCHIVO</t>
  </si>
  <si>
    <t>MONTENEGRO VILLAREAL GABRIEL ALEJANDRO</t>
  </si>
  <si>
    <t>MOSCOSO BASANTES INES PATRICIA</t>
  </si>
  <si>
    <t>ASISTENTE ADMINISTRATIVO 1</t>
  </si>
  <si>
    <t>VALAREZO ROMERO FREDDY PATRICIO</t>
  </si>
  <si>
    <t>SUIKOUSKI GUEVARA MARIA JOSE</t>
  </si>
  <si>
    <t>SERVIDOR PUBLICO 1</t>
  </si>
  <si>
    <t>ZURITA COELLO ANDREA CAROLINA</t>
  </si>
  <si>
    <t>ASISTENTE TECNICO DE REGISTRO</t>
  </si>
  <si>
    <t>ASISTENTE TECNICO DE PATENTES</t>
  </si>
  <si>
    <t>JIMENEZ MIKETTA ETHEL EUGENIA</t>
  </si>
  <si>
    <t>ASISTENTE TECNICO DE ADMINISTRACION DE TALENTO HUMANO</t>
  </si>
  <si>
    <t>SERVIDOR PUBLICO 3</t>
  </si>
  <si>
    <t>ANALISTA DE REGISTRO 1</t>
  </si>
  <si>
    <t>ANALISTA DE SIGNOS DISTINTIVOS 1</t>
  </si>
  <si>
    <t>BASTIDAS VILLEGAS VANESSA FERNANDA</t>
  </si>
  <si>
    <t>ANALISTA  ADMINISTRATIVO 1</t>
  </si>
  <si>
    <t>SERVIDOR PUBLICO 5</t>
  </si>
  <si>
    <t>GUEVARA SEGARRA KARINA SOLEDAD</t>
  </si>
  <si>
    <t>ANALISTA DE ADMINISTRACION DE TALENTO HUMANO 2</t>
  </si>
  <si>
    <t>ANALISTA LEGAL DE OBTENCIONES VEGETALES 2</t>
  </si>
  <si>
    <t>AGUIRRE MORENO ANDREA DEL CARMEN</t>
  </si>
  <si>
    <t>LLUMIQUINGA JIMENEZ LORENA PAOLA</t>
  </si>
  <si>
    <t>ANALISTA DE OBTENCIONES VEGETALES 2</t>
  </si>
  <si>
    <t>ANALISTA DE CONOCIMIENTOS TRADICIONALES 2</t>
  </si>
  <si>
    <t>VILLAMARIN LEIVA DELIA ALEXANDRA</t>
  </si>
  <si>
    <t>ANALISTA DE SOCIEDADES DE GESTION COLECTIVA 2</t>
  </si>
  <si>
    <t>RACINES BERMEO LUIS RICARDO</t>
  </si>
  <si>
    <t>ANALISTA DE PATENTES 2</t>
  </si>
  <si>
    <t>YEPEZ VALENCIA SILVIA PATRICIA</t>
  </si>
  <si>
    <t>NUÑEZ CAVIEDES CESAR ANDRES</t>
  </si>
  <si>
    <t>ANALISTA DE SIGNOS DISTINTIVOS 2</t>
  </si>
  <si>
    <t>TENORIO TAIPE XIMENA ADELAIDA</t>
  </si>
  <si>
    <t>ANALISTA DE DESARROLLO TECNOLOGICO 2</t>
  </si>
  <si>
    <t>ANALISTA ADMINISTRATIVO 2</t>
  </si>
  <si>
    <t>85</t>
  </si>
  <si>
    <t>ANALISTA DE NOMINA 2</t>
  </si>
  <si>
    <t>ANALISTA DE REGISTRO 2</t>
  </si>
  <si>
    <t>MOSQUERA HIDALGO PAULINA DEL CONSUELO</t>
  </si>
  <si>
    <t>CALDERON CALLES CRISTIAN FRANCISCO</t>
  </si>
  <si>
    <t>ANALISTA DE PLANIFICACION  2</t>
  </si>
  <si>
    <t>90</t>
  </si>
  <si>
    <t>ANALISTA JURIDICO 2</t>
  </si>
  <si>
    <t>ALMACHI VIRACUCHA WILLIAM GUSTAVO</t>
  </si>
  <si>
    <t>ANALISTA FINANCIERO 2</t>
  </si>
  <si>
    <t>RUIZ CEVALLOS XIMENA BERENICE</t>
  </si>
  <si>
    <t>ANALISTA DE COMPRAS PUBLICAS 2</t>
  </si>
  <si>
    <t>SERVIDOR PUBLICO 7</t>
  </si>
  <si>
    <t>ANALISTA DE ADMINISTRACION DEL TALENTO HUMANO 3</t>
  </si>
  <si>
    <t>ANALISTA DE OBTENCIONES VEGETALES 3</t>
  </si>
  <si>
    <t>PAEZ VASCONEZ CARLOS SEBASTIAN</t>
  </si>
  <si>
    <t>ANALISTA DE REGISTRO 3</t>
  </si>
  <si>
    <t>ARMIJOS GUILLEN DIANA ALEJANDRA</t>
  </si>
  <si>
    <t>ANALISTA DE PATENTES 3</t>
  </si>
  <si>
    <t>ANALISTA DE SIGNOS DISTINTIVOS 3</t>
  </si>
  <si>
    <t>ANALISTA DE DESARROLLO TECNOLOGICO 3</t>
  </si>
  <si>
    <t>PAZMIÑO FIGUEROA VERONICA VANESSA</t>
  </si>
  <si>
    <t>SANTACRUZ ARELLANO LUIS ENRIQUE</t>
  </si>
  <si>
    <t>ANALISTA FINANCIERO 3</t>
  </si>
  <si>
    <t>ANALISTA DE COMUNICACION SOCIAL 3</t>
  </si>
  <si>
    <t>RUIZ CALVACHI CHRISTIAN RAMIRO</t>
  </si>
  <si>
    <t>ANALISTA DE PLANIFICACION 3</t>
  </si>
  <si>
    <t>ANALISTA ADMINISTRATIVO 3</t>
  </si>
  <si>
    <t>ANALISTA JURIDICO 3</t>
  </si>
  <si>
    <t>ZHUNIO CIFUENTES VERONICA ESTHER</t>
  </si>
  <si>
    <t>EXPERTO</t>
  </si>
  <si>
    <t>VELASQUEZ SANCHEZ ANGEL OSWALDO</t>
  </si>
  <si>
    <t>RUIZ GAVILANES BETTY LUCIA</t>
  </si>
  <si>
    <t>QUINGALOMBO CARGUA ALEXANDRA ARACELY</t>
  </si>
  <si>
    <t>YEPEZ VILLOTA DORA LUCIA</t>
  </si>
  <si>
    <t>GUARDERAS PEREZ MARIA SUSANA</t>
  </si>
  <si>
    <t>DARQUEA CHUGCHO WALTER FABIAN</t>
  </si>
  <si>
    <t>ESPINOZA ZALDUMBIDE TERESA NATALIA</t>
  </si>
  <si>
    <t>NOGALES SORNOZA FERNANDO BAYARDO</t>
  </si>
  <si>
    <t>TROYA ARMIJOS EDISON ANIBAL</t>
  </si>
  <si>
    <t>MORALES ÑACATO TAMARA LUCIA</t>
  </si>
  <si>
    <t>VILLAGOMEZ GARCIA CARLOS SANTIAGO</t>
  </si>
  <si>
    <t>JARA PATIÑO FRANKLIN RAMIRO</t>
  </si>
  <si>
    <t>FREILE MURILLO MARIA DEL PILAR</t>
  </si>
  <si>
    <t>VINUEZA NOBRE ELIANE LUSCA</t>
  </si>
  <si>
    <t>ALTAMIRANO LLUMIPANTA GABRIELA DE LOURDES</t>
  </si>
  <si>
    <t>EXPERTO LEGAL EN PROPIEDAD INTELECTUAL</t>
  </si>
  <si>
    <t>MONTENEGRO ZAMBRANO MARCIA GRACIELA</t>
  </si>
  <si>
    <t>RIVADENEIRA VEGA WILMA ELIZABETH</t>
  </si>
  <si>
    <t>USIÑA REINA WILSON ARMANDO</t>
  </si>
  <si>
    <t>VEINTIMILLA MIRANDA LUIS RODRIGO</t>
  </si>
  <si>
    <t>MENA LASCANO HUMBERTO</t>
  </si>
  <si>
    <t>MIÑO SALAZAR BLANCA IRALDA ROSALIZ</t>
  </si>
  <si>
    <t>PALMAY AVATA CESAR GUILLERMO</t>
  </si>
  <si>
    <t>ÑACATA PACHACAMA LORENA ELIZABETH</t>
  </si>
  <si>
    <t>CABRERA VILLALTA FRANCO AUGUSTO</t>
  </si>
  <si>
    <t>ASISTENTE</t>
  </si>
  <si>
    <t>ROJAS BONILLA ANDREA GEOVANNA</t>
  </si>
  <si>
    <t>PAEZ RIVADENEIRA CECILIA HAYMAR</t>
  </si>
  <si>
    <t>RODRIGUEZ FIGUEROA ISMAEL DAVID</t>
  </si>
  <si>
    <t>MUÑOZ VILLACRESES TATIANA MERCEDES</t>
  </si>
  <si>
    <t>ASISTENTE ADMINISTRATIVO</t>
  </si>
  <si>
    <t>VELASCO FIERRO CLELIA ELIZABETH</t>
  </si>
  <si>
    <t>GUERRA RAZA AIDA ALEXANDRA</t>
  </si>
  <si>
    <t>MORALES ARIAS LUIS FERNANDO</t>
  </si>
  <si>
    <t>GOMEZ DELGADO JESUS JESSENIA</t>
  </si>
  <si>
    <t>AUXILIAR</t>
  </si>
  <si>
    <t>ALVAREZ CORNEJO MARITZA LORENA</t>
  </si>
  <si>
    <t>CERVANTES CHACON ADRIANA LEONOR</t>
  </si>
  <si>
    <t>PEREZ ESPINEL ROCIO ALEXANDRA</t>
  </si>
  <si>
    <t>ONTANEDA JIMENEZ ANGEL FABIAN</t>
  </si>
  <si>
    <t>ESCOBAR TOBAR CHARLES ALEJANDRO</t>
  </si>
  <si>
    <t>CALLE RAZA FANNY JANETH</t>
  </si>
  <si>
    <t>BURBANO CLERQUE MARIA ANTONIETA</t>
  </si>
  <si>
    <t>ZAMBRANO AGUAGUIÑA JADIRA ALEXANDRA</t>
  </si>
  <si>
    <t>CARRERA ERAZO DARIO JAVIER</t>
  </si>
  <si>
    <t>GOMEZ ALCIVAR CATHERINE ELIZABETH</t>
  </si>
  <si>
    <t>WONG SANCHEZ GLENDA GISELLA</t>
  </si>
  <si>
    <t>VALERIANO PILAY AVILIO TOLENTINO</t>
  </si>
  <si>
    <t>ALVAREZ ENCALADA OSWALDO JAMIL</t>
  </si>
  <si>
    <t>PIEDRA ILLESCAS HYPATIA ELIZABETH</t>
  </si>
  <si>
    <t>LOJA</t>
  </si>
  <si>
    <t>SANGUIL VILLACIS IRMA MONSERRATH</t>
  </si>
  <si>
    <t>TAMAY GUALLPA ZOILA LUCIA</t>
  </si>
  <si>
    <t>GARRIDO JIMENEZ CHRISTIAN WLADIMIR</t>
  </si>
  <si>
    <t>LEON CALDERON CRISTINA DOLORES</t>
  </si>
  <si>
    <t>CARRILLO YANEZ CRISTHIAN ALEXANDER</t>
  </si>
  <si>
    <t>ATIENCIA GARZON DANIEL ALEJANDRO</t>
  </si>
  <si>
    <t>ANDRADE SAETEROS LUIS ALFREDO</t>
  </si>
  <si>
    <t>NOBOA MARIN JOSE ANTONIO</t>
  </si>
  <si>
    <t>MORA HIDALGO HECTOR GONZALO</t>
  </si>
  <si>
    <t>VALENCIA VERA ROSA BETZABE DEL CONSUELO</t>
  </si>
  <si>
    <t>VALERIANO PILAY ROSALINO JAVIER</t>
  </si>
  <si>
    <t>MENSAJERO</t>
  </si>
  <si>
    <t>CRIOLLO NAVARRETE CARLOS JAVIER</t>
  </si>
  <si>
    <t>RENGIFO CEVALLOS KHATERYNE ALEGRIA</t>
  </si>
  <si>
    <t>PAREDES VACA SAULO BERNABE</t>
  </si>
  <si>
    <t>MONCAYO CALDERON CARLOS YOJAN</t>
  </si>
  <si>
    <t>CHOFER</t>
  </si>
  <si>
    <t>LLIVISACA MEJIA JULIO FERNANDO</t>
  </si>
  <si>
    <t>VARGAS GUERRERO LUIS WILLIANS</t>
  </si>
  <si>
    <t>VEINTIMILLA ESPINOZA HERMEL IVAN</t>
  </si>
  <si>
    <t>ALMACHE BERNAL SIXTO GERMAN</t>
  </si>
  <si>
    <t>SALAS VALDES JHON FREDDY</t>
  </si>
  <si>
    <t>IBARRA VISCARRA JOSE RODOLFO</t>
  </si>
  <si>
    <t>LOPEZ NUÑEZ FABIAN PATRICIO</t>
  </si>
  <si>
    <t>MUÑOZ AROCA AMANDA VANESSA</t>
  </si>
  <si>
    <t>CEVALLOS JEREZ FREDDY FABIAN</t>
  </si>
  <si>
    <t>PAEZ ZURITA JORGE PAUL</t>
  </si>
  <si>
    <t>ESPINOZA SILVA VALERIA CORINA</t>
  </si>
  <si>
    <t>SERVIDOR PUBLICO DE APOYO 3</t>
  </si>
  <si>
    <t>AUXILIAR ADMINISTRATIVO</t>
  </si>
  <si>
    <t>ARIAS DELGADO JUAN JOSE</t>
  </si>
  <si>
    <t>FELIX LOPEZ ANA CARINA</t>
  </si>
  <si>
    <t>ESCUDERO ANDINO DIANA PRISCILA</t>
  </si>
  <si>
    <t>RIOFRIO BUSTAMANTE JAVIER ALBERTO</t>
  </si>
  <si>
    <t>ZAMBRANO TOLEDO LUZ IRENE</t>
  </si>
  <si>
    <t>MASQUI GUAMAN BRYAN ALEJANDRO</t>
  </si>
  <si>
    <t>TAIPE PAREDES LISETH CAROLINA</t>
  </si>
  <si>
    <t>CALAHORRANO ANDRADE JOSE LUIS</t>
  </si>
  <si>
    <t>AGUILAR LOZADA ROSA GIOCONDA</t>
  </si>
  <si>
    <t>PORTILLA ROMERO PATRICIA PAMELA</t>
  </si>
  <si>
    <t>LEGÑA PROAÑO NIDIA ALEXANDRA</t>
  </si>
  <si>
    <t>Nombramientos provisionales</t>
  </si>
  <si>
    <t>Nombramientos permanentes</t>
  </si>
  <si>
    <t># DE PERSONAS</t>
  </si>
  <si>
    <t>GÉNERO</t>
  </si>
  <si>
    <t>Contratos Ocasionales 51</t>
  </si>
  <si>
    <t>Contratos Ocasionales 71</t>
  </si>
  <si>
    <t xml:space="preserve">MASCULINO </t>
  </si>
  <si>
    <t>FEMENINO</t>
  </si>
  <si>
    <t>Contratos Ocasionales 51 / NJS</t>
  </si>
  <si>
    <t>Contratos Ocasionales 71 / NJS</t>
  </si>
  <si>
    <t xml:space="preserve">Nombramientos de Libre Remoción </t>
  </si>
  <si>
    <t>EDAD</t>
  </si>
  <si>
    <t>EXPERTO EN PATENTES 4</t>
  </si>
  <si>
    <t>INSTITUTO ECUATORIANO DE LA PROPIEDAD INTELECTUAL</t>
  </si>
  <si>
    <t>31-40</t>
  </si>
  <si>
    <t>41-50</t>
  </si>
  <si>
    <t>ESTADÍSTICAS DE EDAD</t>
  </si>
  <si>
    <t>NÚMERO SERVIDORES</t>
  </si>
  <si>
    <t>Promedio de edad</t>
  </si>
  <si>
    <t>Consejo Directivo</t>
  </si>
  <si>
    <t>Dirección Ejecutiva</t>
  </si>
  <si>
    <t>Comité de Propiedad Intelectual</t>
  </si>
  <si>
    <t>Planificación</t>
  </si>
  <si>
    <t>Auditoría Interna</t>
  </si>
  <si>
    <t>Comunicación Social</t>
  </si>
  <si>
    <t>Asuntos Internacionales</t>
  </si>
  <si>
    <t>Dirección de Gestión Institucional</t>
  </si>
  <si>
    <t>Asesoría Jurídica</t>
  </si>
  <si>
    <t>Documentación &amp; Archivo</t>
  </si>
  <si>
    <t>Desarrollo Tecnológico</t>
  </si>
  <si>
    <t>Administrativo Financiero</t>
  </si>
  <si>
    <t>Talento Humano</t>
  </si>
  <si>
    <t>Dirección Nacional de Propiedad Industrial</t>
  </si>
  <si>
    <t>Dirección Nacional de Derechos de Autor y Conexos</t>
  </si>
  <si>
    <t>Dirección Nacional de Obtenciones Vegetales</t>
  </si>
  <si>
    <t>Subdirección Regional de Guayaquil</t>
  </si>
  <si>
    <t>Subdirección Regional de Cuenca</t>
  </si>
  <si>
    <t>G. Signos Distintivos</t>
  </si>
  <si>
    <t>G. Patentes</t>
  </si>
  <si>
    <t>G. Registro</t>
  </si>
  <si>
    <t>Sociedades de Gestión Colectiva</t>
  </si>
  <si>
    <t>G. de Obtenciones Vegetales</t>
  </si>
  <si>
    <t>Conocimientos Tradicionales</t>
  </si>
  <si>
    <t>YUNGA GODOY ISIDRO ROBERTO</t>
  </si>
  <si>
    <t>JARAMILLO BAHAMONDE DAYRA MADELEY</t>
  </si>
  <si>
    <t>Código de Trabajo</t>
  </si>
  <si>
    <t>AUXILIAR EN SERVICIOS</t>
  </si>
  <si>
    <t>AUXILIAR DE SERVICIOS</t>
  </si>
  <si>
    <t>AUXILIAR DE SERVICIOS ADMINISTRATIVOS</t>
  </si>
  <si>
    <t>AYUDANTE DE SERVICIOS ADMINISTRATIVOS</t>
  </si>
  <si>
    <t>AUXILIAR DE BODEGA</t>
  </si>
  <si>
    <t>AYUDANTE EN SERVICIOS ADMINISTRATIVOS</t>
  </si>
  <si>
    <t>JEFE DE MANTENIMIENTO</t>
  </si>
  <si>
    <t>AUXILIAR DE ARCHIVO</t>
  </si>
  <si>
    <t>EXPERTO EN SIGNOS DISTINTIVOS 2</t>
  </si>
  <si>
    <t>AUXILIAR DE ADMINISTRACIÓN</t>
  </si>
  <si>
    <t>AUXILIAR EN ADMINISTRACIÓN</t>
  </si>
  <si>
    <t>EXPERTO EN REGISTRO 1</t>
  </si>
  <si>
    <t>ASISTENTE ADMINISTRATIVA EN FINANZAS</t>
  </si>
  <si>
    <t>EXPERTO EN SIGNOS DISTINTIVOS 6</t>
  </si>
  <si>
    <t>EXPERTO EN SIGNOS DISTINTIVOS 3</t>
  </si>
  <si>
    <t>EXPERTO EN REGISTRO 2</t>
  </si>
  <si>
    <t>ASISTENTE ADMINISTRATIVO EN DOCUMENTACIÓN Y ARCHIVO</t>
  </si>
  <si>
    <t>EXPERTO EN SIGNOS DISTINTIVOS 1</t>
  </si>
  <si>
    <t>EXPERTO LEGAL EN PROPIEDAD INTELECTUAL 4</t>
  </si>
  <si>
    <t>EXPERTO EN SIGNOS DISTINTIVOS 5</t>
  </si>
  <si>
    <t>SUBDIRECTORA REGIONAL DE CUENCA</t>
  </si>
  <si>
    <t>EXPERTO EN MODIFICACIONES AL REGISTRO 1</t>
  </si>
  <si>
    <t>SUBDIRECTORA REGIONAL DE GUAYAQUIL</t>
  </si>
  <si>
    <t>HIDROBO SABANDO JUDITH VIVIANA</t>
  </si>
  <si>
    <t>51 en adelante</t>
  </si>
  <si>
    <t>UNIDAD DE ADMINISTRACIÓN DE TALENTO HUMANO - REPORTE DE PERSONAL</t>
  </si>
  <si>
    <t>EXPERTA EN PATENTES 4</t>
  </si>
  <si>
    <t>EXPERTO EN PATENTES 2</t>
  </si>
  <si>
    <t>CASTILLO TAMAYO ERIKA CRISTINA</t>
  </si>
  <si>
    <t>BAJAÑA SALDAÑA CARLOS DANILO</t>
  </si>
  <si>
    <t>BAYAS BAYAS JAVIER EDUARDO</t>
  </si>
  <si>
    <t>BUCHELI SILVA MARIA JOSE</t>
  </si>
  <si>
    <t>CALLE MEDINA KARINA NATALIE</t>
  </si>
  <si>
    <t>CHAVEZ ANDRADE ALEX GEOVANY</t>
  </si>
  <si>
    <t>INTRIAGO ESMERALDA DENNY JOHANA</t>
  </si>
  <si>
    <t>20-30</t>
  </si>
  <si>
    <t>ANALISTA LEGAL SUBDIRECCION REGIONAL 3</t>
  </si>
  <si>
    <t>EXPERTA EN CONTABILIDAD</t>
  </si>
  <si>
    <t>ANALISTA LEGAL SUBDIRECCION REGIONAL 2</t>
  </si>
  <si>
    <t>ASISTENTE TECNICO SUBDIRECCION REGIONAL</t>
  </si>
  <si>
    <t>EGAS YEROVI DAVID FRANCISCO</t>
  </si>
  <si>
    <t xml:space="preserve">FREIRE ERAZO SHIRLEY TATIANA </t>
  </si>
  <si>
    <t>LOPEZ MARQUEZ STEPHANIE PATRICIA</t>
  </si>
  <si>
    <t>CAJAMARCA CRIOLLO JOSE LUIS</t>
  </si>
  <si>
    <t>FLORES QUISHPE ROSA GUADALUPE</t>
  </si>
  <si>
    <t>HIDALGO HIDALGO VERONICA DEL ROCIO</t>
  </si>
  <si>
    <t>TORRES BRAVO FRANNY EUDALDO</t>
  </si>
  <si>
    <t>ANDRADE CORDOVEZ ANA CAROLINA</t>
  </si>
  <si>
    <t>MACIAS ZAMBRANO JEFFERSON GEOVANNY</t>
  </si>
  <si>
    <t xml:space="preserve">EXPERTO EN PRESUPUESTO </t>
  </si>
  <si>
    <t xml:space="preserve">EXPERTO LEGAL EN PROPIEDAD INTELECTUAL </t>
  </si>
  <si>
    <t>ARAY MOZO DENISSE ALEXANDRA</t>
  </si>
  <si>
    <t>TINAJERO MULLO JOSE ANDRES FRANCISCO</t>
  </si>
  <si>
    <t>NARVAEZ GUILLEN CRISTIAN RAMIRO</t>
  </si>
  <si>
    <t>NOMBRAMIENTO PROVISIONAL</t>
  </si>
  <si>
    <t>TITULAR JUBILADO / ESCALAS PROPIAS</t>
  </si>
  <si>
    <t>VINOCUNGA BATALLAS MONICA JAQUELINE</t>
  </si>
  <si>
    <t>ASESOR 5 DIRECCIÓN EJECUTIVA</t>
  </si>
  <si>
    <t>NOMBRAMIENTO LIBRE REMOCIÓN</t>
  </si>
  <si>
    <t>135</t>
  </si>
  <si>
    <t>DIRECTORA NACIONAL DE DERECHOS DE AUTOR Y DERECHOS CONEXOS</t>
  </si>
  <si>
    <t>DIRECTOR DE GESTIÓN INSTITUCIONAL</t>
  </si>
  <si>
    <t>ESPAÑA ESPARZA MARIA BELEN</t>
  </si>
  <si>
    <t>PAILLACHO RODRIGUEZ MARIA JOSE</t>
  </si>
  <si>
    <t>HERRERA MONTEROS SANDRA NATALIA</t>
  </si>
  <si>
    <t>ANDRADE ORDOÑEZ ANDREA ALEJANDRA</t>
  </si>
  <si>
    <t>DURAN CAZAR JESSICA ANDREA</t>
  </si>
  <si>
    <t>QUISILEMA VACA DANNY XAVIER</t>
  </si>
  <si>
    <t>ENRIQUEZ PAREDES ANDREA CAROLINA</t>
  </si>
  <si>
    <t>CALVOPIÑA BARRIGA MARIA FERNANDA</t>
  </si>
  <si>
    <t>CASTILLO ARELLANO ALEX XAVIER</t>
  </si>
  <si>
    <t>GUALACATA CARVAJAL SILVIA KATHERINE</t>
  </si>
  <si>
    <t>DELGADO AGUILAR IVANA NATIVIDAD</t>
  </si>
  <si>
    <t>YANEZ VIVAS GALO PATRICIO</t>
  </si>
  <si>
    <t>EXPERTO PRINCIPAL EN SIGNOS DISTINTIVOS</t>
  </si>
  <si>
    <t>RODRÍGUEZ MEDINA RAMIRO ALEJANDRO</t>
  </si>
  <si>
    <t>RODRIGUEZ MEDINA RAMIRO ALEJANDRO</t>
  </si>
  <si>
    <t>CORREA CALDERON SILVANA PATRICIA</t>
  </si>
  <si>
    <t xml:space="preserve">FEMENINO </t>
  </si>
  <si>
    <t>MASCULINO</t>
  </si>
  <si>
    <t>ESTADÍSTICAS DE GÉNERO</t>
  </si>
  <si>
    <t>CUMPLIMIENTO 70/30</t>
  </si>
  <si>
    <t>AGREGADORES DE VALOR / SUSTANTIVOS</t>
  </si>
  <si>
    <t>HABILITANTES DE APOYO Y ASESORÍA / ADJETIVOS</t>
  </si>
  <si>
    <t>PROCESOS</t>
  </si>
  <si>
    <t xml:space="preserve">TIPO DE CONTRATACIÓN </t>
  </si>
  <si>
    <t xml:space="preserve">CUANTOS </t>
  </si>
  <si>
    <t>EXPERTO LEGAL EN PROPIEDAD INTELECTUAL 5</t>
  </si>
  <si>
    <t>VALLEJO VILLARREAL XAVIER ESTEBAN</t>
  </si>
  <si>
    <t xml:space="preserve">AUXILIAR ADMINISTRATIVA </t>
  </si>
  <si>
    <t xml:space="preserve">ANALISTA DE PLANIFICACION  2 </t>
  </si>
  <si>
    <t xml:space="preserve">EXPERTO EN PATENTES 4 </t>
  </si>
  <si>
    <t xml:space="preserve">ASISTENTE ADMINISTRATIVA EN FINANZAS </t>
  </si>
  <si>
    <t xml:space="preserve">EXPERTO EN CONOCIMIENTOS TRADICIONALES 3 </t>
  </si>
  <si>
    <t>EXPERTO EN TESORERÍA</t>
  </si>
  <si>
    <t>EXPERTO EN OBTENCIONES VEGETALES 2</t>
  </si>
  <si>
    <t xml:space="preserve">EXPERTO PRINCIPAL EN ADMINISTRACIÓN Y FINANZAS </t>
  </si>
  <si>
    <t>CAMPAÑA ANDRADE EDMUNDO ROBERTO</t>
  </si>
  <si>
    <t>DAVILA IZURIETA VERONICA ALEJANDRA</t>
  </si>
  <si>
    <t>ANDRADE ALVEAR GIOVANNY ALEXIS</t>
  </si>
  <si>
    <t>BERRONES GORDILLO EDGAR SANTIAGO</t>
  </si>
  <si>
    <t>CHAVEZ ARBOLEDA MARIA BELEN</t>
  </si>
  <si>
    <t>CARDONA CARRERA NATALIA CAROLINA</t>
  </si>
  <si>
    <t>ZURITA MATOS VERONICA YANINA</t>
  </si>
  <si>
    <t>DURAN RUILOVA ANNA LISSETH</t>
  </si>
  <si>
    <t>AGUILAR QUINTANA CELSO JULIO</t>
  </si>
  <si>
    <t>FIGUEROA AISALLA TATIANA CAROLINA</t>
  </si>
  <si>
    <t>EXPERTO EN SIGNOS DISTINTIVOS 4</t>
  </si>
  <si>
    <t>ANALISTA DE ASUNTOS INTERNACIONALES 2</t>
  </si>
  <si>
    <t xml:space="preserve">VEINTIMILLA MIRANDA LUIS RODRIGO </t>
  </si>
  <si>
    <r>
      <t>CALDERON CALLES CRISTIAN FRANCISCO</t>
    </r>
    <r>
      <rPr>
        <b/>
        <sz val="7"/>
        <color theme="1"/>
        <rFont val="Calibri"/>
        <family val="2"/>
        <scheme val="minor"/>
      </rPr>
      <t xml:space="preserve"> (Delegado del Director Ejecutivo (E) )</t>
    </r>
  </si>
  <si>
    <r>
      <t>ANDRADE CORDOVEZ ANA CAROLINA</t>
    </r>
    <r>
      <rPr>
        <b/>
        <sz val="7"/>
        <color theme="1"/>
        <rFont val="Calibri"/>
        <family val="2"/>
        <scheme val="minor"/>
      </rPr>
      <t xml:space="preserve"> (Delegada del Director Ejecutivo (E) )</t>
    </r>
  </si>
  <si>
    <r>
      <t xml:space="preserve">EGAS YEROVI DAVID FRANCISCO </t>
    </r>
    <r>
      <rPr>
        <b/>
        <sz val="7"/>
        <color theme="1"/>
        <rFont val="Calibri"/>
        <family val="2"/>
        <scheme val="minor"/>
      </rPr>
      <t>(Delegado del Director Ejecutivo (E) )</t>
    </r>
  </si>
  <si>
    <r>
      <t xml:space="preserve">BUCHELI SILVA MARIA JOSE </t>
    </r>
    <r>
      <rPr>
        <b/>
        <sz val="7"/>
        <color theme="1"/>
        <rFont val="Calibri"/>
        <family val="2"/>
        <scheme val="minor"/>
      </rPr>
      <t>(Delegada del Director Ejecutivo (E) ) y (Delegada del Director de Gestión Institucional)</t>
    </r>
  </si>
  <si>
    <r>
      <t xml:space="preserve">ZURITA MATOS VERONICA YANINA  </t>
    </r>
    <r>
      <rPr>
        <b/>
        <sz val="7"/>
        <color theme="1"/>
        <rFont val="Calibri"/>
        <family val="2"/>
        <scheme val="minor"/>
      </rPr>
      <t>(Delegada del Director Ejecutivo (E) )</t>
    </r>
  </si>
  <si>
    <r>
      <t xml:space="preserve">DARQUEA CHUGCHO WALTER FABIAN </t>
    </r>
    <r>
      <rPr>
        <b/>
        <sz val="7"/>
        <color theme="1"/>
        <rFont val="Calibri"/>
        <family val="2"/>
        <scheme val="minor"/>
      </rPr>
      <t>(Delegado del Director Ejecutivo (E) )</t>
    </r>
  </si>
  <si>
    <r>
      <t xml:space="preserve">MOSQUERA HIDALGO PAULINA DEL CONSUELO </t>
    </r>
    <r>
      <rPr>
        <b/>
        <sz val="7"/>
        <color theme="1"/>
        <rFont val="Calibri"/>
        <family val="2"/>
        <scheme val="minor"/>
      </rPr>
      <t>(Delegado del Director de Derechos de Autor y Derechos Conexos)</t>
    </r>
  </si>
  <si>
    <t>CEVALLOS MENA PABLO SANTIAGO ( e )</t>
  </si>
  <si>
    <t>ASISTENTE EN ADMINISTRACIÓN</t>
  </si>
  <si>
    <t>TACO OVIEDO PAMELA STEFANIA</t>
  </si>
  <si>
    <t>PINARGOTE VILLAMARIN GIOVANNY JAVIER</t>
  </si>
  <si>
    <t>CAYAMBE CALDERON SANDRA MARISOL</t>
  </si>
  <si>
    <t>CAMPA MOSQUERA MARIANA DE JESUS</t>
  </si>
  <si>
    <t>PALACIOS LOOR DENISE JENIFER</t>
  </si>
  <si>
    <r>
      <t>TINAJERO MULLO JOSE ANDRES FRANCISCO</t>
    </r>
    <r>
      <rPr>
        <b/>
        <sz val="7"/>
        <color theme="1"/>
        <rFont val="Calibri"/>
        <family val="2"/>
        <scheme val="minor"/>
      </rPr>
      <t/>
    </r>
  </si>
  <si>
    <t xml:space="preserve">EXPERTO LEGAL EN PROPIEDAD INTELECTUAL 5 </t>
  </si>
  <si>
    <t xml:space="preserve">EXPERTO LEGAL EN PROPIEDAD INTELECTUAL 1 </t>
  </si>
  <si>
    <t>AYALA AVILA SOFIA ALEXANDRA</t>
  </si>
  <si>
    <t>ANALISTA DE SINGOS DISTINTIVOS 2</t>
  </si>
  <si>
    <t>CANO CIFUENTES LUIS MIGUEL</t>
  </si>
  <si>
    <t>GONZALEZ AROCA EDWIN DAVID</t>
  </si>
  <si>
    <t>ALDAZ MESIAS CATALINA LORENA</t>
  </si>
  <si>
    <t>CHAQUI CUENCA MERY CAROLINA</t>
  </si>
  <si>
    <t>AREVALO ASES JOSE EDUARDO</t>
  </si>
  <si>
    <r>
      <t xml:space="preserve">HIDALGO HIDALGO VERÓNICA DEL ROCIO </t>
    </r>
    <r>
      <rPr>
        <b/>
        <sz val="7"/>
        <color theme="1"/>
        <rFont val="Calibri"/>
        <family val="2"/>
        <scheme val="minor"/>
      </rPr>
      <t>(Delegada del Director Ejecutivo (E) )</t>
    </r>
  </si>
  <si>
    <r>
      <t>CAMPAÑA ANDRADE EDMUNDO RONERTO</t>
    </r>
    <r>
      <rPr>
        <b/>
        <sz val="7"/>
        <color theme="1"/>
        <rFont val="Calibri"/>
        <family val="2"/>
        <scheme val="minor"/>
      </rPr>
      <t xml:space="preserve"> (Delegado del Director Ejecutivo (E) )</t>
    </r>
  </si>
  <si>
    <r>
      <t xml:space="preserve">TROYA ARMIJOS EDISON ANIBAL </t>
    </r>
    <r>
      <rPr>
        <b/>
        <sz val="7"/>
        <color theme="1"/>
        <rFont val="Calibri"/>
        <family val="2"/>
        <scheme val="minor"/>
      </rPr>
      <t>(Delegado del Director Ejecutivo (E) )</t>
    </r>
  </si>
  <si>
    <r>
      <t xml:space="preserve">NOGALES SORNOZA FERNANDO BAYARDO </t>
    </r>
    <r>
      <rPr>
        <b/>
        <sz val="7"/>
        <color theme="1"/>
        <rFont val="Calibri"/>
        <family val="2"/>
        <scheme val="minor"/>
      </rPr>
      <t>(Delegado del Director Ejecutivo (E) )</t>
    </r>
  </si>
  <si>
    <t xml:space="preserve">VELASQUEZ SANCHEZ ANGEL OSWALDO </t>
  </si>
  <si>
    <t>ASESORES:</t>
  </si>
  <si>
    <t>SILVA SALAZAR KAREN GABRIELA</t>
  </si>
  <si>
    <t>IÑIGUEZ BERNAL JORGE ENRIQUE</t>
  </si>
  <si>
    <t>YEPEZ CORRAL EMILY MICHELLE</t>
  </si>
  <si>
    <t>LUNA CUESTA SILVIA MICHELLE</t>
  </si>
  <si>
    <t>BONILLA NARVAEZ ANDREA PATRICIA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</si>
  <si>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</si>
  <si>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</si>
  <si>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</si>
  <si>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</si>
  <si>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</si>
  <si>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</si>
  <si>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</si>
  <si>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</si>
  <si>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</si>
  <si>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</si>
  <si>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</si>
  <si>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14</t>
  </si>
  <si>
    <t>NOMBRAMIENTO PERMANENTE</t>
  </si>
  <si>
    <t>ANDRADE SALGADO ENRIQUE</t>
  </si>
  <si>
    <t>VINUEZA JURADO VERONICA ALEXANDRA</t>
  </si>
  <si>
    <t>BANGUERA AVILA JOHANNA ELIZABETH</t>
  </si>
  <si>
    <t>DE LA TORRE BOSSANO GLORIA SOLEDAD</t>
  </si>
  <si>
    <t>TORRES CHANCUSIG TAMARA JAZMIN</t>
  </si>
  <si>
    <t>MADRID MERIZALDE ENMA CAROLINA</t>
  </si>
  <si>
    <t>SANCHEZ GONZALEZ ROCIO VERONICA</t>
  </si>
  <si>
    <t>VERGARA DUEÑAS LUIS ERNESTO</t>
  </si>
  <si>
    <t>ROBALINO JACOME JULIO ALBERTO</t>
  </si>
  <si>
    <t>VASCONEZ CEVALLOS KARINA DEL ROCIO</t>
  </si>
  <si>
    <t>ANDRADE BAROJA GLENDA PATRICIA</t>
  </si>
  <si>
    <t>SALTOS CISNEROS VERONICA VANESA</t>
  </si>
  <si>
    <t>SARZOSA JATIVA FRANCISCO JAVIER</t>
  </si>
  <si>
    <t>IÑIGUEZ MEDINA ANDREA KATHERINE</t>
  </si>
  <si>
    <t>PINEIDA QUISHPE JULIO DAMIAN</t>
  </si>
  <si>
    <t>ARELLANO PROAÑO RENE FRANCISCO</t>
  </si>
  <si>
    <t>YANANGOMEZ SUAREZ MICHAEL JAMIL</t>
  </si>
  <si>
    <t>ALBAN RECALDE ERICK GONZALO</t>
  </si>
  <si>
    <t>BENAVIDES SILVA THALY GABRIELA</t>
  </si>
  <si>
    <t>GONZALEZ GONZALEZ CRISTEL DENISSE</t>
  </si>
  <si>
    <t>GUTIERREZ ZAMBRANO MARIA GRACIA</t>
  </si>
  <si>
    <t>LUZURIAGA JURADO DAVID ANIBAL</t>
  </si>
  <si>
    <t>YACELGA PINTO YADIRA GISEL</t>
  </si>
  <si>
    <t>ZAMBRANO MENENDEZ VIRGINIA ELIZABETH</t>
  </si>
  <si>
    <t>54</t>
  </si>
  <si>
    <t>55</t>
  </si>
  <si>
    <t>23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</si>
  <si>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</si>
  <si>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</si>
  <si>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</si>
  <si>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</si>
  <si>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</si>
  <si>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</si>
  <si>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</si>
  <si>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</si>
  <si>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</si>
  <si>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</si>
  <si>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</si>
  <si>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</si>
  <si>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</si>
  <si>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</si>
  <si>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</si>
  <si>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</si>
  <si>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</si>
  <si>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</si>
  <si>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</si>
  <si>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</si>
  <si>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</si>
  <si>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</si>
  <si>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</si>
  <si>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</si>
  <si>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</si>
  <si>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</si>
  <si>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</si>
  <si>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</si>
  <si>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114</t>
  </si>
  <si>
    <t>115</t>
  </si>
  <si>
    <t>116</t>
  </si>
  <si>
    <t>117</t>
  </si>
  <si>
    <t>118</t>
  </si>
  <si>
    <t>119</t>
  </si>
  <si>
    <t>120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</si>
  <si>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</si>
  <si>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</si>
  <si>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</si>
  <si>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</si>
  <si>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</si>
  <si>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</si>
  <si>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</si>
  <si>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</si>
  <si>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</si>
  <si>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</si>
  <si>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</si>
  <si>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</si>
  <si>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</si>
  <si>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</si>
  <si>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</si>
  <si>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</si>
  <si>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</si>
  <si>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</si>
  <si>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</si>
  <si>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</si>
  <si>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</si>
  <si>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</si>
  <si>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</si>
  <si>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</si>
  <si>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</si>
  <si>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</si>
  <si>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</si>
  <si>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</si>
  <si>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</si>
  <si>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</si>
  <si>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</si>
  <si>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</si>
  <si>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</si>
  <si>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</si>
  <si>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</si>
  <si>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</si>
  <si>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</si>
  <si>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</si>
  <si>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</si>
  <si>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</si>
  <si>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</si>
  <si>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</si>
  <si>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</si>
  <si>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</si>
  <si>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</si>
  <si>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</si>
  <si>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</si>
  <si>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</si>
  <si>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</si>
  <si>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</si>
  <si>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</si>
  <si>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</si>
  <si>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</si>
  <si>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</si>
  <si>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</si>
  <si>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N°</t>
  </si>
  <si>
    <t>CANTON</t>
  </si>
  <si>
    <t>PUESTO DISTRIBUTIVO</t>
  </si>
  <si>
    <t>PUESTO CONTRATO</t>
  </si>
  <si>
    <t>UNIDAD ORGÁNICA</t>
  </si>
  <si>
    <t>MIEMBRO DEL ORGANO COLEGIADO DE DERECHOS INTELECTUALES</t>
  </si>
  <si>
    <t>ORGANO COLEGIADO DE LOS DERECHOS INTELECTUALES</t>
  </si>
  <si>
    <t>GESTION DE PATENTES.</t>
  </si>
  <si>
    <t>GESTION ADMINISTRATIVA FINANCIERA</t>
  </si>
  <si>
    <t>GESTION DE SIGNOS DISTINTIVOS</t>
  </si>
  <si>
    <t>SECRETARIO</t>
  </si>
  <si>
    <t>GESTION DE ASESORIA JURIDICA</t>
  </si>
  <si>
    <t>DIRECTOR NACIONAL DE PROPIEDAD INDUSTRIAL</t>
  </si>
  <si>
    <t>DIRECCION NACIONAL DE PROPIEDAD INDUSTRIAL</t>
  </si>
  <si>
    <t>SUBDIRECTOR</t>
  </si>
  <si>
    <t>SUBDIRECCION REGIONAL GUAYAQUIL</t>
  </si>
  <si>
    <t>SUBDIRECCION REGIONAL CUENCA</t>
  </si>
  <si>
    <t>DIRECTOR NACIONAL</t>
  </si>
  <si>
    <t>DIRECCION NACIONAL DE DERECHO DE AUTOR Y DERECHOS CONEXOS</t>
  </si>
  <si>
    <t>EXPERTA LEGAL EN PROPIEDAD INTELECTUAL 4</t>
  </si>
  <si>
    <t>GESTION DE CONOCIMIENTOS TRADICIONALES</t>
  </si>
  <si>
    <t>GESTION DE OBTENCIONES VEGETALES</t>
  </si>
  <si>
    <t>GESTION DE REGISTRO</t>
  </si>
  <si>
    <t>DIRECTOR DE GESTION INSTITUCIONAL</t>
  </si>
  <si>
    <t>DIRECCION DE GESTION INSTITUCIONAL</t>
  </si>
  <si>
    <t>ASISTENTE EN ADMINISTRACION</t>
  </si>
  <si>
    <t>GESTION DE ADMINISTRACION DE TALENTO HUMANO</t>
  </si>
  <si>
    <t>DIRECTOR GENERAL</t>
  </si>
  <si>
    <t>DIRECCION GENERAL</t>
  </si>
  <si>
    <t>GESTION DE DESARROLLO TECNOLOGICO</t>
  </si>
  <si>
    <t>ANALISTA DE SALUD Y SEGURIDAD OCUPACIONAL</t>
  </si>
  <si>
    <t>ASISTENTE DEL TALENTO HUMANO</t>
  </si>
  <si>
    <t>ASESOR 5</t>
  </si>
  <si>
    <t>ANALISTA DE ASUNTOS INTERNACIONALES 3</t>
  </si>
  <si>
    <t>GESTION DE ASUNTOS INTERNACIONALES</t>
  </si>
  <si>
    <t>ANALISTA DE ASUNTOS INTERNACIONALES</t>
  </si>
  <si>
    <t>ANALISTA DE PLANIFICACION 2</t>
  </si>
  <si>
    <t>GESTION DE PLANIFICACION</t>
  </si>
  <si>
    <t>AUXILIAR ADMINISTRATIVA</t>
  </si>
  <si>
    <t>121</t>
  </si>
  <si>
    <t>122</t>
  </si>
  <si>
    <t>123</t>
  </si>
  <si>
    <t>124</t>
  </si>
  <si>
    <t>GESTION DE COMUNICACION SOCIAL</t>
  </si>
  <si>
    <t>125</t>
  </si>
  <si>
    <t>126</t>
  </si>
  <si>
    <t>ANALISTA DE DOCUMENTACION Y ARCHIVO</t>
  </si>
  <si>
    <t>GESTION DE DOCUMENTACION Y ARCHIVO</t>
  </si>
  <si>
    <t>127</t>
  </si>
  <si>
    <t>128</t>
  </si>
  <si>
    <t>129</t>
  </si>
  <si>
    <t>TÉCNICO DE DOCUMENTACIÓN Y ARCHIVO</t>
  </si>
  <si>
    <t>130</t>
  </si>
  <si>
    <t>131</t>
  </si>
  <si>
    <t>132</t>
  </si>
  <si>
    <t>133</t>
  </si>
  <si>
    <t>ASISTENTE TECNICO SUB REGIONAL</t>
  </si>
  <si>
    <t xml:space="preserve">ASISTENTE TECNICO DE LA SUBDIRECCION REGIONAL </t>
  </si>
  <si>
    <t>134</t>
  </si>
  <si>
    <t>136</t>
  </si>
  <si>
    <t>ASISTENTE TECNICO</t>
  </si>
  <si>
    <t xml:space="preserve">ASISTENTE TECNICO </t>
  </si>
  <si>
    <t>137</t>
  </si>
  <si>
    <t>138</t>
  </si>
  <si>
    <t>139</t>
  </si>
  <si>
    <t>140</t>
  </si>
  <si>
    <t>ANALISTA 2</t>
  </si>
  <si>
    <t>141</t>
  </si>
  <si>
    <t>142</t>
  </si>
  <si>
    <t>143</t>
  </si>
  <si>
    <t>144</t>
  </si>
  <si>
    <t>ANALISTA 3</t>
  </si>
  <si>
    <t>145</t>
  </si>
  <si>
    <t>146</t>
  </si>
  <si>
    <t>147</t>
  </si>
  <si>
    <t>ANALISTA LEGAL SUB REGIONAL 3</t>
  </si>
  <si>
    <t>148</t>
  </si>
  <si>
    <t>149</t>
  </si>
  <si>
    <t>150</t>
  </si>
  <si>
    <t>151</t>
  </si>
  <si>
    <t>152</t>
  </si>
  <si>
    <t>153</t>
  </si>
  <si>
    <t>154</t>
  </si>
  <si>
    <t>SERVIDOR PUBLICO 4</t>
  </si>
  <si>
    <t>ANALISTA TECNICO</t>
  </si>
  <si>
    <t>155</t>
  </si>
  <si>
    <t>156</t>
  </si>
  <si>
    <t>157</t>
  </si>
  <si>
    <t xml:space="preserve">SECRETARIO </t>
  </si>
  <si>
    <t>158</t>
  </si>
  <si>
    <t>159</t>
  </si>
  <si>
    <t>160</t>
  </si>
  <si>
    <t>ANALISTA LEGAL SUB REGIONAL 2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</si>
  <si>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</si>
  <si>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</si>
  <si>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</si>
  <si>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</si>
  <si>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</si>
  <si>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</si>
  <si>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</si>
  <si>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</si>
  <si>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</si>
  <si>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</si>
  <si>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</si>
  <si>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</si>
  <si>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</si>
  <si>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</si>
  <si>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</si>
  <si>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</si>
  <si>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</si>
  <si>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</si>
  <si>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</si>
  <si>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</si>
  <si>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</si>
  <si>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</si>
  <si>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</si>
  <si>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</si>
  <si>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</si>
  <si>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</si>
  <si>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</si>
  <si>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</si>
  <si>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</si>
  <si>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</si>
  <si>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</si>
  <si>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</si>
  <si>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</si>
  <si>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</si>
  <si>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</si>
  <si>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</si>
  <si>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</si>
  <si>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</si>
  <si>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</si>
  <si>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</si>
  <si>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TECNICO SUB REGIONAL</t>
  </si>
  <si>
    <t>TECNICO DE LA SUBDIRECCION REGIONAL</t>
  </si>
  <si>
    <t>201</t>
  </si>
  <si>
    <t>SERVIDOR PUBLICO 2</t>
  </si>
  <si>
    <t>ASISTENTE DE DIRECCION</t>
  </si>
  <si>
    <t>202</t>
  </si>
  <si>
    <t>203</t>
  </si>
  <si>
    <t>GESTION DE SOCIEDADES DE GESTION COLECTIVA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</si>
  <si>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</si>
  <si>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</si>
  <si>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</si>
  <si>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</si>
  <si>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</si>
  <si>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</si>
  <si>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</si>
  <si>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</si>
  <si>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</si>
  <si>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</si>
  <si>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</si>
  <si>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</si>
  <si>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</si>
  <si>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</si>
  <si>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</si>
  <si>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ASISTENTE TECNICO DE TECNOLOGIA DE LA INFORMACION</t>
  </si>
  <si>
    <t>219</t>
  </si>
  <si>
    <t>220</t>
  </si>
  <si>
    <t>AYUDANTE</t>
  </si>
  <si>
    <t>AUXILIAR  SERVICIOS</t>
  </si>
  <si>
    <t>CONDUCTOR ADMINISTRATIVO</t>
  </si>
  <si>
    <t>JEFE</t>
  </si>
  <si>
    <t>CONSERJE</t>
  </si>
  <si>
    <t>CONTRATO SERVICIOS OCASIONALES</t>
  </si>
  <si>
    <t>CÓDIGO DE TRABAJ0</t>
  </si>
  <si>
    <r>
      <rPr>
        <b/>
        <sz val="6"/>
        <color theme="1"/>
        <rFont val="Calibri"/>
        <family val="2"/>
        <scheme val="minor"/>
      </rPr>
      <t xml:space="preserve">VOCALES
</t>
    </r>
    <r>
      <rPr>
        <sz val="6"/>
        <color theme="1"/>
        <rFont val="Calibri"/>
        <family val="2"/>
        <scheme val="minor"/>
      </rPr>
      <t>- VERGARA DUEÑAS LUIS ERNESTO
- ARIAS DELGADO JUAN JOSE
- SALTOS CISNEROS VERONICA VANESA
- USIÑA REINA WILSON ARMANDO 
- ANDRADE BAROJA GLENDA PATRICIA
-SANCHEZ GONZALEZ ROCIO VERONICA</t>
    </r>
  </si>
  <si>
    <t>CONTRATO SERVICIOS OCASIONALES NJS</t>
  </si>
  <si>
    <t>NOMBRAMIENTO PROVISIONAL/P</t>
  </si>
  <si>
    <t>1714514138</t>
  </si>
  <si>
    <t>LETAMENDI ACOSTA MARIA BELEN</t>
  </si>
  <si>
    <t>PAREDES TORRES ANTONELLA SILVANA</t>
  </si>
  <si>
    <t>GARCIA SANTAMARIA ANDREA CRISTINA</t>
  </si>
  <si>
    <t>PAREDES ESTEVEZ MILTON RICARDO</t>
  </si>
  <si>
    <t>CHASIN GONZALEZ LAURA PATRICIA</t>
  </si>
  <si>
    <t>GAVILANEZ GALLARDO JOHANNA PATRICIA</t>
  </si>
  <si>
    <t>MIÑO MONCAYO ANDREA SOLEDAD</t>
  </si>
  <si>
    <t>ANALISTA TECNICO DE SIGNOS DISTINTIVOS</t>
  </si>
  <si>
    <t>Septiembre 2018</t>
  </si>
  <si>
    <t>ADMINISTRATIVO</t>
  </si>
  <si>
    <t>UNIDAD DE ASESORIA JURIDICA</t>
  </si>
  <si>
    <t>UNIDAD FÍSICA</t>
  </si>
</sst>
</file>

<file path=xl/styles.xml><?xml version="1.0" encoding="utf-8"?>
<styleSheet xmlns="http://schemas.openxmlformats.org/spreadsheetml/2006/main">
  <numFmts count="3">
    <numFmt numFmtId="164" formatCode="0000000000"/>
    <numFmt numFmtId="165" formatCode="dd\-mm\-yyyy;@"/>
    <numFmt numFmtId="166" formatCode="0.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name val="Calibri"/>
      <family val="2"/>
    </font>
    <font>
      <b/>
      <i/>
      <sz val="9"/>
      <name val="Calibri"/>
      <family val="2"/>
    </font>
    <font>
      <sz val="7"/>
      <color theme="1"/>
      <name val="Calibri"/>
      <family val="2"/>
      <scheme val="minor"/>
    </font>
    <font>
      <i/>
      <sz val="11"/>
      <name val="Calibri"/>
      <family val="2"/>
    </font>
    <font>
      <b/>
      <sz val="11"/>
      <name val="Calibri"/>
      <family val="2"/>
    </font>
    <font>
      <b/>
      <i/>
      <sz val="10"/>
      <name val="Calibri"/>
      <family val="2"/>
    </font>
    <font>
      <b/>
      <sz val="7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21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0" fillId="0" borderId="0" xfId="0" applyAlignment="1">
      <alignment vertic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/>
    <xf numFmtId="0" fontId="2" fillId="6" borderId="1" xfId="0" applyFont="1" applyFill="1" applyBorder="1"/>
    <xf numFmtId="0" fontId="2" fillId="6" borderId="1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7" fillId="10" borderId="1" xfId="1" applyFont="1" applyFill="1" applyBorder="1" applyAlignment="1" applyProtection="1">
      <alignment horizontal="center" vertical="center"/>
    </xf>
    <xf numFmtId="0" fontId="0" fillId="0" borderId="11" xfId="0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9" fillId="2" borderId="0" xfId="0" applyFont="1" applyFill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vertical="center" wrapText="1"/>
    </xf>
    <xf numFmtId="49" fontId="16" fillId="0" borderId="0" xfId="0" applyNumberFormat="1" applyFont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2" borderId="1" xfId="0" applyFont="1" applyFill="1" applyBorder="1"/>
    <xf numFmtId="0" fontId="0" fillId="2" borderId="1" xfId="0" applyFill="1" applyBorder="1"/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0" fillId="13" borderId="0" xfId="0" applyNumberFormat="1" applyFill="1"/>
    <xf numFmtId="14" fontId="0" fillId="0" borderId="0" xfId="0" applyNumberFormat="1"/>
    <xf numFmtId="0" fontId="19" fillId="2" borderId="0" xfId="0" applyFont="1" applyFill="1"/>
    <xf numFmtId="49" fontId="20" fillId="0" borderId="1" xfId="0" applyNumberFormat="1" applyFont="1" applyBorder="1" applyAlignment="1">
      <alignment vertical="center" wrapText="1"/>
    </xf>
    <xf numFmtId="166" fontId="0" fillId="2" borderId="0" xfId="0" applyNumberFormat="1" applyFill="1"/>
    <xf numFmtId="1" fontId="0" fillId="2" borderId="0" xfId="0" applyNumberFormat="1" applyFill="1"/>
    <xf numFmtId="0" fontId="0" fillId="0" borderId="1" xfId="0" applyNumberFormat="1" applyBorder="1"/>
    <xf numFmtId="0" fontId="0" fillId="0" borderId="1" xfId="0" applyBorder="1"/>
    <xf numFmtId="0" fontId="0" fillId="8" borderId="1" xfId="0" applyFill="1" applyBorder="1"/>
    <xf numFmtId="0" fontId="2" fillId="14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9" fontId="0" fillId="2" borderId="0" xfId="3" applyFont="1" applyFill="1"/>
    <xf numFmtId="0" fontId="15" fillId="12" borderId="1" xfId="0" applyFont="1" applyFill="1" applyBorder="1" applyAlignment="1">
      <alignment horizontal="center" vertical="center"/>
    </xf>
    <xf numFmtId="0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NumberForma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left" vertical="center" wrapText="1"/>
    </xf>
    <xf numFmtId="0" fontId="10" fillId="5" borderId="6" xfId="1" applyFont="1" applyFill="1" applyBorder="1" applyAlignment="1" applyProtection="1">
      <alignment horizontal="center" vertical="center"/>
    </xf>
    <xf numFmtId="0" fontId="10" fillId="5" borderId="5" xfId="1" applyFont="1" applyFill="1" applyBorder="1" applyAlignment="1" applyProtection="1">
      <alignment horizontal="center" vertical="center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1" applyFont="1" applyFill="1" applyBorder="1" applyAlignment="1" applyProtection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3" borderId="1" xfId="1" applyFont="1" applyFill="1" applyBorder="1" applyAlignment="1" applyProtection="1">
      <alignment horizontal="center" vertical="center"/>
    </xf>
    <xf numFmtId="0" fontId="12" fillId="9" borderId="1" xfId="1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3" borderId="12" xfId="1" applyFont="1" applyFill="1" applyBorder="1" applyAlignment="1" applyProtection="1">
      <alignment horizontal="center" vertical="center" wrapText="1"/>
    </xf>
    <xf numFmtId="0" fontId="11" fillId="3" borderId="17" xfId="1" applyFont="1" applyFill="1" applyBorder="1" applyAlignment="1" applyProtection="1">
      <alignment horizontal="center" vertical="center" wrapText="1"/>
    </xf>
    <xf numFmtId="0" fontId="11" fillId="3" borderId="4" xfId="1" applyFont="1" applyFill="1" applyBorder="1" applyAlignment="1" applyProtection="1">
      <alignment horizontal="center" vertical="center" wrapText="1"/>
    </xf>
    <xf numFmtId="0" fontId="11" fillId="3" borderId="13" xfId="1" applyFont="1" applyFill="1" applyBorder="1" applyAlignment="1" applyProtection="1">
      <alignment horizontal="center" vertical="center" wrapText="1"/>
    </xf>
    <xf numFmtId="0" fontId="11" fillId="3" borderId="8" xfId="1" applyFont="1" applyFill="1" applyBorder="1" applyAlignment="1" applyProtection="1">
      <alignment horizontal="center" vertical="center" wrapText="1"/>
    </xf>
    <xf numFmtId="0" fontId="11" fillId="3" borderId="14" xfId="1" applyFont="1" applyFill="1" applyBorder="1" applyAlignment="1" applyProtection="1">
      <alignment horizontal="center" vertical="center" wrapText="1"/>
    </xf>
    <xf numFmtId="0" fontId="12" fillId="7" borderId="12" xfId="1" applyFont="1" applyFill="1" applyBorder="1" applyAlignment="1" applyProtection="1">
      <alignment horizontal="center" vertical="center" wrapText="1"/>
    </xf>
    <xf numFmtId="0" fontId="12" fillId="7" borderId="17" xfId="1" applyFont="1" applyFill="1" applyBorder="1" applyAlignment="1" applyProtection="1">
      <alignment horizontal="center" vertical="center" wrapText="1"/>
    </xf>
    <xf numFmtId="0" fontId="12" fillId="7" borderId="4" xfId="1" applyFont="1" applyFill="1" applyBorder="1" applyAlignment="1" applyProtection="1">
      <alignment horizontal="center" vertical="center" wrapText="1"/>
    </xf>
    <xf numFmtId="0" fontId="12" fillId="7" borderId="13" xfId="1" applyFont="1" applyFill="1" applyBorder="1" applyAlignment="1" applyProtection="1">
      <alignment horizontal="center" vertical="center" wrapText="1"/>
    </xf>
    <xf numFmtId="0" fontId="12" fillId="7" borderId="8" xfId="1" applyFont="1" applyFill="1" applyBorder="1" applyAlignment="1" applyProtection="1">
      <alignment horizontal="center" vertical="center" wrapText="1"/>
    </xf>
    <xf numFmtId="0" fontId="12" fillId="7" borderId="14" xfId="1" applyFont="1" applyFill="1" applyBorder="1" applyAlignment="1" applyProtection="1">
      <alignment horizontal="center" vertical="center" wrapText="1"/>
    </xf>
    <xf numFmtId="0" fontId="12" fillId="7" borderId="1" xfId="1" applyFont="1" applyFill="1" applyBorder="1" applyAlignment="1" applyProtection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9" borderId="1" xfId="1" applyFont="1" applyFill="1" applyBorder="1" applyAlignment="1" applyProtection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0" xfId="0" applyFont="1" applyFill="1"/>
    <xf numFmtId="0" fontId="2" fillId="8" borderId="1" xfId="0" applyFont="1" applyFill="1" applyBorder="1" applyAlignment="1">
      <alignment vertical="center" wrapText="1"/>
    </xf>
    <xf numFmtId="0" fontId="0" fillId="8" borderId="0" xfId="0" applyFill="1" applyBorder="1"/>
    <xf numFmtId="0" fontId="0" fillId="8" borderId="18" xfId="0" applyFill="1" applyBorder="1"/>
  </cellXfs>
  <cellStyles count="4">
    <cellStyle name="Hipervínculo" xfId="1" builtinId="8"/>
    <cellStyle name="Normal" xfId="0" builtinId="0"/>
    <cellStyle name="Normal 2" xfId="2"/>
    <cellStyle name="Porcentual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31"/>
  <c:chart>
    <c:title>
      <c:tx>
        <c:rich>
          <a:bodyPr/>
          <a:lstStyle/>
          <a:p>
            <a:pPr>
              <a:defRPr lang="es-ES"/>
            </a:pPr>
            <a:r>
              <a:rPr lang="en-US"/>
              <a:t>DETALLE DE PERSONAL NIVEL OPERATIVO</a:t>
            </a:r>
          </a:p>
        </c:rich>
      </c:tx>
      <c:layout>
        <c:manualLayout>
          <c:xMode val="edge"/>
          <c:yMode val="edge"/>
          <c:x val="0.24736625245495791"/>
          <c:y val="3.37552742616034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'RESUMEN PERSONAL OPERATIVO '!$C$2</c:f>
              <c:strCache>
                <c:ptCount val="1"/>
                <c:pt idx="0">
                  <c:v># DE PERSONAS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C"/>
              </a:p>
            </c:txPr>
            <c:showVal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'RESUMEN PERSONAL OPERATIVO '!$B$4:$B$8</c:f>
              <c:strCache>
                <c:ptCount val="5"/>
                <c:pt idx="0">
                  <c:v>Código de Trabajo</c:v>
                </c:pt>
                <c:pt idx="1">
                  <c:v>Contratos Ocasionales 51</c:v>
                </c:pt>
                <c:pt idx="2">
                  <c:v>Contratos Ocasionales 71</c:v>
                </c:pt>
                <c:pt idx="3">
                  <c:v>Nombramientos provisionales</c:v>
                </c:pt>
                <c:pt idx="4">
                  <c:v>Nombramientos permanentes</c:v>
                </c:pt>
              </c:strCache>
            </c:strRef>
          </c:cat>
          <c:val>
            <c:numRef>
              <c:f>'RESUMEN PERSONAL OPERATIVO '!$C$4:$C$8</c:f>
              <c:numCache>
                <c:formatCode>General</c:formatCode>
                <c:ptCount val="5"/>
                <c:pt idx="0">
                  <c:v>29</c:v>
                </c:pt>
                <c:pt idx="1">
                  <c:v>120</c:v>
                </c:pt>
                <c:pt idx="2">
                  <c:v>0</c:v>
                </c:pt>
                <c:pt idx="3">
                  <c:v>8</c:v>
                </c:pt>
                <c:pt idx="4">
                  <c:v>39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'RESUMEN PERSONAL OPERATIVO '!$B$4:$B$8</c:f>
              <c:strCache>
                <c:ptCount val="5"/>
                <c:pt idx="0">
                  <c:v>Código de Trabajo</c:v>
                </c:pt>
                <c:pt idx="1">
                  <c:v>Contratos Ocasionales 51</c:v>
                </c:pt>
                <c:pt idx="2">
                  <c:v>Contratos Ocasionales 71</c:v>
                </c:pt>
                <c:pt idx="3">
                  <c:v>Nombramientos provisionales</c:v>
                </c:pt>
                <c:pt idx="4">
                  <c:v>Nombramientos permanentes</c:v>
                </c:pt>
              </c:strCache>
            </c:strRef>
          </c:cat>
          <c:val>
            <c:numRef>
              <c:f>'RESUMEN PERSONAL OPERATIVO '!$D$4:$D$8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explosion val="25"/>
          <c:cat>
            <c:strRef>
              <c:f>'RESUMEN PERSONAL OPERATIVO '!$B$4:$B$8</c:f>
              <c:strCache>
                <c:ptCount val="5"/>
                <c:pt idx="0">
                  <c:v>Código de Trabajo</c:v>
                </c:pt>
                <c:pt idx="1">
                  <c:v>Contratos Ocasionales 51</c:v>
                </c:pt>
                <c:pt idx="2">
                  <c:v>Contratos Ocasionales 71</c:v>
                </c:pt>
                <c:pt idx="3">
                  <c:v>Nombramientos provisionales</c:v>
                </c:pt>
                <c:pt idx="4">
                  <c:v>Nombramientos permanentes</c:v>
                </c:pt>
              </c:strCache>
            </c:strRef>
          </c:cat>
          <c:val>
            <c:numRef>
              <c:f>'RESUMEN PERSONAL OPERATIVO '!$E$4:$E$8</c:f>
              <c:numCache>
                <c:formatCode>General</c:formatCode>
                <c:ptCount val="5"/>
              </c:numCache>
            </c:numRef>
          </c:val>
        </c:ser>
        <c:dLbls/>
        <c:firstSliceAng val="0"/>
      </c:pieChart>
    </c:plotArea>
    <c:legend>
      <c:legendPos val="r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31"/>
  <c:chart>
    <c:title>
      <c:tx>
        <c:rich>
          <a:bodyPr/>
          <a:lstStyle/>
          <a:p>
            <a:pPr>
              <a:defRPr lang="es-ES"/>
            </a:pPr>
            <a:r>
              <a:rPr lang="en-US"/>
              <a:t>DETALLE DE PERSONAL NJS</a:t>
            </a:r>
            <a:endParaRPr lang="es-EC"/>
          </a:p>
        </c:rich>
      </c:tx>
    </c:title>
    <c:view3D>
      <c:rotX val="75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C"/>
              </a:p>
            </c:txPr>
            <c:showVal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'RESUMEN PERSONAL NJS'!$B$4:$B$6</c:f>
              <c:strCache>
                <c:ptCount val="3"/>
                <c:pt idx="0">
                  <c:v>Nombramientos de Libre Remoción </c:v>
                </c:pt>
                <c:pt idx="1">
                  <c:v>Contratos Ocasionales 51 / NJS</c:v>
                </c:pt>
                <c:pt idx="2">
                  <c:v>Contratos Ocasionales 71 / NJS</c:v>
                </c:pt>
              </c:strCache>
            </c:strRef>
          </c:cat>
          <c:val>
            <c:numRef>
              <c:f>'RESUMEN PERSONAL NJS'!$C$4:$C$6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'RESUMEN PERSONAL NJS'!$B$4:$B$6</c:f>
              <c:strCache>
                <c:ptCount val="3"/>
                <c:pt idx="0">
                  <c:v>Nombramientos de Libre Remoción </c:v>
                </c:pt>
                <c:pt idx="1">
                  <c:v>Contratos Ocasionales 51 / NJS</c:v>
                </c:pt>
                <c:pt idx="2">
                  <c:v>Contratos Ocasionales 71 / NJS</c:v>
                </c:pt>
              </c:strCache>
            </c:strRef>
          </c:cat>
          <c:val>
            <c:numRef>
              <c:f>'RESUMEN PERSONAL NJS'!$D$4:$D$6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explosion val="25"/>
          <c:cat>
            <c:strRef>
              <c:f>'RESUMEN PERSONAL NJS'!$B$4:$B$6</c:f>
              <c:strCache>
                <c:ptCount val="3"/>
                <c:pt idx="0">
                  <c:v>Nombramientos de Libre Remoción </c:v>
                </c:pt>
                <c:pt idx="1">
                  <c:v>Contratos Ocasionales 51 / NJS</c:v>
                </c:pt>
                <c:pt idx="2">
                  <c:v>Contratos Ocasionales 71 / NJS</c:v>
                </c:pt>
              </c:strCache>
            </c:strRef>
          </c:cat>
          <c:val>
            <c:numRef>
              <c:f>'RESUMEN PERSONAL NJS'!$E$4:$E$6</c:f>
              <c:numCache>
                <c:formatCode>General</c:formatCode>
                <c:ptCount val="3"/>
              </c:numCache>
            </c:numRef>
          </c:val>
        </c:ser>
        <c:dLbls/>
      </c:pie3DChart>
    </c:plotArea>
    <c:legend>
      <c:legendPos val="r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zero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26"/>
  <c:chart>
    <c:title>
      <c:tx>
        <c:rich>
          <a:bodyPr/>
          <a:lstStyle/>
          <a:p>
            <a:pPr>
              <a:defRPr lang="es-ES"/>
            </a:pPr>
            <a:r>
              <a:rPr lang="es-EC"/>
              <a:t>ESTADÍSTICAS</a:t>
            </a:r>
            <a:r>
              <a:rPr lang="es-EC" baseline="0"/>
              <a:t> DE EDAD</a:t>
            </a:r>
            <a:endParaRPr lang="es-EC"/>
          </a:p>
        </c:rich>
      </c:tx>
    </c:title>
    <c:plotArea>
      <c:layout/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C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EDAD'!$B$5:$B$8</c:f>
              <c:strCache>
                <c:ptCount val="4"/>
                <c:pt idx="0">
                  <c:v>20-30</c:v>
                </c:pt>
                <c:pt idx="1">
                  <c:v>31-40</c:v>
                </c:pt>
                <c:pt idx="2">
                  <c:v>41-50</c:v>
                </c:pt>
                <c:pt idx="3">
                  <c:v>51 en adelante</c:v>
                </c:pt>
              </c:strCache>
            </c:strRef>
          </c:cat>
          <c:val>
            <c:numRef>
              <c:f>'ESTADÍSTICAS EDAD'!$C$5:$C$8</c:f>
              <c:numCache>
                <c:formatCode>General</c:formatCode>
                <c:ptCount val="4"/>
                <c:pt idx="0">
                  <c:v>46</c:v>
                </c:pt>
                <c:pt idx="1">
                  <c:v>97</c:v>
                </c:pt>
                <c:pt idx="2">
                  <c:v>42</c:v>
                </c:pt>
                <c:pt idx="3">
                  <c:v>19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26"/>
  <c:chart>
    <c:title>
      <c:tx>
        <c:rich>
          <a:bodyPr/>
          <a:lstStyle/>
          <a:p>
            <a:pPr>
              <a:defRPr lang="es-ES"/>
            </a:pPr>
            <a:r>
              <a:rPr lang="es-EC"/>
              <a:t>ESTADÍSTICAS</a:t>
            </a:r>
            <a:r>
              <a:rPr lang="es-EC" baseline="0"/>
              <a:t> DE GÉNERO</a:t>
            </a:r>
            <a:endParaRPr lang="es-EC"/>
          </a:p>
        </c:rich>
      </c:tx>
    </c:title>
    <c:plotArea>
      <c:layout/>
      <c:doughnutChart>
        <c:varyColors val="1"/>
        <c:ser>
          <c:idx val="0"/>
          <c:order val="0"/>
          <c:explosion val="4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C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GENERO'!$B$5:$B$6</c:f>
              <c:strCache>
                <c:ptCount val="2"/>
                <c:pt idx="0">
                  <c:v>MASCULINO</c:v>
                </c:pt>
                <c:pt idx="1">
                  <c:v>FEMENINO </c:v>
                </c:pt>
              </c:strCache>
            </c:strRef>
          </c:cat>
          <c:val>
            <c:numRef>
              <c:f>'ESTADÍSTICAS GENERO'!$C$5:$C$6</c:f>
              <c:numCache>
                <c:formatCode>General</c:formatCode>
                <c:ptCount val="2"/>
                <c:pt idx="0">
                  <c:v>87</c:v>
                </c:pt>
                <c:pt idx="1">
                  <c:v>117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zero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C"/>
  <c:style val="26"/>
  <c:chart>
    <c:title>
      <c:tx>
        <c:rich>
          <a:bodyPr/>
          <a:lstStyle/>
          <a:p>
            <a:pPr>
              <a:defRPr lang="es-ES"/>
            </a:pPr>
            <a:r>
              <a:rPr lang="es-EC"/>
              <a:t>CUMPLIMIENTO 70/30</a:t>
            </a:r>
          </a:p>
        </c:rich>
      </c:tx>
    </c:title>
    <c:plotArea>
      <c:layout/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EC"/>
              </a:p>
            </c:txPr>
            <c:showPercent val="1"/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70 - 30'!$B$5:$B$6</c:f>
              <c:strCache>
                <c:ptCount val="2"/>
                <c:pt idx="0">
                  <c:v>AGREGADORES DE VALOR / SUSTANTIVOS</c:v>
                </c:pt>
                <c:pt idx="1">
                  <c:v>HABILITANTES DE APOYO Y ASESORÍA / ADJETIVOS</c:v>
                </c:pt>
              </c:strCache>
            </c:strRef>
          </c:cat>
          <c:val>
            <c:numRef>
              <c:f>'ESTADÍSTICAS 70 - 30'!$C$5:$C$6</c:f>
              <c:numCache>
                <c:formatCode>General</c:formatCode>
                <c:ptCount val="2"/>
                <c:pt idx="0">
                  <c:v>121</c:v>
                </c:pt>
                <c:pt idx="1">
                  <c:v>83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  <c:txPr>
        <a:bodyPr/>
        <a:lstStyle/>
        <a:p>
          <a:pPr>
            <a:defRPr lang="es-ES"/>
          </a:pPr>
          <a:endParaRPr lang="es-EC"/>
        </a:p>
      </c:txPr>
    </c:legend>
    <c:plotVisOnly val="1"/>
    <c:dispBlanksAs val="zero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</xdr:rowOff>
    </xdr:from>
    <xdr:to>
      <xdr:col>12</xdr:col>
      <xdr:colOff>754380</xdr:colOff>
      <xdr:row>17</xdr:row>
      <xdr:rowOff>15240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1</xdr:row>
      <xdr:rowOff>30480</xdr:rowOff>
    </xdr:from>
    <xdr:to>
      <xdr:col>13</xdr:col>
      <xdr:colOff>15240</xdr:colOff>
      <xdr:row>17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</xdr:row>
      <xdr:rowOff>104775</xdr:rowOff>
    </xdr:from>
    <xdr:to>
      <xdr:col>10</xdr:col>
      <xdr:colOff>161925</xdr:colOff>
      <xdr:row>18</xdr:row>
      <xdr:rowOff>74295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2</xdr:row>
      <xdr:rowOff>152400</xdr:rowOff>
    </xdr:from>
    <xdr:to>
      <xdr:col>9</xdr:col>
      <xdr:colOff>190500</xdr:colOff>
      <xdr:row>18</xdr:row>
      <xdr:rowOff>121920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</xdr:row>
      <xdr:rowOff>133350</xdr:rowOff>
    </xdr:from>
    <xdr:to>
      <xdr:col>9</xdr:col>
      <xdr:colOff>619125</xdr:colOff>
      <xdr:row>18</xdr:row>
      <xdr:rowOff>102870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9</xdr:col>
      <xdr:colOff>609599</xdr:colOff>
      <xdr:row>2</xdr:row>
      <xdr:rowOff>9525</xdr:rowOff>
    </xdr:to>
    <xdr:cxnSp macro="">
      <xdr:nvCxnSpPr>
        <xdr:cNvPr id="2" name="1 Conector recto"/>
        <xdr:cNvCxnSpPr/>
      </xdr:nvCxnSpPr>
      <xdr:spPr>
        <a:xfrm rot="16200000" flipH="1">
          <a:off x="5545454" y="281939"/>
          <a:ext cx="192406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609601</xdr:colOff>
      <xdr:row>4</xdr:row>
      <xdr:rowOff>793</xdr:rowOff>
    </xdr:from>
    <xdr:to>
      <xdr:col>9</xdr:col>
      <xdr:colOff>610398</xdr:colOff>
      <xdr:row>18</xdr:row>
      <xdr:rowOff>104775</xdr:rowOff>
    </xdr:to>
    <xdr:cxnSp macro="">
      <xdr:nvCxnSpPr>
        <xdr:cNvPr id="3" name="2 Conector recto"/>
        <xdr:cNvCxnSpPr/>
      </xdr:nvCxnSpPr>
      <xdr:spPr>
        <a:xfrm rot="5400000">
          <a:off x="4303239" y="2098355"/>
          <a:ext cx="2687162" cy="7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18</xdr:row>
      <xdr:rowOff>85725</xdr:rowOff>
    </xdr:from>
    <xdr:to>
      <xdr:col>10</xdr:col>
      <xdr:colOff>9525</xdr:colOff>
      <xdr:row>18</xdr:row>
      <xdr:rowOff>95250</xdr:rowOff>
    </xdr:to>
    <xdr:cxnSp macro="">
      <xdr:nvCxnSpPr>
        <xdr:cNvPr id="4" name="3 Conector recto"/>
        <xdr:cNvCxnSpPr/>
      </xdr:nvCxnSpPr>
      <xdr:spPr>
        <a:xfrm>
          <a:off x="1188720" y="3423285"/>
          <a:ext cx="573976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95250</xdr:rowOff>
    </xdr:from>
    <xdr:to>
      <xdr:col>9</xdr:col>
      <xdr:colOff>619125</xdr:colOff>
      <xdr:row>7</xdr:row>
      <xdr:rowOff>96838</xdr:rowOff>
    </xdr:to>
    <xdr:cxnSp macro="">
      <xdr:nvCxnSpPr>
        <xdr:cNvPr id="5" name="4 Conector recto"/>
        <xdr:cNvCxnSpPr/>
      </xdr:nvCxnSpPr>
      <xdr:spPr>
        <a:xfrm>
          <a:off x="5046345" y="1405890"/>
          <a:ext cx="6096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9</xdr:row>
      <xdr:rowOff>0</xdr:rowOff>
    </xdr:from>
    <xdr:to>
      <xdr:col>10</xdr:col>
      <xdr:colOff>9525</xdr:colOff>
      <xdr:row>9</xdr:row>
      <xdr:rowOff>1588</xdr:rowOff>
    </xdr:to>
    <xdr:cxnSp macro="">
      <xdr:nvCxnSpPr>
        <xdr:cNvPr id="6" name="5 Conector recto"/>
        <xdr:cNvCxnSpPr/>
      </xdr:nvCxnSpPr>
      <xdr:spPr>
        <a:xfrm>
          <a:off x="5646420" y="1676400"/>
          <a:ext cx="128206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10</xdr:row>
      <xdr:rowOff>95250</xdr:rowOff>
    </xdr:from>
    <xdr:to>
      <xdr:col>9</xdr:col>
      <xdr:colOff>609600</xdr:colOff>
      <xdr:row>10</xdr:row>
      <xdr:rowOff>96838</xdr:rowOff>
    </xdr:to>
    <xdr:cxnSp macro="">
      <xdr:nvCxnSpPr>
        <xdr:cNvPr id="7" name="6 Conector recto"/>
        <xdr:cNvCxnSpPr/>
      </xdr:nvCxnSpPr>
      <xdr:spPr>
        <a:xfrm>
          <a:off x="2619375" y="1954530"/>
          <a:ext cx="302704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65882</xdr:colOff>
      <xdr:row>10</xdr:row>
      <xdr:rowOff>96043</xdr:rowOff>
    </xdr:from>
    <xdr:to>
      <xdr:col>4</xdr:col>
      <xdr:colOff>67470</xdr:colOff>
      <xdr:row>11</xdr:row>
      <xdr:rowOff>10318</xdr:rowOff>
    </xdr:to>
    <xdr:cxnSp macro="">
      <xdr:nvCxnSpPr>
        <xdr:cNvPr id="8" name="7 Conector recto"/>
        <xdr:cNvCxnSpPr/>
      </xdr:nvCxnSpPr>
      <xdr:spPr>
        <a:xfrm rot="5400000">
          <a:off x="2570798" y="2003107"/>
          <a:ext cx="9715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331304</xdr:colOff>
      <xdr:row>13</xdr:row>
      <xdr:rowOff>93179</xdr:rowOff>
    </xdr:from>
    <xdr:to>
      <xdr:col>7</xdr:col>
      <xdr:colOff>485775</xdr:colOff>
      <xdr:row>13</xdr:row>
      <xdr:rowOff>95252</xdr:rowOff>
    </xdr:to>
    <xdr:cxnSp macro="">
      <xdr:nvCxnSpPr>
        <xdr:cNvPr id="9" name="8 Conector recto"/>
        <xdr:cNvCxnSpPr/>
      </xdr:nvCxnSpPr>
      <xdr:spPr>
        <a:xfrm>
          <a:off x="455543" y="3188804"/>
          <a:ext cx="4026591" cy="20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314324</xdr:colOff>
      <xdr:row>13</xdr:row>
      <xdr:rowOff>104775</xdr:rowOff>
    </xdr:from>
    <xdr:to>
      <xdr:col>1</xdr:col>
      <xdr:colOff>323849</xdr:colOff>
      <xdr:row>14</xdr:row>
      <xdr:rowOff>9525</xdr:rowOff>
    </xdr:to>
    <xdr:cxnSp macro="">
      <xdr:nvCxnSpPr>
        <xdr:cNvPr id="10" name="9 Conector recto"/>
        <xdr:cNvCxnSpPr/>
      </xdr:nvCxnSpPr>
      <xdr:spPr>
        <a:xfrm rot="16200000" flipH="1">
          <a:off x="404812" y="2551747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371474</xdr:colOff>
      <xdr:row>13</xdr:row>
      <xdr:rowOff>104775</xdr:rowOff>
    </xdr:from>
    <xdr:to>
      <xdr:col>3</xdr:col>
      <xdr:colOff>380999</xdr:colOff>
      <xdr:row>14</xdr:row>
      <xdr:rowOff>9525</xdr:rowOff>
    </xdr:to>
    <xdr:cxnSp macro="">
      <xdr:nvCxnSpPr>
        <xdr:cNvPr id="11" name="10 Conector recto"/>
        <xdr:cNvCxnSpPr/>
      </xdr:nvCxnSpPr>
      <xdr:spPr>
        <a:xfrm rot="16200000" flipH="1">
          <a:off x="1612582" y="2551747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380999</xdr:colOff>
      <xdr:row>13</xdr:row>
      <xdr:rowOff>104775</xdr:rowOff>
    </xdr:from>
    <xdr:to>
      <xdr:col>5</xdr:col>
      <xdr:colOff>390524</xdr:colOff>
      <xdr:row>14</xdr:row>
      <xdr:rowOff>9525</xdr:rowOff>
    </xdr:to>
    <xdr:cxnSp macro="">
      <xdr:nvCxnSpPr>
        <xdr:cNvPr id="12" name="11 Conector recto"/>
        <xdr:cNvCxnSpPr/>
      </xdr:nvCxnSpPr>
      <xdr:spPr>
        <a:xfrm rot="16200000" flipH="1">
          <a:off x="3024187" y="2551747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476249</xdr:colOff>
      <xdr:row>13</xdr:row>
      <xdr:rowOff>95250</xdr:rowOff>
    </xdr:from>
    <xdr:to>
      <xdr:col>7</xdr:col>
      <xdr:colOff>485774</xdr:colOff>
      <xdr:row>14</xdr:row>
      <xdr:rowOff>0</xdr:rowOff>
    </xdr:to>
    <xdr:cxnSp macro="">
      <xdr:nvCxnSpPr>
        <xdr:cNvPr id="13" name="12 Conector recto"/>
        <xdr:cNvCxnSpPr/>
      </xdr:nvCxnSpPr>
      <xdr:spPr>
        <a:xfrm rot="16200000" flipH="1">
          <a:off x="4270057" y="254222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82826</xdr:colOff>
      <xdr:row>13</xdr:row>
      <xdr:rowOff>0</xdr:rowOff>
    </xdr:from>
    <xdr:to>
      <xdr:col>4</xdr:col>
      <xdr:colOff>85724</xdr:colOff>
      <xdr:row>13</xdr:row>
      <xdr:rowOff>85725</xdr:rowOff>
    </xdr:to>
    <xdr:cxnSp macro="">
      <xdr:nvCxnSpPr>
        <xdr:cNvPr id="14" name="13 Conector recto"/>
        <xdr:cNvCxnSpPr/>
      </xdr:nvCxnSpPr>
      <xdr:spPr>
        <a:xfrm>
          <a:off x="2660788" y="3095625"/>
          <a:ext cx="2898" cy="857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38099</xdr:colOff>
      <xdr:row>18</xdr:row>
      <xdr:rowOff>95250</xdr:rowOff>
    </xdr:from>
    <xdr:to>
      <xdr:col>2</xdr:col>
      <xdr:colOff>47624</xdr:colOff>
      <xdr:row>19</xdr:row>
      <xdr:rowOff>0</xdr:rowOff>
    </xdr:to>
    <xdr:cxnSp macro="">
      <xdr:nvCxnSpPr>
        <xdr:cNvPr id="15" name="14 Conector recto"/>
        <xdr:cNvCxnSpPr/>
      </xdr:nvCxnSpPr>
      <xdr:spPr>
        <a:xfrm rot="16200000" flipH="1">
          <a:off x="1149667" y="347186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18</xdr:row>
      <xdr:rowOff>95250</xdr:rowOff>
    </xdr:from>
    <xdr:to>
      <xdr:col>6</xdr:col>
      <xdr:colOff>66674</xdr:colOff>
      <xdr:row>19</xdr:row>
      <xdr:rowOff>0</xdr:rowOff>
    </xdr:to>
    <xdr:cxnSp macro="">
      <xdr:nvCxnSpPr>
        <xdr:cNvPr id="16" name="15 Conector recto"/>
        <xdr:cNvCxnSpPr/>
      </xdr:nvCxnSpPr>
      <xdr:spPr>
        <a:xfrm rot="16200000" flipH="1">
          <a:off x="3721417" y="347186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95250</xdr:rowOff>
    </xdr:from>
    <xdr:to>
      <xdr:col>10</xdr:col>
      <xdr:colOff>9525</xdr:colOff>
      <xdr:row>19</xdr:row>
      <xdr:rowOff>0</xdr:rowOff>
    </xdr:to>
    <xdr:cxnSp macro="">
      <xdr:nvCxnSpPr>
        <xdr:cNvPr id="17" name="16 Conector recto"/>
        <xdr:cNvCxnSpPr/>
      </xdr:nvCxnSpPr>
      <xdr:spPr>
        <a:xfrm rot="16200000" flipH="1">
          <a:off x="6879908" y="347186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18</xdr:row>
      <xdr:rowOff>95250</xdr:rowOff>
    </xdr:from>
    <xdr:to>
      <xdr:col>14</xdr:col>
      <xdr:colOff>85725</xdr:colOff>
      <xdr:row>19</xdr:row>
      <xdr:rowOff>0</xdr:rowOff>
    </xdr:to>
    <xdr:cxnSp macro="">
      <xdr:nvCxnSpPr>
        <xdr:cNvPr id="18" name="17 Conector recto"/>
        <xdr:cNvCxnSpPr/>
      </xdr:nvCxnSpPr>
      <xdr:spPr>
        <a:xfrm rot="16200000" flipH="1">
          <a:off x="9211628" y="347186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28575</xdr:colOff>
      <xdr:row>18</xdr:row>
      <xdr:rowOff>95250</xdr:rowOff>
    </xdr:from>
    <xdr:to>
      <xdr:col>18</xdr:col>
      <xdr:colOff>38100</xdr:colOff>
      <xdr:row>19</xdr:row>
      <xdr:rowOff>0</xdr:rowOff>
    </xdr:to>
    <xdr:cxnSp macro="">
      <xdr:nvCxnSpPr>
        <xdr:cNvPr id="19" name="18 Conector recto"/>
        <xdr:cNvCxnSpPr/>
      </xdr:nvCxnSpPr>
      <xdr:spPr>
        <a:xfrm rot="16200000" flipH="1">
          <a:off x="10520363" y="347186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22</xdr:row>
      <xdr:rowOff>95250</xdr:rowOff>
    </xdr:from>
    <xdr:to>
      <xdr:col>3</xdr:col>
      <xdr:colOff>514350</xdr:colOff>
      <xdr:row>22</xdr:row>
      <xdr:rowOff>96838</xdr:rowOff>
    </xdr:to>
    <xdr:cxnSp macro="">
      <xdr:nvCxnSpPr>
        <xdr:cNvPr id="20" name="19 Conector recto"/>
        <xdr:cNvCxnSpPr/>
      </xdr:nvCxnSpPr>
      <xdr:spPr>
        <a:xfrm>
          <a:off x="567690" y="4339590"/>
          <a:ext cx="122682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22</xdr:row>
      <xdr:rowOff>104775</xdr:rowOff>
    </xdr:from>
    <xdr:to>
      <xdr:col>7</xdr:col>
      <xdr:colOff>542925</xdr:colOff>
      <xdr:row>22</xdr:row>
      <xdr:rowOff>106363</xdr:rowOff>
    </xdr:to>
    <xdr:cxnSp macro="">
      <xdr:nvCxnSpPr>
        <xdr:cNvPr id="21" name="20 Conector recto"/>
        <xdr:cNvCxnSpPr/>
      </xdr:nvCxnSpPr>
      <xdr:spPr>
        <a:xfrm>
          <a:off x="3196590" y="4349115"/>
          <a:ext cx="117919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22</xdr:row>
      <xdr:rowOff>95250</xdr:rowOff>
    </xdr:from>
    <xdr:to>
      <xdr:col>11</xdr:col>
      <xdr:colOff>542925</xdr:colOff>
      <xdr:row>22</xdr:row>
      <xdr:rowOff>96838</xdr:rowOff>
    </xdr:to>
    <xdr:cxnSp macro="">
      <xdr:nvCxnSpPr>
        <xdr:cNvPr id="22" name="21 Conector recto"/>
        <xdr:cNvCxnSpPr/>
      </xdr:nvCxnSpPr>
      <xdr:spPr>
        <a:xfrm>
          <a:off x="5617845" y="4339590"/>
          <a:ext cx="197358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22</xdr:row>
      <xdr:rowOff>95250</xdr:rowOff>
    </xdr:from>
    <xdr:to>
      <xdr:col>11</xdr:col>
      <xdr:colOff>552450</xdr:colOff>
      <xdr:row>23</xdr:row>
      <xdr:rowOff>0</xdr:rowOff>
    </xdr:to>
    <xdr:cxnSp macro="">
      <xdr:nvCxnSpPr>
        <xdr:cNvPr id="23" name="22 Conector recto"/>
        <xdr:cNvCxnSpPr/>
      </xdr:nvCxnSpPr>
      <xdr:spPr>
        <a:xfrm rot="16200000" flipH="1">
          <a:off x="7552373" y="437864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581025</xdr:colOff>
      <xdr:row>22</xdr:row>
      <xdr:rowOff>104775</xdr:rowOff>
    </xdr:from>
    <xdr:to>
      <xdr:col>9</xdr:col>
      <xdr:colOff>590550</xdr:colOff>
      <xdr:row>23</xdr:row>
      <xdr:rowOff>9525</xdr:rowOff>
    </xdr:to>
    <xdr:cxnSp macro="">
      <xdr:nvCxnSpPr>
        <xdr:cNvPr id="24" name="23 Conector recto"/>
        <xdr:cNvCxnSpPr/>
      </xdr:nvCxnSpPr>
      <xdr:spPr>
        <a:xfrm rot="16200000" flipH="1">
          <a:off x="5578793" y="4388167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22</xdr:row>
      <xdr:rowOff>9525</xdr:rowOff>
    </xdr:from>
    <xdr:to>
      <xdr:col>10</xdr:col>
      <xdr:colOff>57150</xdr:colOff>
      <xdr:row>22</xdr:row>
      <xdr:rowOff>104775</xdr:rowOff>
    </xdr:to>
    <xdr:cxnSp macro="">
      <xdr:nvCxnSpPr>
        <xdr:cNvPr id="25" name="24 Conector recto"/>
        <xdr:cNvCxnSpPr/>
      </xdr:nvCxnSpPr>
      <xdr:spPr>
        <a:xfrm rot="16200000" flipH="1">
          <a:off x="6923723" y="4296727"/>
          <a:ext cx="952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22</xdr:row>
      <xdr:rowOff>104775</xdr:rowOff>
    </xdr:from>
    <xdr:to>
      <xdr:col>5</xdr:col>
      <xdr:colOff>523875</xdr:colOff>
      <xdr:row>23</xdr:row>
      <xdr:rowOff>9525</xdr:rowOff>
    </xdr:to>
    <xdr:cxnSp macro="">
      <xdr:nvCxnSpPr>
        <xdr:cNvPr id="26" name="25 Conector recto"/>
        <xdr:cNvCxnSpPr/>
      </xdr:nvCxnSpPr>
      <xdr:spPr>
        <a:xfrm rot="16200000" flipH="1">
          <a:off x="3157538" y="4388167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22</xdr:row>
      <xdr:rowOff>104775</xdr:rowOff>
    </xdr:from>
    <xdr:to>
      <xdr:col>7</xdr:col>
      <xdr:colOff>542925</xdr:colOff>
      <xdr:row>23</xdr:row>
      <xdr:rowOff>9525</xdr:rowOff>
    </xdr:to>
    <xdr:cxnSp macro="">
      <xdr:nvCxnSpPr>
        <xdr:cNvPr id="27" name="26 Conector recto"/>
        <xdr:cNvCxnSpPr/>
      </xdr:nvCxnSpPr>
      <xdr:spPr>
        <a:xfrm rot="16200000" flipH="1">
          <a:off x="4327208" y="4388167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9525</xdr:rowOff>
    </xdr:from>
    <xdr:to>
      <xdr:col>7</xdr:col>
      <xdr:colOff>9525</xdr:colOff>
      <xdr:row>22</xdr:row>
      <xdr:rowOff>104775</xdr:rowOff>
    </xdr:to>
    <xdr:cxnSp macro="">
      <xdr:nvCxnSpPr>
        <xdr:cNvPr id="28" name="27 Conector recto"/>
        <xdr:cNvCxnSpPr/>
      </xdr:nvCxnSpPr>
      <xdr:spPr>
        <a:xfrm rot="16200000" flipH="1">
          <a:off x="3789998" y="4296727"/>
          <a:ext cx="952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22</xdr:row>
      <xdr:rowOff>0</xdr:rowOff>
    </xdr:from>
    <xdr:to>
      <xdr:col>2</xdr:col>
      <xdr:colOff>66675</xdr:colOff>
      <xdr:row>22</xdr:row>
      <xdr:rowOff>95250</xdr:rowOff>
    </xdr:to>
    <xdr:cxnSp macro="">
      <xdr:nvCxnSpPr>
        <xdr:cNvPr id="29" name="28 Conector recto"/>
        <xdr:cNvCxnSpPr/>
      </xdr:nvCxnSpPr>
      <xdr:spPr>
        <a:xfrm rot="16200000" flipH="1">
          <a:off x="1164908" y="4287202"/>
          <a:ext cx="952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22</xdr:row>
      <xdr:rowOff>95250</xdr:rowOff>
    </xdr:from>
    <xdr:to>
      <xdr:col>3</xdr:col>
      <xdr:colOff>514350</xdr:colOff>
      <xdr:row>23</xdr:row>
      <xdr:rowOff>0</xdr:rowOff>
    </xdr:to>
    <xdr:cxnSp macro="">
      <xdr:nvCxnSpPr>
        <xdr:cNvPr id="30" name="29 Conector recto"/>
        <xdr:cNvCxnSpPr/>
      </xdr:nvCxnSpPr>
      <xdr:spPr>
        <a:xfrm rot="16200000" flipH="1">
          <a:off x="1745933" y="437864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22</xdr:row>
      <xdr:rowOff>95250</xdr:rowOff>
    </xdr:from>
    <xdr:to>
      <xdr:col>1</xdr:col>
      <xdr:colOff>447675</xdr:colOff>
      <xdr:row>23</xdr:row>
      <xdr:rowOff>0</xdr:rowOff>
    </xdr:to>
    <xdr:cxnSp macro="">
      <xdr:nvCxnSpPr>
        <xdr:cNvPr id="31" name="30 Conector recto"/>
        <xdr:cNvCxnSpPr/>
      </xdr:nvCxnSpPr>
      <xdr:spPr>
        <a:xfrm rot="16200000" flipH="1">
          <a:off x="528638" y="4378642"/>
          <a:ext cx="8763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18</xdr:row>
      <xdr:rowOff>95250</xdr:rowOff>
    </xdr:from>
    <xdr:to>
      <xdr:col>18</xdr:col>
      <xdr:colOff>38100</xdr:colOff>
      <xdr:row>18</xdr:row>
      <xdr:rowOff>96838</xdr:rowOff>
    </xdr:to>
    <xdr:cxnSp macro="">
      <xdr:nvCxnSpPr>
        <xdr:cNvPr id="32" name="31 Conector recto"/>
        <xdr:cNvCxnSpPr/>
      </xdr:nvCxnSpPr>
      <xdr:spPr>
        <a:xfrm>
          <a:off x="9250680" y="3432810"/>
          <a:ext cx="131826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428624</xdr:colOff>
      <xdr:row>4</xdr:row>
      <xdr:rowOff>103950</xdr:rowOff>
    </xdr:from>
    <xdr:to>
      <xdr:col>14</xdr:col>
      <xdr:colOff>447673</xdr:colOff>
      <xdr:row>18</xdr:row>
      <xdr:rowOff>94425</xdr:rowOff>
    </xdr:to>
    <xdr:cxnSp macro="">
      <xdr:nvCxnSpPr>
        <xdr:cNvPr id="33" name="32 Conector recto"/>
        <xdr:cNvCxnSpPr/>
      </xdr:nvCxnSpPr>
      <xdr:spPr>
        <a:xfrm rot="16200000" flipH="1">
          <a:off x="8528808" y="2833277"/>
          <a:ext cx="3966127" cy="190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10353</xdr:colOff>
      <xdr:row>4</xdr:row>
      <xdr:rowOff>82827</xdr:rowOff>
    </xdr:from>
    <xdr:to>
      <xdr:col>14</xdr:col>
      <xdr:colOff>424484</xdr:colOff>
      <xdr:row>4</xdr:row>
      <xdr:rowOff>113886</xdr:rowOff>
    </xdr:to>
    <xdr:cxnSp macro="">
      <xdr:nvCxnSpPr>
        <xdr:cNvPr id="34" name="33 Conector recto"/>
        <xdr:cNvCxnSpPr/>
      </xdr:nvCxnSpPr>
      <xdr:spPr>
        <a:xfrm>
          <a:off x="3882473" y="838615"/>
          <a:ext cx="6615734" cy="310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tabSelected="1" topLeftCell="D1" zoomScale="90" zoomScaleNormal="90" workbookViewId="0">
      <selection activeCell="J11" sqref="J11"/>
    </sheetView>
  </sheetViews>
  <sheetFormatPr baseColWidth="10" defaultColWidth="11.5703125" defaultRowHeight="15"/>
  <cols>
    <col min="1" max="1" width="8" style="46" customWidth="1"/>
    <col min="2" max="2" width="29.7109375" style="1" customWidth="1"/>
    <col min="3" max="3" width="18.28515625" style="1" customWidth="1"/>
    <col min="4" max="4" width="41.5703125" style="1" customWidth="1"/>
    <col min="5" max="5" width="15.28515625" style="1" customWidth="1"/>
    <col min="6" max="6" width="11.5703125" style="1" customWidth="1"/>
    <col min="7" max="7" width="39.42578125" style="1" hidden="1" customWidth="1"/>
    <col min="8" max="8" width="40.7109375" style="1" customWidth="1"/>
    <col min="9" max="9" width="61.7109375" style="1" customWidth="1"/>
    <col min="10" max="10" width="62.85546875" style="1" bestFit="1" customWidth="1"/>
    <col min="11" max="11" width="62.85546875" style="108" bestFit="1" customWidth="1"/>
    <col min="12" max="16384" width="11.5703125" style="1"/>
  </cols>
  <sheetData>
    <row r="1" spans="1:11" ht="45" customHeight="1">
      <c r="A1" s="5"/>
      <c r="B1" s="4"/>
      <c r="C1" s="4"/>
    </row>
    <row r="2" spans="1:11" ht="15.75">
      <c r="A2" s="69" t="s">
        <v>195</v>
      </c>
      <c r="B2" s="69"/>
      <c r="C2" s="69"/>
    </row>
    <row r="3" spans="1:11" ht="15.75">
      <c r="A3" s="69" t="s">
        <v>253</v>
      </c>
      <c r="B3" s="69"/>
      <c r="C3" s="69"/>
    </row>
    <row r="4" spans="1:11" s="6" customFormat="1" ht="15.75">
      <c r="A4" s="70" t="s">
        <v>681</v>
      </c>
      <c r="B4" s="70"/>
      <c r="C4" s="70"/>
      <c r="K4" s="109"/>
    </row>
    <row r="5" spans="1:11" s="63" customFormat="1" ht="30">
      <c r="A5" s="62" t="s">
        <v>503</v>
      </c>
      <c r="B5" s="62" t="s">
        <v>0</v>
      </c>
      <c r="C5" s="62" t="s">
        <v>1</v>
      </c>
      <c r="D5" s="62" t="s">
        <v>2</v>
      </c>
      <c r="E5" s="62" t="s">
        <v>3</v>
      </c>
      <c r="F5" s="62" t="s">
        <v>504</v>
      </c>
      <c r="G5" s="62" t="s">
        <v>4</v>
      </c>
      <c r="H5" s="62" t="s">
        <v>505</v>
      </c>
      <c r="I5" s="62" t="s">
        <v>506</v>
      </c>
      <c r="J5" s="62" t="s">
        <v>507</v>
      </c>
      <c r="K5" s="110" t="s">
        <v>684</v>
      </c>
    </row>
    <row r="6" spans="1:11">
      <c r="A6" s="48" t="s">
        <v>498</v>
      </c>
      <c r="B6" s="48" t="s">
        <v>667</v>
      </c>
      <c r="C6" s="66">
        <v>1722706262</v>
      </c>
      <c r="D6" s="48" t="s">
        <v>179</v>
      </c>
      <c r="E6" s="48" t="s">
        <v>12</v>
      </c>
      <c r="F6" s="48" t="s">
        <v>13</v>
      </c>
      <c r="G6" s="48" t="s">
        <v>235</v>
      </c>
      <c r="H6" s="48" t="s">
        <v>235</v>
      </c>
      <c r="I6" s="61" t="s">
        <v>169</v>
      </c>
      <c r="J6" s="60" t="s">
        <v>516</v>
      </c>
      <c r="K6" s="61" t="s">
        <v>516</v>
      </c>
    </row>
    <row r="7" spans="1:11">
      <c r="A7" s="48" t="s">
        <v>499</v>
      </c>
      <c r="B7" s="48" t="s">
        <v>667</v>
      </c>
      <c r="C7" s="66">
        <v>1713020202</v>
      </c>
      <c r="D7" s="48" t="s">
        <v>333</v>
      </c>
      <c r="E7" s="48" t="s">
        <v>12</v>
      </c>
      <c r="F7" s="48" t="s">
        <v>13</v>
      </c>
      <c r="G7" s="48" t="s">
        <v>78</v>
      </c>
      <c r="H7" s="48" t="s">
        <v>78</v>
      </c>
      <c r="I7" s="61" t="s">
        <v>71</v>
      </c>
      <c r="J7" s="60" t="s">
        <v>512</v>
      </c>
      <c r="K7" s="61" t="s">
        <v>512</v>
      </c>
    </row>
    <row r="8" spans="1:11">
      <c r="A8" s="48" t="s">
        <v>19</v>
      </c>
      <c r="B8" s="48" t="s">
        <v>667</v>
      </c>
      <c r="C8" s="66">
        <v>1716365299</v>
      </c>
      <c r="D8" s="48" t="s">
        <v>45</v>
      </c>
      <c r="E8" s="48" t="s">
        <v>12</v>
      </c>
      <c r="F8" s="48" t="s">
        <v>13</v>
      </c>
      <c r="G8" s="48" t="s">
        <v>44</v>
      </c>
      <c r="H8" s="48" t="s">
        <v>44</v>
      </c>
      <c r="I8" s="61" t="s">
        <v>41</v>
      </c>
      <c r="J8" s="60" t="s">
        <v>524</v>
      </c>
      <c r="K8" s="61" t="s">
        <v>524</v>
      </c>
    </row>
    <row r="9" spans="1:11">
      <c r="A9" s="48" t="s">
        <v>500</v>
      </c>
      <c r="B9" s="48" t="s">
        <v>667</v>
      </c>
      <c r="C9" s="66">
        <v>503774622</v>
      </c>
      <c r="D9" s="48" t="s">
        <v>403</v>
      </c>
      <c r="E9" s="48" t="s">
        <v>12</v>
      </c>
      <c r="F9" s="48" t="s">
        <v>13</v>
      </c>
      <c r="G9" s="48" t="s">
        <v>57</v>
      </c>
      <c r="H9" s="48" t="s">
        <v>57</v>
      </c>
      <c r="I9" s="61" t="s">
        <v>41</v>
      </c>
      <c r="J9" s="60" t="s">
        <v>532</v>
      </c>
      <c r="K9" s="61" t="s">
        <v>532</v>
      </c>
    </row>
    <row r="10" spans="1:11">
      <c r="A10" s="48" t="s">
        <v>501</v>
      </c>
      <c r="B10" s="48" t="s">
        <v>667</v>
      </c>
      <c r="C10" s="67">
        <v>1714489539</v>
      </c>
      <c r="D10" s="48" t="s">
        <v>359</v>
      </c>
      <c r="E10" s="48" t="s">
        <v>12</v>
      </c>
      <c r="F10" s="48" t="s">
        <v>13</v>
      </c>
      <c r="G10" s="48" t="s">
        <v>70</v>
      </c>
      <c r="H10" s="48" t="s">
        <v>70</v>
      </c>
      <c r="I10" s="61" t="s">
        <v>41</v>
      </c>
      <c r="J10" s="60" t="s">
        <v>511</v>
      </c>
      <c r="K10" s="61" t="s">
        <v>511</v>
      </c>
    </row>
    <row r="11" spans="1:11">
      <c r="A11" s="48" t="s">
        <v>436</v>
      </c>
      <c r="B11" s="48" t="s">
        <v>668</v>
      </c>
      <c r="C11" s="66">
        <v>1708012891</v>
      </c>
      <c r="D11" s="48" t="s">
        <v>161</v>
      </c>
      <c r="E11" s="48" t="s">
        <v>12</v>
      </c>
      <c r="F11" s="48" t="s">
        <v>13</v>
      </c>
      <c r="G11" s="48" t="s">
        <v>157</v>
      </c>
      <c r="H11" s="48" t="s">
        <v>157</v>
      </c>
      <c r="I11" s="61" t="s">
        <v>157</v>
      </c>
      <c r="J11" s="60" t="s">
        <v>511</v>
      </c>
      <c r="K11" s="61" t="s">
        <v>509</v>
      </c>
    </row>
    <row r="12" spans="1:11">
      <c r="A12" s="48" t="s">
        <v>11</v>
      </c>
      <c r="B12" s="48" t="s">
        <v>385</v>
      </c>
      <c r="C12" s="66">
        <v>1718134271</v>
      </c>
      <c r="D12" s="48" t="s">
        <v>67</v>
      </c>
      <c r="E12" s="48" t="s">
        <v>12</v>
      </c>
      <c r="F12" s="48" t="s">
        <v>13</v>
      </c>
      <c r="G12" s="48" t="s">
        <v>89</v>
      </c>
      <c r="H12" s="48" t="s">
        <v>265</v>
      </c>
      <c r="I12" s="61" t="s">
        <v>265</v>
      </c>
      <c r="J12" s="60" t="s">
        <v>511</v>
      </c>
      <c r="K12" s="61" t="s">
        <v>518</v>
      </c>
    </row>
    <row r="13" spans="1:11">
      <c r="A13" s="48" t="s">
        <v>465</v>
      </c>
      <c r="B13" s="48" t="s">
        <v>385</v>
      </c>
      <c r="C13" s="66">
        <v>1718077108</v>
      </c>
      <c r="D13" s="48" t="s">
        <v>104</v>
      </c>
      <c r="E13" s="48" t="s">
        <v>12</v>
      </c>
      <c r="F13" s="48" t="s">
        <v>13</v>
      </c>
      <c r="G13" s="48" t="s">
        <v>105</v>
      </c>
      <c r="H13" s="48" t="s">
        <v>105</v>
      </c>
      <c r="I13" s="61" t="s">
        <v>105</v>
      </c>
      <c r="J13" s="60" t="s">
        <v>509</v>
      </c>
      <c r="K13" s="61" t="s">
        <v>518</v>
      </c>
    </row>
    <row r="14" spans="1:11">
      <c r="A14" s="48" t="s">
        <v>489</v>
      </c>
      <c r="B14" s="48" t="s">
        <v>385</v>
      </c>
      <c r="C14" s="66">
        <v>916564537</v>
      </c>
      <c r="D14" s="48" t="s">
        <v>126</v>
      </c>
      <c r="E14" s="48" t="s">
        <v>6</v>
      </c>
      <c r="F14" s="48" t="s">
        <v>7</v>
      </c>
      <c r="G14" s="48" t="s">
        <v>125</v>
      </c>
      <c r="H14" s="48" t="s">
        <v>237</v>
      </c>
      <c r="I14" s="61" t="s">
        <v>237</v>
      </c>
      <c r="J14" s="60" t="s">
        <v>518</v>
      </c>
      <c r="K14" s="61" t="s">
        <v>529</v>
      </c>
    </row>
    <row r="15" spans="1:11">
      <c r="A15" s="48" t="s">
        <v>417</v>
      </c>
      <c r="B15" s="48" t="s">
        <v>668</v>
      </c>
      <c r="C15" s="66">
        <v>929551083</v>
      </c>
      <c r="D15" s="48" t="s">
        <v>138</v>
      </c>
      <c r="E15" s="48" t="s">
        <v>6</v>
      </c>
      <c r="F15" s="48" t="s">
        <v>7</v>
      </c>
      <c r="G15" s="48" t="s">
        <v>663</v>
      </c>
      <c r="H15" s="48" t="s">
        <v>228</v>
      </c>
      <c r="I15" s="61" t="s">
        <v>228</v>
      </c>
      <c r="J15" s="60" t="s">
        <v>518</v>
      </c>
      <c r="K15" s="61" t="s">
        <v>509</v>
      </c>
    </row>
    <row r="16" spans="1:11">
      <c r="A16" s="48" t="s">
        <v>383</v>
      </c>
      <c r="B16" s="48" t="s">
        <v>667</v>
      </c>
      <c r="C16" s="67">
        <v>1717555229</v>
      </c>
      <c r="D16" s="48" t="s">
        <v>327</v>
      </c>
      <c r="E16" s="48" t="s">
        <v>12</v>
      </c>
      <c r="F16" s="48" t="s">
        <v>13</v>
      </c>
      <c r="G16" s="48" t="s">
        <v>534</v>
      </c>
      <c r="H16" s="48" t="s">
        <v>35</v>
      </c>
      <c r="I16" s="61" t="s">
        <v>30</v>
      </c>
      <c r="J16" s="60" t="s">
        <v>529</v>
      </c>
      <c r="K16" s="61" t="s">
        <v>537</v>
      </c>
    </row>
    <row r="17" spans="1:11">
      <c r="A17" s="48" t="s">
        <v>492</v>
      </c>
      <c r="B17" s="48" t="s">
        <v>286</v>
      </c>
      <c r="C17" s="67">
        <v>1710680677</v>
      </c>
      <c r="D17" s="48" t="s">
        <v>396</v>
      </c>
      <c r="E17" s="48" t="s">
        <v>12</v>
      </c>
      <c r="F17" s="48" t="s">
        <v>13</v>
      </c>
      <c r="G17" s="48" t="s">
        <v>508</v>
      </c>
      <c r="H17" s="48" t="s">
        <v>508</v>
      </c>
      <c r="I17" s="61" t="s">
        <v>508</v>
      </c>
      <c r="J17" s="60" t="s">
        <v>509</v>
      </c>
      <c r="K17" s="61" t="s">
        <v>537</v>
      </c>
    </row>
    <row r="18" spans="1:11">
      <c r="A18" s="48" t="s">
        <v>502</v>
      </c>
      <c r="B18" s="48" t="s">
        <v>667</v>
      </c>
      <c r="C18" s="67">
        <v>1713728093</v>
      </c>
      <c r="D18" s="48" t="s">
        <v>275</v>
      </c>
      <c r="E18" s="48" t="s">
        <v>12</v>
      </c>
      <c r="F18" s="48" t="s">
        <v>13</v>
      </c>
      <c r="G18" s="48" t="s">
        <v>536</v>
      </c>
      <c r="H18" s="48" t="s">
        <v>536</v>
      </c>
      <c r="I18" s="61" t="s">
        <v>71</v>
      </c>
      <c r="J18" s="60" t="s">
        <v>537</v>
      </c>
      <c r="K18" s="61" t="s">
        <v>540</v>
      </c>
    </row>
    <row r="19" spans="1:11">
      <c r="A19" s="48" t="s">
        <v>441</v>
      </c>
      <c r="B19" s="48" t="s">
        <v>667</v>
      </c>
      <c r="C19" s="67">
        <v>1723156582</v>
      </c>
      <c r="D19" s="48" t="s">
        <v>293</v>
      </c>
      <c r="E19" s="48" t="s">
        <v>12</v>
      </c>
      <c r="F19" s="48" t="s">
        <v>13</v>
      </c>
      <c r="G19" s="48" t="s">
        <v>538</v>
      </c>
      <c r="H19" s="48" t="s">
        <v>336</v>
      </c>
      <c r="I19" s="61" t="s">
        <v>41</v>
      </c>
      <c r="J19" s="60" t="s">
        <v>537</v>
      </c>
      <c r="K19" s="61" t="s">
        <v>525</v>
      </c>
    </row>
    <row r="20" spans="1:11">
      <c r="A20" s="48" t="s">
        <v>423</v>
      </c>
      <c r="B20" s="48" t="s">
        <v>668</v>
      </c>
      <c r="C20" s="66">
        <v>1721083366</v>
      </c>
      <c r="D20" s="48" t="s">
        <v>147</v>
      </c>
      <c r="E20" s="48" t="s">
        <v>12</v>
      </c>
      <c r="F20" s="48" t="s">
        <v>13</v>
      </c>
      <c r="G20" s="48" t="s">
        <v>663</v>
      </c>
      <c r="H20" s="48" t="s">
        <v>229</v>
      </c>
      <c r="I20" s="61" t="s">
        <v>229</v>
      </c>
      <c r="J20" s="60" t="s">
        <v>511</v>
      </c>
      <c r="K20" s="61" t="s">
        <v>512</v>
      </c>
    </row>
    <row r="21" spans="1:11">
      <c r="A21" s="48" t="s">
        <v>442</v>
      </c>
      <c r="B21" s="48" t="s">
        <v>667</v>
      </c>
      <c r="C21" s="67">
        <v>1712081130</v>
      </c>
      <c r="D21" s="48" t="s">
        <v>386</v>
      </c>
      <c r="E21" s="48" t="s">
        <v>12</v>
      </c>
      <c r="F21" s="48" t="s">
        <v>13</v>
      </c>
      <c r="G21" s="48" t="s">
        <v>539</v>
      </c>
      <c r="H21" s="48" t="s">
        <v>64</v>
      </c>
      <c r="I21" s="61" t="s">
        <v>41</v>
      </c>
      <c r="J21" s="60" t="s">
        <v>540</v>
      </c>
      <c r="K21" s="61" t="s">
        <v>509</v>
      </c>
    </row>
    <row r="22" spans="1:11">
      <c r="A22" s="48" t="s">
        <v>657</v>
      </c>
      <c r="B22" s="48" t="s">
        <v>667</v>
      </c>
      <c r="C22" s="67">
        <v>1716261993</v>
      </c>
      <c r="D22" s="48" t="s">
        <v>279</v>
      </c>
      <c r="E22" s="48" t="s">
        <v>12</v>
      </c>
      <c r="F22" s="48" t="s">
        <v>13</v>
      </c>
      <c r="G22" s="48" t="s">
        <v>32</v>
      </c>
      <c r="H22" s="48" t="s">
        <v>32</v>
      </c>
      <c r="I22" s="61" t="s">
        <v>30</v>
      </c>
      <c r="J22" s="60" t="s">
        <v>525</v>
      </c>
      <c r="K22" s="61" t="s">
        <v>510</v>
      </c>
    </row>
    <row r="23" spans="1:11">
      <c r="A23" s="48" t="s">
        <v>381</v>
      </c>
      <c r="B23" s="48" t="s">
        <v>667</v>
      </c>
      <c r="C23" s="67">
        <v>1704758281</v>
      </c>
      <c r="D23" s="48" t="s">
        <v>401</v>
      </c>
      <c r="E23" s="48" t="s">
        <v>12</v>
      </c>
      <c r="F23" s="48" t="s">
        <v>13</v>
      </c>
      <c r="G23" s="48" t="s">
        <v>77</v>
      </c>
      <c r="H23" s="48" t="s">
        <v>77</v>
      </c>
      <c r="I23" s="61" t="s">
        <v>71</v>
      </c>
      <c r="J23" s="60" t="s">
        <v>510</v>
      </c>
      <c r="K23" s="61" t="s">
        <v>540</v>
      </c>
    </row>
    <row r="24" spans="1:11">
      <c r="A24" s="48" t="s">
        <v>443</v>
      </c>
      <c r="B24" s="48" t="s">
        <v>667</v>
      </c>
      <c r="C24" s="67">
        <v>1722045158</v>
      </c>
      <c r="D24" s="48" t="s">
        <v>361</v>
      </c>
      <c r="E24" s="48" t="s">
        <v>12</v>
      </c>
      <c r="F24" s="48" t="s">
        <v>13</v>
      </c>
      <c r="G24" s="48" t="s">
        <v>22</v>
      </c>
      <c r="H24" s="48" t="s">
        <v>22</v>
      </c>
      <c r="I24" s="61" t="s">
        <v>15</v>
      </c>
      <c r="J24" s="60" t="s">
        <v>512</v>
      </c>
      <c r="K24" s="61" t="s">
        <v>512</v>
      </c>
    </row>
    <row r="25" spans="1:11">
      <c r="A25" s="48" t="s">
        <v>493</v>
      </c>
      <c r="B25" s="48" t="s">
        <v>286</v>
      </c>
      <c r="C25" s="66">
        <v>1710869858</v>
      </c>
      <c r="D25" s="48" t="s">
        <v>171</v>
      </c>
      <c r="E25" s="48" t="s">
        <v>12</v>
      </c>
      <c r="F25" s="48" t="s">
        <v>13</v>
      </c>
      <c r="G25" s="48" t="s">
        <v>508</v>
      </c>
      <c r="H25" s="48" t="s">
        <v>508</v>
      </c>
      <c r="I25" s="61" t="s">
        <v>508</v>
      </c>
      <c r="J25" s="60" t="s">
        <v>509</v>
      </c>
      <c r="K25" s="61" t="s">
        <v>524</v>
      </c>
    </row>
    <row r="26" spans="1:11">
      <c r="A26" s="48" t="s">
        <v>485</v>
      </c>
      <c r="B26" s="48" t="s">
        <v>385</v>
      </c>
      <c r="C26" s="66">
        <v>1715638472</v>
      </c>
      <c r="D26" s="48" t="s">
        <v>76</v>
      </c>
      <c r="E26" s="48" t="s">
        <v>12</v>
      </c>
      <c r="F26" s="48" t="s">
        <v>13</v>
      </c>
      <c r="G26" s="48" t="s">
        <v>89</v>
      </c>
      <c r="H26" s="48" t="s">
        <v>255</v>
      </c>
      <c r="I26" s="61" t="s">
        <v>255</v>
      </c>
      <c r="J26" s="60" t="s">
        <v>510</v>
      </c>
      <c r="K26" s="61" t="s">
        <v>509</v>
      </c>
    </row>
    <row r="27" spans="1:11">
      <c r="A27" s="48" t="s">
        <v>444</v>
      </c>
      <c r="B27" s="48" t="s">
        <v>667</v>
      </c>
      <c r="C27" s="66">
        <v>1720930039</v>
      </c>
      <c r="D27" s="48" t="s">
        <v>146</v>
      </c>
      <c r="E27" s="48" t="s">
        <v>12</v>
      </c>
      <c r="F27" s="48" t="s">
        <v>13</v>
      </c>
      <c r="G27" s="48" t="s">
        <v>64</v>
      </c>
      <c r="H27" s="48" t="s">
        <v>64</v>
      </c>
      <c r="I27" s="61" t="s">
        <v>41</v>
      </c>
      <c r="J27" s="60" t="s">
        <v>540</v>
      </c>
      <c r="K27" s="61" t="s">
        <v>525</v>
      </c>
    </row>
    <row r="28" spans="1:11">
      <c r="A28" s="48" t="s">
        <v>445</v>
      </c>
      <c r="B28" s="48" t="s">
        <v>667</v>
      </c>
      <c r="C28" s="67">
        <v>1719223578</v>
      </c>
      <c r="D28" s="48" t="s">
        <v>355</v>
      </c>
      <c r="E28" s="48" t="s">
        <v>12</v>
      </c>
      <c r="F28" s="48" t="s">
        <v>13</v>
      </c>
      <c r="G28" s="48" t="s">
        <v>55</v>
      </c>
      <c r="H28" s="48" t="s">
        <v>356</v>
      </c>
      <c r="I28" s="61" t="s">
        <v>41</v>
      </c>
      <c r="J28" s="60" t="s">
        <v>512</v>
      </c>
      <c r="K28" s="61" t="s">
        <v>525</v>
      </c>
    </row>
    <row r="29" spans="1:11">
      <c r="A29" s="48" t="s">
        <v>446</v>
      </c>
      <c r="B29" s="48" t="s">
        <v>667</v>
      </c>
      <c r="C29" s="66">
        <v>1205107319</v>
      </c>
      <c r="D29" s="48" t="s">
        <v>257</v>
      </c>
      <c r="E29" s="48" t="s">
        <v>12</v>
      </c>
      <c r="F29" s="48" t="s">
        <v>13</v>
      </c>
      <c r="G29" s="48" t="s">
        <v>47</v>
      </c>
      <c r="H29" s="48" t="s">
        <v>47</v>
      </c>
      <c r="I29" s="61" t="s">
        <v>41</v>
      </c>
      <c r="J29" s="60" t="s">
        <v>524</v>
      </c>
      <c r="K29" s="61" t="s">
        <v>510</v>
      </c>
    </row>
    <row r="30" spans="1:11">
      <c r="A30" s="48" t="s">
        <v>447</v>
      </c>
      <c r="B30" s="48" t="s">
        <v>667</v>
      </c>
      <c r="C30" s="67">
        <v>802780528</v>
      </c>
      <c r="D30" s="48" t="s">
        <v>388</v>
      </c>
      <c r="E30" s="48" t="s">
        <v>12</v>
      </c>
      <c r="F30" s="48" t="s">
        <v>13</v>
      </c>
      <c r="G30" s="48" t="s">
        <v>541</v>
      </c>
      <c r="H30" s="48" t="s">
        <v>317</v>
      </c>
      <c r="I30" s="61" t="s">
        <v>169</v>
      </c>
      <c r="J30" s="60" t="s">
        <v>509</v>
      </c>
      <c r="K30" s="61" t="s">
        <v>546</v>
      </c>
    </row>
    <row r="31" spans="1:11">
      <c r="A31" s="48" t="s">
        <v>542</v>
      </c>
      <c r="B31" s="48" t="s">
        <v>667</v>
      </c>
      <c r="C31" s="66">
        <v>1718184052</v>
      </c>
      <c r="D31" s="48" t="s">
        <v>39</v>
      </c>
      <c r="E31" s="48" t="s">
        <v>12</v>
      </c>
      <c r="F31" s="48" t="s">
        <v>13</v>
      </c>
      <c r="G31" s="48" t="s">
        <v>75</v>
      </c>
      <c r="H31" s="48" t="s">
        <v>75</v>
      </c>
      <c r="I31" s="61" t="s">
        <v>71</v>
      </c>
      <c r="J31" s="60" t="s">
        <v>525</v>
      </c>
      <c r="K31" s="61" t="s">
        <v>525</v>
      </c>
    </row>
    <row r="32" spans="1:11">
      <c r="A32" s="48" t="s">
        <v>543</v>
      </c>
      <c r="B32" s="48" t="s">
        <v>667</v>
      </c>
      <c r="C32" s="66">
        <v>1713905451</v>
      </c>
      <c r="D32" s="48" t="s">
        <v>258</v>
      </c>
      <c r="E32" s="48" t="s">
        <v>12</v>
      </c>
      <c r="F32" s="48" t="s">
        <v>13</v>
      </c>
      <c r="G32" s="48" t="s">
        <v>32</v>
      </c>
      <c r="H32" s="48" t="s">
        <v>32</v>
      </c>
      <c r="I32" s="61" t="s">
        <v>30</v>
      </c>
      <c r="J32" s="60" t="s">
        <v>525</v>
      </c>
      <c r="K32" s="61" t="s">
        <v>550</v>
      </c>
    </row>
    <row r="33" spans="1:11">
      <c r="A33" s="48" t="s">
        <v>544</v>
      </c>
      <c r="B33" s="48" t="s">
        <v>667</v>
      </c>
      <c r="C33" s="67">
        <v>1716302847</v>
      </c>
      <c r="D33" s="48" t="s">
        <v>404</v>
      </c>
      <c r="E33" s="48" t="s">
        <v>12</v>
      </c>
      <c r="F33" s="48" t="s">
        <v>13</v>
      </c>
      <c r="G33" s="48" t="s">
        <v>33</v>
      </c>
      <c r="H33" s="48" t="s">
        <v>33</v>
      </c>
      <c r="I33" s="61" t="s">
        <v>30</v>
      </c>
      <c r="J33" s="60" t="s">
        <v>510</v>
      </c>
      <c r="K33" s="61" t="s">
        <v>525</v>
      </c>
    </row>
    <row r="34" spans="1:11">
      <c r="A34" s="48" t="s">
        <v>545</v>
      </c>
      <c r="B34" s="48" t="s">
        <v>667</v>
      </c>
      <c r="C34" s="66">
        <v>1715743785</v>
      </c>
      <c r="D34" s="48" t="s">
        <v>328</v>
      </c>
      <c r="E34" s="48" t="s">
        <v>12</v>
      </c>
      <c r="F34" s="48" t="s">
        <v>13</v>
      </c>
      <c r="G34" s="48" t="s">
        <v>27</v>
      </c>
      <c r="H34" s="48" t="s">
        <v>27</v>
      </c>
      <c r="I34" s="61" t="s">
        <v>15</v>
      </c>
      <c r="J34" s="60" t="s">
        <v>546</v>
      </c>
      <c r="K34" s="61" t="s">
        <v>510</v>
      </c>
    </row>
    <row r="35" spans="1:11">
      <c r="A35" s="48" t="s">
        <v>547</v>
      </c>
      <c r="B35" s="48" t="s">
        <v>667</v>
      </c>
      <c r="C35" s="66">
        <v>1724355621</v>
      </c>
      <c r="D35" s="48" t="s">
        <v>372</v>
      </c>
      <c r="E35" s="48" t="s">
        <v>12</v>
      </c>
      <c r="F35" s="48" t="s">
        <v>13</v>
      </c>
      <c r="G35" s="48" t="s">
        <v>37</v>
      </c>
      <c r="H35" s="48" t="s">
        <v>37</v>
      </c>
      <c r="I35" s="61" t="s">
        <v>36</v>
      </c>
      <c r="J35" s="60" t="s">
        <v>525</v>
      </c>
      <c r="K35" s="61" t="s">
        <v>529</v>
      </c>
    </row>
    <row r="36" spans="1:11">
      <c r="A36" s="48" t="s">
        <v>548</v>
      </c>
      <c r="B36" s="48" t="s">
        <v>667</v>
      </c>
      <c r="C36" s="66">
        <v>1720363520</v>
      </c>
      <c r="D36" s="48" t="s">
        <v>259</v>
      </c>
      <c r="E36" s="48" t="s">
        <v>12</v>
      </c>
      <c r="F36" s="48" t="s">
        <v>13</v>
      </c>
      <c r="G36" s="48" t="s">
        <v>549</v>
      </c>
      <c r="H36" s="48" t="s">
        <v>549</v>
      </c>
      <c r="I36" s="61" t="s">
        <v>41</v>
      </c>
      <c r="J36" s="60" t="s">
        <v>550</v>
      </c>
      <c r="K36" s="61" t="s">
        <v>550</v>
      </c>
    </row>
    <row r="37" spans="1:11">
      <c r="A37" s="48" t="s">
        <v>490</v>
      </c>
      <c r="B37" s="48" t="s">
        <v>671</v>
      </c>
      <c r="C37" s="66">
        <v>1804452462</v>
      </c>
      <c r="D37" s="48" t="s">
        <v>675</v>
      </c>
      <c r="E37" s="48" t="s">
        <v>12</v>
      </c>
      <c r="F37" s="48" t="s">
        <v>13</v>
      </c>
      <c r="G37" s="48" t="s">
        <v>125</v>
      </c>
      <c r="H37" s="48" t="s">
        <v>238</v>
      </c>
      <c r="I37" s="61" t="s">
        <v>238</v>
      </c>
      <c r="J37" s="60" t="s">
        <v>525</v>
      </c>
      <c r="K37" s="61" t="s">
        <v>540</v>
      </c>
    </row>
    <row r="38" spans="1:11">
      <c r="A38" s="48" t="s">
        <v>551</v>
      </c>
      <c r="B38" s="48" t="s">
        <v>667</v>
      </c>
      <c r="C38" s="66">
        <v>1714277553</v>
      </c>
      <c r="D38" s="48" t="s">
        <v>114</v>
      </c>
      <c r="E38" s="48" t="s">
        <v>12</v>
      </c>
      <c r="F38" s="48" t="s">
        <v>13</v>
      </c>
      <c r="G38" s="48" t="s">
        <v>20</v>
      </c>
      <c r="H38" s="48" t="s">
        <v>20</v>
      </c>
      <c r="I38" s="61" t="s">
        <v>15</v>
      </c>
      <c r="J38" s="60" t="s">
        <v>510</v>
      </c>
      <c r="K38" s="61" t="s">
        <v>514</v>
      </c>
    </row>
    <row r="39" spans="1:11">
      <c r="A39" s="48" t="s">
        <v>552</v>
      </c>
      <c r="B39" s="48" t="s">
        <v>667</v>
      </c>
      <c r="C39" s="66">
        <v>1719669309</v>
      </c>
      <c r="D39" s="48" t="s">
        <v>271</v>
      </c>
      <c r="E39" s="48" t="s">
        <v>12</v>
      </c>
      <c r="F39" s="48" t="s">
        <v>13</v>
      </c>
      <c r="G39" s="48" t="s">
        <v>43</v>
      </c>
      <c r="H39" s="48" t="s">
        <v>43</v>
      </c>
      <c r="I39" s="61" t="s">
        <v>41</v>
      </c>
      <c r="J39" s="60" t="s">
        <v>529</v>
      </c>
      <c r="K39" s="61" t="s">
        <v>512</v>
      </c>
    </row>
    <row r="40" spans="1:11">
      <c r="A40" s="48" t="s">
        <v>553</v>
      </c>
      <c r="B40" s="48" t="s">
        <v>667</v>
      </c>
      <c r="C40" s="66">
        <v>1718853094</v>
      </c>
      <c r="D40" s="48" t="s">
        <v>178</v>
      </c>
      <c r="E40" s="48" t="s">
        <v>12</v>
      </c>
      <c r="F40" s="48" t="s">
        <v>13</v>
      </c>
      <c r="G40" s="48" t="s">
        <v>24</v>
      </c>
      <c r="H40" s="48" t="s">
        <v>554</v>
      </c>
      <c r="I40" s="61" t="s">
        <v>15</v>
      </c>
      <c r="J40" s="60" t="s">
        <v>550</v>
      </c>
      <c r="K40" s="61" t="s">
        <v>518</v>
      </c>
    </row>
    <row r="41" spans="1:11">
      <c r="A41" s="48" t="s">
        <v>555</v>
      </c>
      <c r="B41" s="48" t="s">
        <v>667</v>
      </c>
      <c r="C41" s="66">
        <v>1717848939</v>
      </c>
      <c r="D41" s="48" t="s">
        <v>63</v>
      </c>
      <c r="E41" s="48" t="s">
        <v>12</v>
      </c>
      <c r="F41" s="48" t="s">
        <v>13</v>
      </c>
      <c r="G41" s="48" t="s">
        <v>64</v>
      </c>
      <c r="H41" s="48" t="s">
        <v>318</v>
      </c>
      <c r="I41" s="61" t="s">
        <v>41</v>
      </c>
      <c r="J41" s="60" t="s">
        <v>540</v>
      </c>
      <c r="K41" s="61" t="s">
        <v>529</v>
      </c>
    </row>
    <row r="42" spans="1:11">
      <c r="A42" s="48" t="s">
        <v>556</v>
      </c>
      <c r="B42" s="48" t="s">
        <v>667</v>
      </c>
      <c r="C42" s="66">
        <v>103908547</v>
      </c>
      <c r="D42" s="48" t="s">
        <v>260</v>
      </c>
      <c r="E42" s="48" t="s">
        <v>12</v>
      </c>
      <c r="F42" s="48" t="s">
        <v>13</v>
      </c>
      <c r="G42" s="48" t="s">
        <v>66</v>
      </c>
      <c r="H42" s="48" t="s">
        <v>66</v>
      </c>
      <c r="I42" s="61" t="s">
        <v>41</v>
      </c>
      <c r="J42" s="60" t="s">
        <v>514</v>
      </c>
      <c r="K42" s="61" t="s">
        <v>511</v>
      </c>
    </row>
    <row r="43" spans="1:11">
      <c r="A43" s="48" t="s">
        <v>484</v>
      </c>
      <c r="B43" s="48" t="s">
        <v>385</v>
      </c>
      <c r="C43" s="66">
        <v>917754491</v>
      </c>
      <c r="D43" s="48" t="s">
        <v>131</v>
      </c>
      <c r="E43" s="48" t="s">
        <v>12</v>
      </c>
      <c r="F43" s="48" t="s">
        <v>13</v>
      </c>
      <c r="G43" s="48" t="s">
        <v>125</v>
      </c>
      <c r="H43" s="48" t="s">
        <v>238</v>
      </c>
      <c r="I43" s="61" t="s">
        <v>238</v>
      </c>
      <c r="J43" s="60" t="s">
        <v>512</v>
      </c>
      <c r="K43" s="61" t="s">
        <v>527</v>
      </c>
    </row>
    <row r="44" spans="1:11">
      <c r="A44" s="48" t="s">
        <v>557</v>
      </c>
      <c r="B44" s="48" t="s">
        <v>667</v>
      </c>
      <c r="C44" s="66">
        <v>502650633</v>
      </c>
      <c r="D44" s="48" t="s">
        <v>297</v>
      </c>
      <c r="E44" s="48" t="s">
        <v>12</v>
      </c>
      <c r="F44" s="48" t="s">
        <v>13</v>
      </c>
      <c r="G44" s="48" t="s">
        <v>86</v>
      </c>
      <c r="H44" s="48" t="s">
        <v>86</v>
      </c>
      <c r="I44" s="61" t="s">
        <v>71</v>
      </c>
      <c r="J44" s="60" t="s">
        <v>511</v>
      </c>
      <c r="K44" s="61" t="s">
        <v>511</v>
      </c>
    </row>
    <row r="45" spans="1:11">
      <c r="A45" s="48" t="s">
        <v>558</v>
      </c>
      <c r="B45" s="48" t="s">
        <v>667</v>
      </c>
      <c r="C45" s="66">
        <v>915005011</v>
      </c>
      <c r="D45" s="48" t="s">
        <v>350</v>
      </c>
      <c r="E45" s="48" t="s">
        <v>6</v>
      </c>
      <c r="F45" s="48" t="s">
        <v>7</v>
      </c>
      <c r="G45" s="48" t="s">
        <v>559</v>
      </c>
      <c r="H45" s="48" t="s">
        <v>560</v>
      </c>
      <c r="I45" s="61" t="s">
        <v>30</v>
      </c>
      <c r="J45" s="60" t="s">
        <v>518</v>
      </c>
      <c r="K45" s="61" t="s">
        <v>509</v>
      </c>
    </row>
    <row r="46" spans="1:11">
      <c r="A46" s="48" t="s">
        <v>561</v>
      </c>
      <c r="B46" s="48" t="s">
        <v>667</v>
      </c>
      <c r="C46" s="66">
        <v>1712537594</v>
      </c>
      <c r="D46" s="48" t="s">
        <v>325</v>
      </c>
      <c r="E46" s="48" t="s">
        <v>12</v>
      </c>
      <c r="F46" s="48" t="s">
        <v>13</v>
      </c>
      <c r="G46" s="48" t="s">
        <v>72</v>
      </c>
      <c r="H46" s="48" t="s">
        <v>72</v>
      </c>
      <c r="I46" s="61" t="s">
        <v>71</v>
      </c>
      <c r="J46" s="60" t="s">
        <v>529</v>
      </c>
      <c r="K46" s="61" t="s">
        <v>550</v>
      </c>
    </row>
    <row r="47" spans="1:11">
      <c r="A47" s="48" t="s">
        <v>580</v>
      </c>
      <c r="B47" s="48" t="s">
        <v>667</v>
      </c>
      <c r="C47" s="66">
        <v>1723360325</v>
      </c>
      <c r="D47" s="48" t="s">
        <v>678</v>
      </c>
      <c r="E47" s="48" t="s">
        <v>12</v>
      </c>
      <c r="F47" s="48" t="s">
        <v>13</v>
      </c>
      <c r="G47" s="48" t="s">
        <v>563</v>
      </c>
      <c r="H47" s="48" t="s">
        <v>563</v>
      </c>
      <c r="I47" s="61" t="s">
        <v>30</v>
      </c>
      <c r="J47" s="60" t="s">
        <v>511</v>
      </c>
      <c r="K47" s="61" t="s">
        <v>510</v>
      </c>
    </row>
    <row r="48" spans="1:11">
      <c r="A48" s="48" t="s">
        <v>471</v>
      </c>
      <c r="B48" s="48" t="s">
        <v>286</v>
      </c>
      <c r="C48" s="67">
        <v>1714961396</v>
      </c>
      <c r="D48" s="48" t="s">
        <v>357</v>
      </c>
      <c r="E48" s="48" t="s">
        <v>12</v>
      </c>
      <c r="F48" s="48" t="s">
        <v>13</v>
      </c>
      <c r="G48" s="48" t="s">
        <v>526</v>
      </c>
      <c r="H48" s="48" t="s">
        <v>289</v>
      </c>
      <c r="I48" s="61" t="s">
        <v>289</v>
      </c>
      <c r="J48" s="60" t="s">
        <v>527</v>
      </c>
      <c r="K48" s="61" t="s">
        <v>525</v>
      </c>
    </row>
    <row r="49" spans="1:11">
      <c r="A49" s="48" t="s">
        <v>581</v>
      </c>
      <c r="B49" s="48" t="s">
        <v>667</v>
      </c>
      <c r="C49" s="66">
        <v>1718740101</v>
      </c>
      <c r="D49" s="48" t="s">
        <v>330</v>
      </c>
      <c r="E49" s="48" t="s">
        <v>12</v>
      </c>
      <c r="F49" s="48" t="s">
        <v>13</v>
      </c>
      <c r="G49" s="48" t="s">
        <v>27</v>
      </c>
      <c r="H49" s="48" t="s">
        <v>27</v>
      </c>
      <c r="I49" s="61" t="s">
        <v>15</v>
      </c>
      <c r="J49" s="60" t="s">
        <v>511</v>
      </c>
      <c r="K49" s="61" t="s">
        <v>519</v>
      </c>
    </row>
    <row r="50" spans="1:11">
      <c r="A50" s="48" t="s">
        <v>582</v>
      </c>
      <c r="B50" s="48" t="s">
        <v>667</v>
      </c>
      <c r="C50" s="66">
        <v>1719638890</v>
      </c>
      <c r="D50" s="48" t="s">
        <v>134</v>
      </c>
      <c r="E50" s="48" t="s">
        <v>12</v>
      </c>
      <c r="F50" s="48" t="s">
        <v>13</v>
      </c>
      <c r="G50" s="48" t="s">
        <v>574</v>
      </c>
      <c r="H50" s="48" t="s">
        <v>574</v>
      </c>
      <c r="I50" s="61" t="s">
        <v>71</v>
      </c>
      <c r="J50" s="60" t="s">
        <v>509</v>
      </c>
      <c r="K50" s="61" t="s">
        <v>531</v>
      </c>
    </row>
    <row r="51" spans="1:11">
      <c r="A51" s="48" t="s">
        <v>583</v>
      </c>
      <c r="B51" s="48" t="s">
        <v>667</v>
      </c>
      <c r="C51" s="66">
        <v>1718985003</v>
      </c>
      <c r="D51" s="48" t="s">
        <v>23</v>
      </c>
      <c r="E51" s="48" t="s">
        <v>12</v>
      </c>
      <c r="F51" s="48" t="s">
        <v>13</v>
      </c>
      <c r="G51" s="48" t="s">
        <v>24</v>
      </c>
      <c r="H51" s="48" t="s">
        <v>554</v>
      </c>
      <c r="I51" s="61" t="s">
        <v>15</v>
      </c>
      <c r="J51" s="60" t="s">
        <v>550</v>
      </c>
      <c r="K51" s="61" t="s">
        <v>509</v>
      </c>
    </row>
    <row r="52" spans="1:11">
      <c r="A52" s="48" t="s">
        <v>422</v>
      </c>
      <c r="B52" s="48" t="s">
        <v>668</v>
      </c>
      <c r="C52" s="67">
        <v>1724225246</v>
      </c>
      <c r="D52" s="48" t="s">
        <v>145</v>
      </c>
      <c r="E52" s="48" t="s">
        <v>12</v>
      </c>
      <c r="F52" s="48" t="s">
        <v>13</v>
      </c>
      <c r="G52" s="48" t="s">
        <v>125</v>
      </c>
      <c r="H52" s="48" t="s">
        <v>229</v>
      </c>
      <c r="I52" s="61" t="s">
        <v>229</v>
      </c>
      <c r="J52" s="60" t="s">
        <v>511</v>
      </c>
      <c r="K52" s="61" t="s">
        <v>511</v>
      </c>
    </row>
    <row r="53" spans="1:11">
      <c r="A53" s="48" t="s">
        <v>584</v>
      </c>
      <c r="B53" s="48" t="s">
        <v>667</v>
      </c>
      <c r="C53" s="66">
        <v>1716567126</v>
      </c>
      <c r="D53" s="48" t="s">
        <v>298</v>
      </c>
      <c r="E53" s="48" t="s">
        <v>12</v>
      </c>
      <c r="F53" s="48" t="s">
        <v>13</v>
      </c>
      <c r="G53" s="48" t="s">
        <v>40</v>
      </c>
      <c r="H53" s="48" t="s">
        <v>40</v>
      </c>
      <c r="I53" s="61" t="s">
        <v>36</v>
      </c>
      <c r="J53" s="60" t="s">
        <v>511</v>
      </c>
      <c r="K53" s="61" t="s">
        <v>510</v>
      </c>
    </row>
    <row r="54" spans="1:11">
      <c r="A54" s="48" t="s">
        <v>585</v>
      </c>
      <c r="B54" s="48" t="s">
        <v>667</v>
      </c>
      <c r="C54" s="66">
        <v>1716117666</v>
      </c>
      <c r="D54" s="48" t="s">
        <v>256</v>
      </c>
      <c r="E54" s="48" t="s">
        <v>12</v>
      </c>
      <c r="F54" s="48" t="s">
        <v>13</v>
      </c>
      <c r="G54" s="48" t="s">
        <v>587</v>
      </c>
      <c r="H54" s="48" t="s">
        <v>587</v>
      </c>
      <c r="I54" s="61" t="s">
        <v>586</v>
      </c>
      <c r="J54" s="60" t="s">
        <v>510</v>
      </c>
      <c r="K54" s="61" t="s">
        <v>510</v>
      </c>
    </row>
    <row r="55" spans="1:11">
      <c r="A55" s="48" t="s">
        <v>588</v>
      </c>
      <c r="B55" s="48" t="s">
        <v>667</v>
      </c>
      <c r="C55" s="66">
        <v>1724457237</v>
      </c>
      <c r="D55" s="48" t="s">
        <v>349</v>
      </c>
      <c r="E55" s="48" t="s">
        <v>12</v>
      </c>
      <c r="F55" s="48" t="s">
        <v>13</v>
      </c>
      <c r="G55" s="48" t="s">
        <v>32</v>
      </c>
      <c r="H55" s="48" t="s">
        <v>32</v>
      </c>
      <c r="I55" s="61" t="s">
        <v>30</v>
      </c>
      <c r="J55" s="60" t="s">
        <v>525</v>
      </c>
      <c r="K55" s="61" t="s">
        <v>512</v>
      </c>
    </row>
    <row r="56" spans="1:11">
      <c r="A56" s="48" t="s">
        <v>65</v>
      </c>
      <c r="B56" s="48" t="s">
        <v>385</v>
      </c>
      <c r="C56" s="66">
        <v>104195318</v>
      </c>
      <c r="D56" s="48" t="s">
        <v>127</v>
      </c>
      <c r="E56" s="48" t="s">
        <v>9</v>
      </c>
      <c r="F56" s="48" t="s">
        <v>10</v>
      </c>
      <c r="G56" s="48" t="s">
        <v>125</v>
      </c>
      <c r="H56" s="48" t="s">
        <v>238</v>
      </c>
      <c r="I56" s="61" t="s">
        <v>238</v>
      </c>
      <c r="J56" s="60" t="s">
        <v>519</v>
      </c>
      <c r="K56" s="61" t="s">
        <v>531</v>
      </c>
    </row>
    <row r="57" spans="1:11">
      <c r="A57" s="48" t="s">
        <v>410</v>
      </c>
      <c r="B57" s="48" t="s">
        <v>668</v>
      </c>
      <c r="C57" s="66">
        <v>1708721160</v>
      </c>
      <c r="D57" s="48" t="s">
        <v>166</v>
      </c>
      <c r="E57" s="48" t="s">
        <v>12</v>
      </c>
      <c r="F57" s="48" t="s">
        <v>13</v>
      </c>
      <c r="G57" s="48" t="s">
        <v>666</v>
      </c>
      <c r="H57" s="48" t="s">
        <v>230</v>
      </c>
      <c r="I57" s="61" t="s">
        <v>230</v>
      </c>
      <c r="J57" s="60" t="s">
        <v>511</v>
      </c>
      <c r="K57" s="61" t="s">
        <v>532</v>
      </c>
    </row>
    <row r="58" spans="1:11">
      <c r="A58" s="48" t="s">
        <v>495</v>
      </c>
      <c r="B58" s="48" t="s">
        <v>286</v>
      </c>
      <c r="C58" s="66">
        <v>1712874005</v>
      </c>
      <c r="D58" s="48" t="s">
        <v>14</v>
      </c>
      <c r="E58" s="48" t="s">
        <v>12</v>
      </c>
      <c r="F58" s="48" t="s">
        <v>13</v>
      </c>
      <c r="G58" s="48" t="s">
        <v>530</v>
      </c>
      <c r="H58" s="48" t="s">
        <v>530</v>
      </c>
      <c r="I58" s="61" t="s">
        <v>530</v>
      </c>
      <c r="J58" s="60" t="s">
        <v>531</v>
      </c>
      <c r="K58" s="61" t="s">
        <v>514</v>
      </c>
    </row>
    <row r="59" spans="1:11">
      <c r="A59" s="48" t="s">
        <v>589</v>
      </c>
      <c r="B59" s="48" t="s">
        <v>667</v>
      </c>
      <c r="C59" s="66">
        <v>1723533855</v>
      </c>
      <c r="D59" s="48" t="s">
        <v>17</v>
      </c>
      <c r="E59" s="48" t="s">
        <v>12</v>
      </c>
      <c r="F59" s="48" t="s">
        <v>13</v>
      </c>
      <c r="G59" s="48" t="s">
        <v>58</v>
      </c>
      <c r="H59" s="48" t="s">
        <v>58</v>
      </c>
      <c r="I59" s="61" t="s">
        <v>41</v>
      </c>
      <c r="J59" s="60" t="s">
        <v>511</v>
      </c>
      <c r="K59" s="61" t="s">
        <v>524</v>
      </c>
    </row>
    <row r="60" spans="1:11">
      <c r="A60" s="48" t="s">
        <v>464</v>
      </c>
      <c r="B60" s="48" t="s">
        <v>385</v>
      </c>
      <c r="C60" s="67">
        <v>1715236608</v>
      </c>
      <c r="D60" s="48" t="s">
        <v>360</v>
      </c>
      <c r="E60" s="48" t="s">
        <v>12</v>
      </c>
      <c r="F60" s="48" t="s">
        <v>13</v>
      </c>
      <c r="G60" s="48" t="s">
        <v>89</v>
      </c>
      <c r="H60" s="48" t="s">
        <v>105</v>
      </c>
      <c r="I60" s="61" t="s">
        <v>105</v>
      </c>
      <c r="J60" s="60" t="s">
        <v>512</v>
      </c>
      <c r="K60" s="61" t="s">
        <v>512</v>
      </c>
    </row>
    <row r="61" spans="1:11">
      <c r="A61" s="48" t="s">
        <v>590</v>
      </c>
      <c r="B61" s="48" t="s">
        <v>667</v>
      </c>
      <c r="C61" s="66">
        <v>201901733</v>
      </c>
      <c r="D61" s="48" t="s">
        <v>261</v>
      </c>
      <c r="E61" s="48" t="s">
        <v>12</v>
      </c>
      <c r="F61" s="48" t="s">
        <v>13</v>
      </c>
      <c r="G61" s="48" t="s">
        <v>513</v>
      </c>
      <c r="H61" s="48" t="s">
        <v>591</v>
      </c>
      <c r="I61" s="61" t="s">
        <v>41</v>
      </c>
      <c r="J61" s="60" t="s">
        <v>509</v>
      </c>
      <c r="K61" s="61" t="s">
        <v>509</v>
      </c>
    </row>
    <row r="62" spans="1:11">
      <c r="A62" s="48" t="s">
        <v>592</v>
      </c>
      <c r="B62" s="48" t="s">
        <v>667</v>
      </c>
      <c r="C62" s="66">
        <v>1711493484</v>
      </c>
      <c r="D62" s="48" t="s">
        <v>329</v>
      </c>
      <c r="E62" s="48" t="s">
        <v>12</v>
      </c>
      <c r="F62" s="48" t="s">
        <v>13</v>
      </c>
      <c r="G62" s="48" t="s">
        <v>82</v>
      </c>
      <c r="H62" s="48" t="s">
        <v>82</v>
      </c>
      <c r="I62" s="61" t="s">
        <v>71</v>
      </c>
      <c r="J62" s="60" t="s">
        <v>511</v>
      </c>
      <c r="K62" s="61" t="s">
        <v>512</v>
      </c>
    </row>
    <row r="63" spans="1:11">
      <c r="A63" s="48" t="s">
        <v>593</v>
      </c>
      <c r="B63" s="48" t="s">
        <v>667</v>
      </c>
      <c r="C63" s="66">
        <v>1719061457</v>
      </c>
      <c r="D63" s="48" t="s">
        <v>305</v>
      </c>
      <c r="E63" s="48" t="s">
        <v>12</v>
      </c>
      <c r="F63" s="48" t="s">
        <v>13</v>
      </c>
      <c r="G63" s="48" t="s">
        <v>52</v>
      </c>
      <c r="H63" s="48" t="s">
        <v>52</v>
      </c>
      <c r="I63" s="61" t="s">
        <v>41</v>
      </c>
      <c r="J63" s="60" t="s">
        <v>510</v>
      </c>
      <c r="K63" s="61" t="s">
        <v>509</v>
      </c>
    </row>
    <row r="64" spans="1:11">
      <c r="A64" s="48" t="s">
        <v>428</v>
      </c>
      <c r="B64" s="48" t="s">
        <v>668</v>
      </c>
      <c r="C64" s="66">
        <v>1717058414</v>
      </c>
      <c r="D64" s="48" t="s">
        <v>153</v>
      </c>
      <c r="E64" s="48" t="s">
        <v>12</v>
      </c>
      <c r="F64" s="48" t="s">
        <v>13</v>
      </c>
      <c r="G64" s="48" t="s">
        <v>125</v>
      </c>
      <c r="H64" s="48" t="s">
        <v>232</v>
      </c>
      <c r="I64" s="61" t="s">
        <v>232</v>
      </c>
      <c r="J64" s="60" t="s">
        <v>511</v>
      </c>
      <c r="K64" s="61" t="s">
        <v>511</v>
      </c>
    </row>
    <row r="65" spans="1:11">
      <c r="A65" s="48" t="s">
        <v>456</v>
      </c>
      <c r="B65" s="48" t="s">
        <v>385</v>
      </c>
      <c r="C65" s="66">
        <v>1802986636</v>
      </c>
      <c r="D65" s="48" t="s">
        <v>95</v>
      </c>
      <c r="E65" s="48" t="s">
        <v>12</v>
      </c>
      <c r="F65" s="48" t="s">
        <v>13</v>
      </c>
      <c r="G65" s="48" t="s">
        <v>89</v>
      </c>
      <c r="H65" s="48" t="s">
        <v>319</v>
      </c>
      <c r="I65" s="61" t="s">
        <v>319</v>
      </c>
      <c r="J65" s="60" t="s">
        <v>510</v>
      </c>
      <c r="K65" s="61" t="s">
        <v>510</v>
      </c>
    </row>
    <row r="66" spans="1:11">
      <c r="A66" s="48" t="s">
        <v>287</v>
      </c>
      <c r="B66" s="48" t="s">
        <v>667</v>
      </c>
      <c r="C66" s="66">
        <v>1720529112</v>
      </c>
      <c r="D66" s="48" t="s">
        <v>326</v>
      </c>
      <c r="E66" s="48" t="s">
        <v>12</v>
      </c>
      <c r="F66" s="48" t="s">
        <v>13</v>
      </c>
      <c r="G66" s="48" t="s">
        <v>38</v>
      </c>
      <c r="H66" s="48" t="s">
        <v>38</v>
      </c>
      <c r="I66" s="61" t="s">
        <v>36</v>
      </c>
      <c r="J66" s="60" t="s">
        <v>512</v>
      </c>
      <c r="K66" s="61" t="s">
        <v>509</v>
      </c>
    </row>
    <row r="67" spans="1:11">
      <c r="A67" s="48" t="s">
        <v>451</v>
      </c>
      <c r="B67" s="48" t="s">
        <v>385</v>
      </c>
      <c r="C67" s="67">
        <v>1713982393</v>
      </c>
      <c r="D67" s="48" t="s">
        <v>389</v>
      </c>
      <c r="E67" s="48" t="s">
        <v>12</v>
      </c>
      <c r="F67" s="48" t="s">
        <v>13</v>
      </c>
      <c r="G67" s="48" t="s">
        <v>89</v>
      </c>
      <c r="H67" s="48" t="s">
        <v>335</v>
      </c>
      <c r="I67" s="61" t="s">
        <v>335</v>
      </c>
      <c r="J67" s="60" t="s">
        <v>512</v>
      </c>
      <c r="K67" s="61" t="s">
        <v>532</v>
      </c>
    </row>
    <row r="68" spans="1:11">
      <c r="A68" s="48" t="s">
        <v>496</v>
      </c>
      <c r="B68" s="48" t="s">
        <v>670</v>
      </c>
      <c r="C68" s="67">
        <v>915452528</v>
      </c>
      <c r="D68" s="48" t="s">
        <v>300</v>
      </c>
      <c r="E68" s="48" t="s">
        <v>12</v>
      </c>
      <c r="F68" s="48" t="s">
        <v>13</v>
      </c>
      <c r="G68" s="48" t="s">
        <v>535</v>
      </c>
      <c r="H68" s="48" t="s">
        <v>285</v>
      </c>
      <c r="I68" s="61" t="s">
        <v>535</v>
      </c>
      <c r="J68" s="60" t="s">
        <v>531</v>
      </c>
      <c r="K68" s="61" t="s">
        <v>512</v>
      </c>
    </row>
    <row r="69" spans="1:11">
      <c r="A69" s="48" t="s">
        <v>562</v>
      </c>
      <c r="B69" s="48" t="s">
        <v>667</v>
      </c>
      <c r="C69" s="66">
        <v>1003317292</v>
      </c>
      <c r="D69" s="48" t="s">
        <v>294</v>
      </c>
      <c r="E69" s="48" t="s">
        <v>12</v>
      </c>
      <c r="F69" s="48" t="s">
        <v>13</v>
      </c>
      <c r="G69" s="48" t="s">
        <v>563</v>
      </c>
      <c r="H69" s="48" t="s">
        <v>564</v>
      </c>
      <c r="I69" s="61" t="s">
        <v>30</v>
      </c>
      <c r="J69" s="60" t="s">
        <v>537</v>
      </c>
      <c r="K69" s="61" t="s">
        <v>525</v>
      </c>
    </row>
    <row r="70" spans="1:11">
      <c r="A70" s="48" t="s">
        <v>565</v>
      </c>
      <c r="B70" s="48" t="s">
        <v>667</v>
      </c>
      <c r="C70" s="66">
        <v>1723297378</v>
      </c>
      <c r="D70" s="48" t="s">
        <v>332</v>
      </c>
      <c r="E70" s="48" t="s">
        <v>12</v>
      </c>
      <c r="F70" s="48" t="s">
        <v>13</v>
      </c>
      <c r="G70" s="48" t="s">
        <v>27</v>
      </c>
      <c r="H70" s="48" t="s">
        <v>27</v>
      </c>
      <c r="I70" s="61" t="s">
        <v>15</v>
      </c>
      <c r="J70" s="60" t="s">
        <v>532</v>
      </c>
      <c r="K70" s="61" t="s">
        <v>518</v>
      </c>
    </row>
    <row r="71" spans="1:11">
      <c r="A71" s="48" t="s">
        <v>566</v>
      </c>
      <c r="B71" s="48" t="s">
        <v>667</v>
      </c>
      <c r="C71" s="66">
        <v>1716397698</v>
      </c>
      <c r="D71" s="48" t="s">
        <v>268</v>
      </c>
      <c r="E71" s="48" t="s">
        <v>12</v>
      </c>
      <c r="F71" s="48" t="s">
        <v>13</v>
      </c>
      <c r="G71" s="48" t="s">
        <v>87</v>
      </c>
      <c r="H71" s="48" t="s">
        <v>87</v>
      </c>
      <c r="I71" s="61" t="s">
        <v>71</v>
      </c>
      <c r="J71" s="60" t="s">
        <v>514</v>
      </c>
      <c r="K71" s="61" t="s">
        <v>529</v>
      </c>
    </row>
    <row r="72" spans="1:11">
      <c r="A72" s="48" t="s">
        <v>567</v>
      </c>
      <c r="B72" s="48" t="s">
        <v>667</v>
      </c>
      <c r="C72" s="66">
        <v>1720162294</v>
      </c>
      <c r="D72" s="48" t="s">
        <v>296</v>
      </c>
      <c r="E72" s="48" t="s">
        <v>12</v>
      </c>
      <c r="F72" s="48" t="s">
        <v>13</v>
      </c>
      <c r="G72" s="48" t="s">
        <v>47</v>
      </c>
      <c r="H72" s="48" t="s">
        <v>47</v>
      </c>
      <c r="I72" s="61" t="s">
        <v>41</v>
      </c>
      <c r="J72" s="60" t="s">
        <v>524</v>
      </c>
      <c r="K72" s="61" t="s">
        <v>514</v>
      </c>
    </row>
    <row r="73" spans="1:11">
      <c r="A73" s="48" t="s">
        <v>483</v>
      </c>
      <c r="B73" s="48" t="s">
        <v>385</v>
      </c>
      <c r="C73" s="66">
        <v>1713170239</v>
      </c>
      <c r="D73" s="48" t="s">
        <v>130</v>
      </c>
      <c r="E73" s="48" t="s">
        <v>12</v>
      </c>
      <c r="F73" s="48" t="s">
        <v>13</v>
      </c>
      <c r="G73" s="48" t="s">
        <v>125</v>
      </c>
      <c r="H73" s="48" t="s">
        <v>238</v>
      </c>
      <c r="I73" s="61" t="s">
        <v>238</v>
      </c>
      <c r="J73" s="60" t="s">
        <v>512</v>
      </c>
      <c r="K73" s="61" t="s">
        <v>518</v>
      </c>
    </row>
    <row r="74" spans="1:11">
      <c r="A74" s="48" t="s">
        <v>568</v>
      </c>
      <c r="B74" s="48" t="s">
        <v>667</v>
      </c>
      <c r="C74" s="66">
        <v>1722934419</v>
      </c>
      <c r="D74" s="48" t="s">
        <v>173</v>
      </c>
      <c r="E74" s="48" t="s">
        <v>12</v>
      </c>
      <c r="F74" s="48" t="s">
        <v>13</v>
      </c>
      <c r="G74" s="48" t="s">
        <v>569</v>
      </c>
      <c r="H74" s="48" t="s">
        <v>569</v>
      </c>
      <c r="I74" s="61" t="s">
        <v>41</v>
      </c>
      <c r="J74" s="60" t="s">
        <v>509</v>
      </c>
      <c r="K74" s="61" t="s">
        <v>523</v>
      </c>
    </row>
    <row r="75" spans="1:11">
      <c r="A75" s="48" t="s">
        <v>570</v>
      </c>
      <c r="B75" s="48" t="s">
        <v>667</v>
      </c>
      <c r="C75" s="66">
        <v>1003420146</v>
      </c>
      <c r="D75" s="48" t="s">
        <v>290</v>
      </c>
      <c r="E75" s="48" t="s">
        <v>12</v>
      </c>
      <c r="F75" s="48" t="s">
        <v>13</v>
      </c>
      <c r="G75" s="48" t="s">
        <v>55</v>
      </c>
      <c r="H75" s="48" t="s">
        <v>55</v>
      </c>
      <c r="I75" s="61" t="s">
        <v>41</v>
      </c>
      <c r="J75" s="60" t="s">
        <v>512</v>
      </c>
      <c r="K75" s="61" t="s">
        <v>510</v>
      </c>
    </row>
    <row r="76" spans="1:11">
      <c r="A76" s="48" t="s">
        <v>571</v>
      </c>
      <c r="B76" s="48" t="s">
        <v>667</v>
      </c>
      <c r="C76" s="66">
        <v>1717634545</v>
      </c>
      <c r="D76" s="48" t="s">
        <v>391</v>
      </c>
      <c r="E76" s="48" t="s">
        <v>12</v>
      </c>
      <c r="F76" s="48" t="s">
        <v>13</v>
      </c>
      <c r="G76" s="48" t="s">
        <v>569</v>
      </c>
      <c r="H76" s="48" t="s">
        <v>569</v>
      </c>
      <c r="I76" s="61" t="s">
        <v>41</v>
      </c>
      <c r="J76" s="60" t="s">
        <v>509</v>
      </c>
      <c r="K76" s="61" t="s">
        <v>519</v>
      </c>
    </row>
    <row r="77" spans="1:11">
      <c r="A77" s="48" t="s">
        <v>572</v>
      </c>
      <c r="B77" s="48" t="s">
        <v>667</v>
      </c>
      <c r="C77" s="66">
        <v>1720625696</v>
      </c>
      <c r="D77" s="48" t="s">
        <v>168</v>
      </c>
      <c r="E77" s="48" t="s">
        <v>12</v>
      </c>
      <c r="F77" s="48" t="s">
        <v>13</v>
      </c>
      <c r="G77" s="48" t="s">
        <v>68</v>
      </c>
      <c r="H77" s="48" t="s">
        <v>68</v>
      </c>
      <c r="I77" s="61" t="s">
        <v>41</v>
      </c>
      <c r="J77" s="60" t="s">
        <v>511</v>
      </c>
      <c r="K77" s="61" t="s">
        <v>518</v>
      </c>
    </row>
    <row r="78" spans="1:11">
      <c r="A78" s="48" t="s">
        <v>457</v>
      </c>
      <c r="B78" s="48" t="s">
        <v>385</v>
      </c>
      <c r="C78" s="66">
        <v>1707227151</v>
      </c>
      <c r="D78" s="48" t="s">
        <v>96</v>
      </c>
      <c r="E78" s="48" t="s">
        <v>12</v>
      </c>
      <c r="F78" s="48" t="s">
        <v>13</v>
      </c>
      <c r="G78" s="48" t="s">
        <v>89</v>
      </c>
      <c r="H78" s="48" t="s">
        <v>194</v>
      </c>
      <c r="I78" s="61" t="s">
        <v>194</v>
      </c>
      <c r="J78" s="60" t="s">
        <v>510</v>
      </c>
      <c r="K78" s="61" t="s">
        <v>531</v>
      </c>
    </row>
    <row r="79" spans="1:11">
      <c r="A79" s="48" t="s">
        <v>573</v>
      </c>
      <c r="B79" s="48" t="s">
        <v>667</v>
      </c>
      <c r="C79" s="66">
        <v>1712547361</v>
      </c>
      <c r="D79" s="48" t="s">
        <v>172</v>
      </c>
      <c r="E79" s="48" t="s">
        <v>12</v>
      </c>
      <c r="F79" s="48" t="s">
        <v>13</v>
      </c>
      <c r="G79" s="48" t="s">
        <v>574</v>
      </c>
      <c r="H79" s="48" t="s">
        <v>574</v>
      </c>
      <c r="I79" s="61" t="s">
        <v>71</v>
      </c>
      <c r="J79" s="60" t="s">
        <v>509</v>
      </c>
      <c r="K79" s="61" t="s">
        <v>546</v>
      </c>
    </row>
    <row r="80" spans="1:11">
      <c r="A80" s="48" t="s">
        <v>575</v>
      </c>
      <c r="B80" s="48" t="s">
        <v>667</v>
      </c>
      <c r="C80" s="67">
        <v>1727016576</v>
      </c>
      <c r="D80" s="48" t="s">
        <v>334</v>
      </c>
      <c r="E80" s="48" t="s">
        <v>12</v>
      </c>
      <c r="F80" s="48" t="s">
        <v>13</v>
      </c>
      <c r="G80" s="48" t="s">
        <v>27</v>
      </c>
      <c r="H80" s="48" t="s">
        <v>27</v>
      </c>
      <c r="I80" s="61" t="s">
        <v>15</v>
      </c>
      <c r="J80" s="60" t="s">
        <v>532</v>
      </c>
      <c r="K80" s="61" t="s">
        <v>512</v>
      </c>
    </row>
    <row r="81" spans="1:11">
      <c r="A81" s="48" t="s">
        <v>576</v>
      </c>
      <c r="B81" s="48" t="s">
        <v>667</v>
      </c>
      <c r="C81" s="67">
        <v>1711228690</v>
      </c>
      <c r="D81" s="48" t="s">
        <v>272</v>
      </c>
      <c r="E81" s="48" t="s">
        <v>12</v>
      </c>
      <c r="F81" s="48" t="s">
        <v>13</v>
      </c>
      <c r="G81" s="48" t="s">
        <v>55</v>
      </c>
      <c r="H81" s="48" t="s">
        <v>356</v>
      </c>
      <c r="I81" s="61" t="s">
        <v>41</v>
      </c>
      <c r="J81" s="60" t="s">
        <v>512</v>
      </c>
      <c r="K81" s="61" t="s">
        <v>550</v>
      </c>
    </row>
    <row r="82" spans="1:11">
      <c r="A82" s="48" t="s">
        <v>463</v>
      </c>
      <c r="B82" s="48" t="s">
        <v>385</v>
      </c>
      <c r="C82" s="66">
        <v>1001283306</v>
      </c>
      <c r="D82" s="48" t="s">
        <v>102</v>
      </c>
      <c r="E82" s="48" t="s">
        <v>12</v>
      </c>
      <c r="F82" s="48" t="s">
        <v>13</v>
      </c>
      <c r="G82" s="48" t="s">
        <v>89</v>
      </c>
      <c r="H82" s="48" t="s">
        <v>239</v>
      </c>
      <c r="I82" s="61" t="s">
        <v>239</v>
      </c>
      <c r="J82" s="60" t="s">
        <v>525</v>
      </c>
      <c r="K82" s="61" t="s">
        <v>546</v>
      </c>
    </row>
    <row r="83" spans="1:11">
      <c r="A83" s="48" t="s">
        <v>431</v>
      </c>
      <c r="B83" s="48" t="s">
        <v>668</v>
      </c>
      <c r="C83" s="66">
        <v>1711797892</v>
      </c>
      <c r="D83" s="48" t="s">
        <v>143</v>
      </c>
      <c r="E83" s="48" t="s">
        <v>12</v>
      </c>
      <c r="F83" s="48" t="s">
        <v>13</v>
      </c>
      <c r="G83" s="48" t="s">
        <v>125</v>
      </c>
      <c r="H83" s="48" t="s">
        <v>229</v>
      </c>
      <c r="I83" s="61" t="s">
        <v>229</v>
      </c>
      <c r="J83" s="60" t="s">
        <v>511</v>
      </c>
      <c r="K83" s="61" t="s">
        <v>532</v>
      </c>
    </row>
    <row r="84" spans="1:11">
      <c r="A84" s="48" t="s">
        <v>414</v>
      </c>
      <c r="B84" s="48" t="s">
        <v>668</v>
      </c>
      <c r="C84" s="66">
        <v>929554988</v>
      </c>
      <c r="D84" s="48" t="s">
        <v>135</v>
      </c>
      <c r="E84" s="48" t="s">
        <v>6</v>
      </c>
      <c r="F84" s="48" t="s">
        <v>7</v>
      </c>
      <c r="G84" s="48" t="s">
        <v>662</v>
      </c>
      <c r="H84" s="48" t="s">
        <v>233</v>
      </c>
      <c r="I84" s="61" t="s">
        <v>233</v>
      </c>
      <c r="J84" s="60" t="s">
        <v>518</v>
      </c>
      <c r="K84" s="61" t="s">
        <v>512</v>
      </c>
    </row>
    <row r="85" spans="1:11">
      <c r="A85" s="48" t="s">
        <v>480</v>
      </c>
      <c r="B85" s="48" t="s">
        <v>385</v>
      </c>
      <c r="C85" s="66">
        <v>1716656978</v>
      </c>
      <c r="D85" s="48" t="s">
        <v>124</v>
      </c>
      <c r="E85" s="48" t="s">
        <v>12</v>
      </c>
      <c r="F85" s="48" t="s">
        <v>13</v>
      </c>
      <c r="G85" s="48" t="s">
        <v>115</v>
      </c>
      <c r="H85" s="48" t="s">
        <v>320</v>
      </c>
      <c r="I85" s="61" t="s">
        <v>320</v>
      </c>
      <c r="J85" s="60" t="s">
        <v>529</v>
      </c>
      <c r="K85" s="61" t="s">
        <v>524</v>
      </c>
    </row>
    <row r="86" spans="1:11">
      <c r="A86" s="48" t="s">
        <v>379</v>
      </c>
      <c r="B86" s="48" t="s">
        <v>667</v>
      </c>
      <c r="C86" s="66">
        <v>1713635793</v>
      </c>
      <c r="D86" s="48" t="s">
        <v>358</v>
      </c>
      <c r="E86" s="48" t="s">
        <v>12</v>
      </c>
      <c r="F86" s="48" t="s">
        <v>13</v>
      </c>
      <c r="G86" s="48" t="s">
        <v>66</v>
      </c>
      <c r="H86" s="48" t="s">
        <v>66</v>
      </c>
      <c r="I86" s="61" t="s">
        <v>41</v>
      </c>
      <c r="J86" s="60" t="s">
        <v>514</v>
      </c>
      <c r="K86" s="61" t="s">
        <v>510</v>
      </c>
    </row>
    <row r="87" spans="1:11">
      <c r="A87" s="48" t="s">
        <v>577</v>
      </c>
      <c r="B87" s="48" t="s">
        <v>667</v>
      </c>
      <c r="C87" s="66">
        <v>704820125</v>
      </c>
      <c r="D87" s="48" t="s">
        <v>405</v>
      </c>
      <c r="E87" s="48" t="s">
        <v>6</v>
      </c>
      <c r="F87" s="48" t="s">
        <v>7</v>
      </c>
      <c r="G87" s="48" t="s">
        <v>578</v>
      </c>
      <c r="H87" s="48" t="s">
        <v>264</v>
      </c>
      <c r="I87" s="61" t="s">
        <v>71</v>
      </c>
      <c r="J87" s="60" t="s">
        <v>518</v>
      </c>
      <c r="K87" s="61" t="s">
        <v>510</v>
      </c>
    </row>
    <row r="88" spans="1:11">
      <c r="A88" s="48" t="s">
        <v>579</v>
      </c>
      <c r="B88" s="48" t="s">
        <v>667</v>
      </c>
      <c r="C88" s="66">
        <v>1717721268</v>
      </c>
      <c r="D88" s="48" t="s">
        <v>299</v>
      </c>
      <c r="E88" s="48" t="s">
        <v>12</v>
      </c>
      <c r="F88" s="48" t="s">
        <v>13</v>
      </c>
      <c r="G88" s="48" t="s">
        <v>48</v>
      </c>
      <c r="H88" s="48" t="s">
        <v>48</v>
      </c>
      <c r="I88" s="61" t="s">
        <v>41</v>
      </c>
      <c r="J88" s="60" t="s">
        <v>523</v>
      </c>
      <c r="K88" s="61" t="s">
        <v>511</v>
      </c>
    </row>
    <row r="89" spans="1:11">
      <c r="A89" s="48" t="s">
        <v>455</v>
      </c>
      <c r="B89" s="48" t="s">
        <v>385</v>
      </c>
      <c r="C89" s="66">
        <v>1714298864</v>
      </c>
      <c r="D89" s="48" t="s">
        <v>94</v>
      </c>
      <c r="E89" s="48" t="s">
        <v>12</v>
      </c>
      <c r="F89" s="48" t="s">
        <v>13</v>
      </c>
      <c r="G89" s="48" t="s">
        <v>89</v>
      </c>
      <c r="H89" s="48" t="s">
        <v>254</v>
      </c>
      <c r="I89" s="61" t="s">
        <v>254</v>
      </c>
      <c r="J89" s="60" t="s">
        <v>510</v>
      </c>
      <c r="K89" s="61" t="s">
        <v>519</v>
      </c>
    </row>
    <row r="90" spans="1:11">
      <c r="A90" s="48" t="s">
        <v>488</v>
      </c>
      <c r="B90" s="48" t="s">
        <v>385</v>
      </c>
      <c r="C90" s="66">
        <v>1710656164</v>
      </c>
      <c r="D90" s="48" t="s">
        <v>122</v>
      </c>
      <c r="E90" s="48" t="s">
        <v>12</v>
      </c>
      <c r="F90" s="48" t="s">
        <v>13</v>
      </c>
      <c r="G90" s="48" t="s">
        <v>115</v>
      </c>
      <c r="H90" s="48" t="s">
        <v>240</v>
      </c>
      <c r="I90" s="61" t="s">
        <v>240</v>
      </c>
      <c r="J90" s="60" t="s">
        <v>511</v>
      </c>
      <c r="K90" s="61" t="s">
        <v>524</v>
      </c>
    </row>
    <row r="91" spans="1:11">
      <c r="A91" s="48" t="s">
        <v>594</v>
      </c>
      <c r="B91" s="48" t="s">
        <v>667</v>
      </c>
      <c r="C91" s="66">
        <v>104040498</v>
      </c>
      <c r="D91" s="48" t="s">
        <v>42</v>
      </c>
      <c r="E91" s="48" t="s">
        <v>9</v>
      </c>
      <c r="F91" s="48" t="s">
        <v>10</v>
      </c>
      <c r="G91" s="48" t="s">
        <v>595</v>
      </c>
      <c r="H91" s="48" t="s">
        <v>266</v>
      </c>
      <c r="I91" s="61" t="s">
        <v>41</v>
      </c>
      <c r="J91" s="60" t="s">
        <v>519</v>
      </c>
      <c r="K91" s="61" t="s">
        <v>527</v>
      </c>
    </row>
    <row r="92" spans="1:11">
      <c r="A92" s="48" t="s">
        <v>596</v>
      </c>
      <c r="B92" s="48" t="s">
        <v>667</v>
      </c>
      <c r="C92" s="66">
        <v>1309636114</v>
      </c>
      <c r="D92" s="48" t="s">
        <v>406</v>
      </c>
      <c r="E92" s="48" t="s">
        <v>6</v>
      </c>
      <c r="F92" s="48" t="s">
        <v>7</v>
      </c>
      <c r="G92" s="48" t="s">
        <v>595</v>
      </c>
      <c r="H92" s="48" t="s">
        <v>266</v>
      </c>
      <c r="I92" s="61" t="s">
        <v>41</v>
      </c>
      <c r="J92" s="60" t="s">
        <v>518</v>
      </c>
      <c r="K92" s="61" t="s">
        <v>512</v>
      </c>
    </row>
    <row r="93" spans="1:11">
      <c r="A93" s="48" t="s">
        <v>497</v>
      </c>
      <c r="B93" s="48" t="s">
        <v>670</v>
      </c>
      <c r="C93" s="66">
        <v>1717743452</v>
      </c>
      <c r="D93" s="48" t="s">
        <v>292</v>
      </c>
      <c r="E93" s="48" t="s">
        <v>12</v>
      </c>
      <c r="F93" s="48" t="s">
        <v>13</v>
      </c>
      <c r="G93" s="48" t="s">
        <v>535</v>
      </c>
      <c r="H93" s="48" t="s">
        <v>285</v>
      </c>
      <c r="I93" s="61" t="s">
        <v>535</v>
      </c>
      <c r="J93" s="60" t="s">
        <v>531</v>
      </c>
      <c r="K93" s="61" t="s">
        <v>512</v>
      </c>
    </row>
    <row r="94" spans="1:11">
      <c r="A94" s="48" t="s">
        <v>597</v>
      </c>
      <c r="B94" s="48" t="s">
        <v>667</v>
      </c>
      <c r="C94" s="67">
        <v>1717677486</v>
      </c>
      <c r="D94" s="48" t="s">
        <v>273</v>
      </c>
      <c r="E94" s="48" t="s">
        <v>12</v>
      </c>
      <c r="F94" s="48" t="s">
        <v>13</v>
      </c>
      <c r="G94" s="48" t="s">
        <v>83</v>
      </c>
      <c r="H94" s="48" t="s">
        <v>83</v>
      </c>
      <c r="I94" s="61" t="s">
        <v>71</v>
      </c>
      <c r="J94" s="60" t="s">
        <v>546</v>
      </c>
      <c r="K94" s="61" t="s">
        <v>511</v>
      </c>
    </row>
    <row r="95" spans="1:11">
      <c r="A95" s="48" t="s">
        <v>598</v>
      </c>
      <c r="B95" s="48" t="s">
        <v>667</v>
      </c>
      <c r="C95" s="66">
        <v>1710236397</v>
      </c>
      <c r="D95" s="48" t="s">
        <v>251</v>
      </c>
      <c r="E95" s="48" t="s">
        <v>12</v>
      </c>
      <c r="F95" s="48" t="s">
        <v>13</v>
      </c>
      <c r="G95" s="48" t="s">
        <v>38</v>
      </c>
      <c r="H95" s="48" t="s">
        <v>38</v>
      </c>
      <c r="I95" s="61" t="s">
        <v>36</v>
      </c>
      <c r="J95" s="60" t="s">
        <v>512</v>
      </c>
      <c r="K95" s="61" t="s">
        <v>512</v>
      </c>
    </row>
    <row r="96" spans="1:11">
      <c r="A96" s="48" t="s">
        <v>438</v>
      </c>
      <c r="B96" s="48" t="s">
        <v>668</v>
      </c>
      <c r="C96" s="67">
        <v>201623733</v>
      </c>
      <c r="D96" s="48" t="s">
        <v>163</v>
      </c>
      <c r="E96" s="48" t="s">
        <v>12</v>
      </c>
      <c r="F96" s="48" t="s">
        <v>13</v>
      </c>
      <c r="G96" s="48" t="s">
        <v>157</v>
      </c>
      <c r="H96" s="48" t="s">
        <v>157</v>
      </c>
      <c r="I96" s="61" t="s">
        <v>157</v>
      </c>
      <c r="J96" s="60" t="s">
        <v>511</v>
      </c>
      <c r="K96" s="61" t="s">
        <v>550</v>
      </c>
    </row>
    <row r="97" spans="1:11">
      <c r="A97" s="48" t="s">
        <v>599</v>
      </c>
      <c r="B97" s="48" t="s">
        <v>667</v>
      </c>
      <c r="C97" s="66">
        <v>1725182883</v>
      </c>
      <c r="D97" s="48" t="s">
        <v>262</v>
      </c>
      <c r="E97" s="48" t="s">
        <v>12</v>
      </c>
      <c r="F97" s="48" t="s">
        <v>13</v>
      </c>
      <c r="G97" s="48" t="s">
        <v>24</v>
      </c>
      <c r="H97" s="48" t="s">
        <v>554</v>
      </c>
      <c r="I97" s="61" t="s">
        <v>15</v>
      </c>
      <c r="J97" s="60" t="s">
        <v>550</v>
      </c>
      <c r="K97" s="61" t="s">
        <v>512</v>
      </c>
    </row>
    <row r="98" spans="1:11">
      <c r="A98" s="48" t="s">
        <v>600</v>
      </c>
      <c r="B98" s="48" t="s">
        <v>667</v>
      </c>
      <c r="C98" s="67">
        <v>1716063365</v>
      </c>
      <c r="D98" s="48" t="s">
        <v>369</v>
      </c>
      <c r="E98" s="48" t="s">
        <v>12</v>
      </c>
      <c r="F98" s="48" t="s">
        <v>13</v>
      </c>
      <c r="G98" s="48" t="s">
        <v>27</v>
      </c>
      <c r="H98" s="48" t="s">
        <v>27</v>
      </c>
      <c r="I98" s="61" t="s">
        <v>15</v>
      </c>
      <c r="J98" s="60" t="s">
        <v>546</v>
      </c>
      <c r="K98" s="61" t="s">
        <v>512</v>
      </c>
    </row>
    <row r="99" spans="1:11">
      <c r="A99" s="48" t="s">
        <v>378</v>
      </c>
      <c r="B99" s="48" t="s">
        <v>667</v>
      </c>
      <c r="C99" s="67">
        <v>1104133085</v>
      </c>
      <c r="D99" s="48" t="s">
        <v>399</v>
      </c>
      <c r="E99" s="48" t="s">
        <v>12</v>
      </c>
      <c r="F99" s="48" t="s">
        <v>13</v>
      </c>
      <c r="G99" s="48" t="s">
        <v>79</v>
      </c>
      <c r="H99" s="48" t="s">
        <v>79</v>
      </c>
      <c r="I99" s="61" t="s">
        <v>41</v>
      </c>
      <c r="J99" s="60" t="s">
        <v>532</v>
      </c>
      <c r="K99" s="61" t="s">
        <v>518</v>
      </c>
    </row>
    <row r="100" spans="1:11">
      <c r="A100" s="48" t="s">
        <v>601</v>
      </c>
      <c r="B100" s="48" t="s">
        <v>667</v>
      </c>
      <c r="C100" s="66">
        <v>1104128424</v>
      </c>
      <c r="D100" s="48" t="s">
        <v>101</v>
      </c>
      <c r="E100" s="48" t="s">
        <v>12</v>
      </c>
      <c r="F100" s="48" t="s">
        <v>13</v>
      </c>
      <c r="G100" s="48" t="s">
        <v>55</v>
      </c>
      <c r="H100" s="48" t="s">
        <v>55</v>
      </c>
      <c r="I100" s="61" t="s">
        <v>41</v>
      </c>
      <c r="J100" s="60" t="s">
        <v>512</v>
      </c>
      <c r="K100" s="61" t="s">
        <v>550</v>
      </c>
    </row>
    <row r="101" spans="1:11">
      <c r="A101" s="48" t="s">
        <v>602</v>
      </c>
      <c r="B101" s="48" t="s">
        <v>667</v>
      </c>
      <c r="C101" s="66">
        <v>1711713139</v>
      </c>
      <c r="D101" s="48" t="s">
        <v>226</v>
      </c>
      <c r="E101" s="48" t="s">
        <v>12</v>
      </c>
      <c r="F101" s="48" t="s">
        <v>13</v>
      </c>
      <c r="G101" s="48" t="s">
        <v>44</v>
      </c>
      <c r="H101" s="48" t="s">
        <v>44</v>
      </c>
      <c r="I101" s="61" t="s">
        <v>41</v>
      </c>
      <c r="J101" s="60" t="s">
        <v>524</v>
      </c>
      <c r="K101" s="61" t="s">
        <v>512</v>
      </c>
    </row>
    <row r="102" spans="1:11">
      <c r="A102" s="48" t="s">
        <v>604</v>
      </c>
      <c r="B102" s="48" t="s">
        <v>667</v>
      </c>
      <c r="C102" s="67">
        <v>802522508</v>
      </c>
      <c r="D102" s="48" t="s">
        <v>34</v>
      </c>
      <c r="E102" s="48" t="s">
        <v>12</v>
      </c>
      <c r="F102" s="48" t="s">
        <v>13</v>
      </c>
      <c r="G102" s="48" t="s">
        <v>33</v>
      </c>
      <c r="H102" s="48" t="s">
        <v>33</v>
      </c>
      <c r="I102" s="61" t="s">
        <v>30</v>
      </c>
      <c r="J102" s="60" t="s">
        <v>510</v>
      </c>
      <c r="K102" s="61" t="s">
        <v>512</v>
      </c>
    </row>
    <row r="103" spans="1:11">
      <c r="A103" s="48" t="s">
        <v>605</v>
      </c>
      <c r="B103" s="48" t="s">
        <v>667</v>
      </c>
      <c r="C103" s="66">
        <v>1003006341</v>
      </c>
      <c r="D103" s="48" t="s">
        <v>181</v>
      </c>
      <c r="E103" s="48" t="s">
        <v>12</v>
      </c>
      <c r="F103" s="48" t="s">
        <v>13</v>
      </c>
      <c r="G103" s="48" t="s">
        <v>574</v>
      </c>
      <c r="H103" s="48" t="s">
        <v>574</v>
      </c>
      <c r="I103" s="61" t="s">
        <v>71</v>
      </c>
      <c r="J103" s="60" t="s">
        <v>510</v>
      </c>
      <c r="K103" s="61" t="s">
        <v>525</v>
      </c>
    </row>
    <row r="104" spans="1:11">
      <c r="A104" s="48" t="s">
        <v>421</v>
      </c>
      <c r="B104" s="48" t="s">
        <v>668</v>
      </c>
      <c r="C104" s="66">
        <v>1718536046</v>
      </c>
      <c r="D104" s="48" t="s">
        <v>144</v>
      </c>
      <c r="E104" s="48" t="s">
        <v>12</v>
      </c>
      <c r="F104" s="48" t="s">
        <v>13</v>
      </c>
      <c r="G104" s="48" t="s">
        <v>125</v>
      </c>
      <c r="H104" s="48" t="s">
        <v>229</v>
      </c>
      <c r="I104" s="61" t="s">
        <v>229</v>
      </c>
      <c r="J104" s="60" t="s">
        <v>511</v>
      </c>
      <c r="K104" s="61" t="s">
        <v>509</v>
      </c>
    </row>
    <row r="105" spans="1:11">
      <c r="A105" s="48" t="s">
        <v>433</v>
      </c>
      <c r="B105" s="48" t="s">
        <v>668</v>
      </c>
      <c r="C105" s="66">
        <v>102647419</v>
      </c>
      <c r="D105" s="48" t="s">
        <v>158</v>
      </c>
      <c r="E105" s="48" t="s">
        <v>9</v>
      </c>
      <c r="F105" s="48" t="s">
        <v>10</v>
      </c>
      <c r="G105" s="48" t="s">
        <v>664</v>
      </c>
      <c r="H105" s="48" t="s">
        <v>157</v>
      </c>
      <c r="I105" s="61" t="s">
        <v>157</v>
      </c>
      <c r="J105" s="60" t="s">
        <v>519</v>
      </c>
      <c r="K105" s="61" t="s">
        <v>532</v>
      </c>
    </row>
    <row r="106" spans="1:11">
      <c r="A106" s="48" t="s">
        <v>606</v>
      </c>
      <c r="B106" s="48" t="s">
        <v>667</v>
      </c>
      <c r="C106" s="66">
        <v>1715899835</v>
      </c>
      <c r="D106" s="48" t="s">
        <v>46</v>
      </c>
      <c r="E106" s="48" t="s">
        <v>12</v>
      </c>
      <c r="F106" s="48" t="s">
        <v>13</v>
      </c>
      <c r="G106" s="48" t="s">
        <v>73</v>
      </c>
      <c r="H106" s="48" t="s">
        <v>73</v>
      </c>
      <c r="I106" s="61" t="s">
        <v>71</v>
      </c>
      <c r="J106" s="60" t="s">
        <v>524</v>
      </c>
      <c r="K106" s="61" t="s">
        <v>523</v>
      </c>
    </row>
    <row r="107" spans="1:11">
      <c r="A107" s="48" t="s">
        <v>607</v>
      </c>
      <c r="B107" s="48" t="s">
        <v>667</v>
      </c>
      <c r="C107" s="67">
        <v>1719595462</v>
      </c>
      <c r="D107" s="48" t="s">
        <v>270</v>
      </c>
      <c r="E107" s="48" t="s">
        <v>12</v>
      </c>
      <c r="F107" s="48" t="s">
        <v>13</v>
      </c>
      <c r="G107" s="48" t="s">
        <v>27</v>
      </c>
      <c r="H107" s="48" t="s">
        <v>27</v>
      </c>
      <c r="I107" s="61" t="s">
        <v>15</v>
      </c>
      <c r="J107" s="60" t="s">
        <v>527</v>
      </c>
      <c r="K107" s="61" t="s">
        <v>512</v>
      </c>
    </row>
    <row r="108" spans="1:11">
      <c r="A108" s="48" t="s">
        <v>439</v>
      </c>
      <c r="B108" s="48" t="s">
        <v>668</v>
      </c>
      <c r="C108" s="66">
        <v>1713199279</v>
      </c>
      <c r="D108" s="48" t="s">
        <v>164</v>
      </c>
      <c r="E108" s="48" t="s">
        <v>12</v>
      </c>
      <c r="F108" s="48" t="s">
        <v>13</v>
      </c>
      <c r="G108" s="48" t="s">
        <v>157</v>
      </c>
      <c r="H108" s="48" t="s">
        <v>157</v>
      </c>
      <c r="I108" s="61" t="s">
        <v>157</v>
      </c>
      <c r="J108" s="60" t="s">
        <v>511</v>
      </c>
      <c r="K108" s="61" t="s">
        <v>510</v>
      </c>
    </row>
    <row r="109" spans="1:11">
      <c r="A109" s="48" t="s">
        <v>608</v>
      </c>
      <c r="B109" s="48" t="s">
        <v>667</v>
      </c>
      <c r="C109" s="67">
        <v>1716455348</v>
      </c>
      <c r="D109" s="48" t="s">
        <v>371</v>
      </c>
      <c r="E109" s="48" t="s">
        <v>12</v>
      </c>
      <c r="F109" s="48" t="s">
        <v>13</v>
      </c>
      <c r="G109" s="48" t="s">
        <v>22</v>
      </c>
      <c r="H109" s="48" t="s">
        <v>22</v>
      </c>
      <c r="I109" s="61" t="s">
        <v>15</v>
      </c>
      <c r="J109" s="60" t="s">
        <v>512</v>
      </c>
      <c r="K109" s="61" t="s">
        <v>525</v>
      </c>
    </row>
    <row r="110" spans="1:11">
      <c r="A110" s="48" t="s">
        <v>610</v>
      </c>
      <c r="B110" s="48" t="s">
        <v>667</v>
      </c>
      <c r="C110" s="66">
        <v>1721924957</v>
      </c>
      <c r="D110" s="48" t="s">
        <v>407</v>
      </c>
      <c r="E110" s="48" t="s">
        <v>12</v>
      </c>
      <c r="F110" s="48" t="s">
        <v>13</v>
      </c>
      <c r="G110" s="48" t="s">
        <v>22</v>
      </c>
      <c r="H110" s="48" t="s">
        <v>22</v>
      </c>
      <c r="I110" s="61" t="s">
        <v>15</v>
      </c>
      <c r="J110" s="60" t="s">
        <v>512</v>
      </c>
      <c r="K110" s="61" t="s">
        <v>509</v>
      </c>
    </row>
    <row r="111" spans="1:11">
      <c r="A111" s="48" t="s">
        <v>609</v>
      </c>
      <c r="B111" s="48" t="s">
        <v>667</v>
      </c>
      <c r="C111" s="67">
        <v>1723594469</v>
      </c>
      <c r="D111" s="48" t="s">
        <v>276</v>
      </c>
      <c r="E111" s="48" t="s">
        <v>12</v>
      </c>
      <c r="F111" s="48" t="s">
        <v>13</v>
      </c>
      <c r="G111" s="48" t="s">
        <v>27</v>
      </c>
      <c r="H111" s="48" t="s">
        <v>27</v>
      </c>
      <c r="I111" s="61" t="s">
        <v>15</v>
      </c>
      <c r="J111" s="60" t="s">
        <v>511</v>
      </c>
      <c r="K111" s="61" t="s">
        <v>529</v>
      </c>
    </row>
    <row r="112" spans="1:11">
      <c r="A112" s="48" t="s">
        <v>603</v>
      </c>
      <c r="B112" s="48" t="s">
        <v>667</v>
      </c>
      <c r="C112" s="66">
        <v>1712419975</v>
      </c>
      <c r="D112" s="48" t="s">
        <v>679</v>
      </c>
      <c r="E112" s="48" t="s">
        <v>12</v>
      </c>
      <c r="F112" s="48" t="s">
        <v>13</v>
      </c>
      <c r="G112" s="48" t="s">
        <v>587</v>
      </c>
      <c r="H112" s="48" t="s">
        <v>680</v>
      </c>
      <c r="I112" s="61" t="s">
        <v>30</v>
      </c>
      <c r="J112" s="60" t="s">
        <v>512</v>
      </c>
      <c r="K112" s="61" t="s">
        <v>512</v>
      </c>
    </row>
    <row r="113" spans="1:11">
      <c r="A113" s="48" t="s">
        <v>611</v>
      </c>
      <c r="B113" s="48" t="s">
        <v>667</v>
      </c>
      <c r="C113" s="66">
        <v>1723029227</v>
      </c>
      <c r="D113" s="48" t="s">
        <v>176</v>
      </c>
      <c r="E113" s="48" t="s">
        <v>12</v>
      </c>
      <c r="F113" s="48" t="s">
        <v>13</v>
      </c>
      <c r="G113" s="48" t="s">
        <v>24</v>
      </c>
      <c r="H113" s="48" t="s">
        <v>24</v>
      </c>
      <c r="I113" s="61" t="s">
        <v>15</v>
      </c>
      <c r="J113" s="60" t="s">
        <v>550</v>
      </c>
      <c r="K113" s="61" t="s">
        <v>512</v>
      </c>
    </row>
    <row r="114" spans="1:11">
      <c r="A114" s="48" t="s">
        <v>470</v>
      </c>
      <c r="B114" s="48" t="s">
        <v>385</v>
      </c>
      <c r="C114" s="66">
        <v>1706392410</v>
      </c>
      <c r="D114" s="48" t="s">
        <v>110</v>
      </c>
      <c r="E114" s="48" t="s">
        <v>12</v>
      </c>
      <c r="F114" s="48" t="s">
        <v>13</v>
      </c>
      <c r="G114" s="48" t="s">
        <v>89</v>
      </c>
      <c r="H114" s="48" t="s">
        <v>241</v>
      </c>
      <c r="I114" s="61" t="s">
        <v>241</v>
      </c>
      <c r="J114" s="60" t="s">
        <v>512</v>
      </c>
      <c r="K114" s="61" t="s">
        <v>519</v>
      </c>
    </row>
    <row r="115" spans="1:11">
      <c r="A115" s="48" t="s">
        <v>472</v>
      </c>
      <c r="B115" s="48" t="s">
        <v>385</v>
      </c>
      <c r="C115" s="66">
        <v>1706301353</v>
      </c>
      <c r="D115" s="48" t="s">
        <v>111</v>
      </c>
      <c r="E115" s="48" t="s">
        <v>12</v>
      </c>
      <c r="F115" s="48" t="s">
        <v>13</v>
      </c>
      <c r="G115" s="48" t="s">
        <v>89</v>
      </c>
      <c r="H115" s="48" t="s">
        <v>242</v>
      </c>
      <c r="I115" s="61" t="s">
        <v>242</v>
      </c>
      <c r="J115" s="60" t="s">
        <v>512</v>
      </c>
      <c r="K115" s="61" t="s">
        <v>532</v>
      </c>
    </row>
    <row r="116" spans="1:11">
      <c r="A116" s="48" t="s">
        <v>432</v>
      </c>
      <c r="B116" s="48" t="s">
        <v>668</v>
      </c>
      <c r="C116" s="66">
        <v>913909081</v>
      </c>
      <c r="D116" s="48" t="s">
        <v>156</v>
      </c>
      <c r="E116" s="48" t="s">
        <v>6</v>
      </c>
      <c r="F116" s="48" t="s">
        <v>7</v>
      </c>
      <c r="G116" s="48" t="s">
        <v>157</v>
      </c>
      <c r="H116" s="48" t="s">
        <v>157</v>
      </c>
      <c r="I116" s="61" t="s">
        <v>157</v>
      </c>
      <c r="J116" s="60" t="s">
        <v>518</v>
      </c>
      <c r="K116" s="61" t="s">
        <v>529</v>
      </c>
    </row>
    <row r="117" spans="1:11">
      <c r="A117" s="48" t="s">
        <v>612</v>
      </c>
      <c r="B117" s="48" t="s">
        <v>667</v>
      </c>
      <c r="C117" s="66">
        <v>1715333306</v>
      </c>
      <c r="D117" s="48" t="s">
        <v>25</v>
      </c>
      <c r="E117" s="48" t="s">
        <v>12</v>
      </c>
      <c r="F117" s="48" t="s">
        <v>13</v>
      </c>
      <c r="G117" s="48" t="s">
        <v>24</v>
      </c>
      <c r="H117" s="48" t="s">
        <v>24</v>
      </c>
      <c r="I117" s="61" t="s">
        <v>15</v>
      </c>
      <c r="J117" s="60" t="s">
        <v>550</v>
      </c>
      <c r="K117" s="61" t="s">
        <v>512</v>
      </c>
    </row>
    <row r="118" spans="1:11">
      <c r="A118" s="48" t="s">
        <v>466</v>
      </c>
      <c r="B118" s="48" t="s">
        <v>385</v>
      </c>
      <c r="C118" s="66">
        <v>1705017679</v>
      </c>
      <c r="D118" s="48" t="s">
        <v>106</v>
      </c>
      <c r="E118" s="48" t="s">
        <v>12</v>
      </c>
      <c r="F118" s="48" t="s">
        <v>13</v>
      </c>
      <c r="G118" s="48" t="s">
        <v>89</v>
      </c>
      <c r="H118" s="48" t="s">
        <v>243</v>
      </c>
      <c r="I118" s="61" t="s">
        <v>243</v>
      </c>
      <c r="J118" s="60" t="s">
        <v>525</v>
      </c>
      <c r="K118" s="61" t="s">
        <v>512</v>
      </c>
    </row>
    <row r="119" spans="1:11">
      <c r="A119" s="48" t="s">
        <v>425</v>
      </c>
      <c r="B119" s="48" t="s">
        <v>668</v>
      </c>
      <c r="C119" s="66">
        <v>1705576039</v>
      </c>
      <c r="D119" s="48" t="s">
        <v>149</v>
      </c>
      <c r="E119" s="48" t="s">
        <v>12</v>
      </c>
      <c r="F119" s="48" t="s">
        <v>13</v>
      </c>
      <c r="G119" s="48" t="s">
        <v>125</v>
      </c>
      <c r="H119" s="48" t="s">
        <v>229</v>
      </c>
      <c r="I119" s="61" t="s">
        <v>229</v>
      </c>
      <c r="J119" s="60" t="s">
        <v>511</v>
      </c>
      <c r="K119" s="61" t="s">
        <v>510</v>
      </c>
    </row>
    <row r="120" spans="1:11">
      <c r="A120" s="48" t="s">
        <v>479</v>
      </c>
      <c r="B120" s="48" t="s">
        <v>385</v>
      </c>
      <c r="C120" s="66">
        <v>1710712207</v>
      </c>
      <c r="D120" s="48" t="s">
        <v>123</v>
      </c>
      <c r="E120" s="48" t="s">
        <v>12</v>
      </c>
      <c r="F120" s="48" t="s">
        <v>13</v>
      </c>
      <c r="G120" s="48" t="s">
        <v>115</v>
      </c>
      <c r="H120" s="48" t="s">
        <v>244</v>
      </c>
      <c r="I120" s="61" t="s">
        <v>244</v>
      </c>
      <c r="J120" s="60" t="s">
        <v>512</v>
      </c>
      <c r="K120" s="61" t="s">
        <v>510</v>
      </c>
    </row>
    <row r="121" spans="1:11">
      <c r="A121" s="48" t="s">
        <v>461</v>
      </c>
      <c r="B121" s="48" t="s">
        <v>385</v>
      </c>
      <c r="C121" s="66">
        <v>1718419326</v>
      </c>
      <c r="D121" s="48" t="s">
        <v>99</v>
      </c>
      <c r="E121" s="48" t="s">
        <v>12</v>
      </c>
      <c r="F121" s="48" t="s">
        <v>13</v>
      </c>
      <c r="G121" s="48" t="s">
        <v>89</v>
      </c>
      <c r="H121" s="48" t="s">
        <v>245</v>
      </c>
      <c r="I121" s="61" t="s">
        <v>245</v>
      </c>
      <c r="J121" s="60" t="s">
        <v>512</v>
      </c>
      <c r="K121" s="61" t="s">
        <v>512</v>
      </c>
    </row>
    <row r="122" spans="1:11">
      <c r="A122" s="48" t="s">
        <v>613</v>
      </c>
      <c r="B122" s="48" t="s">
        <v>667</v>
      </c>
      <c r="C122" s="66">
        <v>1714302328</v>
      </c>
      <c r="D122" s="48" t="s">
        <v>26</v>
      </c>
      <c r="E122" s="48" t="s">
        <v>12</v>
      </c>
      <c r="F122" s="48" t="s">
        <v>13</v>
      </c>
      <c r="G122" s="48" t="s">
        <v>22</v>
      </c>
      <c r="H122" s="48" t="s">
        <v>22</v>
      </c>
      <c r="I122" s="61" t="s">
        <v>15</v>
      </c>
      <c r="J122" s="60" t="s">
        <v>512</v>
      </c>
      <c r="K122" s="61" t="s">
        <v>512</v>
      </c>
    </row>
    <row r="123" spans="1:11">
      <c r="A123" s="48" t="s">
        <v>614</v>
      </c>
      <c r="B123" s="48" t="s">
        <v>667</v>
      </c>
      <c r="C123" s="66">
        <v>1715814693</v>
      </c>
      <c r="D123" s="48" t="s">
        <v>62</v>
      </c>
      <c r="E123" s="48" t="s">
        <v>12</v>
      </c>
      <c r="F123" s="48" t="s">
        <v>13</v>
      </c>
      <c r="G123" s="48" t="s">
        <v>75</v>
      </c>
      <c r="H123" s="48" t="s">
        <v>75</v>
      </c>
      <c r="I123" s="61" t="s">
        <v>71</v>
      </c>
      <c r="J123" s="60" t="s">
        <v>525</v>
      </c>
      <c r="K123" s="61" t="s">
        <v>510</v>
      </c>
    </row>
    <row r="124" spans="1:11">
      <c r="A124" s="48" t="s">
        <v>440</v>
      </c>
      <c r="B124" s="48" t="s">
        <v>668</v>
      </c>
      <c r="C124" s="66">
        <v>1719948075</v>
      </c>
      <c r="D124" s="48" t="s">
        <v>165</v>
      </c>
      <c r="E124" s="48" t="s">
        <v>12</v>
      </c>
      <c r="F124" s="48" t="s">
        <v>13</v>
      </c>
      <c r="G124" s="48" t="s">
        <v>666</v>
      </c>
      <c r="H124" s="48" t="s">
        <v>229</v>
      </c>
      <c r="I124" s="61" t="s">
        <v>229</v>
      </c>
      <c r="J124" s="60" t="s">
        <v>511</v>
      </c>
      <c r="K124" s="61" t="s">
        <v>521</v>
      </c>
    </row>
    <row r="125" spans="1:11">
      <c r="A125" s="48" t="s">
        <v>487</v>
      </c>
      <c r="B125" s="48" t="s">
        <v>671</v>
      </c>
      <c r="C125" s="66">
        <v>1726471053</v>
      </c>
      <c r="D125" s="48" t="s">
        <v>674</v>
      </c>
      <c r="E125" s="48" t="s">
        <v>12</v>
      </c>
      <c r="F125" s="48" t="s">
        <v>13</v>
      </c>
      <c r="G125" s="48" t="s">
        <v>115</v>
      </c>
      <c r="H125" s="48" t="s">
        <v>346</v>
      </c>
      <c r="I125" s="61" t="s">
        <v>346</v>
      </c>
      <c r="J125" s="60" t="s">
        <v>509</v>
      </c>
      <c r="K125" s="61" t="s">
        <v>525</v>
      </c>
    </row>
    <row r="126" spans="1:11">
      <c r="A126" s="48" t="s">
        <v>615</v>
      </c>
      <c r="B126" s="48" t="s">
        <v>667</v>
      </c>
      <c r="C126" s="66">
        <v>1104101389</v>
      </c>
      <c r="D126" s="48" t="s">
        <v>281</v>
      </c>
      <c r="E126" s="48" t="s">
        <v>12</v>
      </c>
      <c r="F126" s="48" t="s">
        <v>13</v>
      </c>
      <c r="G126" s="48" t="s">
        <v>57</v>
      </c>
      <c r="H126" s="48" t="s">
        <v>57</v>
      </c>
      <c r="I126" s="61" t="s">
        <v>41</v>
      </c>
      <c r="J126" s="60" t="s">
        <v>532</v>
      </c>
      <c r="K126" s="61" t="s">
        <v>540</v>
      </c>
    </row>
    <row r="127" spans="1:11">
      <c r="A127" s="48" t="s">
        <v>424</v>
      </c>
      <c r="B127" s="48" t="s">
        <v>668</v>
      </c>
      <c r="C127" s="66">
        <v>1722044920</v>
      </c>
      <c r="D127" s="48" t="s">
        <v>148</v>
      </c>
      <c r="E127" s="48" t="s">
        <v>12</v>
      </c>
      <c r="F127" s="48" t="s">
        <v>13</v>
      </c>
      <c r="G127" s="48" t="s">
        <v>663</v>
      </c>
      <c r="H127" s="48" t="s">
        <v>229</v>
      </c>
      <c r="I127" s="61" t="s">
        <v>229</v>
      </c>
      <c r="J127" s="60" t="s">
        <v>511</v>
      </c>
      <c r="K127" s="61" t="s">
        <v>511</v>
      </c>
    </row>
    <row r="128" spans="1:11">
      <c r="A128" s="48" t="s">
        <v>459</v>
      </c>
      <c r="B128" s="48" t="s">
        <v>385</v>
      </c>
      <c r="C128" s="66">
        <v>1711497964</v>
      </c>
      <c r="D128" s="48" t="s">
        <v>97</v>
      </c>
      <c r="E128" s="48" t="s">
        <v>12</v>
      </c>
      <c r="F128" s="48" t="s">
        <v>13</v>
      </c>
      <c r="G128" s="48" t="s">
        <v>89</v>
      </c>
      <c r="H128" s="48" t="s">
        <v>321</v>
      </c>
      <c r="I128" s="61" t="s">
        <v>321</v>
      </c>
      <c r="J128" s="60" t="s">
        <v>523</v>
      </c>
      <c r="K128" s="61" t="s">
        <v>511</v>
      </c>
    </row>
    <row r="129" spans="1:11">
      <c r="A129" s="48" t="s">
        <v>616</v>
      </c>
      <c r="B129" s="48" t="s">
        <v>667</v>
      </c>
      <c r="C129" s="66">
        <v>1717179095</v>
      </c>
      <c r="D129" s="48" t="s">
        <v>54</v>
      </c>
      <c r="E129" s="48" t="s">
        <v>12</v>
      </c>
      <c r="F129" s="48" t="s">
        <v>13</v>
      </c>
      <c r="G129" s="48" t="s">
        <v>55</v>
      </c>
      <c r="H129" s="48" t="s">
        <v>55</v>
      </c>
      <c r="I129" s="61" t="s">
        <v>41</v>
      </c>
      <c r="J129" s="60" t="s">
        <v>512</v>
      </c>
      <c r="K129" s="61" t="s">
        <v>509</v>
      </c>
    </row>
    <row r="130" spans="1:11">
      <c r="A130" s="48" t="s">
        <v>475</v>
      </c>
      <c r="B130" s="48" t="s">
        <v>385</v>
      </c>
      <c r="C130" s="66">
        <v>1715952121</v>
      </c>
      <c r="D130" s="48" t="s">
        <v>113</v>
      </c>
      <c r="E130" s="48" t="s">
        <v>12</v>
      </c>
      <c r="F130" s="48" t="s">
        <v>13</v>
      </c>
      <c r="G130" s="48" t="s">
        <v>89</v>
      </c>
      <c r="H130" s="48" t="s">
        <v>105</v>
      </c>
      <c r="I130" s="61" t="s">
        <v>105</v>
      </c>
      <c r="J130" s="60" t="s">
        <v>512</v>
      </c>
      <c r="K130" s="61" t="s">
        <v>509</v>
      </c>
    </row>
    <row r="131" spans="1:11">
      <c r="A131" s="48" t="s">
        <v>482</v>
      </c>
      <c r="B131" s="48" t="s">
        <v>385</v>
      </c>
      <c r="C131" s="66">
        <v>1710872910</v>
      </c>
      <c r="D131" s="48" t="s">
        <v>129</v>
      </c>
      <c r="E131" s="48" t="s">
        <v>12</v>
      </c>
      <c r="F131" s="48" t="s">
        <v>13</v>
      </c>
      <c r="G131" s="48" t="s">
        <v>125</v>
      </c>
      <c r="H131" s="48" t="s">
        <v>238</v>
      </c>
      <c r="I131" s="61" t="s">
        <v>238</v>
      </c>
      <c r="J131" s="60" t="s">
        <v>510</v>
      </c>
      <c r="K131" s="61" t="s">
        <v>511</v>
      </c>
    </row>
    <row r="132" spans="1:11">
      <c r="A132" s="48" t="s">
        <v>59</v>
      </c>
      <c r="B132" s="48" t="s">
        <v>385</v>
      </c>
      <c r="C132" s="66">
        <v>1708640436</v>
      </c>
      <c r="D132" s="48" t="s">
        <v>117</v>
      </c>
      <c r="E132" s="48" t="s">
        <v>12</v>
      </c>
      <c r="F132" s="48" t="s">
        <v>13</v>
      </c>
      <c r="G132" s="48" t="s">
        <v>115</v>
      </c>
      <c r="H132" s="48" t="s">
        <v>120</v>
      </c>
      <c r="I132" s="61" t="s">
        <v>120</v>
      </c>
      <c r="J132" s="60" t="s">
        <v>525</v>
      </c>
      <c r="K132" s="61" t="s">
        <v>532</v>
      </c>
    </row>
    <row r="133" spans="1:11">
      <c r="A133" s="48" t="s">
        <v>656</v>
      </c>
      <c r="B133" s="48" t="s">
        <v>667</v>
      </c>
      <c r="C133" s="68" t="s">
        <v>672</v>
      </c>
      <c r="D133" s="48" t="s">
        <v>673</v>
      </c>
      <c r="E133" s="48" t="s">
        <v>12</v>
      </c>
      <c r="F133" s="48" t="s">
        <v>13</v>
      </c>
      <c r="G133" s="48" t="s">
        <v>569</v>
      </c>
      <c r="H133" s="48" t="s">
        <v>569</v>
      </c>
      <c r="I133" s="61" t="s">
        <v>41</v>
      </c>
      <c r="J133" s="60" t="s">
        <v>509</v>
      </c>
      <c r="K133" s="61" t="s">
        <v>512</v>
      </c>
    </row>
    <row r="134" spans="1:11">
      <c r="A134" s="48" t="s">
        <v>411</v>
      </c>
      <c r="B134" s="48" t="s">
        <v>668</v>
      </c>
      <c r="C134" s="66">
        <v>1715107346</v>
      </c>
      <c r="D134" s="48" t="s">
        <v>167</v>
      </c>
      <c r="E134" s="48" t="s">
        <v>12</v>
      </c>
      <c r="F134" s="48" t="s">
        <v>13</v>
      </c>
      <c r="G134" s="48" t="s">
        <v>666</v>
      </c>
      <c r="H134" s="48" t="s">
        <v>230</v>
      </c>
      <c r="I134" s="61" t="s">
        <v>230</v>
      </c>
      <c r="J134" s="60" t="s">
        <v>511</v>
      </c>
      <c r="K134" s="61" t="s">
        <v>529</v>
      </c>
    </row>
    <row r="135" spans="1:11">
      <c r="A135" s="48" t="s">
        <v>617</v>
      </c>
      <c r="B135" s="48" t="s">
        <v>667</v>
      </c>
      <c r="C135" s="66">
        <v>1720058146</v>
      </c>
      <c r="D135" s="48" t="s">
        <v>291</v>
      </c>
      <c r="E135" s="48" t="s">
        <v>12</v>
      </c>
      <c r="F135" s="48" t="s">
        <v>13</v>
      </c>
      <c r="G135" s="48" t="s">
        <v>60</v>
      </c>
      <c r="H135" s="48" t="s">
        <v>60</v>
      </c>
      <c r="I135" s="61" t="s">
        <v>41</v>
      </c>
      <c r="J135" s="60" t="s">
        <v>529</v>
      </c>
      <c r="K135" s="61" t="s">
        <v>532</v>
      </c>
    </row>
    <row r="136" spans="1:11">
      <c r="A136" s="48" t="s">
        <v>618</v>
      </c>
      <c r="B136" s="48" t="s">
        <v>667</v>
      </c>
      <c r="C136" s="67">
        <v>1311895807</v>
      </c>
      <c r="D136" s="48" t="s">
        <v>351</v>
      </c>
      <c r="E136" s="48" t="s">
        <v>12</v>
      </c>
      <c r="F136" s="48" t="s">
        <v>13</v>
      </c>
      <c r="G136" s="48" t="s">
        <v>27</v>
      </c>
      <c r="H136" s="48" t="s">
        <v>27</v>
      </c>
      <c r="I136" s="61" t="s">
        <v>15</v>
      </c>
      <c r="J136" s="60" t="s">
        <v>511</v>
      </c>
      <c r="K136" s="61" t="s">
        <v>550</v>
      </c>
    </row>
    <row r="137" spans="1:11">
      <c r="A137" s="48" t="s">
        <v>474</v>
      </c>
      <c r="B137" s="48" t="s">
        <v>385</v>
      </c>
      <c r="C137" s="66">
        <v>500584693</v>
      </c>
      <c r="D137" s="48" t="s">
        <v>112</v>
      </c>
      <c r="E137" s="48" t="s">
        <v>12</v>
      </c>
      <c r="F137" s="48" t="s">
        <v>13</v>
      </c>
      <c r="G137" s="48" t="s">
        <v>89</v>
      </c>
      <c r="H137" s="48" t="s">
        <v>236</v>
      </c>
      <c r="I137" s="61" t="s">
        <v>236</v>
      </c>
      <c r="J137" s="60" t="s">
        <v>512</v>
      </c>
      <c r="K137" s="61" t="s">
        <v>512</v>
      </c>
    </row>
    <row r="138" spans="1:11">
      <c r="A138" s="48" t="s">
        <v>619</v>
      </c>
      <c r="B138" s="48" t="s">
        <v>667</v>
      </c>
      <c r="C138" s="66">
        <v>1715166821</v>
      </c>
      <c r="D138" s="48" t="s">
        <v>21</v>
      </c>
      <c r="E138" s="48" t="s">
        <v>12</v>
      </c>
      <c r="F138" s="48" t="s">
        <v>13</v>
      </c>
      <c r="G138" s="48" t="s">
        <v>22</v>
      </c>
      <c r="H138" s="48" t="s">
        <v>22</v>
      </c>
      <c r="I138" s="61" t="s">
        <v>15</v>
      </c>
      <c r="J138" s="60" t="s">
        <v>512</v>
      </c>
      <c r="K138" s="61" t="s">
        <v>516</v>
      </c>
    </row>
    <row r="139" spans="1:11">
      <c r="A139" s="48" t="s">
        <v>430</v>
      </c>
      <c r="B139" s="48" t="s">
        <v>668</v>
      </c>
      <c r="C139" s="66">
        <v>1719191643</v>
      </c>
      <c r="D139" s="48" t="s">
        <v>155</v>
      </c>
      <c r="E139" s="48" t="s">
        <v>12</v>
      </c>
      <c r="F139" s="48" t="s">
        <v>13</v>
      </c>
      <c r="G139" s="48" t="s">
        <v>662</v>
      </c>
      <c r="H139" s="48" t="s">
        <v>231</v>
      </c>
      <c r="I139" s="61" t="s">
        <v>231</v>
      </c>
      <c r="J139" s="60" t="s">
        <v>511</v>
      </c>
      <c r="K139" s="61" t="s">
        <v>509</v>
      </c>
    </row>
    <row r="140" spans="1:11">
      <c r="A140" s="48" t="s">
        <v>620</v>
      </c>
      <c r="B140" s="48" t="s">
        <v>667</v>
      </c>
      <c r="C140" s="66">
        <v>1717939217</v>
      </c>
      <c r="D140" s="48" t="s">
        <v>80</v>
      </c>
      <c r="E140" s="48" t="s">
        <v>12</v>
      </c>
      <c r="F140" s="48" t="s">
        <v>13</v>
      </c>
      <c r="G140" s="48" t="s">
        <v>78</v>
      </c>
      <c r="H140" s="48" t="s">
        <v>78</v>
      </c>
      <c r="I140" s="61" t="s">
        <v>71</v>
      </c>
      <c r="J140" s="60" t="s">
        <v>512</v>
      </c>
      <c r="K140" s="61" t="s">
        <v>510</v>
      </c>
    </row>
    <row r="141" spans="1:11">
      <c r="A141" s="48" t="s">
        <v>481</v>
      </c>
      <c r="B141" s="48" t="s">
        <v>385</v>
      </c>
      <c r="C141" s="66">
        <v>1712817673</v>
      </c>
      <c r="D141" s="48" t="s">
        <v>128</v>
      </c>
      <c r="E141" s="48" t="s">
        <v>12</v>
      </c>
      <c r="F141" s="48" t="s">
        <v>13</v>
      </c>
      <c r="G141" s="48" t="s">
        <v>125</v>
      </c>
      <c r="H141" s="48" t="s">
        <v>238</v>
      </c>
      <c r="I141" s="61" t="s">
        <v>238</v>
      </c>
      <c r="J141" s="60" t="s">
        <v>512</v>
      </c>
      <c r="K141" s="61" t="s">
        <v>524</v>
      </c>
    </row>
    <row r="142" spans="1:11">
      <c r="A142" s="48" t="s">
        <v>418</v>
      </c>
      <c r="B142" s="48" t="s">
        <v>668</v>
      </c>
      <c r="C142" s="66">
        <v>703508408</v>
      </c>
      <c r="D142" s="48" t="s">
        <v>139</v>
      </c>
      <c r="E142" s="48" t="s">
        <v>140</v>
      </c>
      <c r="F142" s="48" t="s">
        <v>140</v>
      </c>
      <c r="G142" s="48" t="s">
        <v>662</v>
      </c>
      <c r="H142" s="48" t="s">
        <v>231</v>
      </c>
      <c r="I142" s="61" t="s">
        <v>231</v>
      </c>
      <c r="J142" s="60" t="s">
        <v>519</v>
      </c>
      <c r="K142" s="61" t="s">
        <v>518</v>
      </c>
    </row>
    <row r="143" spans="1:11">
      <c r="A143" s="48" t="s">
        <v>658</v>
      </c>
      <c r="B143" s="48" t="s">
        <v>667</v>
      </c>
      <c r="C143" s="67">
        <v>1716723059</v>
      </c>
      <c r="D143" s="48" t="s">
        <v>348</v>
      </c>
      <c r="E143" s="48" t="s">
        <v>12</v>
      </c>
      <c r="F143" s="48" t="s">
        <v>13</v>
      </c>
      <c r="G143" s="48" t="s">
        <v>659</v>
      </c>
      <c r="H143" s="48" t="s">
        <v>659</v>
      </c>
      <c r="I143" s="61" t="s">
        <v>30</v>
      </c>
      <c r="J143" s="60" t="s">
        <v>532</v>
      </c>
      <c r="K143" s="61" t="s">
        <v>509</v>
      </c>
    </row>
    <row r="144" spans="1:11">
      <c r="A144" s="48" t="s">
        <v>380</v>
      </c>
      <c r="B144" s="48" t="s">
        <v>667</v>
      </c>
      <c r="C144" s="66">
        <v>1717346959</v>
      </c>
      <c r="D144" s="48" t="s">
        <v>400</v>
      </c>
      <c r="E144" s="48" t="s">
        <v>12</v>
      </c>
      <c r="F144" s="48" t="s">
        <v>13</v>
      </c>
      <c r="G144" s="48" t="s">
        <v>533</v>
      </c>
      <c r="H144" s="48" t="s">
        <v>533</v>
      </c>
      <c r="I144" s="61" t="s">
        <v>41</v>
      </c>
      <c r="J144" s="60" t="s">
        <v>529</v>
      </c>
      <c r="K144" s="61" t="s">
        <v>531</v>
      </c>
    </row>
    <row r="145" spans="1:11">
      <c r="A145" s="48" t="s">
        <v>621</v>
      </c>
      <c r="B145" s="48" t="s">
        <v>667</v>
      </c>
      <c r="C145" s="66">
        <v>1716518707</v>
      </c>
      <c r="D145" s="48" t="s">
        <v>180</v>
      </c>
      <c r="E145" s="48" t="s">
        <v>12</v>
      </c>
      <c r="F145" s="48" t="s">
        <v>13</v>
      </c>
      <c r="G145" s="48" t="s">
        <v>22</v>
      </c>
      <c r="H145" s="48" t="s">
        <v>22</v>
      </c>
      <c r="I145" s="61" t="s">
        <v>15</v>
      </c>
      <c r="J145" s="60" t="s">
        <v>512</v>
      </c>
      <c r="K145" s="61" t="s">
        <v>518</v>
      </c>
    </row>
    <row r="146" spans="1:11">
      <c r="A146" s="48" t="s">
        <v>473</v>
      </c>
      <c r="B146" s="48" t="s">
        <v>385</v>
      </c>
      <c r="C146" s="66">
        <v>1715043780</v>
      </c>
      <c r="D146" s="48" t="s">
        <v>92</v>
      </c>
      <c r="E146" s="48" t="s">
        <v>12</v>
      </c>
      <c r="F146" s="48" t="s">
        <v>13</v>
      </c>
      <c r="G146" s="48" t="s">
        <v>89</v>
      </c>
      <c r="H146" s="48" t="s">
        <v>278</v>
      </c>
      <c r="I146" s="61" t="s">
        <v>278</v>
      </c>
      <c r="J146" s="60" t="s">
        <v>512</v>
      </c>
      <c r="K146" s="61" t="s">
        <v>550</v>
      </c>
    </row>
    <row r="147" spans="1:11">
      <c r="A147" s="48" t="s">
        <v>412</v>
      </c>
      <c r="B147" s="48" t="s">
        <v>282</v>
      </c>
      <c r="C147" s="66">
        <v>1714135900</v>
      </c>
      <c r="D147" s="48" t="s">
        <v>295</v>
      </c>
      <c r="E147" s="48" t="s">
        <v>12</v>
      </c>
      <c r="F147" s="48" t="s">
        <v>13</v>
      </c>
      <c r="G147" s="48" t="s">
        <v>125</v>
      </c>
      <c r="H147" s="48" t="s">
        <v>238</v>
      </c>
      <c r="I147" s="61" t="s">
        <v>238</v>
      </c>
      <c r="J147" s="60" t="s">
        <v>510</v>
      </c>
      <c r="K147" s="61" t="s">
        <v>519</v>
      </c>
    </row>
    <row r="148" spans="1:11">
      <c r="A148" s="48" t="s">
        <v>622</v>
      </c>
      <c r="B148" s="48" t="s">
        <v>667</v>
      </c>
      <c r="C148" s="66">
        <v>1719455881</v>
      </c>
      <c r="D148" s="48" t="s">
        <v>51</v>
      </c>
      <c r="E148" s="48" t="s">
        <v>12</v>
      </c>
      <c r="F148" s="48" t="s">
        <v>13</v>
      </c>
      <c r="G148" s="48" t="s">
        <v>52</v>
      </c>
      <c r="H148" s="48" t="s">
        <v>52</v>
      </c>
      <c r="I148" s="61" t="s">
        <v>41</v>
      </c>
      <c r="J148" s="60" t="s">
        <v>510</v>
      </c>
      <c r="K148" s="61" t="s">
        <v>511</v>
      </c>
    </row>
    <row r="149" spans="1:11">
      <c r="A149" s="48" t="s">
        <v>429</v>
      </c>
      <c r="B149" s="48" t="s">
        <v>668</v>
      </c>
      <c r="C149" s="66">
        <v>1307256709</v>
      </c>
      <c r="D149" s="48" t="s">
        <v>154</v>
      </c>
      <c r="E149" s="48" t="s">
        <v>12</v>
      </c>
      <c r="F149" s="48" t="s">
        <v>13</v>
      </c>
      <c r="G149" s="48" t="s">
        <v>662</v>
      </c>
      <c r="H149" s="48" t="s">
        <v>231</v>
      </c>
      <c r="I149" s="61" t="s">
        <v>231</v>
      </c>
      <c r="J149" s="60" t="s">
        <v>511</v>
      </c>
      <c r="K149" s="61" t="s">
        <v>512</v>
      </c>
    </row>
    <row r="150" spans="1:11">
      <c r="A150" s="48" t="s">
        <v>623</v>
      </c>
      <c r="B150" s="48" t="s">
        <v>667</v>
      </c>
      <c r="C150" s="66">
        <v>1725157679</v>
      </c>
      <c r="D150" s="48" t="s">
        <v>174</v>
      </c>
      <c r="E150" s="48" t="s">
        <v>12</v>
      </c>
      <c r="F150" s="48" t="s">
        <v>13</v>
      </c>
      <c r="G150" s="48" t="s">
        <v>22</v>
      </c>
      <c r="H150" s="48" t="s">
        <v>22</v>
      </c>
      <c r="I150" s="61" t="s">
        <v>15</v>
      </c>
      <c r="J150" s="60" t="s">
        <v>512</v>
      </c>
      <c r="K150" s="61" t="s">
        <v>512</v>
      </c>
    </row>
    <row r="151" spans="1:11">
      <c r="A151" s="48" t="s">
        <v>467</v>
      </c>
      <c r="B151" s="48" t="s">
        <v>385</v>
      </c>
      <c r="C151" s="66">
        <v>1706538467</v>
      </c>
      <c r="D151" s="48" t="s">
        <v>107</v>
      </c>
      <c r="E151" s="48" t="s">
        <v>12</v>
      </c>
      <c r="F151" s="48" t="s">
        <v>13</v>
      </c>
      <c r="G151" s="48" t="s">
        <v>89</v>
      </c>
      <c r="H151" s="48" t="s">
        <v>247</v>
      </c>
      <c r="I151" s="61" t="s">
        <v>247</v>
      </c>
      <c r="J151" s="60" t="s">
        <v>512</v>
      </c>
      <c r="K151" s="61" t="s">
        <v>509</v>
      </c>
    </row>
    <row r="152" spans="1:11">
      <c r="A152" s="48" t="s">
        <v>453</v>
      </c>
      <c r="B152" s="48" t="s">
        <v>385</v>
      </c>
      <c r="C152" s="67">
        <v>1600365538</v>
      </c>
      <c r="D152" s="48" t="s">
        <v>394</v>
      </c>
      <c r="E152" s="48" t="s">
        <v>12</v>
      </c>
      <c r="F152" s="48" t="s">
        <v>13</v>
      </c>
      <c r="G152" s="48" t="s">
        <v>89</v>
      </c>
      <c r="H152" s="48" t="s">
        <v>277</v>
      </c>
      <c r="I152" s="61" t="s">
        <v>277</v>
      </c>
      <c r="J152" s="60" t="s">
        <v>511</v>
      </c>
      <c r="K152" s="61" t="s">
        <v>512</v>
      </c>
    </row>
    <row r="153" spans="1:11">
      <c r="A153" s="48" t="s">
        <v>624</v>
      </c>
      <c r="B153" s="48" t="s">
        <v>667</v>
      </c>
      <c r="C153" s="66">
        <v>1719284000</v>
      </c>
      <c r="D153" s="48" t="s">
        <v>118</v>
      </c>
      <c r="E153" s="48" t="s">
        <v>12</v>
      </c>
      <c r="F153" s="48" t="s">
        <v>13</v>
      </c>
      <c r="G153" s="48" t="s">
        <v>27</v>
      </c>
      <c r="H153" s="48" t="s">
        <v>20</v>
      </c>
      <c r="I153" s="61" t="s">
        <v>15</v>
      </c>
      <c r="J153" s="60" t="s">
        <v>510</v>
      </c>
      <c r="K153" s="61" t="s">
        <v>643</v>
      </c>
    </row>
    <row r="154" spans="1:11">
      <c r="A154" s="48" t="s">
        <v>450</v>
      </c>
      <c r="B154" s="48" t="s">
        <v>286</v>
      </c>
      <c r="C154" s="67">
        <v>1719391136</v>
      </c>
      <c r="D154" s="48" t="s">
        <v>304</v>
      </c>
      <c r="E154" s="48" t="s">
        <v>12</v>
      </c>
      <c r="F154" s="48" t="s">
        <v>13</v>
      </c>
      <c r="G154" s="48" t="s">
        <v>520</v>
      </c>
      <c r="H154" s="48" t="s">
        <v>288</v>
      </c>
      <c r="I154" s="61" t="s">
        <v>288</v>
      </c>
      <c r="J154" s="60" t="s">
        <v>521</v>
      </c>
      <c r="K154" s="61" t="s">
        <v>514</v>
      </c>
    </row>
    <row r="155" spans="1:11">
      <c r="A155" s="48" t="s">
        <v>476</v>
      </c>
      <c r="B155" s="48" t="s">
        <v>385</v>
      </c>
      <c r="C155" s="66">
        <v>1717799199</v>
      </c>
      <c r="D155" s="48" t="s">
        <v>116</v>
      </c>
      <c r="E155" s="48" t="s">
        <v>12</v>
      </c>
      <c r="F155" s="48" t="s">
        <v>13</v>
      </c>
      <c r="G155" s="48" t="s">
        <v>115</v>
      </c>
      <c r="H155" s="48" t="s">
        <v>120</v>
      </c>
      <c r="I155" s="61" t="s">
        <v>120</v>
      </c>
      <c r="J155" s="60" t="s">
        <v>525</v>
      </c>
      <c r="K155" s="61" t="s">
        <v>643</v>
      </c>
    </row>
    <row r="156" spans="1:11">
      <c r="A156" s="48" t="s">
        <v>625</v>
      </c>
      <c r="B156" s="48" t="s">
        <v>667</v>
      </c>
      <c r="C156" s="66">
        <v>1716568967</v>
      </c>
      <c r="D156" s="48" t="s">
        <v>84</v>
      </c>
      <c r="E156" s="48" t="s">
        <v>12</v>
      </c>
      <c r="F156" s="48" t="s">
        <v>13</v>
      </c>
      <c r="G156" s="48" t="s">
        <v>85</v>
      </c>
      <c r="H156" s="48" t="s">
        <v>85</v>
      </c>
      <c r="I156" s="61" t="s">
        <v>71</v>
      </c>
      <c r="J156" s="60" t="s">
        <v>540</v>
      </c>
      <c r="K156" s="61" t="s">
        <v>509</v>
      </c>
    </row>
    <row r="157" spans="1:11">
      <c r="A157" s="48" t="s">
        <v>626</v>
      </c>
      <c r="B157" s="48" t="s">
        <v>667</v>
      </c>
      <c r="C157" s="66">
        <v>1001429362</v>
      </c>
      <c r="D157" s="48" t="s">
        <v>69</v>
      </c>
      <c r="E157" s="48" t="s">
        <v>12</v>
      </c>
      <c r="F157" s="48" t="s">
        <v>13</v>
      </c>
      <c r="G157" s="48" t="s">
        <v>68</v>
      </c>
      <c r="H157" s="48" t="s">
        <v>68</v>
      </c>
      <c r="I157" s="61" t="s">
        <v>41</v>
      </c>
      <c r="J157" s="60" t="s">
        <v>511</v>
      </c>
      <c r="K157" s="61" t="s">
        <v>518</v>
      </c>
    </row>
    <row r="158" spans="1:11">
      <c r="A158" s="48" t="s">
        <v>452</v>
      </c>
      <c r="B158" s="48" t="s">
        <v>385</v>
      </c>
      <c r="C158" s="66">
        <v>1001333440</v>
      </c>
      <c r="D158" s="48" t="s">
        <v>91</v>
      </c>
      <c r="E158" s="48" t="s">
        <v>12</v>
      </c>
      <c r="F158" s="48" t="s">
        <v>13</v>
      </c>
      <c r="G158" s="48" t="s">
        <v>89</v>
      </c>
      <c r="H158" s="48" t="s">
        <v>322</v>
      </c>
      <c r="I158" s="61" t="s">
        <v>322</v>
      </c>
      <c r="J158" s="60" t="s">
        <v>511</v>
      </c>
      <c r="K158" s="61" t="s">
        <v>525</v>
      </c>
    </row>
    <row r="159" spans="1:11">
      <c r="A159" s="48" t="s">
        <v>437</v>
      </c>
      <c r="B159" s="48" t="s">
        <v>668</v>
      </c>
      <c r="C159" s="66">
        <v>1720680626</v>
      </c>
      <c r="D159" s="48" t="s">
        <v>162</v>
      </c>
      <c r="E159" s="48" t="s">
        <v>12</v>
      </c>
      <c r="F159" s="48" t="s">
        <v>13</v>
      </c>
      <c r="G159" s="48" t="s">
        <v>665</v>
      </c>
      <c r="H159" s="48" t="s">
        <v>234</v>
      </c>
      <c r="I159" s="61" t="s">
        <v>234</v>
      </c>
      <c r="J159" s="60" t="s">
        <v>511</v>
      </c>
      <c r="K159" s="61" t="s">
        <v>532</v>
      </c>
    </row>
    <row r="160" spans="1:11">
      <c r="A160" s="48" t="s">
        <v>494</v>
      </c>
      <c r="B160" s="48" t="s">
        <v>286</v>
      </c>
      <c r="C160" s="67">
        <v>1711753366</v>
      </c>
      <c r="D160" s="48" t="s">
        <v>397</v>
      </c>
      <c r="E160" s="48" t="s">
        <v>12</v>
      </c>
      <c r="F160" s="48" t="s">
        <v>13</v>
      </c>
      <c r="G160" s="48" t="s">
        <v>508</v>
      </c>
      <c r="H160" s="48" t="s">
        <v>508</v>
      </c>
      <c r="I160" s="61" t="s">
        <v>508</v>
      </c>
      <c r="J160" s="60" t="s">
        <v>509</v>
      </c>
      <c r="K160" s="61" t="s">
        <v>512</v>
      </c>
    </row>
    <row r="161" spans="1:11">
      <c r="A161" s="48" t="s">
        <v>373</v>
      </c>
      <c r="B161" s="48" t="s">
        <v>286</v>
      </c>
      <c r="C161" s="67">
        <v>1712455623</v>
      </c>
      <c r="D161" s="48" t="s">
        <v>392</v>
      </c>
      <c r="E161" s="48" t="s">
        <v>12</v>
      </c>
      <c r="F161" s="48" t="s">
        <v>13</v>
      </c>
      <c r="G161" s="48" t="s">
        <v>508</v>
      </c>
      <c r="H161" s="48" t="s">
        <v>508</v>
      </c>
      <c r="I161" s="61" t="s">
        <v>508</v>
      </c>
      <c r="J161" s="60" t="s">
        <v>509</v>
      </c>
      <c r="K161" s="61" t="s">
        <v>512</v>
      </c>
    </row>
    <row r="162" spans="1:11">
      <c r="A162" s="48" t="s">
        <v>419</v>
      </c>
      <c r="B162" s="48" t="s">
        <v>668</v>
      </c>
      <c r="C162" s="66">
        <v>1803201514</v>
      </c>
      <c r="D162" s="48" t="s">
        <v>141</v>
      </c>
      <c r="E162" s="48" t="s">
        <v>12</v>
      </c>
      <c r="F162" s="48" t="s">
        <v>13</v>
      </c>
      <c r="G162" s="48" t="s">
        <v>662</v>
      </c>
      <c r="H162" s="48" t="s">
        <v>231</v>
      </c>
      <c r="I162" s="61" t="s">
        <v>231</v>
      </c>
      <c r="J162" s="60" t="s">
        <v>511</v>
      </c>
      <c r="K162" s="61" t="s">
        <v>510</v>
      </c>
    </row>
    <row r="163" spans="1:11">
      <c r="A163" s="48" t="s">
        <v>627</v>
      </c>
      <c r="B163" s="48" t="s">
        <v>667</v>
      </c>
      <c r="C163" s="66">
        <v>401235254</v>
      </c>
      <c r="D163" s="48" t="s">
        <v>81</v>
      </c>
      <c r="E163" s="48" t="s">
        <v>12</v>
      </c>
      <c r="F163" s="48" t="s">
        <v>13</v>
      </c>
      <c r="G163" s="48" t="s">
        <v>82</v>
      </c>
      <c r="H163" s="48" t="s">
        <v>82</v>
      </c>
      <c r="I163" s="61" t="s">
        <v>71</v>
      </c>
      <c r="J163" s="60" t="s">
        <v>511</v>
      </c>
      <c r="K163" s="61" t="s">
        <v>525</v>
      </c>
    </row>
    <row r="164" spans="1:11">
      <c r="A164" s="48" t="s">
        <v>377</v>
      </c>
      <c r="B164" s="48" t="s">
        <v>667</v>
      </c>
      <c r="C164" s="67">
        <v>1706546783</v>
      </c>
      <c r="D164" s="48" t="s">
        <v>398</v>
      </c>
      <c r="E164" s="48" t="s">
        <v>12</v>
      </c>
      <c r="F164" s="48" t="s">
        <v>13</v>
      </c>
      <c r="G164" s="48" t="s">
        <v>79</v>
      </c>
      <c r="H164" s="48" t="s">
        <v>79</v>
      </c>
      <c r="I164" s="61" t="s">
        <v>71</v>
      </c>
      <c r="J164" s="60" t="s">
        <v>532</v>
      </c>
      <c r="K164" s="61" t="s">
        <v>512</v>
      </c>
    </row>
    <row r="165" spans="1:11">
      <c r="A165" s="48" t="s">
        <v>628</v>
      </c>
      <c r="B165" s="48" t="s">
        <v>667</v>
      </c>
      <c r="C165" s="67">
        <v>1725673030</v>
      </c>
      <c r="D165" s="48" t="s">
        <v>368</v>
      </c>
      <c r="E165" s="48" t="s">
        <v>12</v>
      </c>
      <c r="F165" s="48" t="s">
        <v>13</v>
      </c>
      <c r="G165" s="48" t="s">
        <v>38</v>
      </c>
      <c r="H165" s="48" t="s">
        <v>38</v>
      </c>
      <c r="I165" s="61" t="s">
        <v>36</v>
      </c>
      <c r="J165" s="60" t="s">
        <v>512</v>
      </c>
      <c r="K165" s="61" t="s">
        <v>518</v>
      </c>
    </row>
    <row r="166" spans="1:11">
      <c r="A166" s="48" t="s">
        <v>629</v>
      </c>
      <c r="B166" s="48" t="s">
        <v>667</v>
      </c>
      <c r="C166" s="66">
        <v>1725604373</v>
      </c>
      <c r="D166" s="48" t="s">
        <v>29</v>
      </c>
      <c r="E166" s="48" t="s">
        <v>12</v>
      </c>
      <c r="F166" s="48" t="s">
        <v>13</v>
      </c>
      <c r="G166" s="48" t="s">
        <v>43</v>
      </c>
      <c r="H166" s="48" t="s">
        <v>43</v>
      </c>
      <c r="I166" s="61" t="s">
        <v>41</v>
      </c>
      <c r="J166" s="60" t="s">
        <v>529</v>
      </c>
      <c r="K166" s="61" t="s">
        <v>550</v>
      </c>
    </row>
    <row r="167" spans="1:11">
      <c r="A167" s="48" t="s">
        <v>630</v>
      </c>
      <c r="B167" s="48" t="s">
        <v>667</v>
      </c>
      <c r="C167" s="66">
        <v>1713804092</v>
      </c>
      <c r="D167" s="48" t="s">
        <v>347</v>
      </c>
      <c r="E167" s="48" t="s">
        <v>12</v>
      </c>
      <c r="F167" s="48" t="s">
        <v>13</v>
      </c>
      <c r="G167" s="48" t="s">
        <v>79</v>
      </c>
      <c r="H167" s="48" t="s">
        <v>79</v>
      </c>
      <c r="I167" s="61" t="s">
        <v>71</v>
      </c>
      <c r="J167" s="60" t="s">
        <v>532</v>
      </c>
      <c r="K167" s="61" t="s">
        <v>514</v>
      </c>
    </row>
    <row r="168" spans="1:11">
      <c r="A168" s="48" t="s">
        <v>631</v>
      </c>
      <c r="B168" s="48" t="s">
        <v>667</v>
      </c>
      <c r="C168" s="66">
        <v>1725480741</v>
      </c>
      <c r="D168" s="48" t="s">
        <v>177</v>
      </c>
      <c r="E168" s="48" t="s">
        <v>12</v>
      </c>
      <c r="F168" s="48" t="s">
        <v>13</v>
      </c>
      <c r="G168" s="48" t="s">
        <v>24</v>
      </c>
      <c r="H168" s="48" t="s">
        <v>554</v>
      </c>
      <c r="I168" s="61" t="s">
        <v>15</v>
      </c>
      <c r="J168" s="60" t="s">
        <v>550</v>
      </c>
      <c r="K168" s="61" t="s">
        <v>512</v>
      </c>
    </row>
    <row r="169" spans="1:11">
      <c r="A169" s="48" t="s">
        <v>420</v>
      </c>
      <c r="B169" s="48" t="s">
        <v>668</v>
      </c>
      <c r="C169" s="66">
        <v>301296125</v>
      </c>
      <c r="D169" s="48" t="s">
        <v>142</v>
      </c>
      <c r="E169" s="48" t="s">
        <v>12</v>
      </c>
      <c r="F169" s="48" t="s">
        <v>13</v>
      </c>
      <c r="G169" s="48" t="s">
        <v>125</v>
      </c>
      <c r="H169" s="48" t="s">
        <v>229</v>
      </c>
      <c r="I169" s="61" t="s">
        <v>229</v>
      </c>
      <c r="J169" s="60" t="s">
        <v>511</v>
      </c>
      <c r="K169" s="61" t="s">
        <v>518</v>
      </c>
    </row>
    <row r="170" spans="1:11">
      <c r="A170" s="48" t="s">
        <v>632</v>
      </c>
      <c r="B170" s="48" t="s">
        <v>667</v>
      </c>
      <c r="C170" s="66">
        <v>1716004021</v>
      </c>
      <c r="D170" s="48" t="s">
        <v>56</v>
      </c>
      <c r="E170" s="48" t="s">
        <v>12</v>
      </c>
      <c r="F170" s="48" t="s">
        <v>13</v>
      </c>
      <c r="G170" s="48" t="s">
        <v>55</v>
      </c>
      <c r="H170" s="48" t="s">
        <v>55</v>
      </c>
      <c r="I170" s="61" t="s">
        <v>41</v>
      </c>
      <c r="J170" s="60" t="s">
        <v>512</v>
      </c>
      <c r="K170" s="61" t="s">
        <v>532</v>
      </c>
    </row>
    <row r="171" spans="1:11">
      <c r="A171" s="48" t="s">
        <v>413</v>
      </c>
      <c r="B171" s="48" t="s">
        <v>286</v>
      </c>
      <c r="C171" s="67">
        <v>1717120719</v>
      </c>
      <c r="D171" s="48" t="s">
        <v>280</v>
      </c>
      <c r="E171" s="48" t="s">
        <v>12</v>
      </c>
      <c r="F171" s="48" t="s">
        <v>13</v>
      </c>
      <c r="G171" s="48" t="s">
        <v>515</v>
      </c>
      <c r="H171" s="48" t="s">
        <v>515</v>
      </c>
      <c r="I171" s="61" t="s">
        <v>515</v>
      </c>
      <c r="J171" s="60" t="s">
        <v>516</v>
      </c>
      <c r="K171" s="61" t="s">
        <v>525</v>
      </c>
    </row>
    <row r="172" spans="1:11">
      <c r="A172" s="48" t="s">
        <v>633</v>
      </c>
      <c r="B172" s="48" t="s">
        <v>667</v>
      </c>
      <c r="C172" s="67">
        <v>1309443412</v>
      </c>
      <c r="D172" s="48" t="s">
        <v>274</v>
      </c>
      <c r="E172" s="48" t="s">
        <v>12</v>
      </c>
      <c r="F172" s="48" t="s">
        <v>13</v>
      </c>
      <c r="G172" s="48" t="s">
        <v>574</v>
      </c>
      <c r="H172" s="48" t="s">
        <v>574</v>
      </c>
      <c r="I172" s="61" t="s">
        <v>71</v>
      </c>
      <c r="J172" s="60" t="s">
        <v>509</v>
      </c>
      <c r="K172" s="61" t="s">
        <v>514</v>
      </c>
    </row>
    <row r="173" spans="1:11">
      <c r="A173" s="48" t="s">
        <v>634</v>
      </c>
      <c r="B173" s="48" t="s">
        <v>667</v>
      </c>
      <c r="C173" s="67">
        <v>1721051348</v>
      </c>
      <c r="D173" s="48" t="s">
        <v>390</v>
      </c>
      <c r="E173" s="48" t="s">
        <v>12</v>
      </c>
      <c r="F173" s="48" t="s">
        <v>13</v>
      </c>
      <c r="G173" s="48" t="s">
        <v>33</v>
      </c>
      <c r="H173" s="48" t="s">
        <v>33</v>
      </c>
      <c r="I173" s="61" t="s">
        <v>30</v>
      </c>
      <c r="J173" s="60" t="s">
        <v>510</v>
      </c>
      <c r="K173" s="111"/>
    </row>
    <row r="174" spans="1:11">
      <c r="A174" s="48" t="s">
        <v>460</v>
      </c>
      <c r="B174" s="48" t="s">
        <v>385</v>
      </c>
      <c r="C174" s="66">
        <v>1103202147</v>
      </c>
      <c r="D174" s="48" t="s">
        <v>98</v>
      </c>
      <c r="E174" s="48" t="s">
        <v>12</v>
      </c>
      <c r="F174" s="48" t="s">
        <v>13</v>
      </c>
      <c r="G174" s="48" t="s">
        <v>89</v>
      </c>
      <c r="H174" s="48" t="s">
        <v>323</v>
      </c>
      <c r="I174" s="61" t="s">
        <v>323</v>
      </c>
      <c r="J174" s="60" t="s">
        <v>524</v>
      </c>
      <c r="K174" s="111"/>
    </row>
    <row r="175" spans="1:11">
      <c r="A175" s="48" t="s">
        <v>635</v>
      </c>
      <c r="B175" s="48" t="s">
        <v>667</v>
      </c>
      <c r="C175" s="66">
        <v>924141724</v>
      </c>
      <c r="D175" s="48" t="s">
        <v>16</v>
      </c>
      <c r="E175" s="48" t="s">
        <v>6</v>
      </c>
      <c r="F175" s="48" t="s">
        <v>7</v>
      </c>
      <c r="G175" s="48" t="s">
        <v>636</v>
      </c>
      <c r="H175" s="48" t="s">
        <v>637</v>
      </c>
      <c r="I175" s="61" t="s">
        <v>15</v>
      </c>
      <c r="J175" s="60" t="s">
        <v>518</v>
      </c>
      <c r="K175" s="111"/>
    </row>
    <row r="176" spans="1:11">
      <c r="A176" s="48" t="s">
        <v>374</v>
      </c>
      <c r="B176" s="48" t="s">
        <v>286</v>
      </c>
      <c r="C176" s="66">
        <v>1711409829</v>
      </c>
      <c r="D176" s="48" t="s">
        <v>108</v>
      </c>
      <c r="E176" s="48" t="s">
        <v>12</v>
      </c>
      <c r="F176" s="48" t="s">
        <v>13</v>
      </c>
      <c r="G176" s="48" t="s">
        <v>508</v>
      </c>
      <c r="H176" s="48" t="s">
        <v>508</v>
      </c>
      <c r="I176" s="61" t="s">
        <v>508</v>
      </c>
      <c r="J176" s="60" t="s">
        <v>509</v>
      </c>
      <c r="K176" s="111"/>
    </row>
    <row r="177" spans="1:11">
      <c r="A177" s="48" t="s">
        <v>638</v>
      </c>
      <c r="B177" s="48" t="s">
        <v>667</v>
      </c>
      <c r="C177" s="66">
        <v>702876376</v>
      </c>
      <c r="D177" s="48" t="s">
        <v>28</v>
      </c>
      <c r="E177" s="48" t="s">
        <v>12</v>
      </c>
      <c r="F177" s="48" t="s">
        <v>13</v>
      </c>
      <c r="G177" s="48" t="s">
        <v>640</v>
      </c>
      <c r="H177" s="48" t="s">
        <v>640</v>
      </c>
      <c r="I177" s="61" t="s">
        <v>639</v>
      </c>
      <c r="J177" s="60" t="s">
        <v>531</v>
      </c>
      <c r="K177" s="111"/>
    </row>
    <row r="178" spans="1:11">
      <c r="A178" s="48" t="s">
        <v>426</v>
      </c>
      <c r="B178" s="48" t="s">
        <v>668</v>
      </c>
      <c r="C178" s="66">
        <v>1709508855</v>
      </c>
      <c r="D178" s="48" t="s">
        <v>150</v>
      </c>
      <c r="E178" s="48" t="s">
        <v>12</v>
      </c>
      <c r="F178" s="48" t="s">
        <v>13</v>
      </c>
      <c r="G178" s="48" t="s">
        <v>663</v>
      </c>
      <c r="H178" s="48" t="s">
        <v>230</v>
      </c>
      <c r="I178" s="61" t="s">
        <v>230</v>
      </c>
      <c r="J178" s="60" t="s">
        <v>511</v>
      </c>
      <c r="K178" s="112" t="s">
        <v>682</v>
      </c>
    </row>
    <row r="179" spans="1:11">
      <c r="A179" s="48" t="s">
        <v>416</v>
      </c>
      <c r="B179" s="48" t="s">
        <v>668</v>
      </c>
      <c r="C179" s="66">
        <v>1308351111</v>
      </c>
      <c r="D179" s="48" t="s">
        <v>137</v>
      </c>
      <c r="E179" s="48" t="s">
        <v>6</v>
      </c>
      <c r="F179" s="48" t="s">
        <v>7</v>
      </c>
      <c r="G179" s="48" t="s">
        <v>125</v>
      </c>
      <c r="H179" s="48" t="s">
        <v>230</v>
      </c>
      <c r="I179" s="61" t="s">
        <v>230</v>
      </c>
      <c r="J179" s="60" t="s">
        <v>518</v>
      </c>
      <c r="K179" s="111"/>
    </row>
    <row r="180" spans="1:11">
      <c r="A180" s="48" t="s">
        <v>427</v>
      </c>
      <c r="B180" s="48" t="s">
        <v>668</v>
      </c>
      <c r="C180" s="66">
        <v>1309310165</v>
      </c>
      <c r="D180" s="48" t="s">
        <v>151</v>
      </c>
      <c r="E180" s="48" t="s">
        <v>12</v>
      </c>
      <c r="F180" s="48" t="s">
        <v>13</v>
      </c>
      <c r="G180" s="48" t="s">
        <v>152</v>
      </c>
      <c r="H180" s="48" t="s">
        <v>152</v>
      </c>
      <c r="I180" s="61" t="s">
        <v>152</v>
      </c>
      <c r="J180" s="60" t="s">
        <v>511</v>
      </c>
      <c r="K180" s="112" t="s">
        <v>682</v>
      </c>
    </row>
    <row r="181" spans="1:11">
      <c r="A181" s="48" t="s">
        <v>641</v>
      </c>
      <c r="B181" s="48" t="s">
        <v>667</v>
      </c>
      <c r="C181" s="66">
        <v>1725849895</v>
      </c>
      <c r="D181" s="48" t="s">
        <v>316</v>
      </c>
      <c r="E181" s="48" t="s">
        <v>12</v>
      </c>
      <c r="F181" s="48" t="s">
        <v>13</v>
      </c>
      <c r="G181" s="48" t="s">
        <v>24</v>
      </c>
      <c r="H181" s="48" t="s">
        <v>554</v>
      </c>
      <c r="I181" s="61" t="s">
        <v>15</v>
      </c>
      <c r="J181" s="60" t="s">
        <v>550</v>
      </c>
      <c r="K181" s="111"/>
    </row>
    <row r="182" spans="1:11">
      <c r="A182" s="48" t="s">
        <v>434</v>
      </c>
      <c r="B182" s="48" t="s">
        <v>668</v>
      </c>
      <c r="C182" s="66">
        <v>1711495406</v>
      </c>
      <c r="D182" s="48" t="s">
        <v>159</v>
      </c>
      <c r="E182" s="48" t="s">
        <v>12</v>
      </c>
      <c r="F182" s="48" t="s">
        <v>13</v>
      </c>
      <c r="G182" s="48" t="s">
        <v>157</v>
      </c>
      <c r="H182" s="48" t="s">
        <v>157</v>
      </c>
      <c r="I182" s="61" t="s">
        <v>157</v>
      </c>
      <c r="J182" s="60" t="s">
        <v>511</v>
      </c>
      <c r="K182" s="112" t="s">
        <v>682</v>
      </c>
    </row>
    <row r="183" spans="1:11">
      <c r="A183" s="48" t="s">
        <v>477</v>
      </c>
      <c r="B183" s="48" t="s">
        <v>385</v>
      </c>
      <c r="C183" s="66">
        <v>1716978117</v>
      </c>
      <c r="D183" s="48" t="s">
        <v>395</v>
      </c>
      <c r="E183" s="48" t="s">
        <v>12</v>
      </c>
      <c r="F183" s="48" t="s">
        <v>13</v>
      </c>
      <c r="G183" s="48" t="s">
        <v>115</v>
      </c>
      <c r="H183" s="48" t="s">
        <v>528</v>
      </c>
      <c r="I183" s="61" t="s">
        <v>528</v>
      </c>
      <c r="J183" s="60" t="s">
        <v>511</v>
      </c>
      <c r="K183" s="61" t="s">
        <v>512</v>
      </c>
    </row>
    <row r="184" spans="1:11">
      <c r="A184" s="48" t="s">
        <v>449</v>
      </c>
      <c r="B184" s="48" t="s">
        <v>282</v>
      </c>
      <c r="C184" s="67">
        <v>103363354</v>
      </c>
      <c r="D184" s="48" t="s">
        <v>8</v>
      </c>
      <c r="E184" s="48" t="s">
        <v>9</v>
      </c>
      <c r="F184" s="48" t="s">
        <v>10</v>
      </c>
      <c r="G184" s="48" t="s">
        <v>517</v>
      </c>
      <c r="H184" s="48" t="s">
        <v>248</v>
      </c>
      <c r="I184" s="61" t="s">
        <v>248</v>
      </c>
      <c r="J184" s="60" t="s">
        <v>519</v>
      </c>
      <c r="K184" s="111"/>
    </row>
    <row r="185" spans="1:11">
      <c r="A185" s="48" t="s">
        <v>435</v>
      </c>
      <c r="B185" s="48" t="s">
        <v>668</v>
      </c>
      <c r="C185" s="66">
        <v>1103710974</v>
      </c>
      <c r="D185" s="48" t="s">
        <v>160</v>
      </c>
      <c r="E185" s="48" t="s">
        <v>12</v>
      </c>
      <c r="F185" s="48" t="s">
        <v>13</v>
      </c>
      <c r="G185" s="48" t="s">
        <v>157</v>
      </c>
      <c r="H185" s="48" t="s">
        <v>157</v>
      </c>
      <c r="I185" s="61" t="s">
        <v>157</v>
      </c>
      <c r="J185" s="60" t="s">
        <v>511</v>
      </c>
      <c r="K185" s="112" t="s">
        <v>682</v>
      </c>
    </row>
    <row r="186" spans="1:11">
      <c r="A186" s="48" t="s">
        <v>469</v>
      </c>
      <c r="B186" s="48" t="s">
        <v>385</v>
      </c>
      <c r="C186" s="66">
        <v>1714131537</v>
      </c>
      <c r="D186" s="48" t="s">
        <v>109</v>
      </c>
      <c r="E186" s="48" t="s">
        <v>12</v>
      </c>
      <c r="F186" s="48" t="s">
        <v>13</v>
      </c>
      <c r="G186" s="48" t="s">
        <v>89</v>
      </c>
      <c r="H186" s="48" t="s">
        <v>324</v>
      </c>
      <c r="I186" s="61" t="s">
        <v>324</v>
      </c>
      <c r="J186" s="60" t="s">
        <v>511</v>
      </c>
      <c r="K186" s="111"/>
    </row>
    <row r="187" spans="1:11">
      <c r="A187" s="48" t="s">
        <v>478</v>
      </c>
      <c r="B187" s="48" t="s">
        <v>385</v>
      </c>
      <c r="C187" s="66">
        <v>1710332667</v>
      </c>
      <c r="D187" s="48" t="s">
        <v>121</v>
      </c>
      <c r="E187" s="48" t="s">
        <v>12</v>
      </c>
      <c r="F187" s="48" t="s">
        <v>13</v>
      </c>
      <c r="G187" s="48" t="s">
        <v>115</v>
      </c>
      <c r="H187" s="48" t="s">
        <v>120</v>
      </c>
      <c r="I187" s="61" t="s">
        <v>120</v>
      </c>
      <c r="J187" s="60" t="s">
        <v>512</v>
      </c>
      <c r="K187" s="111"/>
    </row>
    <row r="188" spans="1:11">
      <c r="A188" s="48" t="s">
        <v>384</v>
      </c>
      <c r="B188" s="48" t="s">
        <v>282</v>
      </c>
      <c r="C188" s="66">
        <v>1716451685</v>
      </c>
      <c r="D188" s="48" t="s">
        <v>90</v>
      </c>
      <c r="E188" s="48" t="s">
        <v>12</v>
      </c>
      <c r="F188" s="48" t="s">
        <v>13</v>
      </c>
      <c r="G188" s="48" t="s">
        <v>89</v>
      </c>
      <c r="H188" s="48" t="s">
        <v>302</v>
      </c>
      <c r="I188" s="61" t="s">
        <v>302</v>
      </c>
      <c r="J188" s="60" t="s">
        <v>512</v>
      </c>
      <c r="K188" s="111"/>
    </row>
    <row r="189" spans="1:11">
      <c r="A189" s="48" t="s">
        <v>375</v>
      </c>
      <c r="B189" s="48" t="s">
        <v>286</v>
      </c>
      <c r="C189" s="67">
        <v>1706255005</v>
      </c>
      <c r="D189" s="48" t="s">
        <v>393</v>
      </c>
      <c r="E189" s="48" t="s">
        <v>12</v>
      </c>
      <c r="F189" s="48" t="s">
        <v>13</v>
      </c>
      <c r="G189" s="48" t="s">
        <v>508</v>
      </c>
      <c r="H189" s="48" t="s">
        <v>508</v>
      </c>
      <c r="I189" s="61" t="s">
        <v>508</v>
      </c>
      <c r="J189" s="60" t="s">
        <v>509</v>
      </c>
      <c r="K189" s="111"/>
    </row>
    <row r="190" spans="1:11">
      <c r="A190" s="48" t="s">
        <v>462</v>
      </c>
      <c r="B190" s="48" t="s">
        <v>385</v>
      </c>
      <c r="C190" s="66">
        <v>1713608972</v>
      </c>
      <c r="D190" s="48" t="s">
        <v>100</v>
      </c>
      <c r="E190" s="48" t="s">
        <v>12</v>
      </c>
      <c r="F190" s="48" t="s">
        <v>13</v>
      </c>
      <c r="G190" s="48" t="s">
        <v>89</v>
      </c>
      <c r="H190" s="48" t="s">
        <v>249</v>
      </c>
      <c r="I190" s="61" t="s">
        <v>249</v>
      </c>
      <c r="J190" s="60" t="s">
        <v>512</v>
      </c>
      <c r="K190" s="111"/>
    </row>
    <row r="191" spans="1:11">
      <c r="A191" s="48" t="s">
        <v>642</v>
      </c>
      <c r="B191" s="48" t="s">
        <v>667</v>
      </c>
      <c r="C191" s="66">
        <v>1717723256</v>
      </c>
      <c r="D191" s="48" t="s">
        <v>49</v>
      </c>
      <c r="E191" s="48" t="s">
        <v>12</v>
      </c>
      <c r="F191" s="48" t="s">
        <v>13</v>
      </c>
      <c r="G191" s="48" t="s">
        <v>50</v>
      </c>
      <c r="H191" s="48" t="s">
        <v>50</v>
      </c>
      <c r="I191" s="61" t="s">
        <v>41</v>
      </c>
      <c r="J191" s="60" t="s">
        <v>643</v>
      </c>
      <c r="K191" s="111"/>
    </row>
    <row r="192" spans="1:11">
      <c r="A192" s="48" t="s">
        <v>644</v>
      </c>
      <c r="B192" s="48" t="s">
        <v>667</v>
      </c>
      <c r="C192" s="67">
        <v>1712353547</v>
      </c>
      <c r="D192" s="48" t="s">
        <v>284</v>
      </c>
      <c r="E192" s="48" t="s">
        <v>12</v>
      </c>
      <c r="F192" s="48" t="s">
        <v>13</v>
      </c>
      <c r="G192" s="48" t="s">
        <v>87</v>
      </c>
      <c r="H192" s="48" t="s">
        <v>87</v>
      </c>
      <c r="I192" s="61" t="s">
        <v>71</v>
      </c>
      <c r="J192" s="60" t="s">
        <v>514</v>
      </c>
      <c r="K192" s="111"/>
    </row>
    <row r="193" spans="1:11">
      <c r="A193" s="48" t="s">
        <v>645</v>
      </c>
      <c r="B193" s="48" t="s">
        <v>667</v>
      </c>
      <c r="C193" s="67">
        <v>1713464962</v>
      </c>
      <c r="D193" s="48" t="s">
        <v>387</v>
      </c>
      <c r="E193" s="48" t="s">
        <v>12</v>
      </c>
      <c r="F193" s="48" t="s">
        <v>13</v>
      </c>
      <c r="G193" s="48" t="s">
        <v>50</v>
      </c>
      <c r="H193" s="48" t="s">
        <v>50</v>
      </c>
      <c r="I193" s="61" t="s">
        <v>41</v>
      </c>
      <c r="J193" s="60" t="s">
        <v>643</v>
      </c>
      <c r="K193" s="111"/>
    </row>
    <row r="194" spans="1:11">
      <c r="A194" s="48" t="s">
        <v>646</v>
      </c>
      <c r="B194" s="48" t="s">
        <v>667</v>
      </c>
      <c r="C194" s="66">
        <v>1709806580</v>
      </c>
      <c r="D194" s="48" t="s">
        <v>103</v>
      </c>
      <c r="E194" s="48" t="s">
        <v>12</v>
      </c>
      <c r="F194" s="48" t="s">
        <v>13</v>
      </c>
      <c r="G194" s="48" t="s">
        <v>569</v>
      </c>
      <c r="H194" s="48" t="s">
        <v>569</v>
      </c>
      <c r="I194" s="61" t="s">
        <v>41</v>
      </c>
      <c r="J194" s="60" t="s">
        <v>509</v>
      </c>
      <c r="K194" s="111"/>
    </row>
    <row r="195" spans="1:11">
      <c r="A195" s="48" t="s">
        <v>415</v>
      </c>
      <c r="B195" s="48" t="s">
        <v>668</v>
      </c>
      <c r="C195" s="66">
        <v>908139850</v>
      </c>
      <c r="D195" s="48" t="s">
        <v>136</v>
      </c>
      <c r="E195" s="48" t="s">
        <v>6</v>
      </c>
      <c r="F195" s="48" t="s">
        <v>7</v>
      </c>
      <c r="G195" s="48" t="s">
        <v>125</v>
      </c>
      <c r="H195" s="48" t="s">
        <v>235</v>
      </c>
      <c r="I195" s="61" t="s">
        <v>235</v>
      </c>
      <c r="J195" s="60" t="s">
        <v>518</v>
      </c>
      <c r="K195" s="111"/>
    </row>
    <row r="196" spans="1:11">
      <c r="A196" s="48" t="s">
        <v>647</v>
      </c>
      <c r="B196" s="48" t="s">
        <v>667</v>
      </c>
      <c r="C196" s="66">
        <v>1709908121</v>
      </c>
      <c r="D196" s="48" t="s">
        <v>408</v>
      </c>
      <c r="E196" s="48" t="s">
        <v>12</v>
      </c>
      <c r="F196" s="48" t="s">
        <v>13</v>
      </c>
      <c r="G196" s="48" t="s">
        <v>75</v>
      </c>
      <c r="H196" s="48" t="s">
        <v>75</v>
      </c>
      <c r="I196" s="61" t="s">
        <v>71</v>
      </c>
      <c r="J196" s="60" t="s">
        <v>525</v>
      </c>
      <c r="K196" s="111"/>
    </row>
    <row r="197" spans="1:11">
      <c r="A197" s="48" t="s">
        <v>382</v>
      </c>
      <c r="B197" s="48" t="s">
        <v>667</v>
      </c>
      <c r="C197" s="67">
        <v>1104540784</v>
      </c>
      <c r="D197" s="48" t="s">
        <v>402</v>
      </c>
      <c r="E197" s="48" t="s">
        <v>12</v>
      </c>
      <c r="F197" s="48" t="s">
        <v>13</v>
      </c>
      <c r="G197" s="48" t="s">
        <v>57</v>
      </c>
      <c r="H197" s="48" t="s">
        <v>57</v>
      </c>
      <c r="I197" s="61" t="s">
        <v>41</v>
      </c>
      <c r="J197" s="60" t="s">
        <v>532</v>
      </c>
      <c r="K197" s="111"/>
    </row>
    <row r="198" spans="1:11">
      <c r="A198" s="48" t="s">
        <v>648</v>
      </c>
      <c r="B198" s="48" t="s">
        <v>667</v>
      </c>
      <c r="C198" s="67">
        <v>1717184053</v>
      </c>
      <c r="D198" s="48" t="s">
        <v>301</v>
      </c>
      <c r="E198" s="48" t="s">
        <v>12</v>
      </c>
      <c r="F198" s="48" t="s">
        <v>13</v>
      </c>
      <c r="G198" s="48" t="s">
        <v>22</v>
      </c>
      <c r="H198" s="48" t="s">
        <v>22</v>
      </c>
      <c r="I198" s="61" t="s">
        <v>15</v>
      </c>
      <c r="J198" s="60" t="s">
        <v>512</v>
      </c>
      <c r="K198" s="111"/>
    </row>
    <row r="199" spans="1:11">
      <c r="A199" s="48" t="s">
        <v>649</v>
      </c>
      <c r="B199" s="48" t="s">
        <v>667</v>
      </c>
      <c r="C199" s="67">
        <v>1716029085</v>
      </c>
      <c r="D199" s="48" t="s">
        <v>370</v>
      </c>
      <c r="E199" s="48" t="s">
        <v>12</v>
      </c>
      <c r="F199" s="48" t="s">
        <v>13</v>
      </c>
      <c r="G199" s="48" t="s">
        <v>55</v>
      </c>
      <c r="H199" s="48" t="s">
        <v>55</v>
      </c>
      <c r="I199" s="61" t="s">
        <v>41</v>
      </c>
      <c r="J199" s="60" t="s">
        <v>512</v>
      </c>
      <c r="K199" s="111"/>
    </row>
    <row r="200" spans="1:11">
      <c r="A200" s="48" t="s">
        <v>650</v>
      </c>
      <c r="B200" s="48" t="s">
        <v>667</v>
      </c>
      <c r="C200" s="66">
        <v>1707424733</v>
      </c>
      <c r="D200" s="48" t="s">
        <v>53</v>
      </c>
      <c r="E200" s="48" t="s">
        <v>12</v>
      </c>
      <c r="F200" s="48" t="s">
        <v>13</v>
      </c>
      <c r="G200" s="48" t="s">
        <v>52</v>
      </c>
      <c r="H200" s="48" t="s">
        <v>52</v>
      </c>
      <c r="I200" s="61" t="s">
        <v>41</v>
      </c>
      <c r="J200" s="60" t="s">
        <v>510</v>
      </c>
      <c r="K200" s="111"/>
    </row>
    <row r="201" spans="1:11">
      <c r="A201" s="48" t="s">
        <v>454</v>
      </c>
      <c r="B201" s="48" t="s">
        <v>385</v>
      </c>
      <c r="C201" s="66">
        <v>1705157061</v>
      </c>
      <c r="D201" s="48" t="s">
        <v>93</v>
      </c>
      <c r="E201" s="48" t="s">
        <v>12</v>
      </c>
      <c r="F201" s="48" t="s">
        <v>13</v>
      </c>
      <c r="G201" s="48" t="s">
        <v>89</v>
      </c>
      <c r="H201" s="48" t="s">
        <v>246</v>
      </c>
      <c r="I201" s="61" t="s">
        <v>246</v>
      </c>
      <c r="J201" s="60" t="s">
        <v>512</v>
      </c>
      <c r="K201" s="112" t="s">
        <v>683</v>
      </c>
    </row>
    <row r="202" spans="1:11">
      <c r="A202" s="48" t="s">
        <v>651</v>
      </c>
      <c r="B202" s="48" t="s">
        <v>667</v>
      </c>
      <c r="C202" s="66">
        <v>1104242738</v>
      </c>
      <c r="D202" s="48" t="s">
        <v>225</v>
      </c>
      <c r="E202" s="48" t="s">
        <v>12</v>
      </c>
      <c r="F202" s="48" t="s">
        <v>13</v>
      </c>
      <c r="G202" s="48" t="s">
        <v>61</v>
      </c>
      <c r="H202" s="48" t="s">
        <v>61</v>
      </c>
      <c r="I202" s="61" t="s">
        <v>41</v>
      </c>
      <c r="J202" s="60" t="s">
        <v>525</v>
      </c>
      <c r="K202" s="111"/>
    </row>
    <row r="203" spans="1:11">
      <c r="A203" s="48" t="s">
        <v>491</v>
      </c>
      <c r="B203" s="48" t="s">
        <v>385</v>
      </c>
      <c r="C203" s="66">
        <v>201844487</v>
      </c>
      <c r="D203" s="48" t="s">
        <v>133</v>
      </c>
      <c r="E203" s="48" t="s">
        <v>12</v>
      </c>
      <c r="F203" s="48" t="s">
        <v>13</v>
      </c>
      <c r="G203" s="48" t="s">
        <v>125</v>
      </c>
      <c r="H203" s="48" t="s">
        <v>238</v>
      </c>
      <c r="I203" s="61" t="s">
        <v>238</v>
      </c>
      <c r="J203" s="60" t="s">
        <v>512</v>
      </c>
      <c r="K203" s="111"/>
    </row>
    <row r="204" spans="1:11">
      <c r="A204" s="48" t="s">
        <v>448</v>
      </c>
      <c r="B204" s="48" t="s">
        <v>286</v>
      </c>
      <c r="C204" s="66">
        <v>1306682640</v>
      </c>
      <c r="D204" s="48" t="s">
        <v>5</v>
      </c>
      <c r="E204" s="48" t="s">
        <v>6</v>
      </c>
      <c r="F204" s="48" t="s">
        <v>7</v>
      </c>
      <c r="G204" s="48" t="s">
        <v>517</v>
      </c>
      <c r="H204" s="48" t="s">
        <v>250</v>
      </c>
      <c r="I204" s="61" t="s">
        <v>250</v>
      </c>
      <c r="J204" s="60" t="s">
        <v>518</v>
      </c>
      <c r="K204" s="111"/>
    </row>
    <row r="205" spans="1:11">
      <c r="A205" s="48" t="s">
        <v>652</v>
      </c>
      <c r="B205" s="48" t="s">
        <v>667</v>
      </c>
      <c r="C205" s="66">
        <v>1206550160</v>
      </c>
      <c r="D205" s="48" t="s">
        <v>409</v>
      </c>
      <c r="E205" s="48" t="s">
        <v>12</v>
      </c>
      <c r="F205" s="48" t="s">
        <v>13</v>
      </c>
      <c r="G205" s="48" t="s">
        <v>24</v>
      </c>
      <c r="H205" s="48" t="s">
        <v>554</v>
      </c>
      <c r="I205" s="61" t="s">
        <v>15</v>
      </c>
      <c r="J205" s="60" t="s">
        <v>550</v>
      </c>
      <c r="K205" s="111"/>
    </row>
    <row r="206" spans="1:11">
      <c r="A206" s="48" t="s">
        <v>653</v>
      </c>
      <c r="B206" s="48" t="s">
        <v>667</v>
      </c>
      <c r="C206" s="66">
        <v>802812172</v>
      </c>
      <c r="D206" s="48" t="s">
        <v>175</v>
      </c>
      <c r="E206" s="48" t="s">
        <v>12</v>
      </c>
      <c r="F206" s="48" t="s">
        <v>13</v>
      </c>
      <c r="G206" s="48" t="s">
        <v>170</v>
      </c>
      <c r="H206" s="48" t="s">
        <v>170</v>
      </c>
      <c r="I206" s="61" t="s">
        <v>169</v>
      </c>
      <c r="J206" s="60" t="s">
        <v>514</v>
      </c>
      <c r="K206" s="111"/>
    </row>
    <row r="207" spans="1:11">
      <c r="A207" s="48" t="s">
        <v>458</v>
      </c>
      <c r="B207" s="48" t="s">
        <v>385</v>
      </c>
      <c r="C207" s="66">
        <v>1712580909</v>
      </c>
      <c r="D207" s="48" t="s">
        <v>88</v>
      </c>
      <c r="E207" s="48" t="s">
        <v>12</v>
      </c>
      <c r="F207" s="48" t="s">
        <v>13</v>
      </c>
      <c r="G207" s="48" t="s">
        <v>89</v>
      </c>
      <c r="H207" s="48" t="s">
        <v>522</v>
      </c>
      <c r="I207" s="61" t="s">
        <v>522</v>
      </c>
      <c r="J207" s="60" t="s">
        <v>512</v>
      </c>
      <c r="K207" s="111"/>
    </row>
    <row r="208" spans="1:11">
      <c r="A208" s="48" t="s">
        <v>654</v>
      </c>
      <c r="B208" s="48" t="s">
        <v>667</v>
      </c>
      <c r="C208" s="66">
        <v>925496465</v>
      </c>
      <c r="D208" s="48" t="s">
        <v>31</v>
      </c>
      <c r="E208" s="48" t="s">
        <v>6</v>
      </c>
      <c r="F208" s="48" t="s">
        <v>7</v>
      </c>
      <c r="G208" s="48" t="s">
        <v>559</v>
      </c>
      <c r="H208" s="48" t="s">
        <v>267</v>
      </c>
      <c r="I208" s="61" t="s">
        <v>30</v>
      </c>
      <c r="J208" s="60" t="s">
        <v>518</v>
      </c>
      <c r="K208" s="111"/>
    </row>
    <row r="209" spans="1:11">
      <c r="A209" s="48" t="s">
        <v>655</v>
      </c>
      <c r="B209" s="48" t="s">
        <v>667</v>
      </c>
      <c r="C209" s="67">
        <v>1717026296</v>
      </c>
      <c r="D209" s="48" t="s">
        <v>331</v>
      </c>
      <c r="E209" s="48" t="s">
        <v>12</v>
      </c>
      <c r="F209" s="48" t="s">
        <v>13</v>
      </c>
      <c r="G209" s="48" t="s">
        <v>79</v>
      </c>
      <c r="H209" s="48" t="s">
        <v>79</v>
      </c>
      <c r="I209" s="61" t="s">
        <v>71</v>
      </c>
      <c r="J209" s="60" t="s">
        <v>532</v>
      </c>
      <c r="K209" s="111"/>
    </row>
    <row r="210" spans="1:11">
      <c r="A210" s="48" t="s">
        <v>376</v>
      </c>
      <c r="B210" s="48" t="s">
        <v>671</v>
      </c>
      <c r="C210" s="66">
        <v>1711978252</v>
      </c>
      <c r="D210" s="48" t="s">
        <v>119</v>
      </c>
      <c r="E210" s="48" t="s">
        <v>12</v>
      </c>
      <c r="F210" s="48" t="s">
        <v>13</v>
      </c>
      <c r="G210" s="48" t="s">
        <v>105</v>
      </c>
      <c r="H210" s="48" t="s">
        <v>354</v>
      </c>
      <c r="I210" s="61" t="s">
        <v>354</v>
      </c>
      <c r="J210" s="60" t="s">
        <v>510</v>
      </c>
      <c r="K210" s="112" t="s">
        <v>509</v>
      </c>
    </row>
    <row r="211" spans="1:11">
      <c r="A211" s="48" t="s">
        <v>468</v>
      </c>
      <c r="B211" s="48" t="s">
        <v>671</v>
      </c>
      <c r="C211" s="66">
        <v>501847628</v>
      </c>
      <c r="D211" s="48" t="s">
        <v>74</v>
      </c>
      <c r="E211" s="48" t="s">
        <v>12</v>
      </c>
      <c r="F211" s="48" t="s">
        <v>13</v>
      </c>
      <c r="G211" s="48" t="s">
        <v>89</v>
      </c>
      <c r="H211" s="48" t="s">
        <v>315</v>
      </c>
      <c r="I211" s="61" t="s">
        <v>315</v>
      </c>
      <c r="J211" s="60" t="s">
        <v>525</v>
      </c>
      <c r="K211" s="112" t="s">
        <v>509</v>
      </c>
    </row>
    <row r="212" spans="1:11">
      <c r="A212" s="48" t="s">
        <v>486</v>
      </c>
      <c r="B212" s="48" t="s">
        <v>671</v>
      </c>
      <c r="C212" s="66">
        <v>1002402566</v>
      </c>
      <c r="D212" s="48" t="s">
        <v>132</v>
      </c>
      <c r="E212" s="48" t="s">
        <v>12</v>
      </c>
      <c r="F212" s="48" t="s">
        <v>13</v>
      </c>
      <c r="G212" s="48" t="s">
        <v>89</v>
      </c>
      <c r="H212" s="48" t="s">
        <v>353</v>
      </c>
      <c r="I212" s="61" t="s">
        <v>353</v>
      </c>
      <c r="J212" s="60" t="s">
        <v>524</v>
      </c>
      <c r="K212" s="61" t="s">
        <v>525</v>
      </c>
    </row>
    <row r="213" spans="1:11">
      <c r="A213" s="48" t="s">
        <v>660</v>
      </c>
      <c r="B213" s="48" t="s">
        <v>667</v>
      </c>
      <c r="C213" s="66">
        <v>1714893227</v>
      </c>
      <c r="D213" s="48" t="s">
        <v>676</v>
      </c>
      <c r="E213" s="48" t="s">
        <v>12</v>
      </c>
      <c r="F213" s="48" t="s">
        <v>13</v>
      </c>
      <c r="G213" s="48" t="s">
        <v>18</v>
      </c>
      <c r="H213" s="48" t="s">
        <v>18</v>
      </c>
      <c r="I213" s="61" t="s">
        <v>15</v>
      </c>
      <c r="J213" s="60" t="s">
        <v>525</v>
      </c>
    </row>
    <row r="214" spans="1:11">
      <c r="A214" s="60" t="s">
        <v>661</v>
      </c>
      <c r="B214" s="60" t="s">
        <v>667</v>
      </c>
      <c r="C214" s="59">
        <v>2100345970</v>
      </c>
      <c r="D214" s="48" t="s">
        <v>677</v>
      </c>
      <c r="E214" s="60" t="s">
        <v>12</v>
      </c>
      <c r="F214" s="60" t="s">
        <v>13</v>
      </c>
      <c r="G214" s="60" t="s">
        <v>27</v>
      </c>
      <c r="H214" s="60" t="s">
        <v>27</v>
      </c>
      <c r="I214" s="61" t="s">
        <v>15</v>
      </c>
      <c r="J214" s="60" t="s">
        <v>514</v>
      </c>
    </row>
  </sheetData>
  <sortState ref="A6:AU209">
    <sortCondition ref="D6:D209"/>
  </sortState>
  <mergeCells count="3"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selection activeCell="C12" sqref="C12"/>
    </sheetView>
  </sheetViews>
  <sheetFormatPr baseColWidth="10" defaultColWidth="11.5703125" defaultRowHeight="15"/>
  <cols>
    <col min="1" max="1" width="3.7109375" style="1" customWidth="1"/>
    <col min="2" max="2" width="30.28515625" style="1" customWidth="1"/>
    <col min="3" max="3" width="20.42578125" style="1" bestFit="1" customWidth="1"/>
    <col min="4" max="4" width="15.42578125" style="1" customWidth="1"/>
    <col min="5" max="5" width="13.7109375" style="1" customWidth="1"/>
    <col min="6" max="16384" width="11.5703125" style="1"/>
  </cols>
  <sheetData>
    <row r="2" spans="2:6">
      <c r="C2" s="72" t="s">
        <v>184</v>
      </c>
      <c r="D2" s="71" t="s">
        <v>185</v>
      </c>
      <c r="E2" s="71"/>
    </row>
    <row r="3" spans="2:6">
      <c r="B3" s="10" t="s">
        <v>0</v>
      </c>
      <c r="C3" s="73"/>
      <c r="D3" s="9" t="s">
        <v>188</v>
      </c>
      <c r="E3" s="9" t="s">
        <v>189</v>
      </c>
      <c r="F3" s="2"/>
    </row>
    <row r="4" spans="2:6">
      <c r="B4" s="13" t="s">
        <v>227</v>
      </c>
      <c r="C4" s="65">
        <v>29</v>
      </c>
      <c r="D4" s="41"/>
      <c r="E4" s="41"/>
    </row>
    <row r="5" spans="2:6">
      <c r="B5" s="13" t="s">
        <v>186</v>
      </c>
      <c r="C5" s="41">
        <v>120</v>
      </c>
      <c r="D5" s="41"/>
      <c r="E5" s="41"/>
    </row>
    <row r="6" spans="2:6">
      <c r="B6" s="13" t="s">
        <v>187</v>
      </c>
      <c r="C6" s="41">
        <v>0</v>
      </c>
      <c r="D6" s="41"/>
      <c r="E6" s="41"/>
    </row>
    <row r="7" spans="2:6">
      <c r="B7" s="13" t="s">
        <v>182</v>
      </c>
      <c r="C7" s="41">
        <v>8</v>
      </c>
      <c r="D7" s="41"/>
      <c r="E7" s="41"/>
    </row>
    <row r="8" spans="2:6">
      <c r="B8" s="13" t="s">
        <v>183</v>
      </c>
      <c r="C8" s="41">
        <v>39</v>
      </c>
      <c r="D8" s="41"/>
      <c r="E8" s="41"/>
    </row>
    <row r="9" spans="2:6" ht="20.45" customHeight="1">
      <c r="C9" s="11">
        <f>SUM(C4:C8)</f>
        <v>196</v>
      </c>
      <c r="D9" s="11">
        <f>SUM(D4:D8)</f>
        <v>0</v>
      </c>
      <c r="E9" s="11">
        <f>SUM(E4:E8)</f>
        <v>0</v>
      </c>
    </row>
    <row r="10" spans="2:6">
      <c r="C10" s="1">
        <f>+'RESUMEN PERSONAL NJS'!C7+'RESUMEN PERSONAL OPERATIVO '!C9</f>
        <v>209</v>
      </c>
    </row>
  </sheetData>
  <mergeCells count="2">
    <mergeCell ref="D2:E2"/>
    <mergeCell ref="C2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D17" sqref="D17"/>
    </sheetView>
  </sheetViews>
  <sheetFormatPr baseColWidth="10" defaultColWidth="11.5703125" defaultRowHeight="15"/>
  <cols>
    <col min="1" max="1" width="6.28515625" style="1" customWidth="1"/>
    <col min="2" max="2" width="35.5703125" style="1" customWidth="1"/>
    <col min="3" max="3" width="20.42578125" style="1" bestFit="1" customWidth="1"/>
    <col min="4" max="16384" width="11.5703125" style="1"/>
  </cols>
  <sheetData>
    <row r="2" spans="2:5">
      <c r="D2" s="71" t="s">
        <v>185</v>
      </c>
      <c r="E2" s="71"/>
    </row>
    <row r="3" spans="2:5">
      <c r="B3" s="16" t="s">
        <v>0</v>
      </c>
      <c r="C3" s="16" t="s">
        <v>184</v>
      </c>
      <c r="D3" s="9" t="s">
        <v>188</v>
      </c>
      <c r="E3" s="9" t="s">
        <v>189</v>
      </c>
    </row>
    <row r="4" spans="2:5">
      <c r="B4" s="14" t="s">
        <v>192</v>
      </c>
      <c r="C4" s="42">
        <v>11</v>
      </c>
      <c r="D4" s="42"/>
      <c r="E4" s="42"/>
    </row>
    <row r="5" spans="2:5">
      <c r="B5" s="15" t="s">
        <v>190</v>
      </c>
      <c r="C5" s="42">
        <v>2</v>
      </c>
      <c r="D5" s="41"/>
      <c r="E5" s="41"/>
    </row>
    <row r="6" spans="2:5">
      <c r="B6" s="15" t="s">
        <v>191</v>
      </c>
      <c r="C6" s="42">
        <v>0</v>
      </c>
      <c r="D6" s="42"/>
      <c r="E6" s="42"/>
    </row>
    <row r="7" spans="2:5" ht="23.45" customHeight="1">
      <c r="B7" s="40"/>
      <c r="C7" s="12">
        <f>SUM(C4:C6)</f>
        <v>13</v>
      </c>
      <c r="D7" s="12">
        <f t="shared" ref="D7:E7" si="0">SUM(D4:D6)</f>
        <v>0</v>
      </c>
      <c r="E7" s="12">
        <f t="shared" si="0"/>
        <v>0</v>
      </c>
    </row>
    <row r="10" spans="2:5">
      <c r="C10" s="1">
        <f>+'RESUMEN PERSONAL NJS'!C7+'RESUMEN PERSONAL OPERATIVO '!C9</f>
        <v>209</v>
      </c>
    </row>
  </sheetData>
  <mergeCells count="1">
    <mergeCell ref="D2:E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D218"/>
  <sheetViews>
    <sheetView workbookViewId="0">
      <selection activeCell="C15" sqref="C15:C220"/>
    </sheetView>
  </sheetViews>
  <sheetFormatPr baseColWidth="10" defaultColWidth="11.5703125" defaultRowHeight="15"/>
  <cols>
    <col min="1" max="1" width="5.42578125" style="1" customWidth="1"/>
    <col min="2" max="2" width="13.85546875" style="1" customWidth="1"/>
    <col min="3" max="3" width="21.42578125" style="1" customWidth="1"/>
    <col min="4" max="4" width="16.7109375" style="1" customWidth="1"/>
    <col min="5" max="5" width="23.28515625" style="1" customWidth="1"/>
    <col min="6" max="16384" width="11.5703125" style="1"/>
  </cols>
  <sheetData>
    <row r="3" spans="2:4">
      <c r="B3" s="74" t="s">
        <v>198</v>
      </c>
      <c r="C3" s="74"/>
    </row>
    <row r="4" spans="2:4">
      <c r="B4" s="17" t="s">
        <v>193</v>
      </c>
      <c r="C4" s="17" t="s">
        <v>199</v>
      </c>
    </row>
    <row r="5" spans="2:4">
      <c r="B5" s="7" t="s">
        <v>263</v>
      </c>
      <c r="C5" s="3">
        <v>46</v>
      </c>
    </row>
    <row r="6" spans="2:4">
      <c r="B6" s="7" t="s">
        <v>196</v>
      </c>
      <c r="C6" s="3">
        <v>97</v>
      </c>
    </row>
    <row r="7" spans="2:4">
      <c r="B7" s="7" t="s">
        <v>197</v>
      </c>
      <c r="C7" s="3">
        <v>42</v>
      </c>
    </row>
    <row r="8" spans="2:4">
      <c r="B8" s="7" t="s">
        <v>252</v>
      </c>
      <c r="C8" s="3">
        <v>19</v>
      </c>
    </row>
    <row r="9" spans="2:4">
      <c r="C9" s="39">
        <f>SUM(C5:C8)</f>
        <v>204</v>
      </c>
    </row>
    <row r="12" spans="2:4">
      <c r="C12" s="6" t="s">
        <v>200</v>
      </c>
      <c r="D12" s="57" t="e">
        <f>+SUM('DISTRIBUTIVO INSTITUCIONAL '!#REF!)/199</f>
        <v>#REF!</v>
      </c>
    </row>
    <row r="15" spans="2:4">
      <c r="C15" s="58"/>
    </row>
    <row r="16" spans="2:4">
      <c r="C16" s="58"/>
    </row>
    <row r="17" spans="3:3">
      <c r="C17" s="58"/>
    </row>
    <row r="18" spans="3:3">
      <c r="C18" s="58"/>
    </row>
    <row r="19" spans="3:3">
      <c r="C19" s="58"/>
    </row>
    <row r="20" spans="3:3">
      <c r="C20" s="58"/>
    </row>
    <row r="21" spans="3:3">
      <c r="C21" s="58"/>
    </row>
    <row r="22" spans="3:3">
      <c r="C22" s="58"/>
    </row>
    <row r="23" spans="3:3">
      <c r="C23" s="58"/>
    </row>
    <row r="24" spans="3:3">
      <c r="C24" s="58"/>
    </row>
    <row r="25" spans="3:3">
      <c r="C25" s="58"/>
    </row>
    <row r="26" spans="3:3">
      <c r="C26" s="58"/>
    </row>
    <row r="27" spans="3:3">
      <c r="C27" s="58"/>
    </row>
    <row r="28" spans="3:3">
      <c r="C28" s="58"/>
    </row>
    <row r="29" spans="3:3">
      <c r="C29" s="58"/>
    </row>
    <row r="30" spans="3:3">
      <c r="C30" s="58"/>
    </row>
    <row r="31" spans="3:3">
      <c r="C31" s="58"/>
    </row>
    <row r="32" spans="3:3">
      <c r="C32" s="58"/>
    </row>
    <row r="33" spans="3:3">
      <c r="C33" s="58"/>
    </row>
    <row r="34" spans="3:3">
      <c r="C34" s="58"/>
    </row>
    <row r="35" spans="3:3">
      <c r="C35" s="58"/>
    </row>
    <row r="36" spans="3:3">
      <c r="C36" s="58"/>
    </row>
    <row r="37" spans="3:3">
      <c r="C37" s="58"/>
    </row>
    <row r="38" spans="3:3">
      <c r="C38" s="58"/>
    </row>
    <row r="39" spans="3:3">
      <c r="C39" s="58"/>
    </row>
    <row r="40" spans="3:3">
      <c r="C40" s="58"/>
    </row>
    <row r="41" spans="3:3">
      <c r="C41" s="58"/>
    </row>
    <row r="42" spans="3:3">
      <c r="C42" s="58"/>
    </row>
    <row r="43" spans="3:3">
      <c r="C43" s="58"/>
    </row>
    <row r="44" spans="3:3">
      <c r="C44" s="58"/>
    </row>
    <row r="45" spans="3:3">
      <c r="C45" s="58"/>
    </row>
    <row r="46" spans="3:3">
      <c r="C46" s="58"/>
    </row>
    <row r="47" spans="3:3">
      <c r="C47" s="58"/>
    </row>
    <row r="48" spans="3:3">
      <c r="C48" s="58"/>
    </row>
    <row r="49" spans="3:3">
      <c r="C49" s="58"/>
    </row>
    <row r="50" spans="3:3">
      <c r="C50" s="58"/>
    </row>
    <row r="51" spans="3:3">
      <c r="C51" s="58"/>
    </row>
    <row r="52" spans="3:3">
      <c r="C52" s="58"/>
    </row>
    <row r="53" spans="3:3">
      <c r="C53" s="58"/>
    </row>
    <row r="54" spans="3:3">
      <c r="C54" s="58"/>
    </row>
    <row r="55" spans="3:3">
      <c r="C55" s="58"/>
    </row>
    <row r="56" spans="3:3">
      <c r="C56" s="58"/>
    </row>
    <row r="57" spans="3:3">
      <c r="C57" s="58"/>
    </row>
    <row r="58" spans="3:3">
      <c r="C58" s="58"/>
    </row>
    <row r="59" spans="3:3">
      <c r="C59" s="58"/>
    </row>
    <row r="60" spans="3:3">
      <c r="C60" s="58"/>
    </row>
    <row r="61" spans="3:3">
      <c r="C61" s="58"/>
    </row>
    <row r="62" spans="3:3">
      <c r="C62" s="58"/>
    </row>
    <row r="63" spans="3:3">
      <c r="C63" s="58"/>
    </row>
    <row r="64" spans="3:3">
      <c r="C64" s="58"/>
    </row>
    <row r="65" spans="3:3">
      <c r="C65" s="58"/>
    </row>
    <row r="66" spans="3:3">
      <c r="C66" s="58"/>
    </row>
    <row r="67" spans="3:3">
      <c r="C67" s="58"/>
    </row>
    <row r="68" spans="3:3">
      <c r="C68" s="58"/>
    </row>
    <row r="69" spans="3:3">
      <c r="C69" s="58"/>
    </row>
    <row r="70" spans="3:3">
      <c r="C70" s="58"/>
    </row>
    <row r="71" spans="3:3">
      <c r="C71" s="58"/>
    </row>
    <row r="72" spans="3:3">
      <c r="C72" s="58"/>
    </row>
    <row r="73" spans="3:3">
      <c r="C73" s="58"/>
    </row>
    <row r="74" spans="3:3">
      <c r="C74" s="58"/>
    </row>
    <row r="75" spans="3:3">
      <c r="C75" s="58"/>
    </row>
    <row r="76" spans="3:3">
      <c r="C76" s="58"/>
    </row>
    <row r="77" spans="3:3">
      <c r="C77" s="58"/>
    </row>
    <row r="78" spans="3:3">
      <c r="C78" s="58"/>
    </row>
    <row r="79" spans="3:3">
      <c r="C79" s="58"/>
    </row>
    <row r="80" spans="3:3">
      <c r="C80" s="58"/>
    </row>
    <row r="81" spans="3:3">
      <c r="C81" s="58"/>
    </row>
    <row r="82" spans="3:3">
      <c r="C82" s="58"/>
    </row>
    <row r="83" spans="3:3">
      <c r="C83" s="58"/>
    </row>
    <row r="84" spans="3:3">
      <c r="C84" s="58"/>
    </row>
    <row r="85" spans="3:3">
      <c r="C85" s="58"/>
    </row>
    <row r="86" spans="3:3">
      <c r="C86" s="58"/>
    </row>
    <row r="87" spans="3:3">
      <c r="C87" s="58"/>
    </row>
    <row r="88" spans="3:3">
      <c r="C88" s="58"/>
    </row>
    <row r="89" spans="3:3">
      <c r="C89" s="58"/>
    </row>
    <row r="90" spans="3:3">
      <c r="C90" s="58"/>
    </row>
    <row r="91" spans="3:3">
      <c r="C91" s="58"/>
    </row>
    <row r="92" spans="3:3">
      <c r="C92" s="58"/>
    </row>
    <row r="93" spans="3:3">
      <c r="C93" s="58"/>
    </row>
    <row r="94" spans="3:3">
      <c r="C94" s="58"/>
    </row>
    <row r="95" spans="3:3">
      <c r="C95" s="58"/>
    </row>
    <row r="96" spans="3:3">
      <c r="C96" s="58"/>
    </row>
    <row r="97" spans="3:3">
      <c r="C97" s="58"/>
    </row>
    <row r="98" spans="3:3">
      <c r="C98" s="58"/>
    </row>
    <row r="99" spans="3:3">
      <c r="C99" s="58"/>
    </row>
    <row r="100" spans="3:3">
      <c r="C100" s="58"/>
    </row>
    <row r="101" spans="3:3">
      <c r="C101" s="58"/>
    </row>
    <row r="102" spans="3:3">
      <c r="C102" s="58"/>
    </row>
    <row r="103" spans="3:3">
      <c r="C103" s="58"/>
    </row>
    <row r="104" spans="3:3">
      <c r="C104" s="58"/>
    </row>
    <row r="105" spans="3:3">
      <c r="C105" s="58"/>
    </row>
    <row r="106" spans="3:3">
      <c r="C106" s="58"/>
    </row>
    <row r="107" spans="3:3">
      <c r="C107" s="58"/>
    </row>
    <row r="108" spans="3:3">
      <c r="C108" s="58"/>
    </row>
    <row r="109" spans="3:3">
      <c r="C109" s="58"/>
    </row>
    <row r="110" spans="3:3">
      <c r="C110" s="58"/>
    </row>
    <row r="111" spans="3:3">
      <c r="C111" s="58"/>
    </row>
    <row r="112" spans="3:3">
      <c r="C112" s="58"/>
    </row>
    <row r="113" spans="3:3">
      <c r="C113" s="58"/>
    </row>
    <row r="114" spans="3:3">
      <c r="C114" s="58"/>
    </row>
    <row r="115" spans="3:3">
      <c r="C115" s="58"/>
    </row>
    <row r="116" spans="3:3">
      <c r="C116" s="58"/>
    </row>
    <row r="117" spans="3:3">
      <c r="C117" s="58"/>
    </row>
    <row r="118" spans="3:3">
      <c r="C118" s="58"/>
    </row>
    <row r="119" spans="3:3">
      <c r="C119" s="58"/>
    </row>
    <row r="120" spans="3:3">
      <c r="C120" s="58"/>
    </row>
    <row r="121" spans="3:3">
      <c r="C121" s="58"/>
    </row>
    <row r="122" spans="3:3">
      <c r="C122" s="58"/>
    </row>
    <row r="123" spans="3:3">
      <c r="C123" s="58"/>
    </row>
    <row r="124" spans="3:3">
      <c r="C124" s="58"/>
    </row>
    <row r="125" spans="3:3">
      <c r="C125" s="58"/>
    </row>
    <row r="126" spans="3:3">
      <c r="C126" s="58"/>
    </row>
    <row r="127" spans="3:3">
      <c r="C127" s="58"/>
    </row>
    <row r="128" spans="3:3">
      <c r="C128" s="58"/>
    </row>
    <row r="129" spans="3:3">
      <c r="C129" s="58"/>
    </row>
    <row r="130" spans="3:3">
      <c r="C130" s="58"/>
    </row>
    <row r="131" spans="3:3">
      <c r="C131" s="58"/>
    </row>
    <row r="132" spans="3:3">
      <c r="C132" s="58"/>
    </row>
    <row r="133" spans="3:3">
      <c r="C133" s="58"/>
    </row>
    <row r="134" spans="3:3">
      <c r="C134" s="58"/>
    </row>
    <row r="135" spans="3:3">
      <c r="C135" s="58"/>
    </row>
    <row r="136" spans="3:3">
      <c r="C136" s="58"/>
    </row>
    <row r="137" spans="3:3">
      <c r="C137" s="58"/>
    </row>
    <row r="138" spans="3:3">
      <c r="C138" s="58"/>
    </row>
    <row r="139" spans="3:3">
      <c r="C139" s="58"/>
    </row>
    <row r="140" spans="3:3">
      <c r="C140" s="58"/>
    </row>
    <row r="141" spans="3:3">
      <c r="C141" s="58"/>
    </row>
    <row r="142" spans="3:3">
      <c r="C142" s="58"/>
    </row>
    <row r="143" spans="3:3">
      <c r="C143" s="58"/>
    </row>
    <row r="144" spans="3:3">
      <c r="C144" s="58"/>
    </row>
    <row r="145" spans="3:3">
      <c r="C145" s="58"/>
    </row>
    <row r="146" spans="3:3">
      <c r="C146" s="58"/>
    </row>
    <row r="147" spans="3:3">
      <c r="C147" s="58"/>
    </row>
    <row r="148" spans="3:3">
      <c r="C148" s="58"/>
    </row>
    <row r="149" spans="3:3">
      <c r="C149" s="58"/>
    </row>
    <row r="150" spans="3:3">
      <c r="C150" s="58"/>
    </row>
    <row r="151" spans="3:3">
      <c r="C151" s="58"/>
    </row>
    <row r="152" spans="3:3">
      <c r="C152" s="58"/>
    </row>
    <row r="153" spans="3:3">
      <c r="C153" s="58"/>
    </row>
    <row r="154" spans="3:3">
      <c r="C154" s="58"/>
    </row>
    <row r="155" spans="3:3">
      <c r="C155" s="58"/>
    </row>
    <row r="156" spans="3:3">
      <c r="C156" s="58"/>
    </row>
    <row r="157" spans="3:3">
      <c r="C157" s="58"/>
    </row>
    <row r="158" spans="3:3">
      <c r="C158" s="58"/>
    </row>
    <row r="159" spans="3:3">
      <c r="C159" s="58"/>
    </row>
    <row r="160" spans="3:3">
      <c r="C160" s="58"/>
    </row>
    <row r="161" spans="3:3">
      <c r="C161" s="58"/>
    </row>
    <row r="162" spans="3:3">
      <c r="C162" s="58"/>
    </row>
    <row r="163" spans="3:3">
      <c r="C163" s="58"/>
    </row>
    <row r="164" spans="3:3">
      <c r="C164" s="58"/>
    </row>
    <row r="165" spans="3:3">
      <c r="C165" s="58"/>
    </row>
    <row r="166" spans="3:3">
      <c r="C166" s="58"/>
    </row>
    <row r="167" spans="3:3">
      <c r="C167" s="58"/>
    </row>
    <row r="168" spans="3:3">
      <c r="C168" s="58"/>
    </row>
    <row r="169" spans="3:3">
      <c r="C169" s="58"/>
    </row>
    <row r="170" spans="3:3">
      <c r="C170" s="58"/>
    </row>
    <row r="171" spans="3:3">
      <c r="C171" s="58"/>
    </row>
    <row r="172" spans="3:3">
      <c r="C172" s="58"/>
    </row>
    <row r="173" spans="3:3">
      <c r="C173" s="58"/>
    </row>
    <row r="174" spans="3:3">
      <c r="C174" s="58"/>
    </row>
    <row r="175" spans="3:3">
      <c r="C175" s="58"/>
    </row>
    <row r="176" spans="3:3">
      <c r="C176" s="58"/>
    </row>
    <row r="177" spans="3:3">
      <c r="C177" s="58"/>
    </row>
    <row r="178" spans="3:3">
      <c r="C178" s="58"/>
    </row>
    <row r="179" spans="3:3">
      <c r="C179" s="58"/>
    </row>
    <row r="180" spans="3:3">
      <c r="C180" s="58"/>
    </row>
    <row r="181" spans="3:3">
      <c r="C181" s="58"/>
    </row>
    <row r="182" spans="3:3">
      <c r="C182" s="58"/>
    </row>
    <row r="183" spans="3:3">
      <c r="C183" s="58"/>
    </row>
    <row r="184" spans="3:3">
      <c r="C184" s="58"/>
    </row>
    <row r="185" spans="3:3">
      <c r="C185" s="58"/>
    </row>
    <row r="186" spans="3:3">
      <c r="C186" s="58"/>
    </row>
    <row r="187" spans="3:3">
      <c r="C187" s="58"/>
    </row>
    <row r="188" spans="3:3">
      <c r="C188" s="58"/>
    </row>
    <row r="189" spans="3:3">
      <c r="C189" s="58"/>
    </row>
    <row r="190" spans="3:3">
      <c r="C190" s="58"/>
    </row>
    <row r="191" spans="3:3">
      <c r="C191" s="58"/>
    </row>
    <row r="192" spans="3:3">
      <c r="C192" s="58"/>
    </row>
    <row r="193" spans="3:3">
      <c r="C193" s="58"/>
    </row>
    <row r="194" spans="3:3">
      <c r="C194" s="58"/>
    </row>
    <row r="195" spans="3:3">
      <c r="C195" s="58"/>
    </row>
    <row r="196" spans="3:3">
      <c r="C196" s="58"/>
    </row>
    <row r="197" spans="3:3">
      <c r="C197" s="58"/>
    </row>
    <row r="198" spans="3:3">
      <c r="C198" s="58"/>
    </row>
    <row r="199" spans="3:3">
      <c r="C199" s="58"/>
    </row>
    <row r="200" spans="3:3">
      <c r="C200" s="58"/>
    </row>
    <row r="201" spans="3:3">
      <c r="C201" s="58"/>
    </row>
    <row r="202" spans="3:3">
      <c r="C202" s="58"/>
    </row>
    <row r="203" spans="3:3">
      <c r="C203" s="58"/>
    </row>
    <row r="204" spans="3:3">
      <c r="C204" s="58"/>
    </row>
    <row r="205" spans="3:3">
      <c r="C205" s="58"/>
    </row>
    <row r="206" spans="3:3">
      <c r="C206" s="58"/>
    </row>
    <row r="207" spans="3:3">
      <c r="C207" s="58"/>
    </row>
    <row r="208" spans="3:3">
      <c r="C208" s="58"/>
    </row>
    <row r="209" spans="3:3">
      <c r="C209" s="58"/>
    </row>
    <row r="210" spans="3:3">
      <c r="C210" s="58"/>
    </row>
    <row r="211" spans="3:3">
      <c r="C211" s="58"/>
    </row>
    <row r="212" spans="3:3">
      <c r="C212" s="58"/>
    </row>
    <row r="213" spans="3:3">
      <c r="C213" s="58"/>
    </row>
    <row r="214" spans="3:3">
      <c r="C214" s="58"/>
    </row>
    <row r="215" spans="3:3">
      <c r="C215" s="58"/>
    </row>
    <row r="216" spans="3:3">
      <c r="C216" s="58"/>
    </row>
    <row r="217" spans="3:3">
      <c r="C217" s="58"/>
    </row>
    <row r="218" spans="3:3">
      <c r="C218" s="58"/>
    </row>
  </sheetData>
  <sortState ref="C15:C218">
    <sortCondition ref="C15:C218"/>
  </sortState>
  <mergeCells count="1">
    <mergeCell ref="B3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2"/>
  <sheetViews>
    <sheetView topLeftCell="A201" workbookViewId="0">
      <selection activeCell="B187" sqref="B187:B202"/>
    </sheetView>
  </sheetViews>
  <sheetFormatPr baseColWidth="10" defaultRowHeight="15"/>
  <sheetData>
    <row r="1" spans="1:2">
      <c r="B1" s="54">
        <v>43203</v>
      </c>
    </row>
    <row r="2" spans="1:2">
      <c r="A2" s="53">
        <v>35493</v>
      </c>
      <c r="B2">
        <f t="shared" ref="B2:B65" si="0">YEARFRAC($B$1,A2)</f>
        <v>21.108333333333334</v>
      </c>
    </row>
    <row r="3" spans="1:2">
      <c r="A3" s="53">
        <v>35053</v>
      </c>
      <c r="B3">
        <f t="shared" si="0"/>
        <v>22.31388888888889</v>
      </c>
    </row>
    <row r="4" spans="1:2">
      <c r="A4" s="53">
        <v>34917</v>
      </c>
      <c r="B4">
        <f t="shared" si="0"/>
        <v>22.68611111111111</v>
      </c>
    </row>
    <row r="5" spans="1:2">
      <c r="A5" s="53">
        <v>34848</v>
      </c>
      <c r="B5">
        <f t="shared" si="0"/>
        <v>22.872222222222224</v>
      </c>
    </row>
    <row r="6" spans="1:2">
      <c r="A6" s="53">
        <v>34810</v>
      </c>
      <c r="B6">
        <f t="shared" si="0"/>
        <v>22.977777777777778</v>
      </c>
    </row>
    <row r="7" spans="1:2">
      <c r="A7" s="53">
        <v>34787</v>
      </c>
      <c r="B7">
        <f t="shared" si="0"/>
        <v>23.038888888888888</v>
      </c>
    </row>
    <row r="8" spans="1:2">
      <c r="A8" s="53">
        <v>34649</v>
      </c>
      <c r="B8">
        <f t="shared" si="0"/>
        <v>23.422222222222221</v>
      </c>
    </row>
    <row r="9" spans="1:2">
      <c r="A9" s="53">
        <v>34508</v>
      </c>
      <c r="B9">
        <f t="shared" si="0"/>
        <v>23.805555555555557</v>
      </c>
    </row>
    <row r="10" spans="1:2">
      <c r="A10" s="53">
        <v>34492</v>
      </c>
      <c r="B10">
        <f t="shared" si="0"/>
        <v>23.85</v>
      </c>
    </row>
    <row r="11" spans="1:2">
      <c r="A11" s="53">
        <v>34252</v>
      </c>
      <c r="B11">
        <f t="shared" si="0"/>
        <v>24.508333333333333</v>
      </c>
    </row>
    <row r="12" spans="1:2">
      <c r="A12" s="53">
        <v>33929</v>
      </c>
      <c r="B12">
        <f t="shared" si="0"/>
        <v>25.394444444444446</v>
      </c>
    </row>
    <row r="13" spans="1:2">
      <c r="A13" s="53">
        <v>33898</v>
      </c>
      <c r="B13">
        <f t="shared" si="0"/>
        <v>25.477777777777778</v>
      </c>
    </row>
    <row r="14" spans="1:2">
      <c r="A14" s="53">
        <v>33808</v>
      </c>
      <c r="B14">
        <f t="shared" si="0"/>
        <v>25.722222222222221</v>
      </c>
    </row>
    <row r="15" spans="1:2">
      <c r="A15" s="53">
        <v>33541</v>
      </c>
      <c r="B15">
        <f t="shared" si="0"/>
        <v>26.452777777777779</v>
      </c>
    </row>
    <row r="16" spans="1:2">
      <c r="A16" s="53">
        <v>33508</v>
      </c>
      <c r="B16">
        <f t="shared" si="0"/>
        <v>26.544444444444444</v>
      </c>
    </row>
    <row r="17" spans="1:2">
      <c r="A17" s="52">
        <v>33444</v>
      </c>
      <c r="B17">
        <f t="shared" si="0"/>
        <v>26.716666666666665</v>
      </c>
    </row>
    <row r="18" spans="1:2">
      <c r="A18" s="53">
        <v>33430</v>
      </c>
      <c r="B18">
        <f t="shared" si="0"/>
        <v>26.755555555555556</v>
      </c>
    </row>
    <row r="19" spans="1:2">
      <c r="A19" s="53">
        <v>33386</v>
      </c>
      <c r="B19">
        <f t="shared" si="0"/>
        <v>26.875</v>
      </c>
    </row>
    <row r="20" spans="1:2">
      <c r="A20" s="53">
        <v>33381</v>
      </c>
      <c r="B20">
        <f t="shared" si="0"/>
        <v>26.888888888888889</v>
      </c>
    </row>
    <row r="21" spans="1:2">
      <c r="A21" s="53">
        <v>33347</v>
      </c>
      <c r="B21">
        <f t="shared" si="0"/>
        <v>26.983333333333334</v>
      </c>
    </row>
    <row r="22" spans="1:2">
      <c r="A22" s="53">
        <v>33266</v>
      </c>
      <c r="B22">
        <f t="shared" si="0"/>
        <v>27.208333333333332</v>
      </c>
    </row>
    <row r="23" spans="1:2">
      <c r="A23" s="53">
        <v>33240</v>
      </c>
      <c r="B23">
        <f t="shared" si="0"/>
        <v>27.280555555555555</v>
      </c>
    </row>
    <row r="24" spans="1:2">
      <c r="A24" s="53">
        <v>33216</v>
      </c>
      <c r="B24">
        <f t="shared" si="0"/>
        <v>27.344444444444445</v>
      </c>
    </row>
    <row r="25" spans="1:2">
      <c r="A25" s="53">
        <v>33197</v>
      </c>
      <c r="B25">
        <f t="shared" si="0"/>
        <v>27.397222222222222</v>
      </c>
    </row>
    <row r="26" spans="1:2">
      <c r="A26" s="53">
        <v>33145</v>
      </c>
      <c r="B26">
        <f t="shared" si="0"/>
        <v>27.538888888888888</v>
      </c>
    </row>
    <row r="27" spans="1:2">
      <c r="A27" s="53">
        <v>33142</v>
      </c>
      <c r="B27">
        <f t="shared" si="0"/>
        <v>27.547222222222221</v>
      </c>
    </row>
    <row r="28" spans="1:2">
      <c r="A28" s="52">
        <v>33090</v>
      </c>
      <c r="B28">
        <f t="shared" si="0"/>
        <v>27.68888888888889</v>
      </c>
    </row>
    <row r="29" spans="1:2">
      <c r="A29" s="53">
        <v>33041</v>
      </c>
      <c r="B29">
        <f t="shared" si="0"/>
        <v>27.822222222222223</v>
      </c>
    </row>
    <row r="30" spans="1:2">
      <c r="A30" s="53">
        <v>33034</v>
      </c>
      <c r="B30">
        <f t="shared" si="0"/>
        <v>27.841666666666665</v>
      </c>
    </row>
    <row r="31" spans="1:2">
      <c r="A31" s="53">
        <v>33018</v>
      </c>
      <c r="B31">
        <f t="shared" si="0"/>
        <v>27.883333333333333</v>
      </c>
    </row>
    <row r="32" spans="1:2">
      <c r="A32" s="53">
        <v>32974</v>
      </c>
      <c r="B32">
        <f t="shared" si="0"/>
        <v>28.005555555555556</v>
      </c>
    </row>
    <row r="33" spans="1:2">
      <c r="A33" s="53">
        <v>32906</v>
      </c>
      <c r="B33">
        <f t="shared" si="0"/>
        <v>28.197222222222223</v>
      </c>
    </row>
    <row r="34" spans="1:2">
      <c r="A34" s="53">
        <v>32878</v>
      </c>
      <c r="B34">
        <f t="shared" si="0"/>
        <v>28.272222222222222</v>
      </c>
    </row>
    <row r="35" spans="1:2">
      <c r="A35" s="53">
        <v>32858</v>
      </c>
      <c r="B35">
        <f t="shared" si="0"/>
        <v>28.324999999999999</v>
      </c>
    </row>
    <row r="36" spans="1:2">
      <c r="A36" s="53">
        <v>32832</v>
      </c>
      <c r="B36">
        <f t="shared" si="0"/>
        <v>28.397222222222222</v>
      </c>
    </row>
    <row r="37" spans="1:2">
      <c r="A37" s="53">
        <v>32829</v>
      </c>
      <c r="B37">
        <f t="shared" si="0"/>
        <v>28.405555555555555</v>
      </c>
    </row>
    <row r="38" spans="1:2">
      <c r="A38" s="53">
        <v>32777</v>
      </c>
      <c r="B38">
        <f t="shared" si="0"/>
        <v>28.547222222222221</v>
      </c>
    </row>
    <row r="39" spans="1:2">
      <c r="A39" s="53">
        <v>32749</v>
      </c>
      <c r="B39">
        <f t="shared" si="0"/>
        <v>28.622222222222224</v>
      </c>
    </row>
    <row r="40" spans="1:2">
      <c r="A40" s="53">
        <v>32717</v>
      </c>
      <c r="B40">
        <f t="shared" si="0"/>
        <v>28.708333333333332</v>
      </c>
    </row>
    <row r="41" spans="1:2">
      <c r="A41" s="53">
        <v>32678</v>
      </c>
      <c r="B41">
        <f t="shared" si="0"/>
        <v>28.816666666666666</v>
      </c>
    </row>
    <row r="42" spans="1:2">
      <c r="A42" s="53">
        <v>32566</v>
      </c>
      <c r="B42">
        <f t="shared" si="0"/>
        <v>29.127777777777776</v>
      </c>
    </row>
    <row r="43" spans="1:2">
      <c r="A43" s="53">
        <v>32483</v>
      </c>
      <c r="B43">
        <f t="shared" si="0"/>
        <v>29.352777777777778</v>
      </c>
    </row>
    <row r="44" spans="1:2">
      <c r="A44" s="52">
        <v>32471</v>
      </c>
      <c r="B44">
        <f t="shared" si="0"/>
        <v>29.386111111111113</v>
      </c>
    </row>
    <row r="45" spans="1:2">
      <c r="A45" s="53">
        <v>32469</v>
      </c>
      <c r="B45">
        <f t="shared" si="0"/>
        <v>29.391666666666666</v>
      </c>
    </row>
    <row r="46" spans="1:2">
      <c r="A46" s="53">
        <v>32449</v>
      </c>
      <c r="B46">
        <f t="shared" si="0"/>
        <v>29.447222222222223</v>
      </c>
    </row>
    <row r="47" spans="1:2">
      <c r="A47" s="53">
        <v>32325</v>
      </c>
      <c r="B47">
        <f t="shared" si="0"/>
        <v>29.783333333333335</v>
      </c>
    </row>
    <row r="48" spans="1:2">
      <c r="A48" s="53">
        <v>32235</v>
      </c>
      <c r="B48">
        <f t="shared" si="0"/>
        <v>30.030555555555555</v>
      </c>
    </row>
    <row r="49" spans="1:2">
      <c r="A49" s="53">
        <v>32234</v>
      </c>
      <c r="B49">
        <f t="shared" si="0"/>
        <v>30.033333333333335</v>
      </c>
    </row>
    <row r="50" spans="1:2">
      <c r="A50" s="53">
        <v>32219</v>
      </c>
      <c r="B50">
        <f t="shared" si="0"/>
        <v>30.072222222222223</v>
      </c>
    </row>
    <row r="51" spans="1:2">
      <c r="A51" s="53">
        <v>32189</v>
      </c>
      <c r="B51">
        <f t="shared" si="0"/>
        <v>30.158333333333335</v>
      </c>
    </row>
    <row r="52" spans="1:2">
      <c r="A52" s="53">
        <v>32174</v>
      </c>
      <c r="B52">
        <f t="shared" si="0"/>
        <v>30.2</v>
      </c>
    </row>
    <row r="53" spans="1:2">
      <c r="A53" s="53">
        <v>32137</v>
      </c>
      <c r="B53">
        <f t="shared" si="0"/>
        <v>30.297222222222221</v>
      </c>
    </row>
    <row r="54" spans="1:2">
      <c r="A54" s="53">
        <v>32089</v>
      </c>
      <c r="B54">
        <f t="shared" si="0"/>
        <v>30.430555555555557</v>
      </c>
    </row>
    <row r="55" spans="1:2">
      <c r="A55" s="52">
        <v>32013</v>
      </c>
      <c r="B55">
        <f t="shared" si="0"/>
        <v>30.636111111111113</v>
      </c>
    </row>
    <row r="56" spans="1:2">
      <c r="A56" s="53">
        <v>31905</v>
      </c>
      <c r="B56">
        <f t="shared" si="0"/>
        <v>30.930555555555557</v>
      </c>
    </row>
    <row r="57" spans="1:2">
      <c r="A57" s="52">
        <v>31902</v>
      </c>
      <c r="B57">
        <f t="shared" si="0"/>
        <v>30.93888888888889</v>
      </c>
    </row>
    <row r="58" spans="1:2">
      <c r="A58" s="53">
        <v>31878</v>
      </c>
      <c r="B58">
        <f t="shared" si="0"/>
        <v>31.005555555555556</v>
      </c>
    </row>
    <row r="59" spans="1:2">
      <c r="A59" s="53">
        <v>31878</v>
      </c>
      <c r="B59">
        <f t="shared" si="0"/>
        <v>31.005555555555556</v>
      </c>
    </row>
    <row r="60" spans="1:2">
      <c r="A60" s="53">
        <v>31816</v>
      </c>
      <c r="B60">
        <f t="shared" si="0"/>
        <v>31.180555555555557</v>
      </c>
    </row>
    <row r="61" spans="1:2">
      <c r="A61" s="53">
        <v>31776</v>
      </c>
      <c r="B61">
        <f t="shared" si="0"/>
        <v>31.286111111111111</v>
      </c>
    </row>
    <row r="62" spans="1:2">
      <c r="A62" s="52">
        <v>31769</v>
      </c>
      <c r="B62">
        <f t="shared" si="0"/>
        <v>31.305555555555557</v>
      </c>
    </row>
    <row r="63" spans="1:2">
      <c r="A63" s="53">
        <v>31750</v>
      </c>
      <c r="B63">
        <f t="shared" si="0"/>
        <v>31.358333333333334</v>
      </c>
    </row>
    <row r="64" spans="1:2">
      <c r="A64" s="53">
        <v>31720</v>
      </c>
      <c r="B64">
        <f t="shared" si="0"/>
        <v>31.441666666666666</v>
      </c>
    </row>
    <row r="65" spans="1:2">
      <c r="A65" s="52">
        <v>31711</v>
      </c>
      <c r="B65">
        <f t="shared" si="0"/>
        <v>31.463888888888889</v>
      </c>
    </row>
    <row r="66" spans="1:2">
      <c r="A66" s="53">
        <v>31685</v>
      </c>
      <c r="B66">
        <f t="shared" ref="B66:B129" si="1">YEARFRAC($B$1,A66)</f>
        <v>31.536111111111111</v>
      </c>
    </row>
    <row r="67" spans="1:2">
      <c r="A67" s="52">
        <v>31616</v>
      </c>
      <c r="B67">
        <f t="shared" si="1"/>
        <v>31.722222222222221</v>
      </c>
    </row>
    <row r="68" spans="1:2">
      <c r="A68" s="53">
        <v>31576</v>
      </c>
      <c r="B68">
        <f t="shared" si="1"/>
        <v>31.833333333333332</v>
      </c>
    </row>
    <row r="69" spans="1:2">
      <c r="A69" s="53">
        <v>31492</v>
      </c>
      <c r="B69">
        <f t="shared" si="1"/>
        <v>32.06111111111111</v>
      </c>
    </row>
    <row r="70" spans="1:2">
      <c r="A70" s="53">
        <v>31446</v>
      </c>
      <c r="B70">
        <f t="shared" si="1"/>
        <v>32.194444444444443</v>
      </c>
    </row>
    <row r="71" spans="1:2">
      <c r="A71" s="53">
        <v>31430</v>
      </c>
      <c r="B71">
        <f t="shared" si="1"/>
        <v>32.236111111111114</v>
      </c>
    </row>
    <row r="72" spans="1:2">
      <c r="A72" s="53">
        <v>31392</v>
      </c>
      <c r="B72">
        <f t="shared" si="1"/>
        <v>32.338888888888889</v>
      </c>
    </row>
    <row r="73" spans="1:2">
      <c r="A73" s="53">
        <v>31369</v>
      </c>
      <c r="B73">
        <f t="shared" si="1"/>
        <v>32.402777777777779</v>
      </c>
    </row>
    <row r="74" spans="1:2">
      <c r="A74" s="53">
        <v>31353</v>
      </c>
      <c r="B74">
        <f t="shared" si="1"/>
        <v>32.447222222222223</v>
      </c>
    </row>
    <row r="75" spans="1:2">
      <c r="A75" s="53">
        <v>31345</v>
      </c>
      <c r="B75">
        <f t="shared" si="1"/>
        <v>32.466666666666669</v>
      </c>
    </row>
    <row r="76" spans="1:2">
      <c r="A76" s="53">
        <v>31320</v>
      </c>
      <c r="B76">
        <f t="shared" si="1"/>
        <v>32.536111111111111</v>
      </c>
    </row>
    <row r="77" spans="1:2">
      <c r="A77" s="53">
        <v>31291</v>
      </c>
      <c r="B77">
        <f t="shared" si="1"/>
        <v>32.616666666666667</v>
      </c>
    </row>
    <row r="78" spans="1:2">
      <c r="A78" s="54">
        <v>31102</v>
      </c>
      <c r="B78">
        <f t="shared" si="1"/>
        <v>33.136111111111113</v>
      </c>
    </row>
    <row r="79" spans="1:2">
      <c r="A79" s="53">
        <v>31075</v>
      </c>
      <c r="B79">
        <f t="shared" si="1"/>
        <v>33.208333333333336</v>
      </c>
    </row>
    <row r="80" spans="1:2">
      <c r="A80" s="53">
        <v>31053</v>
      </c>
      <c r="B80">
        <f t="shared" si="1"/>
        <v>33.269444444444446</v>
      </c>
    </row>
    <row r="81" spans="1:2">
      <c r="A81" s="53">
        <v>31045</v>
      </c>
      <c r="B81">
        <f t="shared" si="1"/>
        <v>33.288888888888891</v>
      </c>
    </row>
    <row r="82" spans="1:2">
      <c r="A82" s="52">
        <v>31026</v>
      </c>
      <c r="B82">
        <f t="shared" si="1"/>
        <v>33.341666666666669</v>
      </c>
    </row>
    <row r="83" spans="1:2">
      <c r="A83" s="53">
        <v>31016</v>
      </c>
      <c r="B83">
        <f t="shared" si="1"/>
        <v>33.369444444444447</v>
      </c>
    </row>
    <row r="84" spans="1:2">
      <c r="A84" s="53">
        <v>31013</v>
      </c>
      <c r="B84">
        <f t="shared" si="1"/>
        <v>33.37777777777778</v>
      </c>
    </row>
    <row r="85" spans="1:2">
      <c r="A85" s="53">
        <v>30974</v>
      </c>
      <c r="B85">
        <f t="shared" si="1"/>
        <v>33.483333333333334</v>
      </c>
    </row>
    <row r="86" spans="1:2">
      <c r="A86" s="53">
        <v>30912</v>
      </c>
      <c r="B86">
        <f t="shared" si="1"/>
        <v>33.652777777777779</v>
      </c>
    </row>
    <row r="87" spans="1:2">
      <c r="A87" s="53">
        <v>30884</v>
      </c>
      <c r="B87">
        <f t="shared" si="1"/>
        <v>33.727777777777774</v>
      </c>
    </row>
    <row r="88" spans="1:2">
      <c r="A88" s="53">
        <v>30836</v>
      </c>
      <c r="B88">
        <f t="shared" si="1"/>
        <v>33.861111111111114</v>
      </c>
    </row>
    <row r="89" spans="1:2">
      <c r="A89" s="54">
        <v>30793</v>
      </c>
      <c r="B89">
        <f t="shared" si="1"/>
        <v>33.977777777777774</v>
      </c>
    </row>
    <row r="90" spans="1:2">
      <c r="A90" s="53">
        <v>30783</v>
      </c>
      <c r="B90">
        <f t="shared" si="1"/>
        <v>34.005555555555553</v>
      </c>
    </row>
    <row r="91" spans="1:2">
      <c r="A91" s="53">
        <v>30766</v>
      </c>
      <c r="B91">
        <f t="shared" si="1"/>
        <v>34.049999999999997</v>
      </c>
    </row>
    <row r="92" spans="1:2">
      <c r="A92" s="53">
        <v>30711</v>
      </c>
      <c r="B92">
        <f t="shared" si="1"/>
        <v>34.202777777777776</v>
      </c>
    </row>
    <row r="93" spans="1:2">
      <c r="A93" s="53">
        <v>30696</v>
      </c>
      <c r="B93">
        <f t="shared" si="1"/>
        <v>34.244444444444447</v>
      </c>
    </row>
    <row r="94" spans="1:2">
      <c r="A94" s="52">
        <v>30679</v>
      </c>
      <c r="B94">
        <f t="shared" si="1"/>
        <v>34.288888888888891</v>
      </c>
    </row>
    <row r="95" spans="1:2">
      <c r="A95" s="53">
        <v>30669</v>
      </c>
      <c r="B95">
        <f t="shared" si="1"/>
        <v>34.31666666666667</v>
      </c>
    </row>
    <row r="96" spans="1:2">
      <c r="A96" s="54">
        <v>30663</v>
      </c>
      <c r="B96">
        <f t="shared" si="1"/>
        <v>34.333333333333336</v>
      </c>
    </row>
    <row r="97" spans="1:2">
      <c r="A97" s="53">
        <v>30618</v>
      </c>
      <c r="B97">
        <f t="shared" si="1"/>
        <v>34.455555555555556</v>
      </c>
    </row>
    <row r="98" spans="1:2">
      <c r="A98" s="52">
        <v>30617</v>
      </c>
      <c r="B98">
        <f t="shared" si="1"/>
        <v>34.458333333333336</v>
      </c>
    </row>
    <row r="99" spans="1:2">
      <c r="A99" s="53">
        <v>30610</v>
      </c>
      <c r="B99">
        <f t="shared" si="1"/>
        <v>34.477777777777774</v>
      </c>
    </row>
    <row r="100" spans="1:2">
      <c r="A100" s="53">
        <v>30573</v>
      </c>
      <c r="B100">
        <f t="shared" si="1"/>
        <v>34.580555555555556</v>
      </c>
    </row>
    <row r="101" spans="1:2">
      <c r="A101" s="53">
        <v>30518</v>
      </c>
      <c r="B101">
        <f t="shared" si="1"/>
        <v>34.727777777777774</v>
      </c>
    </row>
    <row r="102" spans="1:2">
      <c r="A102" s="53">
        <v>30502</v>
      </c>
      <c r="B102">
        <f t="shared" si="1"/>
        <v>34.772222222222226</v>
      </c>
    </row>
    <row r="103" spans="1:2">
      <c r="A103" s="53">
        <v>30421</v>
      </c>
      <c r="B103">
        <f t="shared" si="1"/>
        <v>34.994444444444447</v>
      </c>
    </row>
    <row r="104" spans="1:2">
      <c r="A104" s="53">
        <v>30421</v>
      </c>
      <c r="B104">
        <f t="shared" si="1"/>
        <v>34.994444444444447</v>
      </c>
    </row>
    <row r="105" spans="1:2">
      <c r="A105" s="53">
        <v>30400</v>
      </c>
      <c r="B105">
        <f t="shared" si="1"/>
        <v>35.049999999999997</v>
      </c>
    </row>
    <row r="106" spans="1:2">
      <c r="A106" s="53">
        <v>30352</v>
      </c>
      <c r="B106">
        <f t="shared" si="1"/>
        <v>35.18888888888889</v>
      </c>
    </row>
    <row r="107" spans="1:2">
      <c r="A107" s="53">
        <v>30347</v>
      </c>
      <c r="B107">
        <f t="shared" si="1"/>
        <v>35.202777777777776</v>
      </c>
    </row>
    <row r="108" spans="1:2">
      <c r="A108" s="53">
        <v>30337</v>
      </c>
      <c r="B108">
        <f t="shared" si="1"/>
        <v>35.227777777777774</v>
      </c>
    </row>
    <row r="109" spans="1:2">
      <c r="A109" s="53">
        <v>30319</v>
      </c>
      <c r="B109">
        <f t="shared" si="1"/>
        <v>35.277777777777779</v>
      </c>
    </row>
    <row r="110" spans="1:2">
      <c r="A110" s="52">
        <v>30278</v>
      </c>
      <c r="B110">
        <f t="shared" si="1"/>
        <v>35.388888888888886</v>
      </c>
    </row>
    <row r="111" spans="1:2">
      <c r="A111" s="53">
        <v>30267</v>
      </c>
      <c r="B111">
        <f t="shared" si="1"/>
        <v>35.419444444444444</v>
      </c>
    </row>
    <row r="112" spans="1:2">
      <c r="A112" s="53">
        <v>30260</v>
      </c>
      <c r="B112">
        <f t="shared" si="1"/>
        <v>35.43888888888889</v>
      </c>
    </row>
    <row r="113" spans="1:2">
      <c r="A113" s="53">
        <v>30167</v>
      </c>
      <c r="B113">
        <f t="shared" si="1"/>
        <v>35.69166666666667</v>
      </c>
    </row>
    <row r="114" spans="1:2">
      <c r="A114" s="53">
        <v>30105</v>
      </c>
      <c r="B114">
        <f t="shared" si="1"/>
        <v>35.861111111111114</v>
      </c>
    </row>
    <row r="115" spans="1:2">
      <c r="A115" s="53">
        <v>30063</v>
      </c>
      <c r="B115">
        <f t="shared" si="1"/>
        <v>35.975000000000001</v>
      </c>
    </row>
    <row r="116" spans="1:2">
      <c r="A116" s="53">
        <v>30044</v>
      </c>
      <c r="B116">
        <f t="shared" si="1"/>
        <v>36.027777777777779</v>
      </c>
    </row>
    <row r="117" spans="1:2">
      <c r="A117" s="52">
        <v>30042</v>
      </c>
      <c r="B117">
        <f t="shared" si="1"/>
        <v>36.033333333333331</v>
      </c>
    </row>
    <row r="118" spans="1:2">
      <c r="A118" s="53">
        <v>30037</v>
      </c>
      <c r="B118">
        <f t="shared" si="1"/>
        <v>36.044444444444444</v>
      </c>
    </row>
    <row r="119" spans="1:2">
      <c r="A119" s="53">
        <v>30023</v>
      </c>
      <c r="B119">
        <f t="shared" si="1"/>
        <v>36.083333333333336</v>
      </c>
    </row>
    <row r="120" spans="1:2">
      <c r="A120" s="53">
        <v>29943</v>
      </c>
      <c r="B120">
        <f t="shared" si="1"/>
        <v>36.305555555555557</v>
      </c>
    </row>
    <row r="121" spans="1:2">
      <c r="A121" s="53">
        <v>29888</v>
      </c>
      <c r="B121">
        <f t="shared" si="1"/>
        <v>36.455555555555556</v>
      </c>
    </row>
    <row r="122" spans="1:2">
      <c r="A122" s="53">
        <v>29879</v>
      </c>
      <c r="B122">
        <f t="shared" si="1"/>
        <v>36.480555555555554</v>
      </c>
    </row>
    <row r="123" spans="1:2">
      <c r="A123" s="53">
        <v>29869</v>
      </c>
      <c r="B123">
        <f t="shared" si="1"/>
        <v>36.508333333333333</v>
      </c>
    </row>
    <row r="124" spans="1:2">
      <c r="A124" s="53">
        <v>29825</v>
      </c>
      <c r="B124">
        <f t="shared" si="1"/>
        <v>36.62777777777778</v>
      </c>
    </row>
    <row r="125" spans="1:2">
      <c r="A125" s="53">
        <v>29781</v>
      </c>
      <c r="B125">
        <f t="shared" si="1"/>
        <v>36.74722222222222</v>
      </c>
    </row>
    <row r="126" spans="1:2">
      <c r="A126" s="53">
        <v>29713</v>
      </c>
      <c r="B126">
        <f t="shared" si="1"/>
        <v>36.93333333333333</v>
      </c>
    </row>
    <row r="127" spans="1:2">
      <c r="A127" s="53">
        <v>29470</v>
      </c>
      <c r="B127">
        <f t="shared" si="1"/>
        <v>37.602777777777774</v>
      </c>
    </row>
    <row r="128" spans="1:2">
      <c r="A128" s="53">
        <v>29460</v>
      </c>
      <c r="B128">
        <f t="shared" si="1"/>
        <v>37.62777777777778</v>
      </c>
    </row>
    <row r="129" spans="1:2">
      <c r="A129" s="53">
        <v>29429</v>
      </c>
      <c r="B129">
        <f t="shared" si="1"/>
        <v>37.711111111111109</v>
      </c>
    </row>
    <row r="130" spans="1:2">
      <c r="A130" s="53">
        <v>29428</v>
      </c>
      <c r="B130">
        <f t="shared" ref="B130:B193" si="2">YEARFRAC($B$1,A130)</f>
        <v>37.713888888888889</v>
      </c>
    </row>
    <row r="131" spans="1:2">
      <c r="A131" s="53">
        <v>29408</v>
      </c>
      <c r="B131">
        <f t="shared" si="2"/>
        <v>37.769444444444446</v>
      </c>
    </row>
    <row r="132" spans="1:2">
      <c r="A132" s="53">
        <v>29338</v>
      </c>
      <c r="B132">
        <f t="shared" si="2"/>
        <v>37.961111111111109</v>
      </c>
    </row>
    <row r="133" spans="1:2">
      <c r="A133" s="53">
        <v>29307</v>
      </c>
      <c r="B133">
        <f t="shared" si="2"/>
        <v>38.044444444444444</v>
      </c>
    </row>
    <row r="134" spans="1:2">
      <c r="A134" s="53">
        <v>29249</v>
      </c>
      <c r="B134">
        <f t="shared" si="2"/>
        <v>38.205555555555556</v>
      </c>
    </row>
    <row r="135" spans="1:2">
      <c r="A135" s="53">
        <v>29246</v>
      </c>
      <c r="B135">
        <f t="shared" si="2"/>
        <v>38.213888888888889</v>
      </c>
    </row>
    <row r="136" spans="1:2">
      <c r="A136" s="53">
        <v>29092</v>
      </c>
      <c r="B136">
        <f t="shared" si="2"/>
        <v>38.633333333333333</v>
      </c>
    </row>
    <row r="137" spans="1:2">
      <c r="A137" s="53">
        <v>29043</v>
      </c>
      <c r="B137">
        <f t="shared" si="2"/>
        <v>38.766666666666666</v>
      </c>
    </row>
    <row r="138" spans="1:2">
      <c r="A138" s="53">
        <v>28978</v>
      </c>
      <c r="B138">
        <f t="shared" si="2"/>
        <v>38.944444444444443</v>
      </c>
    </row>
    <row r="139" spans="1:2">
      <c r="A139" s="53">
        <v>28967</v>
      </c>
      <c r="B139">
        <f t="shared" si="2"/>
        <v>38.975000000000001</v>
      </c>
    </row>
    <row r="140" spans="1:2">
      <c r="A140" s="53">
        <v>28927</v>
      </c>
      <c r="B140">
        <f t="shared" si="2"/>
        <v>39.083333333333336</v>
      </c>
    </row>
    <row r="141" spans="1:2">
      <c r="A141" s="54">
        <v>28858</v>
      </c>
      <c r="B141">
        <f t="shared" si="2"/>
        <v>39.277777777777779</v>
      </c>
    </row>
    <row r="142" spans="1:2">
      <c r="A142" s="53">
        <v>28812</v>
      </c>
      <c r="B142">
        <f t="shared" si="2"/>
        <v>39.402777777777779</v>
      </c>
    </row>
    <row r="143" spans="1:2">
      <c r="A143" s="53">
        <v>28691</v>
      </c>
      <c r="B143">
        <f t="shared" si="2"/>
        <v>39.730555555555554</v>
      </c>
    </row>
    <row r="144" spans="1:2">
      <c r="A144" s="53">
        <v>28636</v>
      </c>
      <c r="B144">
        <f t="shared" si="2"/>
        <v>39.880555555555553</v>
      </c>
    </row>
    <row r="145" spans="1:2">
      <c r="A145" s="53">
        <v>28578</v>
      </c>
      <c r="B145">
        <f t="shared" si="2"/>
        <v>40.038888888888891</v>
      </c>
    </row>
    <row r="146" spans="1:2">
      <c r="A146" s="53">
        <v>28518</v>
      </c>
      <c r="B146">
        <f t="shared" si="2"/>
        <v>40.208333333333336</v>
      </c>
    </row>
    <row r="147" spans="1:2">
      <c r="A147" s="52">
        <v>28430</v>
      </c>
      <c r="B147">
        <f t="shared" si="2"/>
        <v>40.450000000000003</v>
      </c>
    </row>
    <row r="148" spans="1:2">
      <c r="A148" s="52">
        <v>28405</v>
      </c>
      <c r="B148">
        <f t="shared" si="2"/>
        <v>40.516666666666666</v>
      </c>
    </row>
    <row r="149" spans="1:2">
      <c r="A149" s="52">
        <v>28405</v>
      </c>
      <c r="B149">
        <f t="shared" si="2"/>
        <v>40.516666666666666</v>
      </c>
    </row>
    <row r="150" spans="1:2">
      <c r="A150" s="53">
        <v>28402</v>
      </c>
      <c r="B150">
        <f t="shared" si="2"/>
        <v>40.524999999999999</v>
      </c>
    </row>
    <row r="151" spans="1:2">
      <c r="A151" s="53">
        <v>28374</v>
      </c>
      <c r="B151">
        <f t="shared" si="2"/>
        <v>40.602777777777774</v>
      </c>
    </row>
    <row r="152" spans="1:2">
      <c r="A152" s="53">
        <v>28219</v>
      </c>
      <c r="B152">
        <f t="shared" si="2"/>
        <v>41.024999999999999</v>
      </c>
    </row>
    <row r="153" spans="1:2">
      <c r="A153" s="53">
        <v>28207</v>
      </c>
      <c r="B153">
        <f t="shared" si="2"/>
        <v>41.055555555555557</v>
      </c>
    </row>
    <row r="154" spans="1:2">
      <c r="A154" s="53">
        <v>28089</v>
      </c>
      <c r="B154">
        <f t="shared" si="2"/>
        <v>41.383333333333333</v>
      </c>
    </row>
    <row r="155" spans="1:2">
      <c r="A155" s="53">
        <v>28069</v>
      </c>
      <c r="B155">
        <f t="shared" si="2"/>
        <v>41.43888888888889</v>
      </c>
    </row>
    <row r="156" spans="1:2">
      <c r="A156" s="53">
        <v>28021</v>
      </c>
      <c r="B156">
        <f t="shared" si="2"/>
        <v>41.569444444444443</v>
      </c>
    </row>
    <row r="157" spans="1:2">
      <c r="A157" s="52">
        <v>28007</v>
      </c>
      <c r="B157">
        <f t="shared" si="2"/>
        <v>41.608333333333334</v>
      </c>
    </row>
    <row r="158" spans="1:2">
      <c r="A158" s="53">
        <v>27899</v>
      </c>
      <c r="B158">
        <f t="shared" si="2"/>
        <v>41.9</v>
      </c>
    </row>
    <row r="159" spans="1:2">
      <c r="A159" s="53">
        <v>27888</v>
      </c>
      <c r="B159">
        <f t="shared" si="2"/>
        <v>41.930555555555557</v>
      </c>
    </row>
    <row r="160" spans="1:2">
      <c r="A160" s="53">
        <v>27701</v>
      </c>
      <c r="B160">
        <f t="shared" si="2"/>
        <v>42.444444444444443</v>
      </c>
    </row>
    <row r="161" spans="1:2">
      <c r="A161" s="53">
        <v>27669</v>
      </c>
      <c r="B161">
        <f t="shared" si="2"/>
        <v>42.530555555555559</v>
      </c>
    </row>
    <row r="162" spans="1:2">
      <c r="A162" s="52">
        <v>27647</v>
      </c>
      <c r="B162">
        <f t="shared" si="2"/>
        <v>42.591666666666669</v>
      </c>
    </row>
    <row r="163" spans="1:2">
      <c r="A163" s="53">
        <v>27606</v>
      </c>
      <c r="B163">
        <f t="shared" si="2"/>
        <v>42.702777777777776</v>
      </c>
    </row>
    <row r="164" spans="1:2">
      <c r="A164" s="52">
        <v>27437</v>
      </c>
      <c r="B164">
        <f t="shared" si="2"/>
        <v>43.169444444444444</v>
      </c>
    </row>
    <row r="165" spans="1:2">
      <c r="A165" s="53">
        <v>27150</v>
      </c>
      <c r="B165">
        <f t="shared" si="2"/>
        <v>43.95</v>
      </c>
    </row>
    <row r="166" spans="1:2">
      <c r="A166" s="53">
        <v>27123</v>
      </c>
      <c r="B166">
        <f t="shared" si="2"/>
        <v>44.024999999999999</v>
      </c>
    </row>
    <row r="167" spans="1:2">
      <c r="A167" s="53">
        <v>27072</v>
      </c>
      <c r="B167">
        <f t="shared" si="2"/>
        <v>44.169444444444444</v>
      </c>
    </row>
    <row r="168" spans="1:2">
      <c r="A168" s="53">
        <v>27070</v>
      </c>
      <c r="B168">
        <f t="shared" si="2"/>
        <v>44.174999999999997</v>
      </c>
    </row>
    <row r="169" spans="1:2">
      <c r="A169" s="52">
        <v>26789</v>
      </c>
      <c r="B169">
        <f t="shared" si="2"/>
        <v>44.93888888888889</v>
      </c>
    </row>
    <row r="170" spans="1:2">
      <c r="A170" s="53">
        <v>26768</v>
      </c>
      <c r="B170">
        <f t="shared" si="2"/>
        <v>44.99722222222222</v>
      </c>
    </row>
    <row r="171" spans="1:2">
      <c r="A171" s="53">
        <v>26679</v>
      </c>
      <c r="B171">
        <f t="shared" si="2"/>
        <v>45.244444444444447</v>
      </c>
    </row>
    <row r="172" spans="1:2">
      <c r="A172" s="52">
        <v>26642</v>
      </c>
      <c r="B172">
        <f t="shared" si="2"/>
        <v>45.344444444444441</v>
      </c>
    </row>
    <row r="173" spans="1:2">
      <c r="A173" s="53">
        <v>26638</v>
      </c>
      <c r="B173">
        <f t="shared" si="2"/>
        <v>45.355555555555554</v>
      </c>
    </row>
    <row r="174" spans="1:2">
      <c r="A174" s="53">
        <v>26483</v>
      </c>
      <c r="B174">
        <f t="shared" si="2"/>
        <v>45.777777777777779</v>
      </c>
    </row>
    <row r="175" spans="1:2">
      <c r="A175" s="53">
        <v>26431</v>
      </c>
      <c r="B175">
        <f t="shared" si="2"/>
        <v>45.919444444444444</v>
      </c>
    </row>
    <row r="176" spans="1:2">
      <c r="A176" s="53">
        <v>26412</v>
      </c>
      <c r="B176">
        <f t="shared" si="2"/>
        <v>45.972222222222221</v>
      </c>
    </row>
    <row r="177" spans="1:2">
      <c r="A177" s="53">
        <v>26366</v>
      </c>
      <c r="B177">
        <f t="shared" si="2"/>
        <v>46.097222222222221</v>
      </c>
    </row>
    <row r="178" spans="1:2">
      <c r="A178" s="52">
        <v>26359</v>
      </c>
      <c r="B178">
        <f t="shared" si="2"/>
        <v>46.116666666666667</v>
      </c>
    </row>
    <row r="179" spans="1:2">
      <c r="A179" s="53">
        <v>26304</v>
      </c>
      <c r="B179">
        <f t="shared" si="2"/>
        <v>46.269444444444446</v>
      </c>
    </row>
    <row r="180" spans="1:2">
      <c r="A180" s="53">
        <v>26277</v>
      </c>
      <c r="B180">
        <f t="shared" si="2"/>
        <v>46.341666666666669</v>
      </c>
    </row>
    <row r="181" spans="1:2">
      <c r="A181" s="53">
        <v>26156</v>
      </c>
      <c r="B181">
        <f t="shared" si="2"/>
        <v>46.672222222222224</v>
      </c>
    </row>
    <row r="182" spans="1:2">
      <c r="A182" s="53">
        <v>26011</v>
      </c>
      <c r="B182">
        <f t="shared" si="2"/>
        <v>47.06666666666667</v>
      </c>
    </row>
    <row r="183" spans="1:2">
      <c r="A183" s="53">
        <v>25892</v>
      </c>
      <c r="B183">
        <f t="shared" si="2"/>
        <v>47.397222222222226</v>
      </c>
    </row>
    <row r="184" spans="1:2">
      <c r="A184" s="53">
        <v>25777</v>
      </c>
      <c r="B184">
        <f t="shared" si="2"/>
        <v>47.708333333333336</v>
      </c>
    </row>
    <row r="185" spans="1:2">
      <c r="A185" s="53">
        <v>25372</v>
      </c>
      <c r="B185">
        <f t="shared" si="2"/>
        <v>48.819444444444443</v>
      </c>
    </row>
    <row r="186" spans="1:2">
      <c r="A186" s="53">
        <v>24852</v>
      </c>
      <c r="B186">
        <f t="shared" si="2"/>
        <v>50.244444444444447</v>
      </c>
    </row>
    <row r="187" spans="1:2">
      <c r="A187" s="52">
        <v>24488</v>
      </c>
      <c r="B187">
        <f t="shared" si="2"/>
        <v>51.241666666666667</v>
      </c>
    </row>
    <row r="188" spans="1:2">
      <c r="A188" s="53">
        <v>24114</v>
      </c>
      <c r="B188">
        <f t="shared" si="2"/>
        <v>52.266666666666666</v>
      </c>
    </row>
    <row r="189" spans="1:2">
      <c r="A189" s="53">
        <v>23807</v>
      </c>
      <c r="B189">
        <f t="shared" si="2"/>
        <v>53.102777777777774</v>
      </c>
    </row>
    <row r="190" spans="1:2">
      <c r="A190" s="52">
        <v>23619</v>
      </c>
      <c r="B190">
        <f t="shared" si="2"/>
        <v>53.619444444444447</v>
      </c>
    </row>
    <row r="191" spans="1:2">
      <c r="A191" s="52">
        <v>23085</v>
      </c>
      <c r="B191">
        <f t="shared" si="2"/>
        <v>55.077777777777776</v>
      </c>
    </row>
    <row r="192" spans="1:2">
      <c r="A192" s="53">
        <v>22859</v>
      </c>
      <c r="B192">
        <f t="shared" si="2"/>
        <v>55.7</v>
      </c>
    </row>
    <row r="193" spans="1:2">
      <c r="A193" s="53">
        <v>22708</v>
      </c>
      <c r="B193">
        <f t="shared" si="2"/>
        <v>56.111111111111114</v>
      </c>
    </row>
    <row r="194" spans="1:2">
      <c r="A194" s="53">
        <v>22610</v>
      </c>
      <c r="B194">
        <f t="shared" ref="B194:B202" si="3">YEARFRAC($B$1,A194)</f>
        <v>56.383333333333333</v>
      </c>
    </row>
    <row r="195" spans="1:2">
      <c r="A195" s="52">
        <v>22584</v>
      </c>
      <c r="B195">
        <f t="shared" si="3"/>
        <v>56.452777777777776</v>
      </c>
    </row>
    <row r="196" spans="1:2">
      <c r="A196" s="52">
        <v>22564</v>
      </c>
      <c r="B196">
        <f t="shared" si="3"/>
        <v>56.508333333333333</v>
      </c>
    </row>
    <row r="197" spans="1:2">
      <c r="A197" s="53">
        <v>22246</v>
      </c>
      <c r="B197">
        <f t="shared" si="3"/>
        <v>57.380555555555553</v>
      </c>
    </row>
    <row r="198" spans="1:2">
      <c r="A198" s="53">
        <v>22083</v>
      </c>
      <c r="B198">
        <f t="shared" si="3"/>
        <v>57.825000000000003</v>
      </c>
    </row>
    <row r="199" spans="1:2">
      <c r="A199" s="53">
        <v>21981</v>
      </c>
      <c r="B199">
        <f t="shared" si="3"/>
        <v>58.102777777777774</v>
      </c>
    </row>
    <row r="200" spans="1:2">
      <c r="A200" s="53">
        <v>21932</v>
      </c>
      <c r="B200">
        <f t="shared" si="3"/>
        <v>58.238888888888887</v>
      </c>
    </row>
    <row r="201" spans="1:2">
      <c r="A201" s="53">
        <v>20665</v>
      </c>
      <c r="B201">
        <f t="shared" si="3"/>
        <v>61.705555555555556</v>
      </c>
    </row>
    <row r="202" spans="1:2">
      <c r="A202" s="53">
        <v>18321</v>
      </c>
      <c r="B202">
        <f t="shared" si="3"/>
        <v>68.12777777777778</v>
      </c>
    </row>
  </sheetData>
  <sortState ref="A2:B202">
    <sortCondition ref="B2:B2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C10"/>
  <sheetViews>
    <sheetView workbookViewId="0">
      <selection activeCell="B3" sqref="B3:C3"/>
    </sheetView>
  </sheetViews>
  <sheetFormatPr baseColWidth="10" defaultColWidth="11.5703125" defaultRowHeight="15"/>
  <cols>
    <col min="1" max="1" width="5.42578125" style="1" customWidth="1"/>
    <col min="2" max="2" width="13.85546875" style="1" customWidth="1"/>
    <col min="3" max="3" width="21.42578125" style="1" customWidth="1"/>
    <col min="4" max="4" width="16.7109375" style="1" customWidth="1"/>
    <col min="5" max="5" width="23.28515625" style="1" customWidth="1"/>
    <col min="6" max="16384" width="11.5703125" style="1"/>
  </cols>
  <sheetData>
    <row r="3" spans="2:3">
      <c r="B3" s="74" t="s">
        <v>308</v>
      </c>
      <c r="C3" s="74"/>
    </row>
    <row r="4" spans="2:3">
      <c r="B4" s="17" t="s">
        <v>185</v>
      </c>
      <c r="C4" s="17" t="s">
        <v>199</v>
      </c>
    </row>
    <row r="5" spans="2:3">
      <c r="B5" s="7" t="s">
        <v>307</v>
      </c>
      <c r="C5" s="3">
        <v>87</v>
      </c>
    </row>
    <row r="6" spans="2:3">
      <c r="B6" s="7" t="s">
        <v>306</v>
      </c>
      <c r="C6" s="3">
        <v>117</v>
      </c>
    </row>
    <row r="7" spans="2:3">
      <c r="C7" s="39">
        <f>+C5+C6</f>
        <v>204</v>
      </c>
    </row>
    <row r="10" spans="2:3">
      <c r="C10" s="6"/>
    </row>
  </sheetData>
  <mergeCells count="1">
    <mergeCell ref="B3:C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H24"/>
  <sheetViews>
    <sheetView workbookViewId="0">
      <selection activeCell="D15" sqref="D15"/>
    </sheetView>
  </sheetViews>
  <sheetFormatPr baseColWidth="10" defaultColWidth="11.5703125" defaultRowHeight="15"/>
  <cols>
    <col min="1" max="1" width="5.42578125" style="1" customWidth="1"/>
    <col min="2" max="2" width="42.7109375" style="1" bestFit="1" customWidth="1"/>
    <col min="3" max="3" width="21.42578125" style="1" customWidth="1"/>
    <col min="4" max="4" width="16.7109375" style="1" customWidth="1"/>
    <col min="5" max="5" width="23.28515625" style="1" customWidth="1"/>
    <col min="6" max="16384" width="11.5703125" style="1"/>
  </cols>
  <sheetData>
    <row r="3" spans="2:4">
      <c r="B3" s="74" t="s">
        <v>309</v>
      </c>
      <c r="C3" s="74"/>
    </row>
    <row r="4" spans="2:4">
      <c r="B4" s="17" t="s">
        <v>312</v>
      </c>
      <c r="C4" s="17" t="s">
        <v>199</v>
      </c>
    </row>
    <row r="5" spans="2:4">
      <c r="B5" s="47" t="s">
        <v>310</v>
      </c>
      <c r="C5" s="3">
        <v>121</v>
      </c>
      <c r="D5" s="64">
        <f>+C5/C7</f>
        <v>0.59313725490196079</v>
      </c>
    </row>
    <row r="6" spans="2:4">
      <c r="B6" s="48" t="s">
        <v>311</v>
      </c>
      <c r="C6" s="3">
        <f>204-121</f>
        <v>83</v>
      </c>
      <c r="D6" s="64">
        <f>+C6/C7</f>
        <v>0.40686274509803921</v>
      </c>
    </row>
    <row r="7" spans="2:4">
      <c r="C7" s="39">
        <f>SUM(C5:C6)</f>
        <v>204</v>
      </c>
    </row>
    <row r="10" spans="2:4">
      <c r="C10" s="6"/>
    </row>
    <row r="23" spans="7:8">
      <c r="G23" s="1">
        <v>55</v>
      </c>
    </row>
    <row r="24" spans="7:8">
      <c r="G24" s="1" t="s">
        <v>313</v>
      </c>
      <c r="H24" s="1" t="s">
        <v>314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7"/>
  <sheetViews>
    <sheetView showGridLines="0" zoomScale="92" zoomScaleNormal="92" workbookViewId="0">
      <selection activeCell="J17" sqref="J17"/>
    </sheetView>
  </sheetViews>
  <sheetFormatPr baseColWidth="10" defaultColWidth="11.42578125" defaultRowHeight="15"/>
  <cols>
    <col min="1" max="1" width="1.85546875" style="8" customWidth="1"/>
    <col min="2" max="2" width="14.85546875" style="8" customWidth="1"/>
    <col min="3" max="3" width="1.85546875" style="8" customWidth="1"/>
    <col min="4" max="4" width="20" style="8" customWidth="1"/>
    <col min="5" max="5" width="1.85546875" style="8" customWidth="1"/>
    <col min="6" max="6" width="17.5703125" style="8" customWidth="1"/>
    <col min="7" max="7" width="1.85546875" style="8" customWidth="1"/>
    <col min="8" max="8" width="20.28515625" style="8" customWidth="1"/>
    <col min="9" max="9" width="1.85546875" style="8" customWidth="1"/>
    <col min="10" max="10" width="33.85546875" style="8" customWidth="1"/>
    <col min="11" max="11" width="1.85546875" style="8" customWidth="1"/>
    <col min="12" max="12" width="21.140625" style="8" customWidth="1"/>
    <col min="13" max="13" width="1.85546875" style="8" customWidth="1"/>
    <col min="14" max="14" width="10.28515625" style="8" customWidth="1"/>
    <col min="15" max="15" width="7.85546875" style="8" customWidth="1"/>
    <col min="16" max="16" width="8" style="8" customWidth="1"/>
    <col min="17" max="17" width="4.5703125" style="8" customWidth="1"/>
    <col min="18" max="18" width="10.28515625" style="8" customWidth="1"/>
    <col min="19" max="19" width="15.7109375" style="8" customWidth="1"/>
    <col min="20" max="16384" width="11.42578125" style="8"/>
  </cols>
  <sheetData>
    <row r="1" spans="1:19" ht="15.75" thickBot="1">
      <c r="B1" s="56" t="s">
        <v>367</v>
      </c>
      <c r="J1" s="18" t="s">
        <v>201</v>
      </c>
    </row>
    <row r="2" spans="1:19">
      <c r="B2" s="55" t="s">
        <v>300</v>
      </c>
      <c r="C2" s="19"/>
      <c r="D2" s="19"/>
      <c r="E2" s="19"/>
      <c r="F2" s="19"/>
      <c r="G2" s="19"/>
      <c r="H2" s="19"/>
      <c r="I2" s="19"/>
      <c r="K2" s="20"/>
      <c r="L2" s="20"/>
      <c r="M2" s="20"/>
      <c r="N2" s="20"/>
      <c r="O2" s="20"/>
      <c r="P2" s="21"/>
    </row>
    <row r="3" spans="1:19">
      <c r="B3" s="55" t="s">
        <v>292</v>
      </c>
      <c r="C3" s="19"/>
      <c r="D3" s="19"/>
      <c r="E3" s="19"/>
      <c r="F3" s="19"/>
      <c r="G3" s="19"/>
      <c r="H3" s="19"/>
      <c r="I3" s="19"/>
      <c r="J3" s="22" t="s">
        <v>202</v>
      </c>
      <c r="K3" s="19"/>
      <c r="L3" s="19"/>
      <c r="M3" s="19"/>
      <c r="N3" s="19"/>
      <c r="O3" s="19"/>
      <c r="P3" s="19"/>
    </row>
    <row r="4" spans="1:19" ht="15" customHeight="1">
      <c r="A4" s="24"/>
      <c r="B4" s="24"/>
      <c r="C4" s="19"/>
      <c r="D4" s="24"/>
      <c r="E4" s="19"/>
      <c r="F4" s="24"/>
      <c r="G4" s="19"/>
      <c r="H4" s="49"/>
      <c r="I4" s="43"/>
      <c r="J4" s="51" t="s">
        <v>345</v>
      </c>
      <c r="L4" s="24"/>
      <c r="N4" s="24"/>
      <c r="O4" s="19"/>
      <c r="P4" s="23"/>
      <c r="R4" s="80" t="s">
        <v>203</v>
      </c>
      <c r="S4" s="80"/>
    </row>
    <row r="5" spans="1:19" ht="15.75" thickBot="1">
      <c r="A5" s="50"/>
      <c r="B5" s="24"/>
      <c r="C5" s="19"/>
      <c r="D5" s="24"/>
      <c r="E5" s="19"/>
      <c r="F5" s="24"/>
      <c r="G5" s="19"/>
      <c r="H5" s="24"/>
      <c r="I5" s="25"/>
      <c r="J5" s="24"/>
      <c r="L5" s="24"/>
      <c r="N5" s="24"/>
      <c r="O5" s="19"/>
      <c r="P5" s="23"/>
      <c r="R5" s="80"/>
      <c r="S5" s="80"/>
    </row>
    <row r="6" spans="1:19" ht="21.75" customHeight="1">
      <c r="A6" s="26"/>
      <c r="B6" s="81"/>
      <c r="C6" s="26"/>
      <c r="D6" s="19"/>
      <c r="E6" s="26"/>
      <c r="F6" s="76" t="s">
        <v>204</v>
      </c>
      <c r="G6" s="77"/>
      <c r="H6" s="78"/>
      <c r="I6" s="27"/>
      <c r="K6" s="27"/>
      <c r="L6" s="79" t="s">
        <v>205</v>
      </c>
      <c r="M6" s="79"/>
      <c r="N6" s="79"/>
      <c r="O6" s="27"/>
      <c r="Q6" s="20"/>
      <c r="R6" s="75" t="s">
        <v>669</v>
      </c>
      <c r="S6" s="75"/>
    </row>
    <row r="7" spans="1:19" ht="30" customHeight="1">
      <c r="B7" s="81"/>
      <c r="C7" s="19"/>
      <c r="D7" s="19"/>
      <c r="F7" s="82" t="s">
        <v>338</v>
      </c>
      <c r="G7" s="83"/>
      <c r="H7" s="84"/>
      <c r="I7" s="28"/>
      <c r="K7" s="29"/>
      <c r="L7" s="85" t="s">
        <v>269</v>
      </c>
      <c r="M7" s="85"/>
      <c r="N7" s="85"/>
      <c r="O7" s="30"/>
      <c r="Q7" s="30"/>
      <c r="R7" s="75"/>
      <c r="S7" s="75"/>
    </row>
    <row r="8" spans="1:19">
      <c r="I8" s="31"/>
      <c r="K8" s="32"/>
      <c r="R8" s="75"/>
      <c r="S8" s="75"/>
    </row>
    <row r="9" spans="1:19">
      <c r="F9" s="76" t="s">
        <v>206</v>
      </c>
      <c r="G9" s="77"/>
      <c r="H9" s="78"/>
      <c r="I9" s="33"/>
      <c r="K9" s="34"/>
      <c r="L9" s="79" t="s">
        <v>207</v>
      </c>
      <c r="M9" s="79"/>
      <c r="N9" s="79"/>
      <c r="O9" s="27"/>
      <c r="Q9" s="27"/>
      <c r="R9" s="75"/>
      <c r="S9" s="75"/>
    </row>
    <row r="10" spans="1:19" ht="30" customHeight="1">
      <c r="F10" s="86" t="s">
        <v>362</v>
      </c>
      <c r="G10" s="86"/>
      <c r="H10" s="86"/>
      <c r="I10" s="30"/>
      <c r="K10" s="29"/>
      <c r="L10" s="86" t="s">
        <v>339</v>
      </c>
      <c r="M10" s="86"/>
      <c r="N10" s="86"/>
      <c r="O10" s="30"/>
      <c r="Q10" s="30"/>
      <c r="R10" s="44"/>
      <c r="S10" s="44"/>
    </row>
    <row r="11" spans="1:19">
      <c r="K11" s="32"/>
      <c r="S11" s="45"/>
    </row>
    <row r="12" spans="1:19">
      <c r="D12" s="87" t="s">
        <v>208</v>
      </c>
      <c r="E12" s="87"/>
      <c r="F12" s="87"/>
      <c r="G12" s="27"/>
      <c r="I12" s="27"/>
      <c r="K12" s="35"/>
      <c r="L12" s="79" t="s">
        <v>209</v>
      </c>
      <c r="M12" s="79"/>
      <c r="N12" s="79"/>
      <c r="O12" s="27"/>
      <c r="Q12" s="27"/>
    </row>
    <row r="13" spans="1:19" ht="27.75" customHeight="1">
      <c r="D13" s="85" t="s">
        <v>357</v>
      </c>
      <c r="E13" s="85"/>
      <c r="F13" s="85"/>
      <c r="G13" s="30"/>
      <c r="I13" s="30"/>
      <c r="J13" s="36"/>
      <c r="K13" s="28"/>
      <c r="L13" s="86" t="s">
        <v>340</v>
      </c>
      <c r="M13" s="86"/>
      <c r="N13" s="86"/>
      <c r="O13" s="30"/>
      <c r="Q13" s="30"/>
    </row>
    <row r="15" spans="1:19" ht="15" customHeight="1">
      <c r="A15" s="24"/>
      <c r="B15" s="88" t="s">
        <v>210</v>
      </c>
      <c r="C15" s="24"/>
      <c r="D15" s="88" t="s">
        <v>211</v>
      </c>
      <c r="E15" s="24"/>
      <c r="F15" s="88" t="s">
        <v>212</v>
      </c>
      <c r="G15" s="24"/>
      <c r="H15" s="88" t="s">
        <v>213</v>
      </c>
      <c r="I15" s="24"/>
      <c r="K15" s="24"/>
      <c r="M15" s="24"/>
      <c r="O15" s="24"/>
      <c r="Q15" s="24"/>
    </row>
    <row r="16" spans="1:19">
      <c r="A16" s="24"/>
      <c r="B16" s="88"/>
      <c r="C16" s="24"/>
      <c r="D16" s="88"/>
      <c r="E16" s="24"/>
      <c r="F16" s="88"/>
      <c r="G16" s="24"/>
      <c r="H16" s="88"/>
      <c r="I16" s="24"/>
      <c r="K16" s="24"/>
      <c r="M16" s="24"/>
      <c r="O16" s="24"/>
      <c r="Q16" s="24"/>
    </row>
    <row r="17" spans="1:19" ht="42" customHeight="1">
      <c r="A17" s="26"/>
      <c r="B17" s="86" t="s">
        <v>341</v>
      </c>
      <c r="C17" s="26"/>
      <c r="D17" s="86" t="s">
        <v>342</v>
      </c>
      <c r="E17" s="26"/>
      <c r="F17" s="89" t="s">
        <v>337</v>
      </c>
      <c r="G17" s="26"/>
      <c r="H17" s="86" t="s">
        <v>363</v>
      </c>
      <c r="I17" s="26"/>
      <c r="K17" s="26"/>
      <c r="M17" s="26"/>
      <c r="O17" s="26"/>
      <c r="Q17" s="26"/>
    </row>
    <row r="18" spans="1:19" ht="42" customHeight="1">
      <c r="A18" s="26"/>
      <c r="B18" s="86"/>
      <c r="C18" s="26"/>
      <c r="D18" s="86"/>
      <c r="E18" s="26"/>
      <c r="F18" s="89"/>
      <c r="G18" s="26"/>
      <c r="H18" s="86"/>
      <c r="I18" s="26"/>
      <c r="K18" s="26"/>
      <c r="M18" s="26"/>
      <c r="O18" s="26"/>
      <c r="Q18" s="26"/>
    </row>
    <row r="20" spans="1:19" ht="15" customHeight="1">
      <c r="B20" s="90" t="s">
        <v>214</v>
      </c>
      <c r="C20" s="91"/>
      <c r="D20" s="92"/>
      <c r="E20" s="37"/>
      <c r="F20" s="90" t="s">
        <v>215</v>
      </c>
      <c r="G20" s="91"/>
      <c r="H20" s="92"/>
      <c r="I20" s="37"/>
      <c r="J20" s="90" t="s">
        <v>216</v>
      </c>
      <c r="K20" s="91"/>
      <c r="L20" s="92"/>
      <c r="M20" s="37"/>
      <c r="N20" s="96" t="s">
        <v>217</v>
      </c>
      <c r="O20" s="97"/>
      <c r="P20" s="98"/>
      <c r="Q20" s="37"/>
      <c r="R20" s="102" t="s">
        <v>218</v>
      </c>
      <c r="S20" s="102"/>
    </row>
    <row r="21" spans="1:19">
      <c r="B21" s="93"/>
      <c r="C21" s="94"/>
      <c r="D21" s="95"/>
      <c r="E21" s="37"/>
      <c r="F21" s="93"/>
      <c r="G21" s="94"/>
      <c r="H21" s="95"/>
      <c r="I21" s="37"/>
      <c r="J21" s="93"/>
      <c r="K21" s="94"/>
      <c r="L21" s="95"/>
      <c r="M21" s="37"/>
      <c r="N21" s="99"/>
      <c r="O21" s="100"/>
      <c r="P21" s="101"/>
      <c r="Q21" s="37"/>
      <c r="R21" s="102"/>
      <c r="S21" s="102"/>
    </row>
    <row r="22" spans="1:19" ht="27.6" customHeight="1">
      <c r="B22" s="86" t="s">
        <v>352</v>
      </c>
      <c r="C22" s="86"/>
      <c r="D22" s="86"/>
      <c r="E22" s="38"/>
      <c r="F22" s="82" t="s">
        <v>303</v>
      </c>
      <c r="G22" s="83"/>
      <c r="H22" s="84"/>
      <c r="I22" s="38"/>
      <c r="J22" s="82"/>
      <c r="K22" s="83"/>
      <c r="L22" s="84"/>
      <c r="M22" s="38"/>
      <c r="N22" s="86" t="s">
        <v>5</v>
      </c>
      <c r="O22" s="86"/>
      <c r="P22" s="86"/>
      <c r="Q22" s="38"/>
      <c r="R22" s="86" t="s">
        <v>8</v>
      </c>
      <c r="S22" s="86"/>
    </row>
    <row r="23" spans="1:19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86"/>
      <c r="O23" s="86"/>
      <c r="P23" s="86"/>
      <c r="R23" s="86"/>
      <c r="S23" s="86"/>
    </row>
    <row r="24" spans="1:19" ht="15" customHeight="1">
      <c r="A24" s="24"/>
      <c r="B24" s="105" t="s">
        <v>219</v>
      </c>
      <c r="C24" s="24"/>
      <c r="D24" s="105" t="s">
        <v>220</v>
      </c>
      <c r="E24" s="24"/>
      <c r="F24" s="105" t="s">
        <v>221</v>
      </c>
      <c r="G24" s="24"/>
      <c r="H24" s="105" t="s">
        <v>222</v>
      </c>
      <c r="I24" s="24"/>
      <c r="J24" s="105" t="s">
        <v>223</v>
      </c>
      <c r="K24" s="24"/>
      <c r="L24" s="105" t="s">
        <v>224</v>
      </c>
      <c r="M24" s="24"/>
      <c r="O24" s="24"/>
      <c r="Q24" s="24"/>
    </row>
    <row r="25" spans="1:19">
      <c r="A25" s="24"/>
      <c r="B25" s="105"/>
      <c r="C25" s="24"/>
      <c r="D25" s="105"/>
      <c r="E25" s="24"/>
      <c r="F25" s="105"/>
      <c r="G25" s="24"/>
      <c r="H25" s="105"/>
      <c r="I25" s="24"/>
      <c r="J25" s="105"/>
      <c r="K25" s="24"/>
      <c r="L25" s="105"/>
      <c r="M25" s="24"/>
      <c r="O25" s="24"/>
      <c r="Q25" s="24"/>
    </row>
    <row r="26" spans="1:19" ht="30" customHeight="1">
      <c r="A26" s="26"/>
      <c r="B26" s="103" t="s">
        <v>366</v>
      </c>
      <c r="C26" s="26"/>
      <c r="D26" s="103" t="s">
        <v>343</v>
      </c>
      <c r="E26" s="26"/>
      <c r="F26" s="106" t="s">
        <v>283</v>
      </c>
      <c r="G26" s="26"/>
      <c r="H26" s="103" t="s">
        <v>344</v>
      </c>
      <c r="I26" s="26"/>
      <c r="J26" s="103" t="s">
        <v>364</v>
      </c>
      <c r="K26" s="26"/>
      <c r="L26" s="103" t="s">
        <v>365</v>
      </c>
      <c r="M26" s="26"/>
      <c r="O26" s="26"/>
      <c r="Q26" s="26"/>
    </row>
    <row r="27" spans="1:19" ht="30" customHeight="1">
      <c r="B27" s="104"/>
      <c r="D27" s="104"/>
      <c r="F27" s="107"/>
      <c r="H27" s="104"/>
      <c r="J27" s="104"/>
      <c r="L27" s="104"/>
      <c r="M27" s="19"/>
    </row>
  </sheetData>
  <mergeCells count="45">
    <mergeCell ref="L26:L27"/>
    <mergeCell ref="B24:B25"/>
    <mergeCell ref="D24:D25"/>
    <mergeCell ref="F24:F25"/>
    <mergeCell ref="H24:H25"/>
    <mergeCell ref="J24:J25"/>
    <mergeCell ref="L24:L25"/>
    <mergeCell ref="B26:B27"/>
    <mergeCell ref="D26:D27"/>
    <mergeCell ref="F26:F27"/>
    <mergeCell ref="H26:H27"/>
    <mergeCell ref="J26:J27"/>
    <mergeCell ref="B22:D22"/>
    <mergeCell ref="F22:H22"/>
    <mergeCell ref="J22:L22"/>
    <mergeCell ref="N22:P23"/>
    <mergeCell ref="R22:S23"/>
    <mergeCell ref="B20:D21"/>
    <mergeCell ref="F20:H21"/>
    <mergeCell ref="J20:L21"/>
    <mergeCell ref="N20:P21"/>
    <mergeCell ref="R20:S21"/>
    <mergeCell ref="B15:B16"/>
    <mergeCell ref="D15:D16"/>
    <mergeCell ref="F15:F16"/>
    <mergeCell ref="H15:H16"/>
    <mergeCell ref="B17:B18"/>
    <mergeCell ref="D17:D18"/>
    <mergeCell ref="F17:F18"/>
    <mergeCell ref="H17:H18"/>
    <mergeCell ref="F10:H10"/>
    <mergeCell ref="L10:N10"/>
    <mergeCell ref="D12:F12"/>
    <mergeCell ref="L12:N12"/>
    <mergeCell ref="D13:F13"/>
    <mergeCell ref="L13:N13"/>
    <mergeCell ref="R6:S9"/>
    <mergeCell ref="F9:H9"/>
    <mergeCell ref="L9:N9"/>
    <mergeCell ref="R4:S5"/>
    <mergeCell ref="B6:B7"/>
    <mergeCell ref="F6:H6"/>
    <mergeCell ref="L6:N6"/>
    <mergeCell ref="F7:H7"/>
    <mergeCell ref="L7:N7"/>
  </mergeCells>
  <hyperlinks>
    <hyperlink ref="F6:H6" location="Pla!A1" display="Planificación"/>
    <hyperlink ref="L6:N6" location="'Au I'!A1" display="Auditoría Interna"/>
    <hyperlink ref="F9:H9" location="'Co S'!A1" display="Comunicación Social"/>
    <hyperlink ref="L9:N9" location="'As I'!A1" display="Asuntos Internacionales"/>
    <hyperlink ref="L12:N12" location="'As J'!A1" display="Asesoría Jurídica"/>
    <hyperlink ref="D12:F12" location="DGI!A1" display="Dir. Gestión Institucional"/>
    <hyperlink ref="B15:B16" location="'Do A'!A1" display="Documentación &amp; Archivo"/>
    <hyperlink ref="D15:D16" location="'De T'!A1" display="Desarrollo Tecnológico"/>
    <hyperlink ref="F15:F16" location="'Adm F'!A1" display="Administrativo Financiero"/>
    <hyperlink ref="H15:H16" location="'T H'!A1" display="Talento Humano"/>
    <hyperlink ref="B20:D21" location="DNPI!A1" display="Dirección Nacional de Propiedad Industrial"/>
    <hyperlink ref="B24:B25" location="DNPI!A1" display="G. Signos Distintivos"/>
    <hyperlink ref="D24:D25" location="DNPI!A1" display="G. Patentes"/>
    <hyperlink ref="F20:H21" location="DNDAC!A1" display="Dirección Nacional de Derechos de Autor y Conexos"/>
    <hyperlink ref="J20:L21" location="DNOV!A1" display="Dirección Nacional de Obtenciones Vegetales"/>
    <hyperlink ref="F24:F25" location="DNDAC!A1" display="G. Registro"/>
    <hyperlink ref="H24:H25" location="DNDAC!A1" display="Sociedades de Gestión Colectiva"/>
    <hyperlink ref="J24:J25" location="DNOV!A1" display="G. de Obtenciones Vegetales"/>
    <hyperlink ref="L24:L25" location="DNOV!A1" display="Conocimientos Tradicionales"/>
    <hyperlink ref="N20:P21" location="'Sub Reg GYE'!A1" display="Subdirección Regional de Guayaquil"/>
    <hyperlink ref="R20:S21" location="'Sub Reg CUE'!A1" display="Subdirección Regional de Cuenca"/>
    <hyperlink ref="J3" location="DE!A1" display="Dirección Ejecutiva"/>
    <hyperlink ref="A20:A21" location="DNPI!A1" display="Dirección Nacional de Propiedad Industrial"/>
  </hyperlink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DISTRIBUTIVO INSTITUCIONAL </vt:lpstr>
      <vt:lpstr>RESUMEN PERSONAL OPERATIVO </vt:lpstr>
      <vt:lpstr>RESUMEN PERSONAL NJS</vt:lpstr>
      <vt:lpstr>ESTADÍSTICAS EDAD</vt:lpstr>
      <vt:lpstr>Hoja2</vt:lpstr>
      <vt:lpstr>ESTADÍSTICAS GENERO</vt:lpstr>
      <vt:lpstr>ESTADÍSTICAS 70 - 30</vt:lpstr>
      <vt:lpstr>ORGANIGRAMA</vt:lpstr>
      <vt:lpstr>ORGANIGRAMA!Área_de_impresión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vgrosales</dc:creator>
  <cp:lastModifiedBy>tfigueroa</cp:lastModifiedBy>
  <cp:lastPrinted>2018-07-09T18:33:36Z</cp:lastPrinted>
  <dcterms:created xsi:type="dcterms:W3CDTF">2017-01-16T18:11:45Z</dcterms:created>
  <dcterms:modified xsi:type="dcterms:W3CDTF">2018-10-04T15:21:19Z</dcterms:modified>
</cp:coreProperties>
</file>