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y\OneDrive\Desktop\Learning\XCEL\"/>
    </mc:Choice>
  </mc:AlternateContent>
  <xr:revisionPtr revIDLastSave="0" documentId="13_ncr:1_{43D3EFA0-91FC-41FF-A256-76C7A356F51D}" xr6:coauthVersionLast="36" xr6:coauthVersionMax="36" xr10:uidLastSave="{00000000-0000-0000-0000-000000000000}"/>
  <bookViews>
    <workbookView xWindow="0" yWindow="0" windowWidth="20490" windowHeight="7425" xr2:uid="{6B1C9D35-13A5-409C-A51E-72BDFFBCD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1" i="1"/>
  <c r="AD20" i="1"/>
  <c r="AD19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4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Y4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AB3" i="1"/>
  <c r="AA3" i="1"/>
  <c r="Z3" i="1"/>
  <c r="Y3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4" i="1"/>
  <c r="W3" i="1"/>
  <c r="V3" i="1"/>
  <c r="U3" i="1"/>
  <c r="T3" i="1"/>
  <c r="P4" i="1"/>
  <c r="O4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4" i="1"/>
  <c r="R3" i="1"/>
  <c r="Q3" i="1"/>
  <c r="P3" i="1"/>
  <c r="O3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D19" i="1"/>
  <c r="J4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3" i="1"/>
  <c r="L3" i="1" s="1"/>
  <c r="M3" i="1" s="1"/>
  <c r="J3" i="1"/>
  <c r="E3" i="1"/>
  <c r="F3" i="1" s="1"/>
  <c r="G3" i="1" s="1"/>
  <c r="H3" i="1" s="1"/>
  <c r="S8" i="1"/>
  <c r="I5" i="1"/>
  <c r="S5" i="1" s="1"/>
  <c r="I6" i="1"/>
  <c r="S6" i="1" s="1"/>
  <c r="I7" i="1"/>
  <c r="S7" i="1" s="1"/>
  <c r="I8" i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4" i="1"/>
  <c r="D22" i="1"/>
  <c r="D21" i="1"/>
  <c r="D20" i="1"/>
  <c r="C21" i="1"/>
  <c r="C20" i="1"/>
  <c r="C19" i="1"/>
  <c r="N11" i="1"/>
  <c r="N12" i="1"/>
  <c r="N13" i="1"/>
  <c r="N14" i="1"/>
  <c r="N15" i="1"/>
  <c r="N16" i="1"/>
  <c r="N17" i="1"/>
  <c r="N10" i="1"/>
  <c r="N9" i="1"/>
  <c r="N8" i="1"/>
  <c r="X8" i="1" s="1"/>
  <c r="N7" i="1"/>
  <c r="X7" i="1" s="1"/>
  <c r="N6" i="1"/>
  <c r="N5" i="1"/>
  <c r="N21" i="1"/>
  <c r="X6" i="1" l="1"/>
  <c r="X10" i="1"/>
  <c r="X14" i="1"/>
  <c r="X16" i="1"/>
  <c r="X12" i="1"/>
  <c r="X17" i="1"/>
  <c r="X13" i="1"/>
  <c r="X5" i="1"/>
  <c r="X9" i="1"/>
  <c r="X15" i="1"/>
  <c r="X11" i="1"/>
  <c r="N20" i="1"/>
  <c r="N19" i="1"/>
  <c r="N22" i="1"/>
  <c r="X4" i="1"/>
</calcChain>
</file>

<file path=xl/sharedStrings.xml><?xml version="1.0" encoding="utf-8"?>
<sst xmlns="http://schemas.openxmlformats.org/spreadsheetml/2006/main" count="42" uniqueCount="42">
  <si>
    <t>Employee Payroll</t>
  </si>
  <si>
    <t>Last Name</t>
  </si>
  <si>
    <t>First Name</t>
  </si>
  <si>
    <t>Hourly Wage</t>
  </si>
  <si>
    <t>Pay</t>
  </si>
  <si>
    <t>Howerd</t>
  </si>
  <si>
    <t>O'Donald</t>
  </si>
  <si>
    <t>Hernandez</t>
  </si>
  <si>
    <t>Smith</t>
  </si>
  <si>
    <t>Baker</t>
  </si>
  <si>
    <t>Cernahan</t>
  </si>
  <si>
    <t>Westerfield</t>
  </si>
  <si>
    <t>Penfold</t>
  </si>
  <si>
    <t>Young</t>
  </si>
  <si>
    <t>Trenton</t>
  </si>
  <si>
    <t>Norman</t>
  </si>
  <si>
    <t>Underhill</t>
  </si>
  <si>
    <t>Mann</t>
  </si>
  <si>
    <t>Kern</t>
  </si>
  <si>
    <t>John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</si>
  <si>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</si>
  <si>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</si>
  <si>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</si>
  <si>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</si>
  <si>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</si>
  <si>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</si>
  <si>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</si>
  <si>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</si>
  <si>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</si>
  <si>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</si>
  <si>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</si>
  <si>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Bill</t>
  </si>
  <si>
    <t>Kevin</t>
  </si>
  <si>
    <t>Hours Worked</t>
  </si>
  <si>
    <t>Max</t>
  </si>
  <si>
    <t>Min</t>
  </si>
  <si>
    <t>Average</t>
  </si>
  <si>
    <t>Total</t>
  </si>
  <si>
    <t>Overtime Hours</t>
  </si>
  <si>
    <t>Overtime Bonus</t>
  </si>
  <si>
    <t>Total Pay</t>
  </si>
  <si>
    <t>July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</si>
</sst>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3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73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16" fontId="2" fillId="2" borderId="0" xfId="0" applyNumberFormat="1" applyFont="1" applyFill="1"/>
    <xf numFmtId="16" fontId="2" fillId="3" borderId="0" xfId="0" applyNumberFormat="1" applyFont="1" applyFill="1"/>
    <xf numFmtId="16" fontId="2" fillId="4" borderId="0" xfId="0" applyNumberFormat="1" applyFon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F291-3E5E-4F1D-88E5-14B998940ABF}">
  <dimension ref="A1:AD22"/>
  <sheetViews>
    <sheetView tabSelected="1" topLeftCell="J1" zoomScale="85" zoomScaleNormal="85" workbookViewId="0">
      <selection activeCell="AD19" sqref="AD19:AD22"/>
    </sheetView>
  </sheetViews>
  <sheetFormatPr defaultRowHeight="15" x14ac:dyDescent="0.25"/>
  <cols>
    <col min="1" max="1" width="16.28515625" customWidth="1"/>
    <col min="2" max="2" width="13.28515625" customWidth="1"/>
    <col min="3" max="3" width="16.140625" customWidth="1"/>
    <col min="4" max="13" width="13.42578125" customWidth="1"/>
    <col min="14" max="18" width="13.140625" customWidth="1"/>
    <col min="19" max="23" width="11.5703125" customWidth="1"/>
    <col min="24" max="28" width="15.140625" customWidth="1"/>
    <col min="30" max="30" width="12.7109375" customWidth="1"/>
  </cols>
  <sheetData>
    <row r="1" spans="1:30" x14ac:dyDescent="0.25">
      <c r="A1" t="s">
        <v>0</v>
      </c>
    </row>
    <row r="2" spans="1:30" x14ac:dyDescent="0.25">
      <c r="D2" t="s">
        <v>33</v>
      </c>
      <c r="I2" t="s">
        <v>38</v>
      </c>
      <c r="N2" t="s">
        <v>4</v>
      </c>
      <c r="S2" t="s">
        <v>39</v>
      </c>
      <c r="X2" t="s">
        <v>40</v>
      </c>
    </row>
    <row r="3" spans="1:30" x14ac:dyDescent="0.25">
      <c r="A3" t="s">
        <v>1</v>
      </c>
      <c r="B3" s="7" t="s">
        <v>2</v>
      </c>
      <c r="C3" s="7" t="s">
        <v>3</v>
      </c>
      <c r="D3" s="8">
        <v>45108</v>
      </c>
      <c r="E3" s="8">
        <f>D3+7</f>
        <v>45115</v>
      </c>
      <c r="F3" s="8">
        <f t="shared" ref="F3:H3" si="0">E3+7</f>
        <v>45122</v>
      </c>
      <c r="G3" s="8">
        <f t="shared" si="0"/>
        <v>45129</v>
      </c>
      <c r="H3" s="8">
        <f t="shared" si="0"/>
        <v>45136</v>
      </c>
      <c r="I3" s="9">
        <v>45108</v>
      </c>
      <c r="J3" s="9">
        <f>I3+7</f>
        <v>45115</v>
      </c>
      <c r="K3" s="9">
        <f t="shared" ref="K3:M3" si="1">J3+7</f>
        <v>45122</v>
      </c>
      <c r="L3" s="9">
        <f t="shared" si="1"/>
        <v>45129</v>
      </c>
      <c r="M3" s="9">
        <f t="shared" si="1"/>
        <v>45136</v>
      </c>
      <c r="N3" s="10">
        <v>45108</v>
      </c>
      <c r="O3" s="10">
        <f>N3+7</f>
        <v>45115</v>
      </c>
      <c r="P3" s="10">
        <f>O3+7</f>
        <v>45122</v>
      </c>
      <c r="Q3" s="10">
        <f>P3+7</f>
        <v>45129</v>
      </c>
      <c r="R3" s="10">
        <f>Q3+7</f>
        <v>45136</v>
      </c>
      <c r="S3" s="12">
        <v>45108</v>
      </c>
      <c r="T3" s="12">
        <f>S3+7</f>
        <v>45115</v>
      </c>
      <c r="U3" s="12">
        <f>T3+7</f>
        <v>45122</v>
      </c>
      <c r="V3" s="12">
        <f>U3+7</f>
        <v>45129</v>
      </c>
      <c r="W3" s="12">
        <f>V3+7</f>
        <v>45136</v>
      </c>
      <c r="X3" s="4">
        <v>45108</v>
      </c>
      <c r="Y3" s="4">
        <f>X3+7</f>
        <v>45115</v>
      </c>
      <c r="Z3" s="4">
        <f>Y3+7</f>
        <v>45122</v>
      </c>
      <c r="AA3" s="4">
        <f>Z3+7</f>
        <v>45129</v>
      </c>
      <c r="AB3" s="4">
        <f>AA3+7</f>
        <v>45136</v>
      </c>
      <c r="AD3" t="s">
        <v>41</v>
      </c>
    </row>
    <row r="4" spans="1:30" x14ac:dyDescent="0.25">
      <c r="A4" t="s">
        <v>18</v>
      </c>
      <c r="B4" t="s">
        <v>19</v>
      </c>
      <c r="C4" s="1">
        <v>15.5</v>
      </c>
      <c r="D4" s="5">
        <v>40</v>
      </c>
      <c r="E4" s="5">
        <v>41</v>
      </c>
      <c r="F4" s="5">
        <v>39</v>
      </c>
      <c r="G4" s="5">
        <v>47</v>
      </c>
      <c r="H4" s="5">
        <v>47</v>
      </c>
      <c r="I4" s="6">
        <f>IF(D4&gt;40,D4-40,0)</f>
        <v>0</v>
      </c>
      <c r="J4" s="6">
        <f>IF(E4&gt;40,E4-40,0)</f>
        <v>1</v>
      </c>
      <c r="K4" s="6">
        <f>IF(F4&gt;40,F4-40,0)</f>
        <v>0</v>
      </c>
      <c r="L4" s="6">
        <f>IF(G4&gt;40,G4-40,0)</f>
        <v>7</v>
      </c>
      <c r="M4" s="6">
        <f>IF(H4&gt;40,H4-40,0)</f>
        <v>7</v>
      </c>
      <c r="N4" s="11">
        <f>$C4*D4</f>
        <v>620</v>
      </c>
      <c r="O4" s="11">
        <f>$C4*E4</f>
        <v>635.5</v>
      </c>
      <c r="P4" s="11">
        <f>$C4*F4</f>
        <v>604.5</v>
      </c>
      <c r="Q4" s="11">
        <f>$C4*G4</f>
        <v>728.5</v>
      </c>
      <c r="R4" s="11">
        <f>$C4*H4</f>
        <v>728.5</v>
      </c>
      <c r="S4" s="13">
        <f>0.5*$C4*I4</f>
        <v>0</v>
      </c>
      <c r="T4" s="13">
        <f t="shared" ref="T4:T17" si="2">0.5*$C4*J4</f>
        <v>7.75</v>
      </c>
      <c r="U4" s="13">
        <f t="shared" ref="U4:U17" si="3">0.5*$C4*K4</f>
        <v>0</v>
      </c>
      <c r="V4" s="13">
        <f t="shared" ref="V4:V17" si="4">0.5*$C4*L4</f>
        <v>54.25</v>
      </c>
      <c r="W4" s="13">
        <f t="shared" ref="W4:W17" si="5">0.5*$C4*M4</f>
        <v>54.25</v>
      </c>
      <c r="X4" s="2">
        <f>N4+S4</f>
        <v>620</v>
      </c>
      <c r="Y4" s="2">
        <f>O4+T4</f>
        <v>643.25</v>
      </c>
      <c r="Z4" s="2">
        <f t="shared" ref="Z4:Z17" si="6">P4+U4</f>
        <v>604.5</v>
      </c>
      <c r="AA4" s="2">
        <f t="shared" ref="AA4:AA17" si="7">Q4+V4</f>
        <v>782.75</v>
      </c>
      <c r="AB4" s="2">
        <f t="shared" ref="AB4:AB17" si="8">R4+W4</f>
        <v>782.75</v>
      </c>
      <c r="AD4" s="2">
        <f>SUM(X4:AB4)</f>
        <v>3433.25</v>
      </c>
    </row>
    <row r="5" spans="1:30" x14ac:dyDescent="0.25">
      <c r="A5" t="s">
        <v>5</v>
      </c>
      <c r="B5" t="s">
        <v>20</v>
      </c>
      <c r="C5" s="1">
        <v>10</v>
      </c>
      <c r="D5" s="5">
        <v>42</v>
      </c>
      <c r="E5" s="5">
        <v>39</v>
      </c>
      <c r="F5" s="5">
        <v>47</v>
      </c>
      <c r="G5" s="5">
        <v>30</v>
      </c>
      <c r="H5" s="5">
        <v>30</v>
      </c>
      <c r="I5" s="6">
        <f>IF(D5&gt;40,D5-40,0)</f>
        <v>2</v>
      </c>
      <c r="J5" s="6">
        <f>IF(E5&gt;40,E5-40,0)</f>
        <v>0</v>
      </c>
      <c r="K5" s="6">
        <f>IF(F5&gt;40,F5-40,0)</f>
        <v>7</v>
      </c>
      <c r="L5" s="6">
        <f>IF(G5&gt;40,G5-40,0)</f>
        <v>0</v>
      </c>
      <c r="M5" s="6">
        <f>IF(H5&gt;40,H5-40,0)</f>
        <v>0</v>
      </c>
      <c r="N5" s="11">
        <f>C5*D5</f>
        <v>420</v>
      </c>
      <c r="O5" s="11">
        <f>D5*E5</f>
        <v>1638</v>
      </c>
      <c r="P5" s="11">
        <f>E5*F5</f>
        <v>1833</v>
      </c>
      <c r="Q5" s="11">
        <f>F5*G5</f>
        <v>1410</v>
      </c>
      <c r="R5" s="11">
        <f>G5*H5</f>
        <v>900</v>
      </c>
      <c r="S5" s="13">
        <f>0.5*C5*I5</f>
        <v>10</v>
      </c>
      <c r="T5" s="13">
        <f t="shared" si="2"/>
        <v>0</v>
      </c>
      <c r="U5" s="13">
        <f t="shared" si="3"/>
        <v>35</v>
      </c>
      <c r="V5" s="13">
        <f t="shared" si="4"/>
        <v>0</v>
      </c>
      <c r="W5" s="13">
        <f t="shared" si="5"/>
        <v>0</v>
      </c>
      <c r="X5" s="2">
        <f t="shared" ref="X5:X17" si="9">N5+S5</f>
        <v>430</v>
      </c>
      <c r="Y5" s="2">
        <f t="shared" ref="Y4:Y17" si="10">O5+T5</f>
        <v>1638</v>
      </c>
      <c r="Z5" s="2">
        <f t="shared" si="6"/>
        <v>1868</v>
      </c>
      <c r="AA5" s="2">
        <f t="shared" si="7"/>
        <v>1410</v>
      </c>
      <c r="AB5" s="2">
        <f t="shared" si="8"/>
        <v>900</v>
      </c>
      <c r="AD5" s="2">
        <f t="shared" ref="AD5:AD17" si="11">SUM(X5:AB5)</f>
        <v>6246</v>
      </c>
    </row>
    <row r="6" spans="1:30" x14ac:dyDescent="0.25">
      <c r="A6" t="s">
        <v>6</v>
      </c>
      <c r="B6" t="s">
        <v>21</v>
      </c>
      <c r="C6" s="1">
        <v>22</v>
      </c>
      <c r="D6" s="5">
        <v>49</v>
      </c>
      <c r="E6" s="5">
        <v>49</v>
      </c>
      <c r="F6" s="5">
        <v>37</v>
      </c>
      <c r="G6" s="5">
        <v>40</v>
      </c>
      <c r="H6" s="5">
        <v>40</v>
      </c>
      <c r="I6" s="6">
        <f>IF(D6&gt;40,D6-40,0)</f>
        <v>9</v>
      </c>
      <c r="J6" s="6">
        <f>IF(E6&gt;40,E6-40,0)</f>
        <v>9</v>
      </c>
      <c r="K6" s="6">
        <f>IF(F6&gt;40,F6-40,0)</f>
        <v>0</v>
      </c>
      <c r="L6" s="6">
        <f>IF(G6&gt;40,G6-40,0)</f>
        <v>0</v>
      </c>
      <c r="M6" s="6">
        <f>IF(H6&gt;40,H6-40,0)</f>
        <v>0</v>
      </c>
      <c r="N6" s="11">
        <f>C6*D6</f>
        <v>1078</v>
      </c>
      <c r="O6" s="11">
        <f>D6*E6</f>
        <v>2401</v>
      </c>
      <c r="P6" s="11">
        <f>E6*F6</f>
        <v>1813</v>
      </c>
      <c r="Q6" s="11">
        <f>F6*G6</f>
        <v>1480</v>
      </c>
      <c r="R6" s="11">
        <f>G6*H6</f>
        <v>1600</v>
      </c>
      <c r="S6" s="13">
        <f>0.5*C6*I6</f>
        <v>99</v>
      </c>
      <c r="T6" s="13">
        <f t="shared" si="2"/>
        <v>99</v>
      </c>
      <c r="U6" s="13">
        <f t="shared" si="3"/>
        <v>0</v>
      </c>
      <c r="V6" s="13">
        <f t="shared" si="4"/>
        <v>0</v>
      </c>
      <c r="W6" s="13">
        <f t="shared" si="5"/>
        <v>0</v>
      </c>
      <c r="X6" s="2">
        <f t="shared" si="9"/>
        <v>1177</v>
      </c>
      <c r="Y6" s="2">
        <f t="shared" si="10"/>
        <v>2500</v>
      </c>
      <c r="Z6" s="2">
        <f t="shared" si="6"/>
        <v>1813</v>
      </c>
      <c r="AA6" s="2">
        <f t="shared" si="7"/>
        <v>1480</v>
      </c>
      <c r="AB6" s="2">
        <f t="shared" si="8"/>
        <v>1600</v>
      </c>
      <c r="AD6" s="2">
        <f t="shared" si="11"/>
        <v>8570</v>
      </c>
    </row>
    <row r="7" spans="1:30" x14ac:dyDescent="0.25">
      <c r="A7" t="s">
        <v>7</v>
      </c>
      <c r="B7" t="s">
        <v>22</v>
      </c>
      <c r="C7" s="1">
        <v>17.7</v>
      </c>
      <c r="D7" s="5">
        <v>43</v>
      </c>
      <c r="E7" s="5">
        <v>40</v>
      </c>
      <c r="F7" s="5">
        <v>48</v>
      </c>
      <c r="G7" s="5">
        <v>40</v>
      </c>
      <c r="H7" s="5">
        <v>40</v>
      </c>
      <c r="I7" s="6">
        <f>IF(D7&gt;40,D7-40,0)</f>
        <v>3</v>
      </c>
      <c r="J7" s="6">
        <f>IF(E7&gt;40,E7-40,0)</f>
        <v>0</v>
      </c>
      <c r="K7" s="6">
        <f>IF(F7&gt;40,F7-40,0)</f>
        <v>8</v>
      </c>
      <c r="L7" s="6">
        <f>IF(G7&gt;40,G7-40,0)</f>
        <v>0</v>
      </c>
      <c r="M7" s="6">
        <f>IF(H7&gt;40,H7-40,0)</f>
        <v>0</v>
      </c>
      <c r="N7" s="11">
        <f>C7*D7</f>
        <v>761.1</v>
      </c>
      <c r="O7" s="11">
        <f>D7*E7</f>
        <v>1720</v>
      </c>
      <c r="P7" s="11">
        <f>E7*F7</f>
        <v>1920</v>
      </c>
      <c r="Q7" s="11">
        <f>F7*G7</f>
        <v>1920</v>
      </c>
      <c r="R7" s="11">
        <f>G7*H7</f>
        <v>1600</v>
      </c>
      <c r="S7" s="13">
        <f>0.5*C7*I7</f>
        <v>26.549999999999997</v>
      </c>
      <c r="T7" s="13">
        <f t="shared" si="2"/>
        <v>0</v>
      </c>
      <c r="U7" s="13">
        <f t="shared" si="3"/>
        <v>70.8</v>
      </c>
      <c r="V7" s="13">
        <f t="shared" si="4"/>
        <v>0</v>
      </c>
      <c r="W7" s="13">
        <f t="shared" si="5"/>
        <v>0</v>
      </c>
      <c r="X7" s="2">
        <f t="shared" si="9"/>
        <v>787.65</v>
      </c>
      <c r="Y7" s="2">
        <f t="shared" si="10"/>
        <v>1720</v>
      </c>
      <c r="Z7" s="2">
        <f t="shared" si="6"/>
        <v>1990.8</v>
      </c>
      <c r="AA7" s="2">
        <f t="shared" si="7"/>
        <v>1920</v>
      </c>
      <c r="AB7" s="2">
        <f t="shared" si="8"/>
        <v>1600</v>
      </c>
      <c r="AD7" s="2">
        <f t="shared" si="11"/>
        <v>8018.45</v>
      </c>
    </row>
    <row r="8" spans="1:30" x14ac:dyDescent="0.25">
      <c r="A8" t="s">
        <v>8</v>
      </c>
      <c r="B8" t="s">
        <v>23</v>
      </c>
      <c r="C8" s="1">
        <v>13.9</v>
      </c>
      <c r="D8" s="5">
        <v>39</v>
      </c>
      <c r="E8" s="5">
        <v>40</v>
      </c>
      <c r="F8" s="5">
        <v>29</v>
      </c>
      <c r="G8" s="5">
        <v>40</v>
      </c>
      <c r="H8" s="5">
        <v>40</v>
      </c>
      <c r="I8" s="6">
        <f>IF(D8&gt;40,D8-40,0)</f>
        <v>0</v>
      </c>
      <c r="J8" s="6">
        <f>IF(E8&gt;40,E8-40,0)</f>
        <v>0</v>
      </c>
      <c r="K8" s="6">
        <f>IF(F8&gt;40,F8-40,0)</f>
        <v>0</v>
      </c>
      <c r="L8" s="6">
        <f>IF(G8&gt;40,G8-40,0)</f>
        <v>0</v>
      </c>
      <c r="M8" s="6">
        <f>IF(H8&gt;40,H8-40,0)</f>
        <v>0</v>
      </c>
      <c r="N8" s="11">
        <f>C8*D8</f>
        <v>542.1</v>
      </c>
      <c r="O8" s="11">
        <f>D8*E8</f>
        <v>1560</v>
      </c>
      <c r="P8" s="11">
        <f>E8*F8</f>
        <v>1160</v>
      </c>
      <c r="Q8" s="11">
        <f>F8*G8</f>
        <v>1160</v>
      </c>
      <c r="R8" s="11">
        <f>G8*H8</f>
        <v>1600</v>
      </c>
      <c r="S8" s="13">
        <f>0.5*C8*I8</f>
        <v>0</v>
      </c>
      <c r="T8" s="13">
        <f t="shared" si="2"/>
        <v>0</v>
      </c>
      <c r="U8" s="13">
        <f t="shared" si="3"/>
        <v>0</v>
      </c>
      <c r="V8" s="13">
        <f t="shared" si="4"/>
        <v>0</v>
      </c>
      <c r="W8" s="13">
        <f t="shared" si="5"/>
        <v>0</v>
      </c>
      <c r="X8" s="2">
        <f t="shared" si="9"/>
        <v>542.1</v>
      </c>
      <c r="Y8" s="2">
        <f t="shared" si="10"/>
        <v>1560</v>
      </c>
      <c r="Z8" s="2">
        <f t="shared" si="6"/>
        <v>1160</v>
      </c>
      <c r="AA8" s="2">
        <f t="shared" si="7"/>
        <v>1160</v>
      </c>
      <c r="AB8" s="2">
        <f t="shared" si="8"/>
        <v>1600</v>
      </c>
      <c r="AD8" s="2">
        <f t="shared" si="11"/>
        <v>6022.1</v>
      </c>
    </row>
    <row r="9" spans="1:30" x14ac:dyDescent="0.25">
      <c r="A9" t="s">
        <v>9</v>
      </c>
      <c r="B9" t="s">
        <v>24</v>
      </c>
      <c r="C9" s="1">
        <v>12</v>
      </c>
      <c r="D9" s="5">
        <v>48</v>
      </c>
      <c r="E9" s="5">
        <v>37</v>
      </c>
      <c r="F9" s="5">
        <v>47</v>
      </c>
      <c r="G9" s="5">
        <v>40</v>
      </c>
      <c r="H9" s="5">
        <v>37</v>
      </c>
      <c r="I9" s="6">
        <f>IF(D9&gt;40,D9-40,0)</f>
        <v>8</v>
      </c>
      <c r="J9" s="6">
        <f>IF(E9&gt;40,E9-40,0)</f>
        <v>0</v>
      </c>
      <c r="K9" s="6">
        <f>IF(F9&gt;40,F9-40,0)</f>
        <v>7</v>
      </c>
      <c r="L9" s="6">
        <f>IF(G9&gt;40,G9-40,0)</f>
        <v>0</v>
      </c>
      <c r="M9" s="6">
        <f>IF(H9&gt;40,H9-40,0)</f>
        <v>0</v>
      </c>
      <c r="N9" s="11">
        <f>C9*D9</f>
        <v>576</v>
      </c>
      <c r="O9" s="11">
        <f>D9*E9</f>
        <v>1776</v>
      </c>
      <c r="P9" s="11">
        <f>E9*F9</f>
        <v>1739</v>
      </c>
      <c r="Q9" s="11">
        <f>F9*G9</f>
        <v>1880</v>
      </c>
      <c r="R9" s="11">
        <f>G9*H9</f>
        <v>1480</v>
      </c>
      <c r="S9" s="13">
        <f>0.5*C9*I9</f>
        <v>48</v>
      </c>
      <c r="T9" s="13">
        <f t="shared" si="2"/>
        <v>0</v>
      </c>
      <c r="U9" s="13">
        <f t="shared" si="3"/>
        <v>42</v>
      </c>
      <c r="V9" s="13">
        <f t="shared" si="4"/>
        <v>0</v>
      </c>
      <c r="W9" s="13">
        <f t="shared" si="5"/>
        <v>0</v>
      </c>
      <c r="X9" s="2">
        <f t="shared" si="9"/>
        <v>624</v>
      </c>
      <c r="Y9" s="2">
        <f t="shared" si="10"/>
        <v>1776</v>
      </c>
      <c r="Z9" s="2">
        <f t="shared" si="6"/>
        <v>1781</v>
      </c>
      <c r="AA9" s="2">
        <f t="shared" si="7"/>
        <v>1880</v>
      </c>
      <c r="AB9" s="2">
        <f t="shared" si="8"/>
        <v>1480</v>
      </c>
      <c r="AD9" s="2">
        <f t="shared" si="11"/>
        <v>7541</v>
      </c>
    </row>
    <row r="10" spans="1:30" x14ac:dyDescent="0.25">
      <c r="A10" t="s">
        <v>10</v>
      </c>
      <c r="B10" t="s">
        <v>25</v>
      </c>
      <c r="C10" s="1">
        <v>14</v>
      </c>
      <c r="D10" s="5">
        <v>36</v>
      </c>
      <c r="E10" s="5">
        <v>36</v>
      </c>
      <c r="F10" s="5">
        <v>30</v>
      </c>
      <c r="G10" s="5">
        <v>37</v>
      </c>
      <c r="H10" s="5">
        <v>36</v>
      </c>
      <c r="I10" s="6">
        <f>IF(D10&gt;40,D10-40,0)</f>
        <v>0</v>
      </c>
      <c r="J10" s="6">
        <f>IF(E10&gt;40,E10-40,0)</f>
        <v>0</v>
      </c>
      <c r="K10" s="6">
        <f>IF(F10&gt;40,F10-40,0)</f>
        <v>0</v>
      </c>
      <c r="L10" s="6">
        <f>IF(G10&gt;40,G10-40,0)</f>
        <v>0</v>
      </c>
      <c r="M10" s="6">
        <f>IF(H10&gt;40,H10-40,0)</f>
        <v>0</v>
      </c>
      <c r="N10" s="11">
        <f>C10*D10</f>
        <v>504</v>
      </c>
      <c r="O10" s="11">
        <f>D10*E10</f>
        <v>1296</v>
      </c>
      <c r="P10" s="11">
        <f>E10*F10</f>
        <v>1080</v>
      </c>
      <c r="Q10" s="11">
        <f>F10*G10</f>
        <v>1110</v>
      </c>
      <c r="R10" s="11">
        <f>G10*H10</f>
        <v>1332</v>
      </c>
      <c r="S10" s="13">
        <f>0.5*C10*I10</f>
        <v>0</v>
      </c>
      <c r="T10" s="13">
        <f t="shared" si="2"/>
        <v>0</v>
      </c>
      <c r="U10" s="13">
        <f t="shared" si="3"/>
        <v>0</v>
      </c>
      <c r="V10" s="13">
        <f t="shared" si="4"/>
        <v>0</v>
      </c>
      <c r="W10" s="13">
        <f t="shared" si="5"/>
        <v>0</v>
      </c>
      <c r="X10" s="2">
        <f t="shared" si="9"/>
        <v>504</v>
      </c>
      <c r="Y10" s="2">
        <f t="shared" si="10"/>
        <v>1296</v>
      </c>
      <c r="Z10" s="2">
        <f t="shared" si="6"/>
        <v>1080</v>
      </c>
      <c r="AA10" s="2">
        <f t="shared" si="7"/>
        <v>1110</v>
      </c>
      <c r="AB10" s="2">
        <f t="shared" si="8"/>
        <v>1332</v>
      </c>
      <c r="AD10" s="2">
        <f t="shared" si="11"/>
        <v>5322</v>
      </c>
    </row>
    <row r="11" spans="1:30" x14ac:dyDescent="0.25">
      <c r="A11" t="s">
        <v>11</v>
      </c>
      <c r="B11" t="s">
        <v>26</v>
      </c>
      <c r="C11" s="1">
        <v>21.2</v>
      </c>
      <c r="D11" s="5">
        <v>45</v>
      </c>
      <c r="E11" s="5">
        <v>38</v>
      </c>
      <c r="F11" s="5">
        <v>40</v>
      </c>
      <c r="G11" s="5">
        <v>36</v>
      </c>
      <c r="H11" s="5">
        <v>47</v>
      </c>
      <c r="I11" s="6">
        <f>IF(D11&gt;40,D11-40,0)</f>
        <v>5</v>
      </c>
      <c r="J11" s="6">
        <f>IF(E11&gt;40,E11-40,0)</f>
        <v>0</v>
      </c>
      <c r="K11" s="6">
        <f>IF(F11&gt;40,F11-40,0)</f>
        <v>0</v>
      </c>
      <c r="L11" s="6">
        <f>IF(G11&gt;40,G11-40,0)</f>
        <v>0</v>
      </c>
      <c r="M11" s="6">
        <f>IF(H11&gt;40,H11-40,0)</f>
        <v>7</v>
      </c>
      <c r="N11" s="11">
        <f>C11*D11</f>
        <v>954</v>
      </c>
      <c r="O11" s="11">
        <f>D11*E11</f>
        <v>1710</v>
      </c>
      <c r="P11" s="11">
        <f>E11*F11</f>
        <v>1520</v>
      </c>
      <c r="Q11" s="11">
        <f>F11*G11</f>
        <v>1440</v>
      </c>
      <c r="R11" s="11">
        <f>G11*H11</f>
        <v>1692</v>
      </c>
      <c r="S11" s="13">
        <f>0.5*C11*I11</f>
        <v>53</v>
      </c>
      <c r="T11" s="13">
        <f t="shared" si="2"/>
        <v>0</v>
      </c>
      <c r="U11" s="13">
        <f t="shared" si="3"/>
        <v>0</v>
      </c>
      <c r="V11" s="13">
        <f t="shared" si="4"/>
        <v>0</v>
      </c>
      <c r="W11" s="13">
        <f t="shared" si="5"/>
        <v>74.2</v>
      </c>
      <c r="X11" s="2">
        <f t="shared" si="9"/>
        <v>1007</v>
      </c>
      <c r="Y11" s="2">
        <f t="shared" si="10"/>
        <v>1710</v>
      </c>
      <c r="Z11" s="2">
        <f t="shared" si="6"/>
        <v>1520</v>
      </c>
      <c r="AA11" s="2">
        <f t="shared" si="7"/>
        <v>1440</v>
      </c>
      <c r="AB11" s="2">
        <f t="shared" si="8"/>
        <v>1766.2</v>
      </c>
      <c r="AD11" s="2">
        <f t="shared" si="11"/>
        <v>7443.2</v>
      </c>
    </row>
    <row r="12" spans="1:30" x14ac:dyDescent="0.25">
      <c r="A12" t="s">
        <v>12</v>
      </c>
      <c r="B12" t="s">
        <v>27</v>
      </c>
      <c r="C12" s="1">
        <v>8.5</v>
      </c>
      <c r="D12" s="5">
        <v>40</v>
      </c>
      <c r="E12" s="5">
        <v>35</v>
      </c>
      <c r="F12" s="5">
        <v>40</v>
      </c>
      <c r="G12" s="5">
        <v>38</v>
      </c>
      <c r="H12" s="5">
        <v>30</v>
      </c>
      <c r="I12" s="6">
        <f>IF(D12&gt;40,D12-40,0)</f>
        <v>0</v>
      </c>
      <c r="J12" s="6">
        <f>IF(E12&gt;40,E12-40,0)</f>
        <v>0</v>
      </c>
      <c r="K12" s="6">
        <f>IF(F12&gt;40,F12-40,0)</f>
        <v>0</v>
      </c>
      <c r="L12" s="6">
        <f>IF(G12&gt;40,G12-40,0)</f>
        <v>0</v>
      </c>
      <c r="M12" s="6">
        <f>IF(H12&gt;40,H12-40,0)</f>
        <v>0</v>
      </c>
      <c r="N12" s="11">
        <f>C12*D12</f>
        <v>340</v>
      </c>
      <c r="O12" s="11">
        <f>D12*E12</f>
        <v>1400</v>
      </c>
      <c r="P12" s="11">
        <f>E12*F12</f>
        <v>1400</v>
      </c>
      <c r="Q12" s="11">
        <f>F12*G12</f>
        <v>1520</v>
      </c>
      <c r="R12" s="11">
        <f>G12*H12</f>
        <v>1140</v>
      </c>
      <c r="S12" s="13">
        <f>0.5*C12*I12</f>
        <v>0</v>
      </c>
      <c r="T12" s="13">
        <f t="shared" si="2"/>
        <v>0</v>
      </c>
      <c r="U12" s="13">
        <f t="shared" si="3"/>
        <v>0</v>
      </c>
      <c r="V12" s="13">
        <f t="shared" si="4"/>
        <v>0</v>
      </c>
      <c r="W12" s="13">
        <f t="shared" si="5"/>
        <v>0</v>
      </c>
      <c r="X12" s="2">
        <f t="shared" si="9"/>
        <v>340</v>
      </c>
      <c r="Y12" s="2">
        <f t="shared" si="10"/>
        <v>1400</v>
      </c>
      <c r="Z12" s="2">
        <f t="shared" si="6"/>
        <v>1400</v>
      </c>
      <c r="AA12" s="2">
        <f t="shared" si="7"/>
        <v>1520</v>
      </c>
      <c r="AB12" s="2">
        <f t="shared" si="8"/>
        <v>1140</v>
      </c>
      <c r="AD12" s="2">
        <f t="shared" si="11"/>
        <v>5800</v>
      </c>
    </row>
    <row r="13" spans="1:30" x14ac:dyDescent="0.25">
      <c r="A13" t="s">
        <v>13</v>
      </c>
      <c r="B13" t="s">
        <v>28</v>
      </c>
      <c r="C13" s="1">
        <v>14</v>
      </c>
      <c r="D13" s="5">
        <v>44</v>
      </c>
      <c r="E13" s="5">
        <v>34</v>
      </c>
      <c r="F13" s="5">
        <v>40</v>
      </c>
      <c r="G13" s="5">
        <v>35</v>
      </c>
      <c r="H13" s="5">
        <v>40</v>
      </c>
      <c r="I13" s="6">
        <f>IF(D13&gt;40,D13-40,0)</f>
        <v>4</v>
      </c>
      <c r="J13" s="6">
        <f>IF(E13&gt;40,E13-40,0)</f>
        <v>0</v>
      </c>
      <c r="K13" s="6">
        <f>IF(F13&gt;40,F13-40,0)</f>
        <v>0</v>
      </c>
      <c r="L13" s="6">
        <f>IF(G13&gt;40,G13-40,0)</f>
        <v>0</v>
      </c>
      <c r="M13" s="6">
        <f>IF(H13&gt;40,H13-40,0)</f>
        <v>0</v>
      </c>
      <c r="N13" s="11">
        <f>C13*D13</f>
        <v>616</v>
      </c>
      <c r="O13" s="11">
        <f>D13*E13</f>
        <v>1496</v>
      </c>
      <c r="P13" s="11">
        <f>E13*F13</f>
        <v>1360</v>
      </c>
      <c r="Q13" s="11">
        <f>F13*G13</f>
        <v>1400</v>
      </c>
      <c r="R13" s="11">
        <f>G13*H13</f>
        <v>1400</v>
      </c>
      <c r="S13" s="13">
        <f>0.5*C13*I13</f>
        <v>28</v>
      </c>
      <c r="T13" s="13">
        <f t="shared" si="2"/>
        <v>0</v>
      </c>
      <c r="U13" s="13">
        <f t="shared" si="3"/>
        <v>0</v>
      </c>
      <c r="V13" s="13">
        <f t="shared" si="4"/>
        <v>0</v>
      </c>
      <c r="W13" s="13">
        <f t="shared" si="5"/>
        <v>0</v>
      </c>
      <c r="X13" s="2">
        <f t="shared" si="9"/>
        <v>644</v>
      </c>
      <c r="Y13" s="2">
        <f t="shared" si="10"/>
        <v>1496</v>
      </c>
      <c r="Z13" s="2">
        <f t="shared" si="6"/>
        <v>1360</v>
      </c>
      <c r="AA13" s="2">
        <f t="shared" si="7"/>
        <v>1400</v>
      </c>
      <c r="AB13" s="2">
        <f t="shared" si="8"/>
        <v>1400</v>
      </c>
      <c r="AD13" s="2">
        <f t="shared" si="11"/>
        <v>6300</v>
      </c>
    </row>
    <row r="14" spans="1:30" x14ac:dyDescent="0.25">
      <c r="A14" t="s">
        <v>14</v>
      </c>
      <c r="B14" t="s">
        <v>29</v>
      </c>
      <c r="C14" s="1">
        <v>15.9</v>
      </c>
      <c r="D14" s="5">
        <v>42</v>
      </c>
      <c r="E14" s="5">
        <v>33</v>
      </c>
      <c r="F14" s="5">
        <v>37</v>
      </c>
      <c r="G14" s="5">
        <v>34</v>
      </c>
      <c r="H14" s="5">
        <v>40</v>
      </c>
      <c r="I14" s="6">
        <f>IF(D14&gt;40,D14-40,0)</f>
        <v>2</v>
      </c>
      <c r="J14" s="6">
        <f>IF(E14&gt;40,E14-40,0)</f>
        <v>0</v>
      </c>
      <c r="K14" s="6">
        <f>IF(F14&gt;40,F14-40,0)</f>
        <v>0</v>
      </c>
      <c r="L14" s="6">
        <f>IF(G14&gt;40,G14-40,0)</f>
        <v>0</v>
      </c>
      <c r="M14" s="6">
        <f>IF(H14&gt;40,H14-40,0)</f>
        <v>0</v>
      </c>
      <c r="N14" s="11">
        <f>C14*D14</f>
        <v>667.80000000000007</v>
      </c>
      <c r="O14" s="11">
        <f>D14*E14</f>
        <v>1386</v>
      </c>
      <c r="P14" s="11">
        <f>E14*F14</f>
        <v>1221</v>
      </c>
      <c r="Q14" s="11">
        <f>F14*G14</f>
        <v>1258</v>
      </c>
      <c r="R14" s="11">
        <f>G14*H14</f>
        <v>1360</v>
      </c>
      <c r="S14" s="13">
        <f>0.5*C14*I14</f>
        <v>15.9</v>
      </c>
      <c r="T14" s="13">
        <f t="shared" si="2"/>
        <v>0</v>
      </c>
      <c r="U14" s="13">
        <f t="shared" si="3"/>
        <v>0</v>
      </c>
      <c r="V14" s="13">
        <f t="shared" si="4"/>
        <v>0</v>
      </c>
      <c r="W14" s="13">
        <f t="shared" si="5"/>
        <v>0</v>
      </c>
      <c r="X14" s="2">
        <f t="shared" si="9"/>
        <v>683.7</v>
      </c>
      <c r="Y14" s="2">
        <f t="shared" si="10"/>
        <v>1386</v>
      </c>
      <c r="Z14" s="2">
        <f t="shared" si="6"/>
        <v>1221</v>
      </c>
      <c r="AA14" s="2">
        <f t="shared" si="7"/>
        <v>1258</v>
      </c>
      <c r="AB14" s="2">
        <f t="shared" si="8"/>
        <v>1360</v>
      </c>
      <c r="AD14" s="2">
        <f t="shared" si="11"/>
        <v>5908.7</v>
      </c>
    </row>
    <row r="15" spans="1:30" x14ac:dyDescent="0.25">
      <c r="A15" t="s">
        <v>15</v>
      </c>
      <c r="B15" t="s">
        <v>30</v>
      </c>
      <c r="C15" s="1">
        <v>22</v>
      </c>
      <c r="D15" s="5">
        <v>37</v>
      </c>
      <c r="E15" s="5">
        <v>39</v>
      </c>
      <c r="F15" s="5">
        <v>36</v>
      </c>
      <c r="G15" s="5">
        <v>35</v>
      </c>
      <c r="H15" s="5">
        <v>40</v>
      </c>
      <c r="I15" s="6">
        <f>IF(D15&gt;40,D15-40,0)</f>
        <v>0</v>
      </c>
      <c r="J15" s="6">
        <f>IF(E15&gt;40,E15-40,0)</f>
        <v>0</v>
      </c>
      <c r="K15" s="6">
        <f>IF(F15&gt;40,F15-40,0)</f>
        <v>0</v>
      </c>
      <c r="L15" s="6">
        <f>IF(G15&gt;40,G15-40,0)</f>
        <v>0</v>
      </c>
      <c r="M15" s="6">
        <f>IF(H15&gt;40,H15-40,0)</f>
        <v>0</v>
      </c>
      <c r="N15" s="11">
        <f>C15*D15</f>
        <v>814</v>
      </c>
      <c r="O15" s="11">
        <f>D15*E15</f>
        <v>1443</v>
      </c>
      <c r="P15" s="11">
        <f>E15*F15</f>
        <v>1404</v>
      </c>
      <c r="Q15" s="11">
        <f>F15*G15</f>
        <v>1260</v>
      </c>
      <c r="R15" s="11">
        <f>G15*H15</f>
        <v>1400</v>
      </c>
      <c r="S15" s="13">
        <f>0.5*C15*I15</f>
        <v>0</v>
      </c>
      <c r="T15" s="13">
        <f t="shared" si="2"/>
        <v>0</v>
      </c>
      <c r="U15" s="13">
        <f t="shared" si="3"/>
        <v>0</v>
      </c>
      <c r="V15" s="13">
        <f t="shared" si="4"/>
        <v>0</v>
      </c>
      <c r="W15" s="13">
        <f t="shared" si="5"/>
        <v>0</v>
      </c>
      <c r="X15" s="2">
        <f t="shared" si="9"/>
        <v>814</v>
      </c>
      <c r="Y15" s="2">
        <f t="shared" si="10"/>
        <v>1443</v>
      </c>
      <c r="Z15" s="2">
        <f t="shared" si="6"/>
        <v>1404</v>
      </c>
      <c r="AA15" s="2">
        <f t="shared" si="7"/>
        <v>1260</v>
      </c>
      <c r="AB15" s="2">
        <f t="shared" si="8"/>
        <v>1400</v>
      </c>
      <c r="AD15" s="2">
        <f t="shared" si="11"/>
        <v>6321</v>
      </c>
    </row>
    <row r="16" spans="1:30" x14ac:dyDescent="0.25">
      <c r="A16" t="s">
        <v>16</v>
      </c>
      <c r="B16" t="s">
        <v>31</v>
      </c>
      <c r="C16" s="1">
        <v>23</v>
      </c>
      <c r="D16" s="5">
        <v>38</v>
      </c>
      <c r="E16" s="5">
        <v>40</v>
      </c>
      <c r="F16" s="5">
        <v>38</v>
      </c>
      <c r="G16" s="5">
        <v>40</v>
      </c>
      <c r="H16" s="5">
        <v>37</v>
      </c>
      <c r="I16" s="6">
        <f>IF(D16&gt;40,D16-40,0)</f>
        <v>0</v>
      </c>
      <c r="J16" s="6">
        <f>IF(E16&gt;40,E16-40,0)</f>
        <v>0</v>
      </c>
      <c r="K16" s="6">
        <f>IF(F16&gt;40,F16-40,0)</f>
        <v>0</v>
      </c>
      <c r="L16" s="6">
        <f>IF(G16&gt;40,G16-40,0)</f>
        <v>0</v>
      </c>
      <c r="M16" s="6">
        <f>IF(H16&gt;40,H16-40,0)</f>
        <v>0</v>
      </c>
      <c r="N16" s="11">
        <f>C16*D16</f>
        <v>874</v>
      </c>
      <c r="O16" s="11">
        <f>D16*E16</f>
        <v>1520</v>
      </c>
      <c r="P16" s="11">
        <f>E16*F16</f>
        <v>1520</v>
      </c>
      <c r="Q16" s="11">
        <f>F16*G16</f>
        <v>1520</v>
      </c>
      <c r="R16" s="11">
        <f>G16*H16</f>
        <v>1480</v>
      </c>
      <c r="S16" s="13">
        <f>0.5*C16*I16</f>
        <v>0</v>
      </c>
      <c r="T16" s="13">
        <f t="shared" si="2"/>
        <v>0</v>
      </c>
      <c r="U16" s="13">
        <f t="shared" si="3"/>
        <v>0</v>
      </c>
      <c r="V16" s="13">
        <f t="shared" si="4"/>
        <v>0</v>
      </c>
      <c r="W16" s="13">
        <f t="shared" si="5"/>
        <v>0</v>
      </c>
      <c r="X16" s="2">
        <f t="shared" si="9"/>
        <v>874</v>
      </c>
      <c r="Y16" s="2">
        <f t="shared" si="10"/>
        <v>1520</v>
      </c>
      <c r="Z16" s="2">
        <f t="shared" si="6"/>
        <v>1520</v>
      </c>
      <c r="AA16" s="2">
        <f t="shared" si="7"/>
        <v>1520</v>
      </c>
      <c r="AB16" s="2">
        <f t="shared" si="8"/>
        <v>1480</v>
      </c>
      <c r="AD16" s="2">
        <f t="shared" si="11"/>
        <v>6914</v>
      </c>
    </row>
    <row r="17" spans="1:30" x14ac:dyDescent="0.25">
      <c r="A17" t="s">
        <v>17</v>
      </c>
      <c r="B17" t="s">
        <v>32</v>
      </c>
      <c r="C17" s="1">
        <v>19</v>
      </c>
      <c r="D17" s="5">
        <v>48</v>
      </c>
      <c r="E17" s="5">
        <v>41</v>
      </c>
      <c r="F17" s="5">
        <v>35</v>
      </c>
      <c r="G17" s="5">
        <v>40</v>
      </c>
      <c r="H17" s="5">
        <v>36</v>
      </c>
      <c r="I17" s="6">
        <f>IF(D17&gt;40,D17-40,0)</f>
        <v>8</v>
      </c>
      <c r="J17" s="6">
        <f>IF(E17&gt;40,E17-40,0)</f>
        <v>1</v>
      </c>
      <c r="K17" s="6">
        <f>IF(F17&gt;40,F17-40,0)</f>
        <v>0</v>
      </c>
      <c r="L17" s="6">
        <f>IF(G17&gt;40,G17-40,0)</f>
        <v>0</v>
      </c>
      <c r="M17" s="6">
        <f>IF(H17&gt;40,H17-40,0)</f>
        <v>0</v>
      </c>
      <c r="N17" s="11">
        <f>C17*D17</f>
        <v>912</v>
      </c>
      <c r="O17" s="11">
        <f>D17*E17</f>
        <v>1968</v>
      </c>
      <c r="P17" s="11">
        <f>E17*F17</f>
        <v>1435</v>
      </c>
      <c r="Q17" s="11">
        <f>F17*G17</f>
        <v>1400</v>
      </c>
      <c r="R17" s="11">
        <f>G17*H17</f>
        <v>1440</v>
      </c>
      <c r="S17" s="13">
        <f>0.5*C17*I17</f>
        <v>76</v>
      </c>
      <c r="T17" s="13">
        <f t="shared" si="2"/>
        <v>9.5</v>
      </c>
      <c r="U17" s="13">
        <f t="shared" si="3"/>
        <v>0</v>
      </c>
      <c r="V17" s="13">
        <f t="shared" si="4"/>
        <v>0</v>
      </c>
      <c r="W17" s="13">
        <f t="shared" si="5"/>
        <v>0</v>
      </c>
      <c r="X17" s="2">
        <f t="shared" si="9"/>
        <v>988</v>
      </c>
      <c r="Y17" s="2">
        <f t="shared" si="10"/>
        <v>1977.5</v>
      </c>
      <c r="Z17" s="2">
        <f t="shared" si="6"/>
        <v>1435</v>
      </c>
      <c r="AA17" s="2">
        <f t="shared" si="7"/>
        <v>1400</v>
      </c>
      <c r="AB17" s="2">
        <f t="shared" si="8"/>
        <v>1440</v>
      </c>
      <c r="AD17" s="2">
        <f t="shared" si="11"/>
        <v>7240.5</v>
      </c>
    </row>
    <row r="19" spans="1:30" x14ac:dyDescent="0.25">
      <c r="A19" t="s">
        <v>34</v>
      </c>
      <c r="C19" s="2">
        <f>MAX(C4:C17)</f>
        <v>23</v>
      </c>
      <c r="D19" s="3">
        <f>MAX(D4:D17)</f>
        <v>49</v>
      </c>
      <c r="E19" s="3"/>
      <c r="F19" s="3"/>
      <c r="G19" s="3"/>
      <c r="H19" s="3"/>
      <c r="I19" s="3"/>
      <c r="J19" s="3"/>
      <c r="K19" s="3"/>
      <c r="L19" s="3"/>
      <c r="M19" s="3"/>
      <c r="N19" s="2">
        <f>MAX(N4:N17)</f>
        <v>1078</v>
      </c>
      <c r="O19" s="2">
        <f t="shared" ref="O19:AB19" si="12">MAX(O4:O17)</f>
        <v>2401</v>
      </c>
      <c r="P19" s="2">
        <f t="shared" si="12"/>
        <v>1920</v>
      </c>
      <c r="Q19" s="2">
        <f t="shared" si="12"/>
        <v>1920</v>
      </c>
      <c r="R19" s="2">
        <f t="shared" si="12"/>
        <v>1692</v>
      </c>
      <c r="S19" s="2">
        <f t="shared" si="12"/>
        <v>99</v>
      </c>
      <c r="T19" s="2">
        <f t="shared" si="12"/>
        <v>99</v>
      </c>
      <c r="U19" s="2">
        <f t="shared" si="12"/>
        <v>70.8</v>
      </c>
      <c r="V19" s="2">
        <f t="shared" si="12"/>
        <v>54.25</v>
      </c>
      <c r="W19" s="2">
        <f t="shared" si="12"/>
        <v>74.2</v>
      </c>
      <c r="X19" s="2">
        <f t="shared" si="12"/>
        <v>1177</v>
      </c>
      <c r="Y19" s="2">
        <f t="shared" si="12"/>
        <v>2500</v>
      </c>
      <c r="Z19" s="2">
        <f t="shared" si="12"/>
        <v>1990.8</v>
      </c>
      <c r="AA19" s="2">
        <f t="shared" si="12"/>
        <v>1920</v>
      </c>
      <c r="AB19" s="2">
        <f t="shared" si="12"/>
        <v>1766.2</v>
      </c>
      <c r="AD19" s="2">
        <f t="shared" ref="AD19" si="13">MAX(AD4:AD17)</f>
        <v>8570</v>
      </c>
    </row>
    <row r="20" spans="1:30" x14ac:dyDescent="0.25">
      <c r="A20" t="s">
        <v>35</v>
      </c>
      <c r="C20" s="2">
        <f>MIN(C4:C17)</f>
        <v>8.5</v>
      </c>
      <c r="D20" s="3">
        <f>MIN(D4:D17)</f>
        <v>36</v>
      </c>
      <c r="E20" s="3"/>
      <c r="F20" s="3"/>
      <c r="G20" s="3"/>
      <c r="H20" s="3"/>
      <c r="I20" s="3"/>
      <c r="J20" s="3"/>
      <c r="K20" s="3"/>
      <c r="L20" s="3"/>
      <c r="M20" s="3"/>
      <c r="N20" s="2">
        <f>MIN(N4:N17)</f>
        <v>340</v>
      </c>
      <c r="O20" s="2">
        <f t="shared" ref="O20:AB20" si="14">MIN(O4:O17)</f>
        <v>635.5</v>
      </c>
      <c r="P20" s="2">
        <f t="shared" si="14"/>
        <v>604.5</v>
      </c>
      <c r="Q20" s="2">
        <f t="shared" si="14"/>
        <v>728.5</v>
      </c>
      <c r="R20" s="2">
        <f t="shared" si="14"/>
        <v>728.5</v>
      </c>
      <c r="S20" s="2">
        <f t="shared" si="14"/>
        <v>0</v>
      </c>
      <c r="T20" s="2">
        <f t="shared" si="14"/>
        <v>0</v>
      </c>
      <c r="U20" s="2">
        <f t="shared" si="14"/>
        <v>0</v>
      </c>
      <c r="V20" s="2">
        <f t="shared" si="14"/>
        <v>0</v>
      </c>
      <c r="W20" s="2">
        <f t="shared" si="14"/>
        <v>0</v>
      </c>
      <c r="X20" s="2">
        <f t="shared" si="14"/>
        <v>340</v>
      </c>
      <c r="Y20" s="2">
        <f t="shared" si="14"/>
        <v>643.25</v>
      </c>
      <c r="Z20" s="2">
        <f t="shared" si="14"/>
        <v>604.5</v>
      </c>
      <c r="AA20" s="2">
        <f t="shared" si="14"/>
        <v>782.75</v>
      </c>
      <c r="AB20" s="2">
        <f t="shared" si="14"/>
        <v>782.75</v>
      </c>
      <c r="AD20" s="2">
        <f t="shared" ref="AD20" si="15">MIN(AD4:AD17)</f>
        <v>3433.25</v>
      </c>
    </row>
    <row r="21" spans="1:30" x14ac:dyDescent="0.25">
      <c r="A21" t="s">
        <v>36</v>
      </c>
      <c r="C21" s="2">
        <f>AVERAGE(C4:C17)</f>
        <v>16.335714285714285</v>
      </c>
      <c r="D21" s="3">
        <f>AVERAGE(D4:D17)</f>
        <v>42.214285714285715</v>
      </c>
      <c r="E21" s="3"/>
      <c r="F21" s="3"/>
      <c r="G21" s="3"/>
      <c r="H21" s="3"/>
      <c r="I21" s="3"/>
      <c r="J21" s="3"/>
      <c r="K21" s="3"/>
      <c r="L21" s="3"/>
      <c r="M21" s="3"/>
      <c r="N21" s="2">
        <f>AVERAGE(N4:N17)</f>
        <v>691.35714285714289</v>
      </c>
      <c r="O21" s="2">
        <f t="shared" ref="O21:AB21" si="16">AVERAGE(O4:O17)</f>
        <v>1567.8214285714287</v>
      </c>
      <c r="P21" s="2">
        <f t="shared" si="16"/>
        <v>1429.25</v>
      </c>
      <c r="Q21" s="2">
        <f t="shared" si="16"/>
        <v>1391.8928571428571</v>
      </c>
      <c r="R21" s="2">
        <f t="shared" si="16"/>
        <v>1368.0357142857142</v>
      </c>
      <c r="S21" s="2">
        <f t="shared" si="16"/>
        <v>25.460714285714285</v>
      </c>
      <c r="T21" s="2">
        <f t="shared" si="16"/>
        <v>8.3035714285714288</v>
      </c>
      <c r="U21" s="2">
        <f t="shared" si="16"/>
        <v>10.557142857142859</v>
      </c>
      <c r="V21" s="2">
        <f t="shared" si="16"/>
        <v>3.875</v>
      </c>
      <c r="W21" s="2">
        <f t="shared" si="16"/>
        <v>9.1749999999999989</v>
      </c>
      <c r="X21" s="2">
        <f t="shared" si="16"/>
        <v>716.81785714285718</v>
      </c>
      <c r="Y21" s="2">
        <f t="shared" si="16"/>
        <v>1576.125</v>
      </c>
      <c r="Z21" s="2">
        <f t="shared" si="16"/>
        <v>1439.8071428571427</v>
      </c>
      <c r="AA21" s="2">
        <f t="shared" si="16"/>
        <v>1395.7678571428571</v>
      </c>
      <c r="AB21" s="2">
        <f t="shared" si="16"/>
        <v>1377.2107142857144</v>
      </c>
      <c r="AD21" s="2">
        <f t="shared" ref="AD21" si="17">AVERAGE(AD4:AD17)</f>
        <v>6505.7285714285708</v>
      </c>
    </row>
    <row r="22" spans="1:30" x14ac:dyDescent="0.25">
      <c r="A22" t="s">
        <v>37</v>
      </c>
      <c r="D22">
        <f>SUM(D4:D17)</f>
        <v>591</v>
      </c>
      <c r="N22" s="1">
        <f>SUM(N4:N17)</f>
        <v>9679</v>
      </c>
      <c r="O22" s="1">
        <f t="shared" ref="O22:AB22" si="18">SUM(O4:O17)</f>
        <v>21949.5</v>
      </c>
      <c r="P22" s="1">
        <f t="shared" si="18"/>
        <v>20009.5</v>
      </c>
      <c r="Q22" s="1">
        <f t="shared" si="18"/>
        <v>19486.5</v>
      </c>
      <c r="R22" s="1">
        <f t="shared" si="18"/>
        <v>19152.5</v>
      </c>
      <c r="S22" s="1">
        <f t="shared" si="18"/>
        <v>356.45</v>
      </c>
      <c r="T22" s="1">
        <f t="shared" si="18"/>
        <v>116.25</v>
      </c>
      <c r="U22" s="1">
        <f t="shared" si="18"/>
        <v>147.80000000000001</v>
      </c>
      <c r="V22" s="1">
        <f t="shared" si="18"/>
        <v>54.25</v>
      </c>
      <c r="W22" s="1">
        <f t="shared" si="18"/>
        <v>128.44999999999999</v>
      </c>
      <c r="X22" s="1">
        <f t="shared" si="18"/>
        <v>10035.450000000001</v>
      </c>
      <c r="Y22" s="1">
        <f t="shared" si="18"/>
        <v>22065.75</v>
      </c>
      <c r="Z22" s="1">
        <f t="shared" si="18"/>
        <v>20157.3</v>
      </c>
      <c r="AA22" s="1">
        <f t="shared" si="18"/>
        <v>19540.75</v>
      </c>
      <c r="AB22" s="1">
        <f t="shared" si="18"/>
        <v>19280.95</v>
      </c>
      <c r="AD22" s="1">
        <f t="shared" ref="AD22" si="19">SUM(AD4:AD17)</f>
        <v>91080.2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Johayer Mahtab</dc:creator>
  <cp:lastModifiedBy>Johayer Mahtab</cp:lastModifiedBy>
  <dcterms:created xsi:type="dcterms:W3CDTF">2023-07-26T20:45:58Z</dcterms:created>
  <dcterms:modified xsi:type="dcterms:W3CDTF">2023-07-28T19:43:50Z</dcterms:modified>
</cp:coreProperties>
</file>