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nificacion_proyecto_1\"/>
    </mc:Choice>
  </mc:AlternateContent>
  <xr:revisionPtr revIDLastSave="0" documentId="13_ncr:1_{02592D85-6DA2-4A95-A66D-0E7FA8783BC0}" xr6:coauthVersionLast="47" xr6:coauthVersionMax="47" xr10:uidLastSave="{00000000-0000-0000-0000-000000000000}"/>
  <bookViews>
    <workbookView xWindow="-120" yWindow="-120" windowWidth="29040" windowHeight="15840" activeTab="7" xr2:uid="{2A26BEC3-3C8D-473A-BF84-89C24DF24433}"/>
  </bookViews>
  <sheets>
    <sheet name="Hoja1" sheetId="1" r:id="rId1"/>
    <sheet name="Query_salas" sheetId="2" r:id="rId2"/>
    <sheet name="Query_comedores" sheetId="4" r:id="rId3"/>
    <sheet name="Query_alcobas" sheetId="5" r:id="rId4"/>
    <sheet name="Query_cocinas" sheetId="6" r:id="rId5"/>
    <sheet name="Query_estudios" sheetId="7" r:id="rId6"/>
    <sheet name="Query_bibliotecas" sheetId="8" r:id="rId7"/>
    <sheet name="Query_Alta_carpinteria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" i="9" l="1"/>
  <c r="K50" i="9"/>
  <c r="K49" i="9"/>
  <c r="K48" i="9"/>
  <c r="K47" i="9"/>
  <c r="K46" i="9"/>
  <c r="K45" i="9"/>
  <c r="K44" i="9"/>
  <c r="L43" i="9"/>
  <c r="K43" i="9"/>
  <c r="K42" i="9"/>
  <c r="K41" i="9"/>
  <c r="K40" i="9"/>
  <c r="K39" i="9"/>
  <c r="K38" i="9"/>
  <c r="K37" i="9"/>
  <c r="M35" i="9"/>
  <c r="L35" i="9"/>
  <c r="K35" i="9"/>
  <c r="M34" i="9"/>
  <c r="L34" i="9"/>
  <c r="K34" i="9"/>
  <c r="M33" i="9"/>
  <c r="L33" i="9"/>
  <c r="K33" i="9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K51" i="8"/>
  <c r="K50" i="8"/>
  <c r="K49" i="8"/>
  <c r="K48" i="8"/>
  <c r="K47" i="8"/>
  <c r="K46" i="8"/>
  <c r="K45" i="8"/>
  <c r="K44" i="8"/>
  <c r="K43" i="8"/>
  <c r="K42" i="8"/>
  <c r="L43" i="8" s="1"/>
  <c r="K41" i="8"/>
  <c r="K40" i="8"/>
  <c r="K39" i="8"/>
  <c r="K38" i="8"/>
  <c r="K37" i="8"/>
  <c r="M35" i="8"/>
  <c r="L35" i="8"/>
  <c r="K35" i="8"/>
  <c r="M34" i="8"/>
  <c r="L34" i="8"/>
  <c r="K34" i="8"/>
  <c r="M33" i="8"/>
  <c r="L33" i="8"/>
  <c r="K33" i="8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K51" i="7"/>
  <c r="K50" i="7"/>
  <c r="K49" i="7"/>
  <c r="K48" i="7"/>
  <c r="K47" i="7"/>
  <c r="K46" i="7"/>
  <c r="K45" i="7"/>
  <c r="K44" i="7"/>
  <c r="L43" i="7"/>
  <c r="K43" i="7"/>
  <c r="K42" i="7"/>
  <c r="K41" i="7"/>
  <c r="K40" i="7"/>
  <c r="K39" i="7"/>
  <c r="K38" i="7"/>
  <c r="K37" i="7"/>
  <c r="M35" i="7"/>
  <c r="L35" i="7"/>
  <c r="K35" i="7"/>
  <c r="M34" i="7"/>
  <c r="L34" i="7"/>
  <c r="K34" i="7"/>
  <c r="M33" i="7"/>
  <c r="L33" i="7"/>
  <c r="K33" i="7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35" i="6"/>
  <c r="M29" i="6"/>
  <c r="M28" i="6"/>
  <c r="M25" i="6"/>
  <c r="M24" i="6"/>
  <c r="M33" i="6"/>
  <c r="M21" i="6"/>
  <c r="K51" i="6"/>
  <c r="K50" i="6"/>
  <c r="K49" i="6"/>
  <c r="K48" i="6"/>
  <c r="K47" i="6"/>
  <c r="K46" i="6"/>
  <c r="K45" i="6"/>
  <c r="K44" i="6"/>
  <c r="L43" i="6"/>
  <c r="K43" i="6"/>
  <c r="K42" i="6"/>
  <c r="K41" i="6"/>
  <c r="K40" i="6"/>
  <c r="K39" i="6"/>
  <c r="K38" i="6"/>
  <c r="K37" i="6"/>
  <c r="L35" i="6"/>
  <c r="K35" i="6"/>
  <c r="M34" i="6"/>
  <c r="L34" i="6"/>
  <c r="K34" i="6"/>
  <c r="L33" i="6"/>
  <c r="K33" i="6"/>
  <c r="M32" i="6"/>
  <c r="L32" i="6"/>
  <c r="K32" i="6"/>
  <c r="M31" i="6"/>
  <c r="L31" i="6"/>
  <c r="K31" i="6"/>
  <c r="M30" i="6"/>
  <c r="L30" i="6"/>
  <c r="K30" i="6"/>
  <c r="L29" i="6"/>
  <c r="K29" i="6"/>
  <c r="L28" i="6"/>
  <c r="K28" i="6"/>
  <c r="M27" i="6"/>
  <c r="L27" i="6"/>
  <c r="K27" i="6"/>
  <c r="M26" i="6"/>
  <c r="L26" i="6"/>
  <c r="K26" i="6"/>
  <c r="L25" i="6"/>
  <c r="K25" i="6"/>
  <c r="L24" i="6"/>
  <c r="K24" i="6"/>
  <c r="M23" i="6"/>
  <c r="L23" i="6"/>
  <c r="K23" i="6"/>
  <c r="M22" i="6"/>
  <c r="L22" i="6"/>
  <c r="K22" i="6"/>
  <c r="L21" i="6"/>
  <c r="K21" i="6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K51" i="5"/>
  <c r="K50" i="5"/>
  <c r="K49" i="5"/>
  <c r="K48" i="5"/>
  <c r="K47" i="5"/>
  <c r="K46" i="5"/>
  <c r="K45" i="5"/>
  <c r="K44" i="5"/>
  <c r="K43" i="5"/>
  <c r="K42" i="5"/>
  <c r="L43" i="5" s="1"/>
  <c r="K41" i="5"/>
  <c r="K40" i="5"/>
  <c r="K39" i="5"/>
  <c r="K38" i="5"/>
  <c r="K37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K51" i="4"/>
  <c r="K49" i="4"/>
  <c r="K50" i="4"/>
  <c r="K38" i="4"/>
  <c r="K39" i="4"/>
  <c r="K40" i="4"/>
  <c r="K41" i="4"/>
  <c r="K42" i="4"/>
  <c r="K43" i="4"/>
  <c r="K44" i="4"/>
  <c r="K45" i="4"/>
  <c r="K46" i="4"/>
  <c r="K47" i="4"/>
  <c r="K48" i="4"/>
  <c r="K37" i="4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L43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L43" i="2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21" i="2"/>
  <c r="I60" i="1"/>
  <c r="I61" i="1"/>
  <c r="I62" i="1"/>
  <c r="I59" i="1"/>
  <c r="C51" i="1"/>
  <c r="C50" i="1"/>
  <c r="C49" i="1"/>
  <c r="C48" i="1"/>
  <c r="D23" i="1"/>
  <c r="D22" i="1"/>
  <c r="D21" i="1"/>
  <c r="D20" i="1"/>
  <c r="I8" i="1"/>
  <c r="I9" i="1"/>
  <c r="I10" i="1"/>
  <c r="I7" i="1"/>
</calcChain>
</file>

<file path=xl/sharedStrings.xml><?xml version="1.0" encoding="utf-8"?>
<sst xmlns="http://schemas.openxmlformats.org/spreadsheetml/2006/main" count="1352" uniqueCount="643">
  <si>
    <t>Codigo_producto</t>
  </si>
  <si>
    <t>Nombre_producto</t>
  </si>
  <si>
    <t>Precio_producto</t>
  </si>
  <si>
    <t>Descripcion_producto</t>
  </si>
  <si>
    <t>Imagen_producto</t>
  </si>
  <si>
    <t>Colores_producto</t>
  </si>
  <si>
    <t>Materiales_producto</t>
  </si>
  <si>
    <t>PRU_001</t>
  </si>
  <si>
    <t>PRU_002</t>
  </si>
  <si>
    <t>PRU_003</t>
  </si>
  <si>
    <t>PRU_004</t>
  </si>
  <si>
    <t>C:\xampp\htdocs\PruebaBD_PryAlt\Imagenes seccion\alta carpinteria.png</t>
  </si>
  <si>
    <t>C:\xampp\htdocs\PruebaBD_PryAlt\Imagenes seccion\seccionAlcobas2.png</t>
  </si>
  <si>
    <t>C:\xampp\htdocs\PruebaBD_PryAlt\Imagenes seccion\seccionComedor.png</t>
  </si>
  <si>
    <t>C:\xampp\htdocs\PruebaBD_PryAlt\Imagenes seccion\SeccionSalas.png</t>
  </si>
  <si>
    <t>Descripcion prueba alta carpineteria</t>
  </si>
  <si>
    <t>Pru_Alcobas</t>
  </si>
  <si>
    <t>Descripcion prueba alta carpinteria</t>
  </si>
  <si>
    <t>Pru_Comedor</t>
  </si>
  <si>
    <t>Descripcion prueba comedor</t>
  </si>
  <si>
    <t>Pru_Salas</t>
  </si>
  <si>
    <t>Descripcion prueba salas</t>
  </si>
  <si>
    <t>Pru_alta_carpinteria</t>
  </si>
  <si>
    <t>Azul,Blanco,Negro</t>
  </si>
  <si>
    <t>Material3,Material4,Material5</t>
  </si>
  <si>
    <t>Azul,Blanco</t>
  </si>
  <si>
    <t>Rojo,Blanco,Negro</t>
  </si>
  <si>
    <t>Material1,Material3,Material4</t>
  </si>
  <si>
    <t>Material2,Material3,Material5</t>
  </si>
  <si>
    <t>INSERT INTO productos2 (Codigo_producto, Nombre_producto, Descripcion_producto, Precio_producto, Imagen_producto, Colores_producto, Materiales_producto)</t>
  </si>
  <si>
    <t>VALUES</t>
  </si>
  <si>
    <t>SELECT * FROM `productos2` WHERE 1</t>
  </si>
  <si>
    <t>DELETE FROM productos2 WHERE `productos2`.`ID` = 1</t>
  </si>
  <si>
    <t>('PRU_001','Pru_alta_carpinteria','Descripcion prueba alta carpineteria',4000000.00,'C:\xampp\htdocs\PruebaBD_PryAlt\Imagenes seccion\alta carpinteria.png','Azul,Blanco,Negro','Material3,Material4,Material5')</t>
  </si>
  <si>
    <t>('PRU_003','Pru_Comedor','Descripcion prueba comedor',3000000.00,'C:\xampp\htdocs\PruebaBD_PryAlt\Imagenes seccion\seccionComedor.png','Rojo,Blanco,Negro','Material1,Material3,Material4')</t>
  </si>
  <si>
    <t>ID asignado en DB</t>
  </si>
  <si>
    <t>2</t>
  </si>
  <si>
    <t>Rojo,Azul,Blanco,Negro</t>
  </si>
  <si>
    <t>Material1,Material2,Material4,Material5</t>
  </si>
  <si>
    <t>('PRU_002','Pru_Alcobas','Descripcion prueba alta carpinteria',2000000.00,'C:\xampp\htdocs\PruebaBD_PryAlt\Imagenes seccion\seccionAlcobas2.png','Azul,Blanco','Material1,Material2,Material4,Material5')</t>
  </si>
  <si>
    <t>('PRU_004','Pru_Salas','Descripcion prueba salas',2500000.00,'C:\xampp\htdocs\PruebaBD_PryAlt\Imagenes seccion\SeccionSalas.png','Rojo,Azul,Blanco,Negro','Material2,Material3,Material5')</t>
  </si>
  <si>
    <t>12</t>
  </si>
  <si>
    <t>13</t>
  </si>
  <si>
    <t>14</t>
  </si>
  <si>
    <t>Resgistrar data masiva</t>
  </si>
  <si>
    <t>Actualizar data masiva</t>
  </si>
  <si>
    <t>seccion alta carpinteria.png</t>
  </si>
  <si>
    <t>seccionAlcobas2.png</t>
  </si>
  <si>
    <t>seccionComedor.png</t>
  </si>
  <si>
    <t>SeccionSalas.png</t>
  </si>
  <si>
    <t>UPDATE productos2</t>
  </si>
  <si>
    <t>CASE Codigo_producto</t>
  </si>
  <si>
    <t>WHEN 'PRU_001' THEN 'Imagenes/seccion alta carpinteria.png'</t>
  </si>
  <si>
    <t>Imagenes/</t>
  </si>
  <si>
    <t>'Imagenes/seccion alta carpinteria.png'</t>
  </si>
  <si>
    <t>'Imagenes/seccionAlcobas2.png'</t>
  </si>
  <si>
    <t>'Imagenes/SeccionSalas.png'</t>
  </si>
  <si>
    <t>WHEN 'PRU_002' THEN 'Imagenes/seccionAlcobas2.png'</t>
  </si>
  <si>
    <t>Imagenes/seccionComedor.png'</t>
  </si>
  <si>
    <t>WHEN 'PRU_003' THEN 'Imagenes/seccionComedor.png'</t>
  </si>
  <si>
    <t>WHEN 'PRU_004' THEN 'Imagenes/SeccionSalas.png'</t>
  </si>
  <si>
    <t>ELSE Imagen_producto</t>
  </si>
  <si>
    <t>END;</t>
  </si>
  <si>
    <t>SET Imagen_producto =</t>
  </si>
  <si>
    <t>2.000.000,00</t>
  </si>
  <si>
    <t>4.000.000,00</t>
  </si>
  <si>
    <t>3.000.000,00</t>
  </si>
  <si>
    <t>2.500.000,00</t>
  </si>
  <si>
    <t>SET Precio_producto =</t>
  </si>
  <si>
    <t>ELSE Precio_producto</t>
  </si>
  <si>
    <t>WHEN 'PRU_001' THEN 4.000.000.00</t>
  </si>
  <si>
    <t>WHEN 'PRU_002' THEN 2.000.000.00</t>
  </si>
  <si>
    <t>WHEN 'PRU_003' THEN 3.000.000.00</t>
  </si>
  <si>
    <t>WHEN 'PRU_004' THEN 2.500.000.00</t>
  </si>
  <si>
    <t>seccionAlcobas2 - copia.png</t>
  </si>
  <si>
    <t>seccion alta carpinteria - copia.png</t>
  </si>
  <si>
    <t>seccionComedor - copia.png</t>
  </si>
  <si>
    <t>SeccionSalas - copia.png</t>
  </si>
  <si>
    <t>'Imagenes/seccionAlcobas2 - copia.png'</t>
  </si>
  <si>
    <t>'Imagenes/seccion alta carpinteria - copia.png'</t>
  </si>
  <si>
    <t>'Imagenes/seccionComedor - copia.png'</t>
  </si>
  <si>
    <t>'Imagenes/SeccionSalas - copia.png'</t>
  </si>
  <si>
    <t>PRU_006</t>
  </si>
  <si>
    <t>PRU_007</t>
  </si>
  <si>
    <t>PRU_008</t>
  </si>
  <si>
    <t>Pru alta carpinteria 2</t>
  </si>
  <si>
    <t>Pru Alcobas 2</t>
  </si>
  <si>
    <t>Pru Comedor 2</t>
  </si>
  <si>
    <t>Pru Salas 2</t>
  </si>
  <si>
    <t>Imagenes/seccionAlcobas2 - copia.png</t>
  </si>
  <si>
    <t>Imagenes/seccion alta carpinteria - copia.png</t>
  </si>
  <si>
    <t>Imagenes/seccionComedor - copia.png</t>
  </si>
  <si>
    <t>Imagenes/SeccionSalas - copia.png</t>
  </si>
  <si>
    <t>1000000.00</t>
  </si>
  <si>
    <t>1500000.00</t>
  </si>
  <si>
    <t>2100000.00</t>
  </si>
  <si>
    <t>1800000.00</t>
  </si>
  <si>
    <t>PRU_009</t>
  </si>
  <si>
    <t>Natural,Wuenge,Palo Rosa</t>
  </si>
  <si>
    <t>Material1,Material2,Material3</t>
  </si>
  <si>
    <t>codigo</t>
  </si>
  <si>
    <t>nombre</t>
  </si>
  <si>
    <t>descripcion</t>
  </si>
  <si>
    <t>precio</t>
  </si>
  <si>
    <t>url_imagen</t>
  </si>
  <si>
    <t>colores</t>
  </si>
  <si>
    <t>materiales</t>
  </si>
  <si>
    <t>salas</t>
  </si>
  <si>
    <t>.png</t>
  </si>
  <si>
    <t>salas1</t>
  </si>
  <si>
    <t>salas2</t>
  </si>
  <si>
    <t>salas3</t>
  </si>
  <si>
    <t>salas4</t>
  </si>
  <si>
    <t>salas5</t>
  </si>
  <si>
    <t>salas7</t>
  </si>
  <si>
    <t>salas9</t>
  </si>
  <si>
    <t>salas10</t>
  </si>
  <si>
    <t>salas11</t>
  </si>
  <si>
    <t>salas13</t>
  </si>
  <si>
    <t>salas14</t>
  </si>
  <si>
    <t>salas15</t>
  </si>
  <si>
    <t>salas17</t>
  </si>
  <si>
    <t>salas19</t>
  </si>
  <si>
    <t>salas20</t>
  </si>
  <si>
    <t>10. Sofá Capri</t>
  </si>
  <si>
    <t>11. Sillón Victoria</t>
  </si>
  <si>
    <t>12. Sofá Valencia</t>
  </si>
  <si>
    <t>13. Sillón Dublín</t>
  </si>
  <si>
    <t>14. Sofá Chicago</t>
  </si>
  <si>
    <t>15. Sillón Berlín</t>
  </si>
  <si>
    <t>16. Sofá Venecia</t>
  </si>
  <si>
    <t>17. Sillón Savoy</t>
  </si>
  <si>
    <t>18. Sofá París</t>
  </si>
  <si>
    <t>19. Sillón Duke</t>
  </si>
  <si>
    <t>20. Sofá Florencia</t>
  </si>
  <si>
    <t>21. Sillón Oxford</t>
  </si>
  <si>
    <t>22. Sofá Barcelona</t>
  </si>
  <si>
    <t>23. Sillón Marsella</t>
  </si>
  <si>
    <t>24. Sofá Londres</t>
  </si>
  <si>
    <t>25. Sillón Zurich</t>
  </si>
  <si>
    <t>26. Sofá Sevilla</t>
  </si>
  <si>
    <t>27. Sillón Toulouse</t>
  </si>
  <si>
    <t>28. Sofá Bruselas</t>
  </si>
  <si>
    <t>29. Sillón Mónaco</t>
  </si>
  <si>
    <t>30. Sofá Ámsterdam</t>
  </si>
  <si>
    <t>Sofá Oslo</t>
  </si>
  <si>
    <t>Sillón Aurora</t>
  </si>
  <si>
    <t>Sillón Ibiza</t>
  </si>
  <si>
    <t>Sofá Nórdico</t>
  </si>
  <si>
    <t>Sillón Valentina</t>
  </si>
  <si>
    <t>Sofá Roma</t>
  </si>
  <si>
    <t>Chaise Longue Ginebra</t>
  </si>
  <si>
    <t>Sofá Milán</t>
  </si>
  <si>
    <t>Sillón Chester</t>
  </si>
  <si>
    <t xml:space="preserve"> Sillón Victoria</t>
  </si>
  <si>
    <t xml:space="preserve"> Sofá Valencia</t>
  </si>
  <si>
    <t xml:space="preserve"> Sillón Dublín</t>
  </si>
  <si>
    <t xml:space="preserve"> Sillón Duke</t>
  </si>
  <si>
    <t xml:space="preserve"> Sofá Barcelona</t>
  </si>
  <si>
    <t xml:space="preserve"> Sillón Zurich</t>
  </si>
  <si>
    <t xml:space="preserve"> Sillón Mónaco</t>
  </si>
  <si>
    <t>Sofá Ámsterdam</t>
  </si>
  <si>
    <t>Sillón Berlín</t>
  </si>
  <si>
    <t>Sofá Bruselas</t>
  </si>
  <si>
    <t>Sofá Capri</t>
  </si>
  <si>
    <t>Sofá París</t>
  </si>
  <si>
    <t>Sillón Dublín</t>
  </si>
  <si>
    <t>Sillón Oxford</t>
  </si>
  <si>
    <t>Sillón Toulouse</t>
  </si>
  <si>
    <t>Sofá Chicago</t>
  </si>
  <si>
    <t>Sofá Florencia</t>
  </si>
  <si>
    <t>Sillón Londres</t>
  </si>
  <si>
    <t>Sofá Sevilla</t>
  </si>
  <si>
    <t>Sillón Savoy</t>
  </si>
  <si>
    <t>Sillón Marsella</t>
  </si>
  <si>
    <t>Imagenes/salas/</t>
  </si>
  <si>
    <t>Imagenes/salas/salas1.png</t>
  </si>
  <si>
    <t>Imagenes/salas/salas2.png</t>
  </si>
  <si>
    <t>Imagenes/salas/salas3.png</t>
  </si>
  <si>
    <t>Imagenes/salas/salas4.png</t>
  </si>
  <si>
    <t>Imagenes/salas/salas5.png</t>
  </si>
  <si>
    <t>Imagenes/salas/salas7.png</t>
  </si>
  <si>
    <t>Imagenes/salas/salas9.png</t>
  </si>
  <si>
    <t>Imagenes/salas/salas10.png</t>
  </si>
  <si>
    <t>Imagenes/salas/salas11.png</t>
  </si>
  <si>
    <t>Imagenes/salas/salas13.png</t>
  </si>
  <si>
    <t>Imagenes/salas/salas14.png</t>
  </si>
  <si>
    <t>Imagenes/salas/salas15.png</t>
  </si>
  <si>
    <t>Imagenes/salas/salas17.png</t>
  </si>
  <si>
    <t>Imagenes/salas/salas19.png</t>
  </si>
  <si>
    <t>Imagenes/salas/salas20.png</t>
  </si>
  <si>
    <t>Beige</t>
  </si>
  <si>
    <t>Azul</t>
  </si>
  <si>
    <t>Wengue</t>
  </si>
  <si>
    <t>Gris</t>
  </si>
  <si>
    <t>Caoba</t>
  </si>
  <si>
    <t>Beige , Azul , Gris</t>
  </si>
  <si>
    <t>Blanco</t>
  </si>
  <si>
    <t>Beige , Azul , Gris , Blanco</t>
  </si>
  <si>
    <t>Beige  , Gris , Blanco , Caoba</t>
  </si>
  <si>
    <t>Wengue , Caoba</t>
  </si>
  <si>
    <t>Gris , Blanco , Beige</t>
  </si>
  <si>
    <t>Plata</t>
  </si>
  <si>
    <t xml:space="preserve">Plata , Blanco </t>
  </si>
  <si>
    <t>Creación tabla</t>
  </si>
  <si>
    <t xml:space="preserve">Beige , Blanco , Gris </t>
  </si>
  <si>
    <t xml:space="preserve">Blanco , Gris </t>
  </si>
  <si>
    <t>CREATE TABLE salas (</t>
  </si>
  <si>
    <t xml:space="preserve">Madera , Espuma de alta densidad </t>
  </si>
  <si>
    <t>)</t>
  </si>
  <si>
    <t>ID INT (11) NOT NULL AUTO_INCREMENT PRIMARY KEY,</t>
  </si>
  <si>
    <t>colores SET (' Beige ',' Azul ',' Wengue ',' Gris ',' Caoba ',' Blanco ',' Plata ') NOT NULL,</t>
  </si>
  <si>
    <t>materiales SET (' Madera ',' Espuma de alta densidad ') NOT NULL</t>
  </si>
  <si>
    <t>codigo VARCHAR (50) NOT NULL,</t>
  </si>
  <si>
    <t>nombre VARCHAR (100) NOT NULL,</t>
  </si>
  <si>
    <t>descripcion VARCHAR (255) NOT NULL,</t>
  </si>
  <si>
    <t>precio VARCHAR (50) NOT NULL,</t>
  </si>
  <si>
    <t>url_imagen LONGBLOB,</t>
  </si>
  <si>
    <t>('PRU_001','Pru_alta_carpinteria','Descripcion prueba alta carpineteria',4.000.000,00,'C:\xampp\htdocs\PruebaBD_PryAlt\Imagenes seccion\alta carpinteria.png','Azul,Blanco,Negro','Material3,Material4,Material5')</t>
  </si>
  <si>
    <t>N/A</t>
  </si>
  <si>
    <t/>
  </si>
  <si>
    <t>,</t>
  </si>
  <si>
    <t>INSERT INTO salas (codigo, nombre, descripcion, precio, url_imagen, colores, materiales)</t>
  </si>
  <si>
    <t>$ 3.250.000</t>
  </si>
  <si>
    <t>$ 1.800.000</t>
  </si>
  <si>
    <t>$ 2.700.000</t>
  </si>
  <si>
    <t>$ 3.850.000</t>
  </si>
  <si>
    <t>$ 2.750.000</t>
  </si>
  <si>
    <t>$ 3.550.000</t>
  </si>
  <si>
    <t>$ 2.250.000</t>
  </si>
  <si>
    <t>$ 2.960.000</t>
  </si>
  <si>
    <t>$ 4.340.000</t>
  </si>
  <si>
    <t>$ 4.250.000</t>
  </si>
  <si>
    <t>$ 3.440.000</t>
  </si>
  <si>
    <t>$ 2.450.000</t>
  </si>
  <si>
    <t>$ 3.990.000</t>
  </si>
  <si>
    <t>$ 1.970.000</t>
  </si>
  <si>
    <t>('salas1','Sofá Ámsterdam','N/A','$ 3.250.000','Imagenes/salas/salas1.png','Beige , Azul , Gris','Madera , Espuma de alta densidad '),</t>
  </si>
  <si>
    <t>('salas2','Sillón Berlín','N/A','$ 1.800.000','Imagenes/salas/salas2.png','Beige , Azul , Gris , Blanco','Madera , Espuma de alta densidad '),</t>
  </si>
  <si>
    <t>('salas3','Sofá Bruselas','N/A','$ 2.700.000','Imagenes/salas/salas3.png','Beige  , Gris , Blanco , Caoba','Madera , Espuma de alta densidad '),</t>
  </si>
  <si>
    <t>('salas4','Sofá Capri','N/A','$ 3.850.000','Imagenes/salas/salas4.png','Wengue , Caoba','Madera , Espuma de alta densidad '),</t>
  </si>
  <si>
    <t>('salas5','Sofá París','N/A','$ 2.750.000','Imagenes/salas/salas5.png','Gris , Blanco , Beige','Madera , Espuma de alta densidad '),</t>
  </si>
  <si>
    <t>('salas7','Sofá Nórdico','N/A','$ 3.550.000','Imagenes/salas/salas7.png','Plata , Blanco ','Madera , Espuma de alta densidad '),</t>
  </si>
  <si>
    <t>('salas9','Sillón Dublín','N/A','$ 2.250.000','Imagenes/salas/salas9.png','Beige , Azul , Gris , Blanco','Madera , Espuma de alta densidad '),</t>
  </si>
  <si>
    <t>('salas10','Sillón Oxford','N/A','$ 2.960.000','Imagenes/salas/salas10.png','Wengue , Caoba','Madera , Espuma de alta densidad '),</t>
  </si>
  <si>
    <t>('salas11','Sillón Toulouse','N/A','$ 4.340.000','Imagenes/salas/salas11.png','Beige , Blanco , Gris ','Madera , Espuma de alta densidad '),</t>
  </si>
  <si>
    <t>('salas13','Sofá Chicago','N/A','$ 4.250.000','Imagenes/salas/salas13.png','Beige , Blanco , Gris ','Madera , Espuma de alta densidad '),</t>
  </si>
  <si>
    <t>('salas14','Sofá Florencia','N/A','$ 3.440.000','Imagenes/salas/salas14.png','Beige , Azul , Gris , Blanco','Madera , Espuma de alta densidad '),</t>
  </si>
  <si>
    <t>('salas15','Sillón Londres','N/A','$ 2.450.000','Imagenes/salas/salas15.png','Gris , Blanco , Beige','Madera , Espuma de alta densidad '),</t>
  </si>
  <si>
    <t>('salas17','Sofá Sevilla','N/A','$ 3.990.000','Imagenes/salas/salas17.png','Blanco , Gris ','Madera , Espuma de alta densidad '),</t>
  </si>
  <si>
    <t>('salas19','Sillón Savoy','N/A','$ 2.750.000','Imagenes/salas/salas19.png','Beige , Azul , Gris , Blanco','Madera , Espuma de alta densidad '),</t>
  </si>
  <si>
    <t>('salas20','Sillón Marsella','N/A','$ 1.970.000','Imagenes/salas/salas20.png','Beige , Azul , Gris','Madera , Espuma de alta densidad '),</t>
  </si>
  <si>
    <t>UPDATE salas</t>
  </si>
  <si>
    <t>SET precio =</t>
  </si>
  <si>
    <t>CASE codigo</t>
  </si>
  <si>
    <t>WHEN 'salas1' THEN '$ 3.500.000'</t>
  </si>
  <si>
    <t>ELSE precio</t>
  </si>
  <si>
    <t>CREATE TABLE comedores (</t>
  </si>
  <si>
    <t>materiales SET (' Madera ',' Vidrio ',' Metal ') NOT NULL</t>
  </si>
  <si>
    <t>comedores</t>
  </si>
  <si>
    <t>Imagenes/comedores/</t>
  </si>
  <si>
    <t>colores SET (' Natural ',' Wengue ', ' Caoba ') NOT NULL,</t>
  </si>
  <si>
    <t xml:space="preserve"> Natural , Wengue ,  Caoba</t>
  </si>
  <si>
    <t xml:space="preserve"> Madera , Vidrio , Metal </t>
  </si>
  <si>
    <t>$ 2.350.000</t>
  </si>
  <si>
    <t>$ 2.830.000</t>
  </si>
  <si>
    <t>$ 3.330.000</t>
  </si>
  <si>
    <t>comedores1</t>
  </si>
  <si>
    <t>comedores2</t>
  </si>
  <si>
    <t>comedores3</t>
  </si>
  <si>
    <t>comedores4</t>
  </si>
  <si>
    <t>comedores5</t>
  </si>
  <si>
    <t>comedores6</t>
  </si>
  <si>
    <t>comedores7</t>
  </si>
  <si>
    <t>comedores8</t>
  </si>
  <si>
    <t>comedores9</t>
  </si>
  <si>
    <t>comedores10</t>
  </si>
  <si>
    <t>comedores11</t>
  </si>
  <si>
    <t>comedores12</t>
  </si>
  <si>
    <t>comedores13</t>
  </si>
  <si>
    <t>comedores14</t>
  </si>
  <si>
    <t>comedores15</t>
  </si>
  <si>
    <t>$ 2.650.000</t>
  </si>
  <si>
    <t>$ 3.350.000</t>
  </si>
  <si>
    <t>$ 2.240.000</t>
  </si>
  <si>
    <t>$ 2.640.000</t>
  </si>
  <si>
    <t>$ 1.750.000</t>
  </si>
  <si>
    <t>$ 2.040.000</t>
  </si>
  <si>
    <t>$ 3.150.000</t>
  </si>
  <si>
    <t>$ 4.990.000</t>
  </si>
  <si>
    <t>Comedor 6 puestos Valenciano</t>
  </si>
  <si>
    <t>Comedor 6 puestos Alaska</t>
  </si>
  <si>
    <t>Comedor 6 puestos Sevilla</t>
  </si>
  <si>
    <t>Comedor 6 puestos Underground</t>
  </si>
  <si>
    <t>Comedor 4 puestos Marsella</t>
  </si>
  <si>
    <t>Comedor 4 puestos Suburbios</t>
  </si>
  <si>
    <t>Comedor 6 puestos Manchester</t>
  </si>
  <si>
    <t>Comedor 4 puestos Mediterraneo</t>
  </si>
  <si>
    <t>Comedor 4 puestos New York</t>
  </si>
  <si>
    <t>Comedor 4 puestos Simple</t>
  </si>
  <si>
    <t>Comedor 4 puestos Ceniza</t>
  </si>
  <si>
    <t>Comedor 6 puestos Europeo</t>
  </si>
  <si>
    <t>Comedor 8 puestos Industrial</t>
  </si>
  <si>
    <t>Comedor 6 puestos Minimalista</t>
  </si>
  <si>
    <t>Comedor 6 puestos Valenciano plus</t>
  </si>
  <si>
    <t>Imagenes/comedores/comedores1.png</t>
  </si>
  <si>
    <t>Imagenes/comedores/comedores2.png</t>
  </si>
  <si>
    <t>Imagenes/comedores/comedores3.png</t>
  </si>
  <si>
    <t>Imagenes/comedores/comedores4.png</t>
  </si>
  <si>
    <t>Imagenes/comedores/comedores5.png</t>
  </si>
  <si>
    <t>Imagenes/comedores/comedores6.png</t>
  </si>
  <si>
    <t>Imagenes/comedores/comedores7.png</t>
  </si>
  <si>
    <t>Imagenes/comedores/comedores8.png</t>
  </si>
  <si>
    <t>Imagenes/comedores/comedores9.png</t>
  </si>
  <si>
    <t>Imagenes/comedores/comedores10.png</t>
  </si>
  <si>
    <t>Imagenes/comedores/comedores11.png</t>
  </si>
  <si>
    <t>Imagenes/comedores/comedores12.png</t>
  </si>
  <si>
    <t>Imagenes/comedores/comedores13.png</t>
  </si>
  <si>
    <t>Imagenes/comedores/comedores14.png</t>
  </si>
  <si>
    <t>Imagenes/comedores/comedores15.png</t>
  </si>
  <si>
    <t>INSERT INTO comedores (codigo, nombre, descripcion, precio, url_imagen, colores, materiales)</t>
  </si>
  <si>
    <t>('comedores1','Comedor 6 puestos Alaska','N/A','$ 3.330.000','Imagenes/comedores/comedores1.png',' Natural , Wengue ,  Caoba',' Madera , Vidrio , Metal '),</t>
  </si>
  <si>
    <t>('comedores2','Comedor 6 puestos Sevilla','N/A','$ 2.830.000','Imagenes/comedores/comedores2.png',' Natural , Wengue ,  Caoba',' Madera , Vidrio , Metal '),</t>
  </si>
  <si>
    <t>('comedores3','Comedor 6 puestos Underground','N/A','$ 2.350.000','Imagenes/comedores/comedores3.png',' Natural , Wengue ,  Caoba',' Madera , Vidrio , Metal '),</t>
  </si>
  <si>
    <t>('comedores4','Comedor 4 puestos Marsella','N/A','$ 3.550.000','Imagenes/comedores/comedores4.png',' Natural , Wengue ,  Caoba',' Madera , Vidrio , Metal '),</t>
  </si>
  <si>
    <t>('comedores5','Comedor 6 puestos Valenciano','N/A','$ 4.250.000','Imagenes/comedores/comedores5.png',' Natural , Wengue ,  Caoba',' Madera , Vidrio , Metal '),</t>
  </si>
  <si>
    <t>('comedores6','Comedor 4 puestos Suburbios','N/A','$ 2.650.000','Imagenes/comedores/comedores6.png',' Natural , Wengue ,  Caoba',' Madera , Vidrio , Metal '),</t>
  </si>
  <si>
    <t>('comedores7','Comedor 6 puestos Manchester','N/A','$ 3.350.000','Imagenes/comedores/comedores7.png',' Natural , Wengue ,  Caoba',' Madera , Vidrio , Metal '),</t>
  </si>
  <si>
    <t>('comedores8','Comedor 4 puestos Mediterraneo','N/A','$ 2.240.000','Imagenes/comedores/comedores8.png',' Natural , Wengue ,  Caoba',' Madera , Vidrio , Metal '),</t>
  </si>
  <si>
    <t>('comedores9','Comedor 4 puestos New York','N/A','$ 2.640.000','Imagenes/comedores/comedores9.png',' Natural , Wengue ,  Caoba',' Madera , Vidrio , Metal '),</t>
  </si>
  <si>
    <t>('comedores10','Comedor 4 puestos Simple','N/A','$ 1.750.000','Imagenes/comedores/comedores10.png',' Natural , Wengue ,  Caoba',' Madera , Vidrio , Metal '),</t>
  </si>
  <si>
    <t>('comedores11','Comedor 4 puestos Ceniza','N/A','$ 2.040.000','Imagenes/comedores/comedores11.png',' Natural , Wengue ,  Caoba',' Madera , Vidrio , Metal '),</t>
  </si>
  <si>
    <t>('comedores12','Comedor 6 puestos Europeo','N/A','$ 3.150.000','Imagenes/comedores/comedores12.png',' Natural , Wengue ,  Caoba',' Madera , Vidrio , Metal '),</t>
  </si>
  <si>
    <t>('comedores13','Comedor 8 puestos Industrial','N/A','$ 4.990.000','Imagenes/comedores/comedores13.png',' Natural , Wengue ,  Caoba',' Madera , Vidrio , Metal '),</t>
  </si>
  <si>
    <t>('comedores14','Comedor 6 puestos Minimalista','N/A','$ 2.750.000','Imagenes/comedores/comedores14.png',' Natural , Wengue ,  Caoba',' Madera , Vidrio , Metal '),</t>
  </si>
  <si>
    <t>('comedores15','Comedor 6 puestos Valenciano plus','N/A','$ 4.250.000','Imagenes/comedores/comedores15.png',' Natural , Wengue ,  Caoba',' Madera , Vidrio , Metal '),</t>
  </si>
  <si>
    <t xml:space="preserve"> Madera , Espuma de alta densidad</t>
  </si>
  <si>
    <t>alcobas</t>
  </si>
  <si>
    <t>alcobas1</t>
  </si>
  <si>
    <t>alcobas2</t>
  </si>
  <si>
    <t>alcobas3</t>
  </si>
  <si>
    <t>alcobas4</t>
  </si>
  <si>
    <t>alcobas5</t>
  </si>
  <si>
    <t>alcobas6</t>
  </si>
  <si>
    <t>alcobas7</t>
  </si>
  <si>
    <t>alcobas8</t>
  </si>
  <si>
    <t>alcobas9</t>
  </si>
  <si>
    <t>alcobas10</t>
  </si>
  <si>
    <t>alcobas11</t>
  </si>
  <si>
    <t>alcobas12</t>
  </si>
  <si>
    <t>alcobas13</t>
  </si>
  <si>
    <t>alcobas14</t>
  </si>
  <si>
    <t>alcobas15</t>
  </si>
  <si>
    <t>Imagenes/alcobas/</t>
  </si>
  <si>
    <t>Juego alcoba Midas</t>
  </si>
  <si>
    <t>Juego alcoba Sahara</t>
  </si>
  <si>
    <t>Juego alcoba Obsidiana</t>
  </si>
  <si>
    <t>Juego alcoba Yakutsk</t>
  </si>
  <si>
    <t>Juego alcoba Quebec</t>
  </si>
  <si>
    <t>Juego alcoba Brooklyn</t>
  </si>
  <si>
    <t>Juego alcoba Osaka</t>
  </si>
  <si>
    <t>Juego alcoba Vegas</t>
  </si>
  <si>
    <t>Juego alcoba Beijing</t>
  </si>
  <si>
    <t>Juego alcoba Bloomsbury</t>
  </si>
  <si>
    <t>Juego alcoba Terracota</t>
  </si>
  <si>
    <t>Juego alcoba Tebas</t>
  </si>
  <si>
    <t>Juego alcoba Cairo</t>
  </si>
  <si>
    <t>Juego alcoba Salonica</t>
  </si>
  <si>
    <t>Juego alcoba Opera</t>
  </si>
  <si>
    <t>$ 2.990.000</t>
  </si>
  <si>
    <t>$ 3.160.000</t>
  </si>
  <si>
    <t>$ 4.750.000</t>
  </si>
  <si>
    <t>$ 4.660.000</t>
  </si>
  <si>
    <t>$ 3.560.000</t>
  </si>
  <si>
    <t>$ 3.450.000</t>
  </si>
  <si>
    <t>$ 3.100.000</t>
  </si>
  <si>
    <t>$ 4.040.000</t>
  </si>
  <si>
    <t>$ 4.690.000</t>
  </si>
  <si>
    <t>$ 4.890.000</t>
  </si>
  <si>
    <t>$ 4.290.000</t>
  </si>
  <si>
    <t>Imagenes/alcobas/alcobas1.png</t>
  </si>
  <si>
    <t>Imagenes/alcobas/alcobas2.png</t>
  </si>
  <si>
    <t>Imagenes/alcobas/alcobas3.png</t>
  </si>
  <si>
    <t>Imagenes/alcobas/alcobas4.png</t>
  </si>
  <si>
    <t>Imagenes/alcobas/alcobas5.png</t>
  </si>
  <si>
    <t>Imagenes/alcobas/alcobas6.png</t>
  </si>
  <si>
    <t>Imagenes/alcobas/alcobas7.png</t>
  </si>
  <si>
    <t>Imagenes/alcobas/alcobas8.png</t>
  </si>
  <si>
    <t>Imagenes/alcobas/alcobas9.png</t>
  </si>
  <si>
    <t>Imagenes/alcobas/alcobas10.png</t>
  </si>
  <si>
    <t>Imagenes/alcobas/alcobas11.png</t>
  </si>
  <si>
    <t>Imagenes/alcobas/alcobas12.png</t>
  </si>
  <si>
    <t>Imagenes/alcobas/alcobas13.png</t>
  </si>
  <si>
    <t>Imagenes/alcobas/alcobas14.png</t>
  </si>
  <si>
    <t>Imagenes/alcobas/alcobas15.png</t>
  </si>
  <si>
    <t>('alcobas1','Juego alcoba Osaka','N/A','$ 4.750.000','Imagenes/alcobas/alcobas1.png',' Natural , Wengue ,  Caoba',' Madera , Espuma de alta densidad'),</t>
  </si>
  <si>
    <t>('alcobas2','Juego alcoba Brooklyn','N/A','$ 2.990.000','Imagenes/alcobas/alcobas2.png',' Natural , Wengue ,  Caoba',' Madera , Espuma de alta densidad'),</t>
  </si>
  <si>
    <t>('alcobas3','Juego alcoba Quebec','N/A','$ 2.650.000','Imagenes/alcobas/alcobas3.png',' Natural , Wengue ,  Caoba',' Madera , Espuma de alta densidad'),</t>
  </si>
  <si>
    <t>('alcobas4','Juego alcoba Yakutsk','N/A','$ 3.160.000','Imagenes/alcobas/alcobas4.png',' Natural , Wengue ,  Caoba',' Madera , Espuma de alta densidad'),</t>
  </si>
  <si>
    <t>('alcobas5','Juego alcoba Obsidiana','N/A','$ 4.660.000','Imagenes/alcobas/alcobas5.png',' Natural , Wengue ,  Caoba',' Madera , Espuma de alta densidad'),</t>
  </si>
  <si>
    <t>('alcobas6','Juego alcoba Sahara','N/A','$ 3.560.000','Imagenes/alcobas/alcobas6.png',' Natural , Wengue ,  Caoba',' Madera , Espuma de alta densidad'),</t>
  </si>
  <si>
    <t>('alcobas7','Juego alcoba Midas','N/A','$ 3.450.000','Imagenes/alcobas/alcobas7.png',' Natural , Wengue ,  Caoba',' Madera , Espuma de alta densidad'),</t>
  </si>
  <si>
    <t>('alcobas8','Juego alcoba Vegas','N/A','$ 2.990.000','Imagenes/alcobas/alcobas8.png',' Natural , Wengue ,  Caoba',' Madera , Espuma de alta densidad'),</t>
  </si>
  <si>
    <t>('alcobas9','Juego alcoba Beijing','N/A','$ 3.100.000','Imagenes/alcobas/alcobas9.png',' Natural , Wengue ,  Caoba',' Madera , Espuma de alta densidad'),</t>
  </si>
  <si>
    <t>('alcobas10','Juego alcoba Bloomsbury','N/A','$ 2.750.000','Imagenes/alcobas/alcobas10.png',' Natural , Wengue ,  Caoba',' Madera , Espuma de alta densidad'),</t>
  </si>
  <si>
    <t>('alcobas11','Juego alcoba Terracota','N/A','$ 4.040.000','Imagenes/alcobas/alcobas11.png',' Natural , Wengue ,  Caoba',' Madera , Espuma de alta densidad'),</t>
  </si>
  <si>
    <t>('alcobas12','Juego alcoba Tebas','N/A','$ 4.890.000','Imagenes/alcobas/alcobas12.png',' Natural , Wengue ,  Caoba',' Madera , Espuma de alta densidad'),</t>
  </si>
  <si>
    <t>('alcobas13','Juego alcoba Cairo','N/A','$ 4.690.000','Imagenes/alcobas/alcobas13.png',' Natural , Wengue ,  Caoba',' Madera , Espuma de alta densidad'),</t>
  </si>
  <si>
    <t>('alcobas14','Juego alcoba Salonica','N/A','$ 4.290.000','Imagenes/alcobas/alcobas14.png',' Natural , Wengue ,  Caoba',' Madera , Espuma de alta densidad'),</t>
  </si>
  <si>
    <t>('alcobas15','Juego alcoba Opera','N/A','$ 3.450.000','Imagenes/alcobas/alcobas15.png',' Natural , Wengue ,  Caoba',' Madera , Espuma de alta densidad'),</t>
  </si>
  <si>
    <t>CREATE TABLE alcobas (</t>
  </si>
  <si>
    <t>INSERT INTO alcobas (codigo, nombre, descripcion, precio, url_imagen, colores, materiales)</t>
  </si>
  <si>
    <t>materiales SET (' Madera ' ,' Espuma de alta densidad ') NOT NULL</t>
  </si>
  <si>
    <t xml:space="preserve"> Natural , Wengue , Caoba </t>
  </si>
  <si>
    <t>colores SET (' Natural , Wengue , Caoba ') NOT NULL,</t>
  </si>
  <si>
    <t>CREATE TABLE cocinas (</t>
  </si>
  <si>
    <t>materiales SET (' Madera ',' MDF ','Diferentes tipos de mesones') NOT NULL</t>
  </si>
  <si>
    <t xml:space="preserve"> Madera , MDF , Diferentes tipos de mesones</t>
  </si>
  <si>
    <t>colores SET (' Natural ',' Wengue ',' Caoba ', ' Diferentes estilos prediseñados ') NOT NULL,</t>
  </si>
  <si>
    <t>Imagenes/cocinas/</t>
  </si>
  <si>
    <t>cocina</t>
  </si>
  <si>
    <t>cocina1</t>
  </si>
  <si>
    <t>cocina2</t>
  </si>
  <si>
    <t>cocina3</t>
  </si>
  <si>
    <t>cocina4</t>
  </si>
  <si>
    <t>cocina5</t>
  </si>
  <si>
    <t>cocina6</t>
  </si>
  <si>
    <t>cocina7</t>
  </si>
  <si>
    <t>cocina8</t>
  </si>
  <si>
    <t>cocina9</t>
  </si>
  <si>
    <t>cocina10</t>
  </si>
  <si>
    <t>cocina11</t>
  </si>
  <si>
    <t>cocina12</t>
  </si>
  <si>
    <t>cocina13</t>
  </si>
  <si>
    <t>cocina14</t>
  </si>
  <si>
    <t>cocina15</t>
  </si>
  <si>
    <t>Cocina Celeste clasica</t>
  </si>
  <si>
    <t>Cocina Volcanica 2 fases</t>
  </si>
  <si>
    <t>Cocina Meditarrenea 2 fases</t>
  </si>
  <si>
    <t>Cocina Natural con isla</t>
  </si>
  <si>
    <t>Cocina Cobrizo con isla</t>
  </si>
  <si>
    <t>Cocina 90´s Madera</t>
  </si>
  <si>
    <t>Cocina Vintage con bar</t>
  </si>
  <si>
    <t>Cocina Duna con isla</t>
  </si>
  <si>
    <t>Cocina basic beige en L dos mubles</t>
  </si>
  <si>
    <t>Cocina Nevada en L</t>
  </si>
  <si>
    <t>Cocina sombra con isla comedor</t>
  </si>
  <si>
    <t>Cocina minimalista white 2 fases</t>
  </si>
  <si>
    <t>Cocina Artiko en L</t>
  </si>
  <si>
    <t>Cocina Basic white</t>
  </si>
  <si>
    <t>Cocina Basic muebles inferior</t>
  </si>
  <si>
    <t>Desde $4.500.000</t>
  </si>
  <si>
    <t>Imagenes/cocinas/cocina1.png</t>
  </si>
  <si>
    <t>Imagenes/cocinas/cocina2.png</t>
  </si>
  <si>
    <t>Imagenes/cocinas/cocina3.png</t>
  </si>
  <si>
    <t>Imagenes/cocinas/cocina4.png</t>
  </si>
  <si>
    <t>Imagenes/cocinas/cocina5.png</t>
  </si>
  <si>
    <t>Imagenes/cocinas/cocina6.png</t>
  </si>
  <si>
    <t>Imagenes/cocinas/cocina7.png</t>
  </si>
  <si>
    <t>Imagenes/cocinas/cocina8.png</t>
  </si>
  <si>
    <t>Imagenes/cocinas/cocina9.png</t>
  </si>
  <si>
    <t>Imagenes/cocinas/cocina10.png</t>
  </si>
  <si>
    <t>Imagenes/cocinas/cocina11.png</t>
  </si>
  <si>
    <t>Imagenes/cocinas/cocina12.png</t>
  </si>
  <si>
    <t>Imagenes/cocinas/cocina13.png</t>
  </si>
  <si>
    <t>Imagenes/cocinas/cocina14.png</t>
  </si>
  <si>
    <t>Imagenes/cocinas/cocina15.png</t>
  </si>
  <si>
    <t>Desde $6.500.000</t>
  </si>
  <si>
    <t>Desde $5.500.000</t>
  </si>
  <si>
    <t>Desde $4.000.000</t>
  </si>
  <si>
    <t>Desde $7.000.000</t>
  </si>
  <si>
    <t>Desde $ 4.500.000</t>
  </si>
  <si>
    <t>Desde $ 6.500.000</t>
  </si>
  <si>
    <t>Desde $7.500.000</t>
  </si>
  <si>
    <t>Desde $6.000.000</t>
  </si>
  <si>
    <t>INSERT INTO cocinas (codigo, nombre, descripcion, precio, url_imagen, colores, materiales)</t>
  </si>
  <si>
    <t xml:space="preserve"> Natural , Wengue , Caoba ,  Diferentes estilos prediseñados</t>
  </si>
  <si>
    <t>('cocina1','Cocina basic beige en L dos mubles','N/A','Desde $ 4.500.000','Imagenes/cocinas/cocina1.png',' Natural , Wengue , Caoba ,  Diferentes estilos prediseñados',' Madera , MDF , Diferentes tipos de mesones'),</t>
  </si>
  <si>
    <t>('cocina2','Cocina Nevada en L','N/A','Desde $ 6.500.000','Imagenes/cocinas/cocina2.png',' Natural , Wengue , Caoba ,  Diferentes estilos prediseñados',' Madera , MDF , Diferentes tipos de mesones'),</t>
  </si>
  <si>
    <t>('cocina3','Cocina sombra con isla comedor','N/A','Desde $5.500.000','Imagenes/cocinas/cocina3.png',' Natural , Wengue , Caoba ,  Diferentes estilos prediseñados',' Madera , MDF , Diferentes tipos de mesones'),</t>
  </si>
  <si>
    <t>('cocina4','Cocina minimalista white 2 fases','N/A','Desde $6.500.000','Imagenes/cocinas/cocina4.png',' Natural , Wengue , Caoba ,  Diferentes estilos prediseñados',' Madera , MDF , Diferentes tipos de mesones'),</t>
  </si>
  <si>
    <t>('cocina5','Cocina Basic white','N/A','Desde $4.500.000','Imagenes/cocinas/cocina5.png',' Natural , Wengue , Caoba ,  Diferentes estilos prediseñados',' Madera , MDF , Diferentes tipos de mesones'),</t>
  </si>
  <si>
    <t>('cocina6','Cocina Celeste clasica','N/A','Desde $4.000.000','Imagenes/cocinas/cocina6.png',' Natural , Wengue , Caoba ,  Diferentes estilos prediseñados',' Madera , MDF , Diferentes tipos de mesones'),</t>
  </si>
  <si>
    <t>('cocina7','Cocina Volcanica 2 fases','N/A','Desde $7.000.000','Imagenes/cocinas/cocina7.png',' Natural , Wengue , Caoba ,  Diferentes estilos prediseñados',' Madera , MDF , Diferentes tipos de mesones'),</t>
  </si>
  <si>
    <t>('cocina8','Cocina Meditarrenea 2 fases','N/A','Desde $5.500.000','Imagenes/cocinas/cocina8.png',' Natural , Wengue , Caoba ,  Diferentes estilos prediseñados',' Madera , MDF , Diferentes tipos de mesones'),</t>
  </si>
  <si>
    <t>('cocina9','Cocina Natural con isla','N/A','Desde $4.500.000','Imagenes/cocinas/cocina9.png',' Natural , Wengue , Caoba ,  Diferentes estilos prediseñados',' Madera , MDF , Diferentes tipos de mesones'),</t>
  </si>
  <si>
    <t>('cocina10','Cocina Artiko en L','N/A','Desde $7.500.000','Imagenes/cocinas/cocina10.png',' Natural , Wengue , Caoba ,  Diferentes estilos prediseñados',' Madera , MDF , Diferentes tipos de mesones'),</t>
  </si>
  <si>
    <t>('cocina11','Cocina 90´s Madera','N/A','Desde $7.500.000','Imagenes/cocinas/cocina11.png',' Natural , Wengue , Caoba ,  Diferentes estilos prediseñados',' Madera , MDF , Diferentes tipos de mesones'),</t>
  </si>
  <si>
    <t>('cocina12','Cocina Cobrizo con isla','N/A','Desde $6.500.000','Imagenes/cocinas/cocina12.png',' Natural , Wengue , Caoba ,  Diferentes estilos prediseñados',' Madera , MDF , Diferentes tipos de mesones'),</t>
  </si>
  <si>
    <t>('cocina13','Cocina Vintage con bar','N/A','Desde $6.000.000','Imagenes/cocinas/cocina13.png',' Natural , Wengue , Caoba ,  Diferentes estilos prediseñados',' Madera , MDF , Diferentes tipos de mesones'),</t>
  </si>
  <si>
    <t>('cocina14','Cocina Basic muebles inferior','N/A','Desde $4.000.000','Imagenes/cocinas/cocina14.png',' Natural , Wengue , Caoba ,  Diferentes estilos prediseñados',' Madera , MDF , Diferentes tipos de mesones'),</t>
  </si>
  <si>
    <t>('cocina15','Cocina Duna con isla','N/A','Desde $6.500.000','Imagenes/cocinas/cocina15.png',' Natural , Wengue , Caoba ,  Diferentes estilos prediseñados',' Madera , MDF , Diferentes tipos de mesones'),</t>
  </si>
  <si>
    <t>Imagenes/cuartos_de_estudio/</t>
  </si>
  <si>
    <t>estudio</t>
  </si>
  <si>
    <t>estudio1</t>
  </si>
  <si>
    <t>estudio2</t>
  </si>
  <si>
    <t>estudio3</t>
  </si>
  <si>
    <t>estudio4</t>
  </si>
  <si>
    <t>estudio5</t>
  </si>
  <si>
    <t>estudio6</t>
  </si>
  <si>
    <t>estudio7</t>
  </si>
  <si>
    <t>estudio8</t>
  </si>
  <si>
    <t>estudio9</t>
  </si>
  <si>
    <t>estudio10</t>
  </si>
  <si>
    <t>estudio11</t>
  </si>
  <si>
    <t>estudio12</t>
  </si>
  <si>
    <t>estudio13</t>
  </si>
  <si>
    <t>estudio14</t>
  </si>
  <si>
    <t>estudio15</t>
  </si>
  <si>
    <t>Escritorio Caoba ejecutivo</t>
  </si>
  <si>
    <t xml:space="preserve"> Madera , MDF </t>
  </si>
  <si>
    <t>materiales SET (' Madera ',' MDF ') NOT NULL</t>
  </si>
  <si>
    <t>CREATE TABLE cuartos_estudios (</t>
  </si>
  <si>
    <t>INSERT INTO cuartos_estudios (codigo, nombre, descripcion, precio, url_imagen, colores, materiales)</t>
  </si>
  <si>
    <t>Desde $ 2.000.000</t>
  </si>
  <si>
    <t>Escritorio empotrado y mueble superior Alaska</t>
  </si>
  <si>
    <t>Desde $ 3.500.000</t>
  </si>
  <si>
    <t>Imagenes/cuartos_de_estudio/estudio1.png</t>
  </si>
  <si>
    <t>Imagenes/cuartos_de_estudio/estudio2.png</t>
  </si>
  <si>
    <t>Imagenes/cuartos_de_estudio/estudio3.png</t>
  </si>
  <si>
    <t>Imagenes/cuartos_de_estudio/estudio4.png</t>
  </si>
  <si>
    <t>Imagenes/cuartos_de_estudio/estudio5.png</t>
  </si>
  <si>
    <t>Imagenes/cuartos_de_estudio/estudio6.png</t>
  </si>
  <si>
    <t>Imagenes/cuartos_de_estudio/estudio7.png</t>
  </si>
  <si>
    <t>Imagenes/cuartos_de_estudio/estudio8.png</t>
  </si>
  <si>
    <t>Imagenes/cuartos_de_estudio/estudio9.png</t>
  </si>
  <si>
    <t>Imagenes/cuartos_de_estudio/estudio10.png</t>
  </si>
  <si>
    <t>Imagenes/cuartos_de_estudio/estudio11.png</t>
  </si>
  <si>
    <t>Imagenes/cuartos_de_estudio/estudio12.png</t>
  </si>
  <si>
    <t>Imagenes/cuartos_de_estudio/estudio13.png</t>
  </si>
  <si>
    <t>Imagenes/cuartos_de_estudio/estudio14.png</t>
  </si>
  <si>
    <t>Imagenes/cuartos_de_estudio/estudio15.png</t>
  </si>
  <si>
    <t>Escritorio y silla Fresno Sencillo</t>
  </si>
  <si>
    <t>Escritorio Ejecutivo Obsidiana y muebles auxiliar</t>
  </si>
  <si>
    <t>Desde $ 3.700.000</t>
  </si>
  <si>
    <t>Desde $ 3.900.000</t>
  </si>
  <si>
    <t>Escritorio Basic lineal Abedul</t>
  </si>
  <si>
    <t>Escritorio y estanteria Spring Basic</t>
  </si>
  <si>
    <t>Desde $ 3.800.000</t>
  </si>
  <si>
    <t>Desde $ 3.200.000</t>
  </si>
  <si>
    <t>Desde $ 1.500.000</t>
  </si>
  <si>
    <t>Escritorio lineal Roble claro</t>
  </si>
  <si>
    <t>Escritorio lineal White flotante</t>
  </si>
  <si>
    <t>Escritorio sencillo Vintage</t>
  </si>
  <si>
    <t>Desde $ 1.300.000</t>
  </si>
  <si>
    <t>Desde $ 1.800.000</t>
  </si>
  <si>
    <t>Escritorio y silla Industry Roble Rojo</t>
  </si>
  <si>
    <t>Escritorio double Ceniza</t>
  </si>
  <si>
    <t>Desde $ 2.100.000</t>
  </si>
  <si>
    <t xml:space="preserve">Escritorio Mediterraneo </t>
  </si>
  <si>
    <t>Escritorio small float</t>
  </si>
  <si>
    <t>Desde $ 1.000.000</t>
  </si>
  <si>
    <t>Escritorio y biblioteca individual bone</t>
  </si>
  <si>
    <t>Desde $ 2.400.000</t>
  </si>
  <si>
    <t>Escritorio double ejecutivo Jatoba</t>
  </si>
  <si>
    <t>Desde $ 4.700.000</t>
  </si>
  <si>
    <t>('estudio1','Escritorio Caoba ejecutivo','N/A','Desde $ 2.000.000','Imagenes/cuartos_de_estudio/estudio1.png',' Natural , Wengue , Caoba ,  Diferentes estilos prediseñados',' Madera , MDF '),</t>
  </si>
  <si>
    <t>('estudio2','Escritorio empotrado y mueble superior Alaska','N/A','Desde $ 3.500.000','Imagenes/cuartos_de_estudio/estudio2.png',' Natural , Wengue , Caoba ,  Diferentes estilos prediseñados',' Madera , MDF '),</t>
  </si>
  <si>
    <t>('estudio3','Escritorio y silla Fresno Sencillo','N/A','Desde $ 1.500.000','Imagenes/cuartos_de_estudio/estudio3.png',' Natural , Wengue , Caoba ,  Diferentes estilos prediseñados',' Madera , MDF '),</t>
  </si>
  <si>
    <t>('estudio4','Escritorio Ejecutivo Obsidiana y muebles auxiliar','N/A','Desde $ 3.900.000','Imagenes/cuartos_de_estudio/estudio4.png',' Natural , Wengue , Caoba ,  Diferentes estilos prediseñados',' Madera , MDF '),</t>
  </si>
  <si>
    <t>('estudio5','Escritorio Basic lineal Abedul','N/A','Desde $ 3.200.000','Imagenes/cuartos_de_estudio/estudio5.png',' Natural , Wengue , Caoba ,  Diferentes estilos prediseñados',' Madera , MDF '),</t>
  </si>
  <si>
    <t>('estudio6','Escritorio y estanteria Spring Basic','N/A','Desde $ 3.800.000','Imagenes/cuartos_de_estudio/estudio6.png',' Natural , Wengue , Caoba ,  Diferentes estilos prediseñados',' Madera , MDF '),</t>
  </si>
  <si>
    <t>('estudio7','Escritorio lineal Roble claro','N/A','Desde $ 1.800.000','Imagenes/cuartos_de_estudio/estudio7.png',' Natural , Wengue , Caoba ,  Diferentes estilos prediseñados',' Madera , MDF '),</t>
  </si>
  <si>
    <t>('estudio8','Escritorio lineal White flotante','N/A','Desde $ 1.300.000','Imagenes/cuartos_de_estudio/estudio8.png',' Natural , Wengue , Caoba ,  Diferentes estilos prediseñados',' Madera , MDF '),</t>
  </si>
  <si>
    <t>('estudio9','Escritorio sencillo Vintage','N/A','Desde $ 1.500.000','Imagenes/cuartos_de_estudio/estudio9.png',' Natural , Wengue , Caoba ,  Diferentes estilos prediseñados',' Madera , MDF '),</t>
  </si>
  <si>
    <t>('estudio10','Escritorio y silla Industry Roble Rojo','N/A','Desde $ 2.100.000','Imagenes/cuartos_de_estudio/estudio10.png',' Natural , Wengue , Caoba ,  Diferentes estilos prediseñados',' Madera , MDF '),</t>
  </si>
  <si>
    <t>('estudio11','Escritorio double Ceniza','N/A','Desde $ 4.500.000','Imagenes/cuartos_de_estudio/estudio11.png',' Natural , Wengue , Caoba ,  Diferentes estilos prediseñados',' Madera , MDF '),</t>
  </si>
  <si>
    <t>('estudio12','Escritorio Mediterraneo ','N/A','Desde $ 3.500.000','Imagenes/cuartos_de_estudio/estudio12.png',' Natural , Wengue , Caoba ,  Diferentes estilos prediseñados',' Madera , MDF '),</t>
  </si>
  <si>
    <t>('estudio13','Escritorio small float','N/A','Desde $ 1.000.000','Imagenes/cuartos_de_estudio/estudio13.png',' Natural , Wengue , Caoba ,  Diferentes estilos prediseñados',' Madera , MDF '),</t>
  </si>
  <si>
    <t>('estudio14','Escritorio y biblioteca individual bone','N/A','Desde $ 2.400.000','Imagenes/cuartos_de_estudio/estudio14.png',' Natural , Wengue , Caoba ,  Diferentes estilos prediseñados',' Madera , MDF '),</t>
  </si>
  <si>
    <t>('estudio15','Escritorio double ejecutivo Jatoba','N/A','Desde $ 4.700.000','Imagenes/cuartos_de_estudio/estudio15.png',' Natural , Wengue , Caoba ,  Diferentes estilos prediseñados',' Madera , MDF '),</t>
  </si>
  <si>
    <t>biblioteca</t>
  </si>
  <si>
    <t>biblioteca1</t>
  </si>
  <si>
    <t>biblioteca2</t>
  </si>
  <si>
    <t>biblioteca3</t>
  </si>
  <si>
    <t>biblioteca4</t>
  </si>
  <si>
    <t>biblioteca5</t>
  </si>
  <si>
    <t>biblioteca6</t>
  </si>
  <si>
    <t>biblioteca7</t>
  </si>
  <si>
    <t>biblioteca8</t>
  </si>
  <si>
    <t>biblioteca9</t>
  </si>
  <si>
    <t>biblioteca10</t>
  </si>
  <si>
    <t>biblioteca11</t>
  </si>
  <si>
    <t>biblioteca12</t>
  </si>
  <si>
    <t>biblioteca13</t>
  </si>
  <si>
    <t>biblioteca14</t>
  </si>
  <si>
    <t>biblioteca15</t>
  </si>
  <si>
    <t>Imagenes/bibliotecas/</t>
  </si>
  <si>
    <t>CREATE TABLE bibliotecas (</t>
  </si>
  <si>
    <t>INSERT INTO bibliotecas (codigo, nombre, descripcion, precio, url_imagen, colores, materiales)</t>
  </si>
  <si>
    <t>Biblioteca espiral white</t>
  </si>
  <si>
    <t>Biblioteca Ceniza Basic</t>
  </si>
  <si>
    <t>Biblioteca en L pino flotante</t>
  </si>
  <si>
    <t>Biblioteca Obsidina ejecutiva</t>
  </si>
  <si>
    <t>Desde $ 5.200.000</t>
  </si>
  <si>
    <t>Biblioteca clasic beige</t>
  </si>
  <si>
    <t>Desde $ 2.800.000</t>
  </si>
  <si>
    <t>Biblioteca Cerezo a la medida</t>
  </si>
  <si>
    <t>Desde $ 6.700.000</t>
  </si>
  <si>
    <t>Biblioteca Nogal dos partes L</t>
  </si>
  <si>
    <t>Biblioteca Alaska</t>
  </si>
  <si>
    <t>Desde $ 4.100.000</t>
  </si>
  <si>
    <t>Biblioteca Burgues Clasic</t>
  </si>
  <si>
    <t>Biblioteca Rustic clasic</t>
  </si>
  <si>
    <t>Desde $ 3.100.000</t>
  </si>
  <si>
    <t>Bibloteca a medida en L flotante Fresno</t>
  </si>
  <si>
    <t>Bibloteca Ice contemporanea a la medida</t>
  </si>
  <si>
    <t>Biblioteca circular Olivo</t>
  </si>
  <si>
    <t>Desde $ 5.700.000</t>
  </si>
  <si>
    <t>Biblioteca Space gray</t>
  </si>
  <si>
    <t>Desde $ 4.400.000</t>
  </si>
  <si>
    <t>Imagenes/bibliotecas/biblioteca1.png</t>
  </si>
  <si>
    <t>Imagenes/bibliotecas/biblioteca2.png</t>
  </si>
  <si>
    <t>Imagenes/bibliotecas/biblioteca3.png</t>
  </si>
  <si>
    <t>Imagenes/bibliotecas/biblioteca4.png</t>
  </si>
  <si>
    <t>Imagenes/bibliotecas/biblioteca5.png</t>
  </si>
  <si>
    <t>Imagenes/bibliotecas/biblioteca6.png</t>
  </si>
  <si>
    <t>Imagenes/bibliotecas/biblioteca7.png</t>
  </si>
  <si>
    <t>Imagenes/bibliotecas/biblioteca8.png</t>
  </si>
  <si>
    <t>Imagenes/bibliotecas/biblioteca9.png</t>
  </si>
  <si>
    <t>Imagenes/bibliotecas/biblioteca10.png</t>
  </si>
  <si>
    <t>Imagenes/bibliotecas/biblioteca11.png</t>
  </si>
  <si>
    <t>Imagenes/bibliotecas/biblioteca12.png</t>
  </si>
  <si>
    <t>Imagenes/bibliotecas/biblioteca13.png</t>
  </si>
  <si>
    <t>Imagenes/bibliotecas/biblioteca14.png</t>
  </si>
  <si>
    <t>Imagenes/bibliotecas/biblioteca15.png</t>
  </si>
  <si>
    <t>('biblioteca1','Biblioteca espiral white','N/A','Desde $ 4.700.000','Imagenes/bibliotecas/biblioteca1.png',' Natural , Wengue , Caoba ,  Diferentes estilos prediseñados',' Madera , MDF '),</t>
  </si>
  <si>
    <t>('biblioteca2','Biblioteca Ceniza Basic','N/A','Desde $ 3.700.000','Imagenes/bibliotecas/biblioteca2.png',' Natural , Wengue , Caoba ,  Diferentes estilos prediseñados',' Madera , MDF '),</t>
  </si>
  <si>
    <t>('biblioteca3','Biblioteca en L pino flotante','N/A','Desde $ 4.500.000','Imagenes/bibliotecas/biblioteca3.png',' Natural , Wengue , Caoba ,  Diferentes estilos prediseñados',' Madera , MDF '),</t>
  </si>
  <si>
    <t>('biblioteca4','Biblioteca Obsidina ejecutiva','N/A','Desde $ 5.200.000','Imagenes/bibliotecas/biblioteca4.png',' Natural , Wengue , Caoba ,  Diferentes estilos prediseñados',' Madera , MDF '),</t>
  </si>
  <si>
    <t>('biblioteca5','Biblioteca clasic beige','N/A','Desde $ 2.800.000','Imagenes/bibliotecas/biblioteca5.png',' Natural , Wengue , Caoba ,  Diferentes estilos prediseñados',' Madera , MDF '),</t>
  </si>
  <si>
    <t>('biblioteca6','Biblioteca Cerezo a la medida','N/A','Desde $ 6.700.000','Imagenes/bibliotecas/biblioteca6.png',' Natural , Wengue , Caoba ,  Diferentes estilos prediseñados',' Madera , MDF '),</t>
  </si>
  <si>
    <t>('biblioteca7','Biblioteca Nogal dos partes L','N/A','Desde $ 2.100.000','Imagenes/bibliotecas/biblioteca7.png',' Natural , Wengue , Caoba ,  Diferentes estilos prediseñados',' Madera , MDF '),</t>
  </si>
  <si>
    <t>('biblioteca8','Biblioteca Alaska','N/A','Desde $ 3.900.000','Imagenes/bibliotecas/biblioteca8.png',' Natural , Wengue , Caoba ,  Diferentes estilos prediseñados',' Madera , MDF '),</t>
  </si>
  <si>
    <t>('biblioteca9','Biblioteca Burgues Clasic','N/A','Desde $ 3.700.000','Imagenes/bibliotecas/biblioteca9.png',' Natural , Wengue , Caoba ,  Diferentes estilos prediseñados',' Madera , MDF '),</t>
  </si>
  <si>
    <t>('biblioteca10','Biblioteca Rustic clasic','N/A','Desde $ 3.100.000','Imagenes/bibliotecas/biblioteca10.png',' Natural , Wengue , Caoba ,  Diferentes estilos prediseñados',' Madera , MDF '),</t>
  </si>
  <si>
    <t>('biblioteca11','Bibloteca a medida en L flotante Fresno','N/A','Desde $ 3.500.000','Imagenes/bibliotecas/biblioteca11.png',' Natural , Wengue , Caoba ,  Diferentes estilos prediseñados',' Madera , MDF '),</t>
  </si>
  <si>
    <t>('biblioteca12','Biblioteca Ceniza Basic','N/A','Desde $ 3.700.000','Imagenes/bibliotecas/biblioteca12.png',' Natural , Wengue , Caoba ,  Diferentes estilos prediseñados',' Madera , MDF '),</t>
  </si>
  <si>
    <t>('biblioteca13','Bibloteca Ice contemporanea a la medida','N/A','Desde $ 4.100.000','Imagenes/bibliotecas/biblioteca13.png',' Natural , Wengue , Caoba ,  Diferentes estilos prediseñados',' Madera , MDF '),</t>
  </si>
  <si>
    <t>('biblioteca14','Biblioteca Space gray','N/A','Desde $ 4.400.000','Imagenes/bibliotecas/biblioteca14.png',' Natural , Wengue , Caoba ,  Diferentes estilos prediseñados',' Madera , MDF '),</t>
  </si>
  <si>
    <t>('biblioteca15','Biblioteca circular Olivo','N/A','Desde $ 5.700.000','Imagenes/bibliotecas/biblioteca15.png',' Natural , Wengue , Caoba ,  Diferentes estilos prediseñados',' Madera , MDF '),</t>
  </si>
  <si>
    <t>CREATE TABLE alta_carpinteria (</t>
  </si>
  <si>
    <t>INSERT INTO alta_carpinteria (codigo, nombre, descripcion, precio, url_imagen, colores, materiales)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</si>
</sst>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2" fillId="0" borderId="0" xfId="0" applyFont="1"/>
    <xf numFmtId="49" fontId="0" fillId="2" borderId="0" xfId="0" quotePrefix="1" applyNumberFormat="1" applyFill="1"/>
    <xf numFmtId="0" fontId="0" fillId="0" borderId="0" xfId="0" quotePrefix="1"/>
    <xf numFmtId="0" fontId="1" fillId="2" borderId="0" xfId="0" applyFont="1" applyFill="1"/>
    <xf numFmtId="0" fontId="0" fillId="2" borderId="0" xfId="0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2FFE-2E48-41E5-8C10-D293866D1E4B}">
  <dimension ref="A1:J87"/>
  <sheetViews>
    <sheetView topLeftCell="A56" workbookViewId="0">
      <selection activeCell="A56" sqref="A56"/>
    </sheetView>
  </sheetViews>
  <sheetFormatPr baseColWidth="10" defaultRowHeight="15" x14ac:dyDescent="0.25"/>
  <cols>
    <col min="1" max="1" width="16.140625" bestFit="1" customWidth="1"/>
    <col min="2" max="2" width="20.7109375" bestFit="1" customWidth="1"/>
    <col min="3" max="3" width="44.7109375" customWidth="1"/>
    <col min="4" max="4" width="15.5703125" bestFit="1" customWidth="1"/>
    <col min="5" max="5" width="69.7109375" bestFit="1" customWidth="1"/>
    <col min="6" max="6" width="27.85546875" bestFit="1" customWidth="1"/>
    <col min="7" max="7" width="39.42578125" customWidth="1"/>
    <col min="8" max="8" width="13.42578125" customWidth="1"/>
    <col min="9" max="9" width="192.140625" bestFit="1" customWidth="1"/>
    <col min="10" max="10" width="194.28515625" bestFit="1" customWidth="1"/>
  </cols>
  <sheetData>
    <row r="1" spans="1:10" x14ac:dyDescent="0.25">
      <c r="A1" t="s">
        <v>44</v>
      </c>
    </row>
    <row r="3" spans="1:10" x14ac:dyDescent="0.25">
      <c r="A3" t="s">
        <v>29</v>
      </c>
    </row>
    <row r="4" spans="1:10" x14ac:dyDescent="0.25">
      <c r="A4" t="s">
        <v>30</v>
      </c>
    </row>
    <row r="5" spans="1:10" x14ac:dyDescent="0.25">
      <c r="H5" t="s">
        <v>35</v>
      </c>
    </row>
    <row r="6" spans="1:10" x14ac:dyDescent="0.25">
      <c r="A6" s="6" t="s">
        <v>0</v>
      </c>
      <c r="B6" s="7" t="s">
        <v>1</v>
      </c>
      <c r="C6" s="7" t="s">
        <v>3</v>
      </c>
      <c r="D6" s="7" t="s">
        <v>2</v>
      </c>
      <c r="E6" s="7" t="s">
        <v>4</v>
      </c>
      <c r="F6" s="7" t="s">
        <v>5</v>
      </c>
      <c r="G6" s="7" t="s">
        <v>6</v>
      </c>
    </row>
    <row r="7" spans="1:10" x14ac:dyDescent="0.25">
      <c r="A7" s="1" t="s">
        <v>7</v>
      </c>
      <c r="B7" s="2" t="s">
        <v>22</v>
      </c>
      <c r="C7" s="1" t="s">
        <v>15</v>
      </c>
      <c r="D7" s="1" t="s">
        <v>65</v>
      </c>
      <c r="E7" s="1" t="s">
        <v>11</v>
      </c>
      <c r="F7" s="2" t="s">
        <v>23</v>
      </c>
      <c r="G7" s="2" t="s">
        <v>24</v>
      </c>
      <c r="H7" s="4" t="s">
        <v>36</v>
      </c>
      <c r="I7" t="str">
        <f>+"("&amp;"'"&amp;A7&amp;"'"&amp;","&amp;"'"&amp;B7&amp;"'"&amp;","&amp;"'"&amp;C7&amp;"'"&amp;","&amp;D7&amp;","&amp;"'"&amp;E7&amp;"'"&amp;","&amp;"'"&amp;F7&amp;"'"&amp;","&amp;"'"&amp;G7&amp;"'"&amp;")"</f>
        <v>('PRU_001','Pru_alta_carpinteria','Descripcion prueba alta carpineteria',4.000.000,00,'C:\xampp\htdocs\PruebaBD_PryAlt\Imagenes seccion\alta carpinteria.png','Azul,Blanco,Negro','Material3,Material4,Material5')</v>
      </c>
      <c r="J7" t="s">
        <v>33</v>
      </c>
    </row>
    <row r="8" spans="1:10" x14ac:dyDescent="0.25">
      <c r="A8" s="1" t="s">
        <v>8</v>
      </c>
      <c r="B8" s="1" t="s">
        <v>16</v>
      </c>
      <c r="C8" s="1" t="s">
        <v>17</v>
      </c>
      <c r="D8" s="1" t="s">
        <v>64</v>
      </c>
      <c r="E8" s="1" t="s">
        <v>12</v>
      </c>
      <c r="F8" s="2" t="s">
        <v>25</v>
      </c>
      <c r="G8" s="2" t="s">
        <v>38</v>
      </c>
      <c r="H8" s="4" t="s">
        <v>41</v>
      </c>
      <c r="I8" t="str">
        <f t="shared" ref="I8:I10" si="0">+"("&amp;"'"&amp;A8&amp;"'"&amp;","&amp;"'"&amp;B8&amp;"'"&amp;","&amp;"'"&amp;C8&amp;"'"&amp;","&amp;D8&amp;","&amp;"'"&amp;E8&amp;"'"&amp;","&amp;"'"&amp;F8&amp;"'"&amp;","&amp;"'"&amp;G8&amp;"'"&amp;")"</f>
        <v>('PRU_002','Pru_Alcobas','Descripcion prueba alta carpinteria',2.000.000,00,'C:\xampp\htdocs\PruebaBD_PryAlt\Imagenes seccion\seccionAlcobas2.png','Azul,Blanco','Material1,Material2,Material4,Material5')</v>
      </c>
      <c r="J8" t="s">
        <v>39</v>
      </c>
    </row>
    <row r="9" spans="1:10" x14ac:dyDescent="0.25">
      <c r="A9" s="1" t="s">
        <v>9</v>
      </c>
      <c r="B9" s="1" t="s">
        <v>18</v>
      </c>
      <c r="C9" s="1" t="s">
        <v>19</v>
      </c>
      <c r="D9" s="1" t="s">
        <v>66</v>
      </c>
      <c r="E9" s="1" t="s">
        <v>13</v>
      </c>
      <c r="F9" s="2" t="s">
        <v>26</v>
      </c>
      <c r="G9" s="2" t="s">
        <v>27</v>
      </c>
      <c r="H9" s="4" t="s">
        <v>42</v>
      </c>
      <c r="I9" t="str">
        <f t="shared" si="0"/>
        <v>('PRU_003','Pru_Comedor','Descripcion prueba comedor',3.000.000,00,'C:\xampp\htdocs\PruebaBD_PryAlt\Imagenes seccion\seccionComedor.png','Rojo,Blanco,Negro','Material1,Material3,Material4')</v>
      </c>
      <c r="J9" t="s">
        <v>34</v>
      </c>
    </row>
    <row r="10" spans="1:10" x14ac:dyDescent="0.25">
      <c r="A10" s="1" t="s">
        <v>10</v>
      </c>
      <c r="B10" s="1" t="s">
        <v>20</v>
      </c>
      <c r="C10" s="1" t="s">
        <v>21</v>
      </c>
      <c r="D10" s="1" t="s">
        <v>67</v>
      </c>
      <c r="E10" s="1" t="s">
        <v>14</v>
      </c>
      <c r="F10" s="2" t="s">
        <v>37</v>
      </c>
      <c r="G10" s="2" t="s">
        <v>28</v>
      </c>
      <c r="H10" s="4" t="s">
        <v>43</v>
      </c>
      <c r="I10" t="str">
        <f t="shared" si="0"/>
        <v>('PRU_004','Pru_Salas','Descripcion prueba salas',2.500.000,00,'C:\xampp\htdocs\PruebaBD_PryAlt\Imagenes seccion\SeccionSalas.png','Rojo,Azul,Blanco,Negro','Material2,Material3,Material5')</v>
      </c>
      <c r="J10" t="s">
        <v>40</v>
      </c>
    </row>
    <row r="15" spans="1:10" x14ac:dyDescent="0.25">
      <c r="A15" t="s">
        <v>31</v>
      </c>
    </row>
    <row r="16" spans="1:10" x14ac:dyDescent="0.25">
      <c r="A16" s="3" t="s">
        <v>32</v>
      </c>
    </row>
    <row r="19" spans="1:5" x14ac:dyDescent="0.25">
      <c r="A19" t="s">
        <v>45</v>
      </c>
      <c r="B19" s="5"/>
    </row>
    <row r="20" spans="1:5" x14ac:dyDescent="0.25">
      <c r="B20" t="s">
        <v>53</v>
      </c>
      <c r="C20" t="s">
        <v>46</v>
      </c>
      <c r="D20" t="str">
        <f>"'"&amp;$B$20&amp;C20&amp;"'"</f>
        <v>'Imagenes/seccion alta carpinteria.png'</v>
      </c>
      <c r="E20" t="s">
        <v>54</v>
      </c>
    </row>
    <row r="21" spans="1:5" x14ac:dyDescent="0.25">
      <c r="C21" t="s">
        <v>47</v>
      </c>
      <c r="D21" t="str">
        <f t="shared" ref="D21:D23" si="1">"'"&amp;$B$20&amp;C21&amp;"'"</f>
        <v>'Imagenes/seccionAlcobas2.png'</v>
      </c>
      <c r="E21" t="s">
        <v>55</v>
      </c>
    </row>
    <row r="22" spans="1:5" x14ac:dyDescent="0.25">
      <c r="C22" t="s">
        <v>48</v>
      </c>
      <c r="D22" t="str">
        <f t="shared" si="1"/>
        <v>'Imagenes/seccionComedor.png'</v>
      </c>
      <c r="E22" s="5" t="s">
        <v>58</v>
      </c>
    </row>
    <row r="23" spans="1:5" x14ac:dyDescent="0.25">
      <c r="C23" t="s">
        <v>49</v>
      </c>
      <c r="D23" t="str">
        <f t="shared" si="1"/>
        <v>'Imagenes/SeccionSalas.png'</v>
      </c>
      <c r="E23" t="s">
        <v>56</v>
      </c>
    </row>
    <row r="25" spans="1:5" x14ac:dyDescent="0.25">
      <c r="A25" t="s">
        <v>50</v>
      </c>
    </row>
    <row r="26" spans="1:5" x14ac:dyDescent="0.25">
      <c r="A26" t="s">
        <v>63</v>
      </c>
      <c r="D26" s="1" t="s">
        <v>7</v>
      </c>
    </row>
    <row r="27" spans="1:5" x14ac:dyDescent="0.25">
      <c r="A27" t="s">
        <v>51</v>
      </c>
      <c r="D27" s="1" t="s">
        <v>8</v>
      </c>
    </row>
    <row r="28" spans="1:5" x14ac:dyDescent="0.25">
      <c r="A28" t="s">
        <v>52</v>
      </c>
      <c r="D28" s="1" t="s">
        <v>9</v>
      </c>
    </row>
    <row r="29" spans="1:5" x14ac:dyDescent="0.25">
      <c r="A29" t="s">
        <v>57</v>
      </c>
      <c r="D29" s="1" t="s">
        <v>10</v>
      </c>
    </row>
    <row r="30" spans="1:5" x14ac:dyDescent="0.25">
      <c r="A30" t="s">
        <v>59</v>
      </c>
    </row>
    <row r="31" spans="1:5" x14ac:dyDescent="0.25">
      <c r="A31" t="s">
        <v>60</v>
      </c>
    </row>
    <row r="32" spans="1:5" x14ac:dyDescent="0.25">
      <c r="A32" t="s">
        <v>61</v>
      </c>
    </row>
    <row r="33" spans="1:4" x14ac:dyDescent="0.25">
      <c r="A33" t="s">
        <v>62</v>
      </c>
    </row>
    <row r="37" spans="1:4" x14ac:dyDescent="0.25">
      <c r="A37" t="s">
        <v>50</v>
      </c>
    </row>
    <row r="38" spans="1:4" x14ac:dyDescent="0.25">
      <c r="A38" t="s">
        <v>68</v>
      </c>
    </row>
    <row r="39" spans="1:4" x14ac:dyDescent="0.25">
      <c r="A39" t="s">
        <v>51</v>
      </c>
    </row>
    <row r="40" spans="1:4" x14ac:dyDescent="0.25">
      <c r="A40" t="s">
        <v>70</v>
      </c>
    </row>
    <row r="41" spans="1:4" x14ac:dyDescent="0.25">
      <c r="A41" t="s">
        <v>71</v>
      </c>
    </row>
    <row r="42" spans="1:4" x14ac:dyDescent="0.25">
      <c r="A42" t="s">
        <v>72</v>
      </c>
    </row>
    <row r="43" spans="1:4" x14ac:dyDescent="0.25">
      <c r="A43" t="s">
        <v>73</v>
      </c>
    </row>
    <row r="44" spans="1:4" x14ac:dyDescent="0.25">
      <c r="A44" t="s">
        <v>69</v>
      </c>
    </row>
    <row r="45" spans="1:4" x14ac:dyDescent="0.25">
      <c r="A45" t="s">
        <v>62</v>
      </c>
    </row>
    <row r="48" spans="1:4" x14ac:dyDescent="0.25">
      <c r="A48" t="s">
        <v>53</v>
      </c>
      <c r="B48" t="s">
        <v>74</v>
      </c>
      <c r="C48" t="str">
        <f>"'"&amp;$B$20&amp;B48&amp;"'"</f>
        <v>'Imagenes/seccionAlcobas2 - copia.png'</v>
      </c>
      <c r="D48" t="s">
        <v>78</v>
      </c>
    </row>
    <row r="49" spans="1:9" x14ac:dyDescent="0.25">
      <c r="B49" t="s">
        <v>75</v>
      </c>
      <c r="C49" t="str">
        <f t="shared" ref="C49" si="2">"'"&amp;$B$20&amp;B49&amp;"'"</f>
        <v>'Imagenes/seccion alta carpinteria - copia.png'</v>
      </c>
      <c r="D49" t="s">
        <v>79</v>
      </c>
    </row>
    <row r="50" spans="1:9" x14ac:dyDescent="0.25">
      <c r="B50" t="s">
        <v>76</v>
      </c>
      <c r="C50" t="str">
        <f t="shared" ref="C50" si="3">"'"&amp;$B$20&amp;B50&amp;"'"</f>
        <v>'Imagenes/seccionComedor - copia.png'</v>
      </c>
      <c r="D50" t="s">
        <v>80</v>
      </c>
    </row>
    <row r="51" spans="1:9" x14ac:dyDescent="0.25">
      <c r="B51" t="s">
        <v>77</v>
      </c>
      <c r="C51" t="str">
        <f t="shared" ref="C51" si="4">"'"&amp;$B$20&amp;B51&amp;"'"</f>
        <v>'Imagenes/SeccionSalas - copia.png'</v>
      </c>
      <c r="D51" t="s">
        <v>81</v>
      </c>
    </row>
    <row r="55" spans="1:9" x14ac:dyDescent="0.25">
      <c r="A55" t="s">
        <v>29</v>
      </c>
    </row>
    <row r="56" spans="1:9" x14ac:dyDescent="0.25">
      <c r="A56" t="s">
        <v>30</v>
      </c>
    </row>
    <row r="58" spans="1:9" x14ac:dyDescent="0.25">
      <c r="A58" t="s">
        <v>0</v>
      </c>
      <c r="B58" t="s">
        <v>1</v>
      </c>
      <c r="C58" t="s">
        <v>3</v>
      </c>
      <c r="D58" t="s">
        <v>2</v>
      </c>
      <c r="E58" t="s">
        <v>4</v>
      </c>
      <c r="F58" t="s">
        <v>5</v>
      </c>
      <c r="G58" t="s">
        <v>6</v>
      </c>
    </row>
    <row r="59" spans="1:9" x14ac:dyDescent="0.25">
      <c r="A59" t="s">
        <v>97</v>
      </c>
      <c r="B59" t="s">
        <v>85</v>
      </c>
      <c r="C59" t="s">
        <v>15</v>
      </c>
      <c r="D59" s="1" t="s">
        <v>93</v>
      </c>
      <c r="E59" t="s">
        <v>89</v>
      </c>
      <c r="F59" t="s">
        <v>23</v>
      </c>
      <c r="G59" t="s">
        <v>24</v>
      </c>
      <c r="I59" t="str">
        <f>+"("&amp;"'"&amp;A59&amp;"'"&amp;","&amp;"'"&amp;B59&amp;"'"&amp;","&amp;"'"&amp;C59&amp;"'"&amp;","&amp;D59&amp;","&amp;"'"&amp;E59&amp;"'"&amp;","&amp;"'"&amp;F59&amp;"'"&amp;","&amp;"'"&amp;G59&amp;"'"&amp;")"</f>
        <v>('PRU_009','Pru alta carpinteria 2','Descripcion prueba alta carpineteria',1000000.00,'Imagenes/seccionAlcobas2 - copia.png','Azul,Blanco,Negro','Material3,Material4,Material5')</v>
      </c>
    </row>
    <row r="60" spans="1:9" x14ac:dyDescent="0.25">
      <c r="A60" t="s">
        <v>82</v>
      </c>
      <c r="B60" t="s">
        <v>86</v>
      </c>
      <c r="C60" t="s">
        <v>17</v>
      </c>
      <c r="D60" s="1" t="s">
        <v>94</v>
      </c>
      <c r="E60" t="s">
        <v>90</v>
      </c>
      <c r="F60" t="s">
        <v>25</v>
      </c>
      <c r="G60" t="s">
        <v>38</v>
      </c>
      <c r="I60" t="str">
        <f t="shared" ref="I60:I62" si="5">+"("&amp;"'"&amp;A60&amp;"'"&amp;","&amp;"'"&amp;B60&amp;"'"&amp;","&amp;"'"&amp;C60&amp;"'"&amp;","&amp;D60&amp;","&amp;"'"&amp;E60&amp;"'"&amp;","&amp;"'"&amp;F60&amp;"'"&amp;","&amp;"'"&amp;G60&amp;"'"&amp;")"</f>
        <v>('PRU_006','Pru Alcobas 2','Descripcion prueba alta carpinteria',1500000.00,'Imagenes/seccion alta carpinteria - copia.png','Azul,Blanco','Material1,Material2,Material4,Material5')</v>
      </c>
    </row>
    <row r="61" spans="1:9" x14ac:dyDescent="0.25">
      <c r="A61" t="s">
        <v>83</v>
      </c>
      <c r="B61" t="s">
        <v>87</v>
      </c>
      <c r="C61" t="s">
        <v>19</v>
      </c>
      <c r="D61" s="1" t="s">
        <v>95</v>
      </c>
      <c r="E61" t="s">
        <v>91</v>
      </c>
      <c r="F61" t="s">
        <v>26</v>
      </c>
      <c r="G61" t="s">
        <v>27</v>
      </c>
      <c r="I61" t="str">
        <f t="shared" si="5"/>
        <v>('PRU_007','Pru Comedor 2','Descripcion prueba comedor',2100000.00,'Imagenes/seccionComedor - copia.png','Rojo,Blanco,Negro','Material1,Material3,Material4')</v>
      </c>
    </row>
    <row r="62" spans="1:9" x14ac:dyDescent="0.25">
      <c r="A62" t="s">
        <v>84</v>
      </c>
      <c r="B62" t="s">
        <v>88</v>
      </c>
      <c r="C62" t="s">
        <v>21</v>
      </c>
      <c r="D62" s="1" t="s">
        <v>96</v>
      </c>
      <c r="E62" t="s">
        <v>92</v>
      </c>
      <c r="F62" t="s">
        <v>37</v>
      </c>
      <c r="G62" t="s">
        <v>28</v>
      </c>
      <c r="I62" t="str">
        <f t="shared" si="5"/>
        <v>('PRU_008','Pru Salas 2','Descripcion prueba salas',1800000.00,'Imagenes/SeccionSalas - copia.png','Rojo,Azul,Blanco,Negro','Material2,Material3,Material5')</v>
      </c>
    </row>
    <row r="83" spans="1:7" x14ac:dyDescent="0.25">
      <c r="A83" s="6" t="s">
        <v>0</v>
      </c>
      <c r="B83" s="7" t="s">
        <v>1</v>
      </c>
      <c r="C83" s="7" t="s">
        <v>3</v>
      </c>
      <c r="D83" s="7" t="s">
        <v>2</v>
      </c>
      <c r="E83" s="7" t="s">
        <v>4</v>
      </c>
      <c r="F83" s="7" t="s">
        <v>5</v>
      </c>
      <c r="G83" s="7" t="s">
        <v>6</v>
      </c>
    </row>
    <row r="84" spans="1:7" x14ac:dyDescent="0.25">
      <c r="A84" s="1" t="s">
        <v>7</v>
      </c>
      <c r="B84" s="2" t="s">
        <v>22</v>
      </c>
      <c r="C84" s="1" t="s">
        <v>15</v>
      </c>
      <c r="D84" s="1" t="s">
        <v>65</v>
      </c>
      <c r="E84" t="s">
        <v>89</v>
      </c>
      <c r="F84" s="2" t="s">
        <v>98</v>
      </c>
      <c r="G84" s="2" t="s">
        <v>99</v>
      </c>
    </row>
    <row r="85" spans="1:7" x14ac:dyDescent="0.25">
      <c r="A85" s="1" t="s">
        <v>8</v>
      </c>
      <c r="B85" s="1" t="s">
        <v>16</v>
      </c>
      <c r="C85" s="1" t="s">
        <v>17</v>
      </c>
      <c r="D85" s="1" t="s">
        <v>64</v>
      </c>
      <c r="E85" t="s">
        <v>90</v>
      </c>
      <c r="F85" s="2" t="s">
        <v>98</v>
      </c>
      <c r="G85" s="2" t="s">
        <v>99</v>
      </c>
    </row>
    <row r="86" spans="1:7" x14ac:dyDescent="0.25">
      <c r="A86" s="1" t="s">
        <v>9</v>
      </c>
      <c r="B86" s="1" t="s">
        <v>18</v>
      </c>
      <c r="C86" s="1" t="s">
        <v>19</v>
      </c>
      <c r="D86" s="1" t="s">
        <v>66</v>
      </c>
      <c r="E86" t="s">
        <v>91</v>
      </c>
      <c r="F86" s="2" t="s">
        <v>98</v>
      </c>
      <c r="G86" s="2" t="s">
        <v>99</v>
      </c>
    </row>
    <row r="87" spans="1:7" x14ac:dyDescent="0.25">
      <c r="A87" s="1" t="s">
        <v>10</v>
      </c>
      <c r="B87" s="1" t="s">
        <v>20</v>
      </c>
      <c r="C87" s="1" t="s">
        <v>21</v>
      </c>
      <c r="D87" s="1" t="s">
        <v>67</v>
      </c>
      <c r="E87" t="s">
        <v>92</v>
      </c>
      <c r="F87" s="2" t="s">
        <v>98</v>
      </c>
      <c r="G87" s="2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0AA2-9880-4D41-820C-F91482830A46}">
  <dimension ref="A1:N104"/>
  <sheetViews>
    <sheetView topLeftCell="A8" workbookViewId="0">
      <selection activeCell="A21" sqref="A21"/>
    </sheetView>
  </sheetViews>
  <sheetFormatPr baseColWidth="10" defaultColWidth="12.5703125" defaultRowHeight="15" x14ac:dyDescent="0.25"/>
  <cols>
    <col min="5" max="5" width="25.140625" bestFit="1" customWidth="1"/>
    <col min="11" max="11" width="25.140625" bestFit="1" customWidth="1"/>
  </cols>
  <sheetData>
    <row r="1" spans="1:1" x14ac:dyDescent="0.25">
      <c r="A1" t="s">
        <v>204</v>
      </c>
    </row>
    <row r="2" spans="1:1" x14ac:dyDescent="0.25">
      <c r="A2" t="s">
        <v>207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211</v>
      </c>
    </row>
    <row r="10" spans="1:1" x14ac:dyDescent="0.25">
      <c r="A10" t="s">
        <v>212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222</v>
      </c>
    </row>
    <row r="18" spans="1:14" x14ac:dyDescent="0.25">
      <c r="A18" t="s">
        <v>30</v>
      </c>
    </row>
    <row r="19" spans="1:14" x14ac:dyDescent="0.25">
      <c r="H19" t="s">
        <v>175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109</v>
      </c>
      <c r="B21" t="s">
        <v>161</v>
      </c>
      <c r="C21" s="1" t="s">
        <v>219</v>
      </c>
      <c r="D21" s="1" t="s">
        <v>223</v>
      </c>
      <c r="E21" s="1" t="s">
        <v>176</v>
      </c>
      <c r="F21" s="2" t="s">
        <v>196</v>
      </c>
      <c r="G21" s="2" t="s">
        <v>208</v>
      </c>
      <c r="H21" t="s">
        <v>107</v>
      </c>
      <c r="I21">
        <v>1</v>
      </c>
      <c r="J21" t="s">
        <v>108</v>
      </c>
      <c r="K21" t="str">
        <f>$H$19&amp;$H$21&amp;I21&amp;$J$21</f>
        <v>Imagenes/salas/salas1.png</v>
      </c>
      <c r="L21" t="str">
        <f t="shared" ref="L21:L30" si="0">+$H$21&amp;I21</f>
        <v>salas1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('salas1','Sofá Ámsterdam','N/A','$ 3.250.000','Imagenes/salas/salas1.png','Beige , Azul , Gris','Madera , Espuma de alta densidad '),</v>
      </c>
      <c r="N21" t="s">
        <v>237</v>
      </c>
    </row>
    <row r="22" spans="1:14" x14ac:dyDescent="0.25">
      <c r="A22" s="1" t="s">
        <v>110</v>
      </c>
      <c r="B22" t="s">
        <v>162</v>
      </c>
      <c r="C22" s="1" t="s">
        <v>219</v>
      </c>
      <c r="D22" s="1" t="s">
        <v>224</v>
      </c>
      <c r="E22" s="1" t="s">
        <v>177</v>
      </c>
      <c r="F22" s="2" t="s">
        <v>198</v>
      </c>
      <c r="G22" s="2" t="s">
        <v>208</v>
      </c>
      <c r="I22">
        <v>2</v>
      </c>
      <c r="K22" t="str">
        <f t="shared" ref="K22:K30" si="1">$H$19&amp;$H$21&amp;I22&amp;$J$21</f>
        <v>Imagenes/salas/salas2.png</v>
      </c>
      <c r="L22" t="str">
        <f t="shared" si="0"/>
        <v>salas2</v>
      </c>
      <c r="M22" s="1" t="str">
        <f t="shared" ref="M22:M35" si="2">+"('"&amp;A22&amp;"'"&amp;$L$20&amp;"'"&amp;B22&amp;"'"&amp;$L$20&amp;"'"&amp;C22&amp;"'"&amp;$L$20&amp;"'"&amp;D22&amp;"'"&amp;$L$20&amp;"'"&amp;E22&amp;"'"&amp;$L$20&amp;"'"&amp;F22&amp;"'"&amp;$L$20&amp;"'"&amp;G22&amp;"'),"</f>
        <v>('salas2','Sillón Berlín','N/A','$ 1.800.000','Imagenes/salas/salas2.png','Beige , Azul , Gris , Blanco','Madera , Espuma de alta densidad '),</v>
      </c>
      <c r="N22" t="s">
        <v>238</v>
      </c>
    </row>
    <row r="23" spans="1:14" x14ac:dyDescent="0.25">
      <c r="A23" s="1" t="s">
        <v>111</v>
      </c>
      <c r="B23" t="s">
        <v>163</v>
      </c>
      <c r="C23" s="1" t="s">
        <v>219</v>
      </c>
      <c r="D23" s="1" t="s">
        <v>225</v>
      </c>
      <c r="E23" s="1" t="s">
        <v>178</v>
      </c>
      <c r="F23" s="2" t="s">
        <v>199</v>
      </c>
      <c r="G23" s="2" t="s">
        <v>208</v>
      </c>
      <c r="I23">
        <v>3</v>
      </c>
      <c r="K23" t="str">
        <f t="shared" si="1"/>
        <v>Imagenes/salas/salas3.png</v>
      </c>
      <c r="L23" t="str">
        <f t="shared" si="0"/>
        <v>salas3</v>
      </c>
      <c r="M23" t="str">
        <f t="shared" si="2"/>
        <v>('salas3','Sofá Bruselas','N/A','$ 2.700.000','Imagenes/salas/salas3.png','Beige  , Gris , Blanco , Caoba','Madera , Espuma de alta densidad '),</v>
      </c>
      <c r="N23" t="s">
        <v>239</v>
      </c>
    </row>
    <row r="24" spans="1:14" x14ac:dyDescent="0.25">
      <c r="A24" s="1" t="s">
        <v>112</v>
      </c>
      <c r="B24" t="s">
        <v>164</v>
      </c>
      <c r="C24" s="1" t="s">
        <v>219</v>
      </c>
      <c r="D24" s="1" t="s">
        <v>226</v>
      </c>
      <c r="E24" s="1" t="s">
        <v>179</v>
      </c>
      <c r="F24" s="2" t="s">
        <v>200</v>
      </c>
      <c r="G24" s="2" t="s">
        <v>208</v>
      </c>
      <c r="I24">
        <v>4</v>
      </c>
      <c r="K24" t="str">
        <f t="shared" si="1"/>
        <v>Imagenes/salas/salas4.png</v>
      </c>
      <c r="L24" t="str">
        <f t="shared" si="0"/>
        <v>salas4</v>
      </c>
      <c r="M24" t="str">
        <f t="shared" si="2"/>
        <v>('salas4','Sofá Capri','N/A','$ 3.850.000','Imagenes/salas/salas4.png','Wengue , Caoba','Madera , Espuma de alta densidad '),</v>
      </c>
      <c r="N24" t="s">
        <v>240</v>
      </c>
    </row>
    <row r="25" spans="1:14" x14ac:dyDescent="0.25">
      <c r="A25" s="1" t="s">
        <v>113</v>
      </c>
      <c r="B25" t="s">
        <v>165</v>
      </c>
      <c r="C25" s="1" t="s">
        <v>219</v>
      </c>
      <c r="D25" s="1" t="s">
        <v>227</v>
      </c>
      <c r="E25" s="1" t="s">
        <v>180</v>
      </c>
      <c r="F25" s="1" t="s">
        <v>201</v>
      </c>
      <c r="G25" s="2" t="s">
        <v>208</v>
      </c>
      <c r="I25">
        <v>5</v>
      </c>
      <c r="K25" t="str">
        <f t="shared" si="1"/>
        <v>Imagenes/salas/salas5.png</v>
      </c>
      <c r="L25" t="str">
        <f t="shared" si="0"/>
        <v>salas5</v>
      </c>
      <c r="M25" t="str">
        <f t="shared" si="2"/>
        <v>('salas5','Sofá París','N/A','$ 2.750.000','Imagenes/salas/salas5.png','Gris , Blanco , Beige','Madera , Espuma de alta densidad '),</v>
      </c>
      <c r="N25" t="s">
        <v>241</v>
      </c>
    </row>
    <row r="26" spans="1:14" x14ac:dyDescent="0.25">
      <c r="A26" s="1" t="s">
        <v>114</v>
      </c>
      <c r="B26" t="s">
        <v>148</v>
      </c>
      <c r="C26" s="1" t="s">
        <v>219</v>
      </c>
      <c r="D26" s="1" t="s">
        <v>228</v>
      </c>
      <c r="E26" s="1" t="s">
        <v>181</v>
      </c>
      <c r="F26" s="1" t="s">
        <v>203</v>
      </c>
      <c r="G26" s="2" t="s">
        <v>208</v>
      </c>
      <c r="I26">
        <v>7</v>
      </c>
      <c r="K26" t="str">
        <f t="shared" si="1"/>
        <v>Imagenes/salas/salas7.png</v>
      </c>
      <c r="L26" t="str">
        <f t="shared" si="0"/>
        <v>salas7</v>
      </c>
      <c r="M26" t="str">
        <f t="shared" si="2"/>
        <v>('salas7','Sofá Nórdico','N/A','$ 3.550.000','Imagenes/salas/salas7.png','Plata , Blanco ','Madera , Espuma de alta densidad '),</v>
      </c>
      <c r="N26" t="s">
        <v>242</v>
      </c>
    </row>
    <row r="27" spans="1:14" x14ac:dyDescent="0.25">
      <c r="A27" s="1" t="s">
        <v>115</v>
      </c>
      <c r="B27" t="s">
        <v>166</v>
      </c>
      <c r="C27" s="1" t="s">
        <v>219</v>
      </c>
      <c r="D27" s="1" t="s">
        <v>229</v>
      </c>
      <c r="E27" s="1" t="s">
        <v>182</v>
      </c>
      <c r="F27" s="2" t="s">
        <v>198</v>
      </c>
      <c r="G27" s="2" t="s">
        <v>208</v>
      </c>
      <c r="I27">
        <v>9</v>
      </c>
      <c r="K27" t="str">
        <f t="shared" si="1"/>
        <v>Imagenes/salas/salas9.png</v>
      </c>
      <c r="L27" t="str">
        <f t="shared" si="0"/>
        <v>salas9</v>
      </c>
      <c r="M27" t="str">
        <f t="shared" si="2"/>
        <v>('salas9','Sillón Dublín','N/A','$ 2.250.000','Imagenes/salas/salas9.png','Beige , Azul , Gris , Blanco','Madera , Espuma de alta densidad '),</v>
      </c>
      <c r="N27" t="s">
        <v>243</v>
      </c>
    </row>
    <row r="28" spans="1:14" x14ac:dyDescent="0.25">
      <c r="A28" s="1" t="s">
        <v>116</v>
      </c>
      <c r="B28" s="1" t="s">
        <v>167</v>
      </c>
      <c r="C28" s="1" t="s">
        <v>219</v>
      </c>
      <c r="D28" s="1" t="s">
        <v>230</v>
      </c>
      <c r="E28" s="1" t="s">
        <v>183</v>
      </c>
      <c r="F28" s="2" t="s">
        <v>200</v>
      </c>
      <c r="G28" s="2" t="s">
        <v>208</v>
      </c>
      <c r="I28">
        <v>10</v>
      </c>
      <c r="K28" t="str">
        <f t="shared" si="1"/>
        <v>Imagenes/salas/salas10.png</v>
      </c>
      <c r="L28" t="str">
        <f t="shared" si="0"/>
        <v>salas10</v>
      </c>
      <c r="M28" t="str">
        <f t="shared" si="2"/>
        <v>('salas10','Sillón Oxford','N/A','$ 2.960.000','Imagenes/salas/salas10.png','Wengue , Caoba','Madera , Espuma de alta densidad '),</v>
      </c>
      <c r="N28" t="s">
        <v>244</v>
      </c>
    </row>
    <row r="29" spans="1:14" x14ac:dyDescent="0.25">
      <c r="A29" s="8" t="s">
        <v>117</v>
      </c>
      <c r="B29" t="s">
        <v>168</v>
      </c>
      <c r="C29" s="1" t="s">
        <v>219</v>
      </c>
      <c r="D29" s="1" t="s">
        <v>231</v>
      </c>
      <c r="E29" s="1" t="s">
        <v>184</v>
      </c>
      <c r="F29" s="1" t="s">
        <v>205</v>
      </c>
      <c r="G29" s="2" t="s">
        <v>208</v>
      </c>
      <c r="I29">
        <v>11</v>
      </c>
      <c r="K29" t="str">
        <f t="shared" si="1"/>
        <v>Imagenes/salas/salas11.png</v>
      </c>
      <c r="L29" t="str">
        <f t="shared" si="0"/>
        <v>salas11</v>
      </c>
      <c r="M29" t="str">
        <f t="shared" si="2"/>
        <v>('salas11','Sillón Toulouse','N/A','$ 4.340.000','Imagenes/salas/salas11.png','Beige , Blanco , Gris ','Madera , Espuma de alta densidad '),</v>
      </c>
      <c r="N29" t="s">
        <v>245</v>
      </c>
    </row>
    <row r="30" spans="1:14" x14ac:dyDescent="0.25">
      <c r="A30" s="1" t="s">
        <v>118</v>
      </c>
      <c r="B30" t="s">
        <v>169</v>
      </c>
      <c r="C30" s="1" t="s">
        <v>219</v>
      </c>
      <c r="D30" s="1" t="s">
        <v>232</v>
      </c>
      <c r="E30" s="1" t="s">
        <v>185</v>
      </c>
      <c r="F30" s="1" t="s">
        <v>205</v>
      </c>
      <c r="G30" s="2" t="s">
        <v>208</v>
      </c>
      <c r="I30">
        <v>13</v>
      </c>
      <c r="K30" t="str">
        <f t="shared" si="1"/>
        <v>Imagenes/salas/salas13.png</v>
      </c>
      <c r="L30" t="str">
        <f t="shared" si="0"/>
        <v>salas13</v>
      </c>
      <c r="M30" t="str">
        <f t="shared" si="2"/>
        <v>('salas13','Sofá Chicago','N/A','$ 4.250.000','Imagenes/salas/salas13.png','Beige , Blanco , Gris ','Madera , Espuma de alta densidad '),</v>
      </c>
      <c r="N30" t="s">
        <v>246</v>
      </c>
    </row>
    <row r="31" spans="1:14" x14ac:dyDescent="0.25">
      <c r="A31" s="1" t="s">
        <v>119</v>
      </c>
      <c r="B31" t="s">
        <v>170</v>
      </c>
      <c r="C31" s="1" t="s">
        <v>219</v>
      </c>
      <c r="D31" s="1" t="s">
        <v>233</v>
      </c>
      <c r="E31" s="1" t="s">
        <v>186</v>
      </c>
      <c r="F31" s="2" t="s">
        <v>198</v>
      </c>
      <c r="G31" s="2" t="s">
        <v>208</v>
      </c>
      <c r="I31">
        <v>14</v>
      </c>
      <c r="K31" t="str">
        <f>$H$19&amp;$H$21&amp;I31&amp;$J$21</f>
        <v>Imagenes/salas/salas14.png</v>
      </c>
      <c r="L31" t="str">
        <f>+$H$21&amp;I31</f>
        <v>salas14</v>
      </c>
      <c r="M31" t="str">
        <f t="shared" si="2"/>
        <v>('salas14','Sofá Florencia','N/A','$ 3.440.000','Imagenes/salas/salas14.png','Beige , Azul , Gris , Blanco','Madera , Espuma de alta densidad '),</v>
      </c>
      <c r="N31" t="s">
        <v>247</v>
      </c>
    </row>
    <row r="32" spans="1:14" x14ac:dyDescent="0.25">
      <c r="A32" s="1" t="s">
        <v>120</v>
      </c>
      <c r="B32" t="s">
        <v>171</v>
      </c>
      <c r="C32" s="1" t="s">
        <v>219</v>
      </c>
      <c r="D32" s="1" t="s">
        <v>234</v>
      </c>
      <c r="E32" s="1" t="s">
        <v>187</v>
      </c>
      <c r="F32" s="1" t="s">
        <v>201</v>
      </c>
      <c r="G32" s="2" t="s">
        <v>208</v>
      </c>
      <c r="I32">
        <v>15</v>
      </c>
      <c r="K32" t="str">
        <f>$H$19&amp;$H$21&amp;I32&amp;$J$21</f>
        <v>Imagenes/salas/salas15.png</v>
      </c>
      <c r="L32" t="str">
        <f>+$H$21&amp;I32</f>
        <v>salas15</v>
      </c>
      <c r="M32" t="str">
        <f t="shared" si="2"/>
        <v>('salas15','Sillón Londres','N/A','$ 2.450.000','Imagenes/salas/salas15.png','Gris , Blanco , Beige','Madera , Espuma de alta densidad '),</v>
      </c>
      <c r="N32" t="s">
        <v>248</v>
      </c>
    </row>
    <row r="33" spans="1:14" x14ac:dyDescent="0.25">
      <c r="A33" s="1" t="s">
        <v>121</v>
      </c>
      <c r="B33" t="s">
        <v>172</v>
      </c>
      <c r="C33" s="1" t="s">
        <v>219</v>
      </c>
      <c r="D33" s="1" t="s">
        <v>235</v>
      </c>
      <c r="E33" s="1" t="s">
        <v>188</v>
      </c>
      <c r="F33" s="1" t="s">
        <v>206</v>
      </c>
      <c r="G33" s="2" t="s">
        <v>208</v>
      </c>
      <c r="I33">
        <v>17</v>
      </c>
      <c r="K33" t="str">
        <f>$H$19&amp;$H$21&amp;I33&amp;$J$21</f>
        <v>Imagenes/salas/salas17.png</v>
      </c>
      <c r="L33" t="str">
        <f>+$H$21&amp;I33</f>
        <v>salas17</v>
      </c>
      <c r="M33" t="str">
        <f t="shared" si="2"/>
        <v>('salas17','Sofá Sevilla','N/A','$ 3.990.000','Imagenes/salas/salas17.png','Blanco , Gris ','Madera , Espuma de alta densidad '),</v>
      </c>
      <c r="N33" t="s">
        <v>249</v>
      </c>
    </row>
    <row r="34" spans="1:14" x14ac:dyDescent="0.25">
      <c r="A34" s="1" t="s">
        <v>122</v>
      </c>
      <c r="B34" t="s">
        <v>173</v>
      </c>
      <c r="C34" s="1" t="s">
        <v>219</v>
      </c>
      <c r="D34" s="1" t="s">
        <v>227</v>
      </c>
      <c r="E34" s="1" t="s">
        <v>189</v>
      </c>
      <c r="F34" s="2" t="s">
        <v>198</v>
      </c>
      <c r="G34" s="2" t="s">
        <v>208</v>
      </c>
      <c r="I34">
        <v>19</v>
      </c>
      <c r="K34" t="str">
        <f>$H$19&amp;$H$21&amp;I34&amp;$J$21</f>
        <v>Imagenes/salas/salas19.png</v>
      </c>
      <c r="L34" t="str">
        <f>+$H$21&amp;I34</f>
        <v>salas19</v>
      </c>
      <c r="M34" t="str">
        <f t="shared" si="2"/>
        <v>('salas19','Sillón Savoy','N/A','$ 2.750.000','Imagenes/salas/salas19.png','Beige , Azul , Gris , Blanco','Madera , Espuma de alta densidad '),</v>
      </c>
      <c r="N34" t="s">
        <v>250</v>
      </c>
    </row>
    <row r="35" spans="1:14" x14ac:dyDescent="0.25">
      <c r="A35" t="s">
        <v>123</v>
      </c>
      <c r="B35" t="s">
        <v>174</v>
      </c>
      <c r="C35" s="1" t="s">
        <v>219</v>
      </c>
      <c r="D35" s="1" t="s">
        <v>236</v>
      </c>
      <c r="E35" s="1" t="s">
        <v>190</v>
      </c>
      <c r="F35" s="2" t="s">
        <v>196</v>
      </c>
      <c r="G35" s="2" t="s">
        <v>208</v>
      </c>
      <c r="I35">
        <v>20</v>
      </c>
      <c r="K35" t="str">
        <f>$H$19&amp;$H$21&amp;I35&amp;$J$21</f>
        <v>Imagenes/salas/salas20.png</v>
      </c>
      <c r="L35" t="str">
        <f>+$H$21&amp;I35</f>
        <v>salas20</v>
      </c>
      <c r="M35" t="str">
        <f t="shared" si="2"/>
        <v>('salas20','Sillón Marsella','N/A','$ 1.970.000','Imagenes/salas/salas20.png','Beige , Azul , Gris','Madera , Espuma de alta densidad '),</v>
      </c>
      <c r="N35" t="s">
        <v>251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</row>
    <row r="38" spans="1:14" x14ac:dyDescent="0.25">
      <c r="A38" t="s">
        <v>252</v>
      </c>
      <c r="B38" s="1"/>
      <c r="C38" s="1"/>
      <c r="D38" s="1"/>
      <c r="E38" s="1"/>
      <c r="F38" s="1"/>
      <c r="G38" s="1"/>
    </row>
    <row r="39" spans="1:14" x14ac:dyDescent="0.25">
      <c r="A39" t="s">
        <v>253</v>
      </c>
      <c r="B39" s="1"/>
      <c r="C39" s="1"/>
      <c r="D39" s="1"/>
      <c r="E39" s="1"/>
      <c r="F39" s="1"/>
      <c r="G39" s="1"/>
    </row>
    <row r="40" spans="1:14" x14ac:dyDescent="0.25">
      <c r="A40" t="s">
        <v>254</v>
      </c>
      <c r="B40" s="1"/>
      <c r="C40" s="1"/>
      <c r="D40" s="1"/>
      <c r="E40" s="1"/>
      <c r="F40" s="1"/>
      <c r="G40" s="1"/>
    </row>
    <row r="41" spans="1:14" x14ac:dyDescent="0.25">
      <c r="A41" t="s">
        <v>255</v>
      </c>
      <c r="B41" s="1"/>
      <c r="C41" s="1"/>
      <c r="D41" s="1"/>
      <c r="E41" s="1"/>
      <c r="F41" s="1"/>
      <c r="G41" s="1"/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s="1" t="s">
        <v>197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L43" t="str">
        <f>+F42&amp;G42&amp;H42&amp;I42&amp;J42&amp;K42&amp;L42</f>
        <v>BeigeAzulWengueGrisCaobaBlancoPlata</v>
      </c>
    </row>
    <row r="44" spans="1:14" x14ac:dyDescent="0.25">
      <c r="B44" s="1"/>
      <c r="C44" s="1"/>
      <c r="D44" s="1"/>
      <c r="E44" s="1"/>
      <c r="F44" s="1"/>
      <c r="G44" s="1"/>
    </row>
    <row r="45" spans="1:14" x14ac:dyDescent="0.25">
      <c r="D45" s="1"/>
    </row>
    <row r="46" spans="1:14" x14ac:dyDescent="0.25">
      <c r="E46">
        <f>+LEN(D46)</f>
        <v>0</v>
      </c>
      <c r="F46" t="e">
        <f>+RIGHT(D46,(E46-3))</f>
        <v>#VALUE!</v>
      </c>
    </row>
    <row r="47" spans="1:14" x14ac:dyDescent="0.25">
      <c r="A47" t="s">
        <v>156</v>
      </c>
      <c r="E47">
        <f t="shared" ref="E47:E75" si="3">+LEN(D47)</f>
        <v>0</v>
      </c>
      <c r="F47" t="e">
        <f t="shared" ref="F47:F75" si="4">+RIGHT(D47,(E47-3))</f>
        <v>#VALUE!</v>
      </c>
    </row>
    <row r="48" spans="1:14" x14ac:dyDescent="0.25">
      <c r="A48" t="s">
        <v>157</v>
      </c>
      <c r="E48">
        <f t="shared" si="3"/>
        <v>0</v>
      </c>
      <c r="F48" t="e">
        <f t="shared" si="4"/>
        <v>#VALUE!</v>
      </c>
    </row>
    <row r="49" spans="1:6" x14ac:dyDescent="0.25">
      <c r="E49">
        <f t="shared" si="3"/>
        <v>0</v>
      </c>
      <c r="F49" t="e">
        <f t="shared" si="4"/>
        <v>#VALUE!</v>
      </c>
    </row>
    <row r="50" spans="1:6" x14ac:dyDescent="0.25">
      <c r="A50" t="s">
        <v>160</v>
      </c>
      <c r="E50">
        <f t="shared" si="3"/>
        <v>0</v>
      </c>
      <c r="F50" t="e">
        <f t="shared" si="4"/>
        <v>#VALUE!</v>
      </c>
    </row>
    <row r="51" spans="1:6" x14ac:dyDescent="0.25">
      <c r="E51">
        <f t="shared" si="3"/>
        <v>0</v>
      </c>
      <c r="F51" t="e">
        <f t="shared" si="4"/>
        <v>#VALUE!</v>
      </c>
    </row>
    <row r="52" spans="1:6" x14ac:dyDescent="0.25">
      <c r="E52">
        <f t="shared" si="3"/>
        <v>0</v>
      </c>
      <c r="F52" t="e">
        <f t="shared" si="4"/>
        <v>#VALUE!</v>
      </c>
    </row>
    <row r="53" spans="1:6" x14ac:dyDescent="0.25">
      <c r="E53">
        <f t="shared" si="3"/>
        <v>0</v>
      </c>
      <c r="F53" t="e">
        <f t="shared" si="4"/>
        <v>#VALUE!</v>
      </c>
    </row>
    <row r="54" spans="1:6" x14ac:dyDescent="0.25">
      <c r="A54" t="s">
        <v>154</v>
      </c>
      <c r="E54">
        <f t="shared" si="3"/>
        <v>0</v>
      </c>
      <c r="F54" t="e">
        <f t="shared" si="4"/>
        <v>#VALUE!</v>
      </c>
    </row>
    <row r="55" spans="1:6" x14ac:dyDescent="0.25">
      <c r="A55" t="s">
        <v>159</v>
      </c>
      <c r="D55" t="s">
        <v>124</v>
      </c>
      <c r="E55">
        <f t="shared" si="3"/>
        <v>14</v>
      </c>
      <c r="F55" t="str">
        <f t="shared" si="4"/>
        <v xml:space="preserve"> Sofá Capri</v>
      </c>
    </row>
    <row r="56" spans="1:6" x14ac:dyDescent="0.25">
      <c r="D56" t="s">
        <v>125</v>
      </c>
      <c r="E56">
        <f t="shared" si="3"/>
        <v>19</v>
      </c>
      <c r="F56" t="str">
        <f t="shared" si="4"/>
        <v xml:space="preserve"> Sillón Victoria</v>
      </c>
    </row>
    <row r="57" spans="1:6" x14ac:dyDescent="0.25">
      <c r="A57" t="s">
        <v>158</v>
      </c>
      <c r="D57" t="s">
        <v>126</v>
      </c>
      <c r="E57">
        <f t="shared" si="3"/>
        <v>17</v>
      </c>
      <c r="F57" t="str">
        <f t="shared" si="4"/>
        <v xml:space="preserve"> Sofá Valencia</v>
      </c>
    </row>
    <row r="58" spans="1:6" x14ac:dyDescent="0.25">
      <c r="D58" t="s">
        <v>127</v>
      </c>
      <c r="E58">
        <f t="shared" si="3"/>
        <v>17</v>
      </c>
      <c r="F58" t="str">
        <f t="shared" si="4"/>
        <v xml:space="preserve"> Sillón Dublín</v>
      </c>
    </row>
    <row r="59" spans="1:6" x14ac:dyDescent="0.25">
      <c r="D59" t="s">
        <v>128</v>
      </c>
      <c r="E59">
        <f t="shared" si="3"/>
        <v>16</v>
      </c>
      <c r="F59" t="str">
        <f t="shared" si="4"/>
        <v xml:space="preserve"> Sofá Chicago</v>
      </c>
    </row>
    <row r="60" spans="1:6" x14ac:dyDescent="0.25">
      <c r="D60" t="s">
        <v>129</v>
      </c>
      <c r="E60">
        <f t="shared" si="3"/>
        <v>17</v>
      </c>
      <c r="F60" t="str">
        <f t="shared" si="4"/>
        <v xml:space="preserve"> Sillón Berlín</v>
      </c>
    </row>
    <row r="61" spans="1:6" x14ac:dyDescent="0.25">
      <c r="D61" t="s">
        <v>130</v>
      </c>
      <c r="E61">
        <f t="shared" si="3"/>
        <v>16</v>
      </c>
      <c r="F61" t="str">
        <f t="shared" si="4"/>
        <v xml:space="preserve"> Sofá Venecia</v>
      </c>
    </row>
    <row r="62" spans="1:6" x14ac:dyDescent="0.25">
      <c r="D62" t="s">
        <v>131</v>
      </c>
      <c r="E62">
        <f t="shared" si="3"/>
        <v>16</v>
      </c>
      <c r="F62" t="str">
        <f t="shared" si="4"/>
        <v xml:space="preserve"> Sillón Savoy</v>
      </c>
    </row>
    <row r="63" spans="1:6" x14ac:dyDescent="0.25">
      <c r="D63" t="s">
        <v>132</v>
      </c>
      <c r="E63">
        <f t="shared" si="3"/>
        <v>14</v>
      </c>
      <c r="F63" t="str">
        <f t="shared" si="4"/>
        <v xml:space="preserve"> Sofá París</v>
      </c>
    </row>
    <row r="64" spans="1:6" x14ac:dyDescent="0.25">
      <c r="D64" t="s">
        <v>133</v>
      </c>
      <c r="E64">
        <f t="shared" si="3"/>
        <v>15</v>
      </c>
      <c r="F64" t="str">
        <f t="shared" si="4"/>
        <v xml:space="preserve"> Sillón Duke</v>
      </c>
    </row>
    <row r="65" spans="1:6" x14ac:dyDescent="0.25">
      <c r="A65" t="s">
        <v>155</v>
      </c>
      <c r="D65" t="s">
        <v>134</v>
      </c>
      <c r="E65">
        <f t="shared" si="3"/>
        <v>18</v>
      </c>
      <c r="F65" t="str">
        <f t="shared" si="4"/>
        <v xml:space="preserve"> Sofá Florencia</v>
      </c>
    </row>
    <row r="66" spans="1:6" x14ac:dyDescent="0.25">
      <c r="D66" t="s">
        <v>135</v>
      </c>
      <c r="E66">
        <f t="shared" si="3"/>
        <v>17</v>
      </c>
      <c r="F66" t="str">
        <f t="shared" si="4"/>
        <v xml:space="preserve"> Sillón Oxford</v>
      </c>
    </row>
    <row r="67" spans="1:6" x14ac:dyDescent="0.25">
      <c r="A67" t="s">
        <v>151</v>
      </c>
      <c r="D67" t="s">
        <v>136</v>
      </c>
      <c r="E67">
        <f t="shared" si="3"/>
        <v>18</v>
      </c>
      <c r="F67" t="str">
        <f t="shared" si="4"/>
        <v xml:space="preserve"> Sofá Barcelona</v>
      </c>
    </row>
    <row r="68" spans="1:6" x14ac:dyDescent="0.25">
      <c r="A68" t="s">
        <v>146</v>
      </c>
      <c r="D68" t="s">
        <v>137</v>
      </c>
      <c r="E68">
        <f t="shared" si="3"/>
        <v>19</v>
      </c>
      <c r="F68" t="str">
        <f t="shared" si="4"/>
        <v xml:space="preserve"> Sillón Marsella</v>
      </c>
    </row>
    <row r="69" spans="1:6" x14ac:dyDescent="0.25">
      <c r="A69" t="s">
        <v>153</v>
      </c>
      <c r="D69" t="s">
        <v>138</v>
      </c>
      <c r="E69">
        <f t="shared" si="3"/>
        <v>16</v>
      </c>
      <c r="F69" t="str">
        <f t="shared" si="4"/>
        <v xml:space="preserve"> Sofá Londres</v>
      </c>
    </row>
    <row r="70" spans="1:6" x14ac:dyDescent="0.25">
      <c r="A70" t="s">
        <v>147</v>
      </c>
      <c r="D70" t="s">
        <v>139</v>
      </c>
      <c r="E70">
        <f t="shared" si="3"/>
        <v>17</v>
      </c>
      <c r="F70" t="str">
        <f t="shared" si="4"/>
        <v xml:space="preserve"> Sillón Zurich</v>
      </c>
    </row>
    <row r="71" spans="1:6" x14ac:dyDescent="0.25">
      <c r="A71" t="s">
        <v>149</v>
      </c>
      <c r="D71" t="s">
        <v>140</v>
      </c>
      <c r="E71">
        <f t="shared" si="3"/>
        <v>16</v>
      </c>
      <c r="F71" t="str">
        <f t="shared" si="4"/>
        <v xml:space="preserve"> Sofá Sevilla</v>
      </c>
    </row>
    <row r="72" spans="1:6" x14ac:dyDescent="0.25">
      <c r="A72" t="s">
        <v>152</v>
      </c>
      <c r="D72" t="s">
        <v>141</v>
      </c>
      <c r="E72">
        <f t="shared" si="3"/>
        <v>19</v>
      </c>
      <c r="F72" t="str">
        <f t="shared" si="4"/>
        <v xml:space="preserve"> Sillón Toulouse</v>
      </c>
    </row>
    <row r="73" spans="1:6" x14ac:dyDescent="0.25">
      <c r="D73" t="s">
        <v>142</v>
      </c>
      <c r="E73">
        <f t="shared" si="3"/>
        <v>17</v>
      </c>
      <c r="F73" t="str">
        <f t="shared" si="4"/>
        <v xml:space="preserve"> Sofá Bruselas</v>
      </c>
    </row>
    <row r="74" spans="1:6" x14ac:dyDescent="0.25">
      <c r="A74" t="s">
        <v>145</v>
      </c>
      <c r="D74" t="s">
        <v>143</v>
      </c>
      <c r="E74">
        <f t="shared" si="3"/>
        <v>17</v>
      </c>
      <c r="F74" t="str">
        <f t="shared" si="4"/>
        <v xml:space="preserve"> Sillón Mónaco</v>
      </c>
    </row>
    <row r="75" spans="1:6" x14ac:dyDescent="0.25">
      <c r="A75" t="s">
        <v>150</v>
      </c>
      <c r="D75" t="s">
        <v>144</v>
      </c>
      <c r="E75">
        <f t="shared" si="3"/>
        <v>18</v>
      </c>
      <c r="F75" t="str">
        <f t="shared" si="4"/>
        <v xml:space="preserve"> Sofá Ámsterdam</v>
      </c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sortState xmlns:xlrd2="http://schemas.microsoft.com/office/spreadsheetml/2017/richdata2" ref="A46:A75">
    <sortCondition ref="A46:A7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9FE3-6675-4F43-8E17-8F9AABEB3097}">
  <dimension ref="A1:N104"/>
  <sheetViews>
    <sheetView topLeftCell="B1" workbookViewId="0">
      <selection activeCell="N21" sqref="N21:N35"/>
    </sheetView>
  </sheetViews>
  <sheetFormatPr baseColWidth="10" defaultColWidth="12.5703125" defaultRowHeight="15" x14ac:dyDescent="0.25"/>
  <cols>
    <col min="2" max="2" width="31.42578125" customWidth="1"/>
    <col min="5" max="5" width="25.140625" bestFit="1" customWidth="1"/>
    <col min="11" max="11" width="35.140625" customWidth="1"/>
  </cols>
  <sheetData>
    <row r="1" spans="1:1" x14ac:dyDescent="0.25">
      <c r="A1" t="s">
        <v>204</v>
      </c>
    </row>
    <row r="2" spans="1:1" x14ac:dyDescent="0.25">
      <c r="A2" t="s">
        <v>257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261</v>
      </c>
    </row>
    <row r="10" spans="1:1" x14ac:dyDescent="0.25">
      <c r="A10" t="s">
        <v>258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320</v>
      </c>
    </row>
    <row r="18" spans="1:14" x14ac:dyDescent="0.25">
      <c r="A18" t="s">
        <v>30</v>
      </c>
    </row>
    <row r="19" spans="1:14" x14ac:dyDescent="0.25">
      <c r="H19" t="s">
        <v>260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267</v>
      </c>
      <c r="B21" t="s">
        <v>291</v>
      </c>
      <c r="C21" s="1" t="s">
        <v>219</v>
      </c>
      <c r="D21" s="1" t="s">
        <v>266</v>
      </c>
      <c r="E21" s="1" t="s">
        <v>305</v>
      </c>
      <c r="F21" s="2" t="s">
        <v>262</v>
      </c>
      <c r="G21" s="2" t="s">
        <v>263</v>
      </c>
      <c r="H21" t="s">
        <v>259</v>
      </c>
      <c r="I21">
        <v>1</v>
      </c>
      <c r="J21" t="s">
        <v>108</v>
      </c>
      <c r="K21" t="str">
        <f>$H$19&amp;$H$21&amp;I21&amp;$J$21</f>
        <v>Imagenes/comedores/comedores1.png</v>
      </c>
      <c r="L21" t="str">
        <f t="shared" ref="L21:L30" si="0">+$H$21&amp;I21</f>
        <v>comedores1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('comedores1','Comedor 6 puestos Alaska','N/A','$ 3.330.000','Imagenes/comedores/comedores1.png',' Natural , Wengue ,  Caoba',' Madera , Vidrio , Metal '),</v>
      </c>
      <c r="N21" t="s">
        <v>321</v>
      </c>
    </row>
    <row r="22" spans="1:14" x14ac:dyDescent="0.25">
      <c r="A22" s="1" t="s">
        <v>268</v>
      </c>
      <c r="B22" t="s">
        <v>292</v>
      </c>
      <c r="C22" s="1" t="s">
        <v>219</v>
      </c>
      <c r="D22" s="1" t="s">
        <v>265</v>
      </c>
      <c r="E22" s="1" t="s">
        <v>306</v>
      </c>
      <c r="F22" s="2" t="s">
        <v>262</v>
      </c>
      <c r="G22" s="2" t="s">
        <v>263</v>
      </c>
      <c r="I22">
        <v>2</v>
      </c>
      <c r="K22" t="str">
        <f t="shared" ref="K22:K30" si="1">$H$19&amp;$H$21&amp;I22&amp;$J$21</f>
        <v>Imagenes/comedores/comedores2.png</v>
      </c>
      <c r="L22" t="str">
        <f t="shared" si="0"/>
        <v>comedores2</v>
      </c>
      <c r="M22" s="1" t="str">
        <f t="shared" ref="M22:M35" si="2">+"('"&amp;A22&amp;"'"&amp;$L$20&amp;"'"&amp;B22&amp;"'"&amp;$L$20&amp;"'"&amp;C22&amp;"'"&amp;$L$20&amp;"'"&amp;D22&amp;"'"&amp;$L$20&amp;"'"&amp;E22&amp;"'"&amp;$L$20&amp;"'"&amp;F22&amp;"'"&amp;$L$20&amp;"'"&amp;G22&amp;"'),"</f>
        <v>('comedores2','Comedor 6 puestos Sevilla','N/A','$ 2.830.000','Imagenes/comedores/comedores2.png',' Natural , Wengue ,  Caoba',' Madera , Vidrio , Metal '),</v>
      </c>
      <c r="N22" t="s">
        <v>322</v>
      </c>
    </row>
    <row r="23" spans="1:14" x14ac:dyDescent="0.25">
      <c r="A23" s="1" t="s">
        <v>269</v>
      </c>
      <c r="B23" t="s">
        <v>293</v>
      </c>
      <c r="C23" s="1" t="s">
        <v>219</v>
      </c>
      <c r="D23" s="1" t="s">
        <v>264</v>
      </c>
      <c r="E23" s="1" t="s">
        <v>307</v>
      </c>
      <c r="F23" s="2" t="s">
        <v>262</v>
      </c>
      <c r="G23" s="2" t="s">
        <v>263</v>
      </c>
      <c r="I23">
        <v>3</v>
      </c>
      <c r="K23" t="str">
        <f t="shared" si="1"/>
        <v>Imagenes/comedores/comedores3.png</v>
      </c>
      <c r="L23" t="str">
        <f t="shared" si="0"/>
        <v>comedores3</v>
      </c>
      <c r="M23" t="str">
        <f t="shared" si="2"/>
        <v>('comedores3','Comedor 6 puestos Underground','N/A','$ 2.350.000','Imagenes/comedores/comedores3.png',' Natural , Wengue ,  Caoba',' Madera , Vidrio , Metal '),</v>
      </c>
      <c r="N23" t="s">
        <v>323</v>
      </c>
    </row>
    <row r="24" spans="1:14" x14ac:dyDescent="0.25">
      <c r="A24" s="1" t="s">
        <v>270</v>
      </c>
      <c r="B24" t="s">
        <v>294</v>
      </c>
      <c r="C24" s="1" t="s">
        <v>219</v>
      </c>
      <c r="D24" s="1" t="s">
        <v>228</v>
      </c>
      <c r="E24" s="1" t="s">
        <v>308</v>
      </c>
      <c r="F24" s="2" t="s">
        <v>262</v>
      </c>
      <c r="G24" s="2" t="s">
        <v>263</v>
      </c>
      <c r="I24">
        <v>4</v>
      </c>
      <c r="K24" t="str">
        <f t="shared" si="1"/>
        <v>Imagenes/comedores/comedores4.png</v>
      </c>
      <c r="L24" t="str">
        <f t="shared" si="0"/>
        <v>comedores4</v>
      </c>
      <c r="M24" t="str">
        <f t="shared" si="2"/>
        <v>('comedores4','Comedor 4 puestos Marsella','N/A','$ 3.550.000','Imagenes/comedores/comedores4.png',' Natural , Wengue ,  Caoba',' Madera , Vidrio , Metal '),</v>
      </c>
      <c r="N24" t="s">
        <v>324</v>
      </c>
    </row>
    <row r="25" spans="1:14" x14ac:dyDescent="0.25">
      <c r="A25" s="1" t="s">
        <v>271</v>
      </c>
      <c r="B25" t="s">
        <v>290</v>
      </c>
      <c r="C25" s="1" t="s">
        <v>219</v>
      </c>
      <c r="D25" s="1" t="s">
        <v>232</v>
      </c>
      <c r="E25" s="1" t="s">
        <v>309</v>
      </c>
      <c r="F25" s="2" t="s">
        <v>262</v>
      </c>
      <c r="G25" s="2" t="s">
        <v>263</v>
      </c>
      <c r="I25">
        <v>5</v>
      </c>
      <c r="K25" t="str">
        <f t="shared" si="1"/>
        <v>Imagenes/comedores/comedores5.png</v>
      </c>
      <c r="L25" t="str">
        <f t="shared" si="0"/>
        <v>comedores5</v>
      </c>
      <c r="M25" t="str">
        <f t="shared" si="2"/>
        <v>('comedores5','Comedor 6 puestos Valenciano','N/A','$ 4.250.000','Imagenes/comedores/comedores5.png',' Natural , Wengue ,  Caoba',' Madera , Vidrio , Metal '),</v>
      </c>
      <c r="N25" t="s">
        <v>325</v>
      </c>
    </row>
    <row r="26" spans="1:14" x14ac:dyDescent="0.25">
      <c r="A26" s="1" t="s">
        <v>272</v>
      </c>
      <c r="B26" t="s">
        <v>295</v>
      </c>
      <c r="C26" s="1" t="s">
        <v>219</v>
      </c>
      <c r="D26" s="1" t="s">
        <v>282</v>
      </c>
      <c r="E26" s="1" t="s">
        <v>310</v>
      </c>
      <c r="F26" s="2" t="s">
        <v>262</v>
      </c>
      <c r="G26" s="2" t="s">
        <v>263</v>
      </c>
      <c r="I26">
        <v>6</v>
      </c>
      <c r="K26" t="str">
        <f t="shared" si="1"/>
        <v>Imagenes/comedores/comedores6.png</v>
      </c>
      <c r="L26" t="str">
        <f t="shared" si="0"/>
        <v>comedores6</v>
      </c>
      <c r="M26" t="str">
        <f t="shared" si="2"/>
        <v>('comedores6','Comedor 4 puestos Suburbios','N/A','$ 2.650.000','Imagenes/comedores/comedores6.png',' Natural , Wengue ,  Caoba',' Madera , Vidrio , Metal '),</v>
      </c>
      <c r="N26" t="s">
        <v>326</v>
      </c>
    </row>
    <row r="27" spans="1:14" x14ac:dyDescent="0.25">
      <c r="A27" s="1" t="s">
        <v>273</v>
      </c>
      <c r="B27" t="s">
        <v>296</v>
      </c>
      <c r="C27" s="1" t="s">
        <v>219</v>
      </c>
      <c r="D27" s="1" t="s">
        <v>283</v>
      </c>
      <c r="E27" s="1" t="s">
        <v>311</v>
      </c>
      <c r="F27" s="2" t="s">
        <v>262</v>
      </c>
      <c r="G27" s="2" t="s">
        <v>263</v>
      </c>
      <c r="I27">
        <v>7</v>
      </c>
      <c r="K27" t="str">
        <f t="shared" si="1"/>
        <v>Imagenes/comedores/comedores7.png</v>
      </c>
      <c r="L27" t="str">
        <f t="shared" si="0"/>
        <v>comedores7</v>
      </c>
      <c r="M27" t="str">
        <f t="shared" si="2"/>
        <v>('comedores7','Comedor 6 puestos Manchester','N/A','$ 3.350.000','Imagenes/comedores/comedores7.png',' Natural , Wengue ,  Caoba',' Madera , Vidrio , Metal '),</v>
      </c>
      <c r="N27" t="s">
        <v>327</v>
      </c>
    </row>
    <row r="28" spans="1:14" x14ac:dyDescent="0.25">
      <c r="A28" s="1" t="s">
        <v>274</v>
      </c>
      <c r="B28" t="s">
        <v>297</v>
      </c>
      <c r="C28" s="1" t="s">
        <v>219</v>
      </c>
      <c r="D28" s="1" t="s">
        <v>284</v>
      </c>
      <c r="E28" s="1" t="s">
        <v>312</v>
      </c>
      <c r="F28" s="2" t="s">
        <v>262</v>
      </c>
      <c r="G28" s="2" t="s">
        <v>263</v>
      </c>
      <c r="I28">
        <v>8</v>
      </c>
      <c r="K28" t="str">
        <f t="shared" si="1"/>
        <v>Imagenes/comedores/comedores8.png</v>
      </c>
      <c r="L28" t="str">
        <f t="shared" si="0"/>
        <v>comedores8</v>
      </c>
      <c r="M28" t="str">
        <f t="shared" si="2"/>
        <v>('comedores8','Comedor 4 puestos Mediterraneo','N/A','$ 2.240.000','Imagenes/comedores/comedores8.png',' Natural , Wengue ,  Caoba',' Madera , Vidrio , Metal '),</v>
      </c>
      <c r="N28" t="s">
        <v>328</v>
      </c>
    </row>
    <row r="29" spans="1:14" x14ac:dyDescent="0.25">
      <c r="A29" s="8" t="s">
        <v>275</v>
      </c>
      <c r="B29" t="s">
        <v>298</v>
      </c>
      <c r="C29" s="1" t="s">
        <v>219</v>
      </c>
      <c r="D29" s="1" t="s">
        <v>285</v>
      </c>
      <c r="E29" s="1" t="s">
        <v>313</v>
      </c>
      <c r="F29" s="2" t="s">
        <v>262</v>
      </c>
      <c r="G29" s="2" t="s">
        <v>263</v>
      </c>
      <c r="I29">
        <v>9</v>
      </c>
      <c r="K29" t="str">
        <f t="shared" si="1"/>
        <v>Imagenes/comedores/comedores9.png</v>
      </c>
      <c r="L29" t="str">
        <f t="shared" si="0"/>
        <v>comedores9</v>
      </c>
      <c r="M29" t="str">
        <f t="shared" si="2"/>
        <v>('comedores9','Comedor 4 puestos New York','N/A','$ 2.640.000','Imagenes/comedores/comedores9.png',' Natural , Wengue ,  Caoba',' Madera , Vidrio , Metal '),</v>
      </c>
      <c r="N29" t="s">
        <v>329</v>
      </c>
    </row>
    <row r="30" spans="1:14" x14ac:dyDescent="0.25">
      <c r="A30" s="1" t="s">
        <v>276</v>
      </c>
      <c r="B30" t="s">
        <v>299</v>
      </c>
      <c r="C30" s="1" t="s">
        <v>219</v>
      </c>
      <c r="D30" s="1" t="s">
        <v>286</v>
      </c>
      <c r="E30" s="1" t="s">
        <v>314</v>
      </c>
      <c r="F30" s="2" t="s">
        <v>262</v>
      </c>
      <c r="G30" s="2" t="s">
        <v>263</v>
      </c>
      <c r="I30">
        <v>10</v>
      </c>
      <c r="K30" t="str">
        <f t="shared" si="1"/>
        <v>Imagenes/comedores/comedores10.png</v>
      </c>
      <c r="L30" t="str">
        <f t="shared" si="0"/>
        <v>comedores10</v>
      </c>
      <c r="M30" t="str">
        <f t="shared" si="2"/>
        <v>('comedores10','Comedor 4 puestos Simple','N/A','$ 1.750.000','Imagenes/comedores/comedores10.png',' Natural , Wengue ,  Caoba',' Madera , Vidrio , Metal '),</v>
      </c>
      <c r="N30" t="s">
        <v>330</v>
      </c>
    </row>
    <row r="31" spans="1:14" x14ac:dyDescent="0.25">
      <c r="A31" s="1" t="s">
        <v>277</v>
      </c>
      <c r="B31" t="s">
        <v>300</v>
      </c>
      <c r="C31" s="1" t="s">
        <v>219</v>
      </c>
      <c r="D31" s="1" t="s">
        <v>287</v>
      </c>
      <c r="E31" s="1" t="s">
        <v>315</v>
      </c>
      <c r="F31" s="2" t="s">
        <v>262</v>
      </c>
      <c r="G31" s="2" t="s">
        <v>263</v>
      </c>
      <c r="I31">
        <v>11</v>
      </c>
      <c r="K31" t="str">
        <f>$H$19&amp;$H$21&amp;I31&amp;$J$21</f>
        <v>Imagenes/comedores/comedores11.png</v>
      </c>
      <c r="L31" t="str">
        <f>+$H$21&amp;I31</f>
        <v>comedores11</v>
      </c>
      <c r="M31" t="str">
        <f t="shared" si="2"/>
        <v>('comedores11','Comedor 4 puestos Ceniza','N/A','$ 2.040.000','Imagenes/comedores/comedores11.png',' Natural , Wengue ,  Caoba',' Madera , Vidrio , Metal '),</v>
      </c>
      <c r="N31" t="s">
        <v>331</v>
      </c>
    </row>
    <row r="32" spans="1:14" x14ac:dyDescent="0.25">
      <c r="A32" s="1" t="s">
        <v>278</v>
      </c>
      <c r="B32" t="s">
        <v>301</v>
      </c>
      <c r="C32" s="1" t="s">
        <v>219</v>
      </c>
      <c r="D32" s="1" t="s">
        <v>288</v>
      </c>
      <c r="E32" s="1" t="s">
        <v>316</v>
      </c>
      <c r="F32" s="2" t="s">
        <v>262</v>
      </c>
      <c r="G32" s="2" t="s">
        <v>263</v>
      </c>
      <c r="I32">
        <v>12</v>
      </c>
      <c r="K32" t="str">
        <f>$H$19&amp;$H$21&amp;I32&amp;$J$21</f>
        <v>Imagenes/comedores/comedores12.png</v>
      </c>
      <c r="L32" t="str">
        <f>+$H$21&amp;I32</f>
        <v>comedores12</v>
      </c>
      <c r="M32" t="str">
        <f t="shared" si="2"/>
        <v>('comedores12','Comedor 6 puestos Europeo','N/A','$ 3.150.000','Imagenes/comedores/comedores12.png',' Natural , Wengue ,  Caoba',' Madera , Vidrio , Metal '),</v>
      </c>
      <c r="N32" t="s">
        <v>332</v>
      </c>
    </row>
    <row r="33" spans="1:14" x14ac:dyDescent="0.25">
      <c r="A33" s="1" t="s">
        <v>279</v>
      </c>
      <c r="B33" t="s">
        <v>302</v>
      </c>
      <c r="C33" s="1" t="s">
        <v>219</v>
      </c>
      <c r="D33" s="1" t="s">
        <v>289</v>
      </c>
      <c r="E33" s="1" t="s">
        <v>317</v>
      </c>
      <c r="F33" s="2" t="s">
        <v>262</v>
      </c>
      <c r="G33" s="2" t="s">
        <v>263</v>
      </c>
      <c r="I33">
        <v>13</v>
      </c>
      <c r="K33" t="str">
        <f>$H$19&amp;$H$21&amp;I33&amp;$J$21</f>
        <v>Imagenes/comedores/comedores13.png</v>
      </c>
      <c r="L33" t="str">
        <f>+$H$21&amp;I33</f>
        <v>comedores13</v>
      </c>
      <c r="M33" t="str">
        <f t="shared" si="2"/>
        <v>('comedores13','Comedor 8 puestos Industrial','N/A','$ 4.990.000','Imagenes/comedores/comedores13.png',' Natural , Wengue ,  Caoba',' Madera , Vidrio , Metal '),</v>
      </c>
      <c r="N33" t="s">
        <v>333</v>
      </c>
    </row>
    <row r="34" spans="1:14" x14ac:dyDescent="0.25">
      <c r="A34" s="1" t="s">
        <v>280</v>
      </c>
      <c r="B34" t="s">
        <v>303</v>
      </c>
      <c r="C34" s="1" t="s">
        <v>219</v>
      </c>
      <c r="D34" s="1" t="s">
        <v>227</v>
      </c>
      <c r="E34" s="1" t="s">
        <v>318</v>
      </c>
      <c r="F34" s="2" t="s">
        <v>262</v>
      </c>
      <c r="G34" s="2" t="s">
        <v>263</v>
      </c>
      <c r="I34">
        <v>14</v>
      </c>
      <c r="K34" t="str">
        <f>$H$19&amp;$H$21&amp;I34&amp;$J$21</f>
        <v>Imagenes/comedores/comedores14.png</v>
      </c>
      <c r="L34" t="str">
        <f>+$H$21&amp;I34</f>
        <v>comedores14</v>
      </c>
      <c r="M34" t="str">
        <f t="shared" si="2"/>
        <v>('comedores14','Comedor 6 puestos Minimalista','N/A','$ 2.750.000','Imagenes/comedores/comedores14.png',' Natural , Wengue ,  Caoba',' Madera , Vidrio , Metal '),</v>
      </c>
      <c r="N34" t="s">
        <v>334</v>
      </c>
    </row>
    <row r="35" spans="1:14" x14ac:dyDescent="0.25">
      <c r="A35" t="s">
        <v>281</v>
      </c>
      <c r="B35" t="s">
        <v>304</v>
      </c>
      <c r="C35" s="1" t="s">
        <v>219</v>
      </c>
      <c r="D35" s="1" t="s">
        <v>232</v>
      </c>
      <c r="E35" s="1" t="s">
        <v>319</v>
      </c>
      <c r="F35" s="2" t="s">
        <v>262</v>
      </c>
      <c r="G35" s="2" t="s">
        <v>263</v>
      </c>
      <c r="I35">
        <v>15</v>
      </c>
      <c r="K35" t="str">
        <f>$H$19&amp;$H$21&amp;I35&amp;$J$21</f>
        <v>Imagenes/comedores/comedores15.png</v>
      </c>
      <c r="L35" t="str">
        <f>+$H$21&amp;I35</f>
        <v>comedores15</v>
      </c>
      <c r="M35" t="str">
        <f t="shared" si="2"/>
        <v>('comedores15','Comedor 6 puestos Valenciano plus','N/A','$ 4.250.000','Imagenes/comedores/comedores15.png',' Natural , Wengue ,  Caoba',' Madera , Vidrio , Metal '),</v>
      </c>
      <c r="N35" t="s">
        <v>335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comedores1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comedores2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comedores3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comedores4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comedores5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comedores6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comedores7</v>
      </c>
      <c r="L43" t="str">
        <f>+F42&amp;G42&amp;H42&amp;I42&amp;J42&amp;K42&amp;L42</f>
        <v>BeigeAzulWengueGrisCaobacomedores6Plata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comedores8</v>
      </c>
    </row>
    <row r="45" spans="1:14" x14ac:dyDescent="0.25">
      <c r="D45" s="1"/>
      <c r="K45" t="str">
        <f t="shared" si="3"/>
        <v>comedores9</v>
      </c>
    </row>
    <row r="46" spans="1:14" x14ac:dyDescent="0.25">
      <c r="E46">
        <f>+LEN(D46)</f>
        <v>0</v>
      </c>
      <c r="F46" t="e">
        <f>+RIGHT(D46,(E46-3))</f>
        <v>#VALUE!</v>
      </c>
      <c r="K46" t="str">
        <f t="shared" si="3"/>
        <v>comedores10</v>
      </c>
    </row>
    <row r="47" spans="1:14" x14ac:dyDescent="0.25">
      <c r="A47" t="s">
        <v>156</v>
      </c>
      <c r="E47">
        <f t="shared" ref="E47:E75" si="4">+LEN(D47)</f>
        <v>0</v>
      </c>
      <c r="F47" t="e">
        <f t="shared" ref="F47:F75" si="5">+RIGHT(D47,(E47-3))</f>
        <v>#VALUE!</v>
      </c>
      <c r="K47" t="str">
        <f t="shared" si="3"/>
        <v>comedores11</v>
      </c>
    </row>
    <row r="48" spans="1:14" x14ac:dyDescent="0.25">
      <c r="A48" t="s">
        <v>157</v>
      </c>
      <c r="E48">
        <f t="shared" si="4"/>
        <v>0</v>
      </c>
      <c r="F48" t="e">
        <f t="shared" si="5"/>
        <v>#VALUE!</v>
      </c>
      <c r="K48" t="str">
        <f t="shared" si="3"/>
        <v>comedores12</v>
      </c>
    </row>
    <row r="49" spans="1:11" x14ac:dyDescent="0.25">
      <c r="E49">
        <f t="shared" si="4"/>
        <v>0</v>
      </c>
      <c r="F49" t="e">
        <f t="shared" si="5"/>
        <v>#VALUE!</v>
      </c>
      <c r="K49" t="str">
        <f t="shared" si="3"/>
        <v>comedores13</v>
      </c>
    </row>
    <row r="50" spans="1:11" x14ac:dyDescent="0.25">
      <c r="A50" t="s">
        <v>160</v>
      </c>
      <c r="E50">
        <f t="shared" si="4"/>
        <v>0</v>
      </c>
      <c r="F50" t="e">
        <f t="shared" si="5"/>
        <v>#VALUE!</v>
      </c>
      <c r="K50" t="str">
        <f t="shared" si="3"/>
        <v>comedores14</v>
      </c>
    </row>
    <row r="51" spans="1:11" x14ac:dyDescent="0.25">
      <c r="E51">
        <f t="shared" si="4"/>
        <v>0</v>
      </c>
      <c r="F51" t="e">
        <f t="shared" si="5"/>
        <v>#VALUE!</v>
      </c>
      <c r="K51" t="str">
        <f t="shared" si="3"/>
        <v>comedores15</v>
      </c>
    </row>
    <row r="52" spans="1:11" x14ac:dyDescent="0.25">
      <c r="E52">
        <f t="shared" si="4"/>
        <v>0</v>
      </c>
      <c r="F52" t="e">
        <f t="shared" si="5"/>
        <v>#VALUE!</v>
      </c>
    </row>
    <row r="53" spans="1:11" x14ac:dyDescent="0.25">
      <c r="E53">
        <f t="shared" si="4"/>
        <v>0</v>
      </c>
      <c r="F53" t="e">
        <f t="shared" si="5"/>
        <v>#VALUE!</v>
      </c>
    </row>
    <row r="54" spans="1:11" x14ac:dyDescent="0.25">
      <c r="A54" t="s">
        <v>154</v>
      </c>
      <c r="E54">
        <f t="shared" si="4"/>
        <v>0</v>
      </c>
      <c r="F54" t="e">
        <f t="shared" si="5"/>
        <v>#VALUE!</v>
      </c>
    </row>
    <row r="55" spans="1:11" x14ac:dyDescent="0.25">
      <c r="A55" t="s">
        <v>159</v>
      </c>
      <c r="D55" t="s">
        <v>124</v>
      </c>
      <c r="E55">
        <f t="shared" si="4"/>
        <v>14</v>
      </c>
      <c r="F55" t="str">
        <f t="shared" si="5"/>
        <v xml:space="preserve"> Sofá Capri</v>
      </c>
    </row>
    <row r="56" spans="1:11" x14ac:dyDescent="0.25">
      <c r="D56" t="s">
        <v>125</v>
      </c>
      <c r="E56">
        <f t="shared" si="4"/>
        <v>19</v>
      </c>
      <c r="F56" t="str">
        <f t="shared" si="5"/>
        <v xml:space="preserve"> Sillón Victoria</v>
      </c>
    </row>
    <row r="57" spans="1:11" x14ac:dyDescent="0.25">
      <c r="A57" t="s">
        <v>158</v>
      </c>
      <c r="D57" t="s">
        <v>126</v>
      </c>
      <c r="E57">
        <f t="shared" si="4"/>
        <v>17</v>
      </c>
      <c r="F57" t="str">
        <f t="shared" si="5"/>
        <v xml:space="preserve"> Sofá Valencia</v>
      </c>
    </row>
    <row r="58" spans="1:11" x14ac:dyDescent="0.25">
      <c r="D58" t="s">
        <v>127</v>
      </c>
      <c r="E58">
        <f t="shared" si="4"/>
        <v>17</v>
      </c>
      <c r="F58" t="str">
        <f t="shared" si="5"/>
        <v xml:space="preserve"> Sillón Dublín</v>
      </c>
    </row>
    <row r="59" spans="1:11" x14ac:dyDescent="0.25">
      <c r="D59" t="s">
        <v>128</v>
      </c>
      <c r="E59">
        <f t="shared" si="4"/>
        <v>16</v>
      </c>
      <c r="F59" t="str">
        <f t="shared" si="5"/>
        <v xml:space="preserve"> Sofá Chicago</v>
      </c>
    </row>
    <row r="60" spans="1:11" x14ac:dyDescent="0.25">
      <c r="D60" t="s">
        <v>129</v>
      </c>
      <c r="E60">
        <f t="shared" si="4"/>
        <v>17</v>
      </c>
      <c r="F60" t="str">
        <f t="shared" si="5"/>
        <v xml:space="preserve"> Sillón Berlín</v>
      </c>
    </row>
    <row r="61" spans="1:11" x14ac:dyDescent="0.25">
      <c r="D61" t="s">
        <v>130</v>
      </c>
      <c r="E61">
        <f t="shared" si="4"/>
        <v>16</v>
      </c>
      <c r="F61" t="str">
        <f t="shared" si="5"/>
        <v xml:space="preserve"> Sofá Venecia</v>
      </c>
    </row>
    <row r="62" spans="1:11" x14ac:dyDescent="0.25">
      <c r="D62" t="s">
        <v>131</v>
      </c>
      <c r="E62">
        <f t="shared" si="4"/>
        <v>16</v>
      </c>
      <c r="F62" t="str">
        <f t="shared" si="5"/>
        <v xml:space="preserve"> Sillón Savoy</v>
      </c>
    </row>
    <row r="63" spans="1:11" x14ac:dyDescent="0.25">
      <c r="D63" t="s">
        <v>132</v>
      </c>
      <c r="E63">
        <f t="shared" si="4"/>
        <v>14</v>
      </c>
      <c r="F63" t="str">
        <f t="shared" si="5"/>
        <v xml:space="preserve"> Sofá París</v>
      </c>
    </row>
    <row r="64" spans="1:11" x14ac:dyDescent="0.25">
      <c r="D64" t="s">
        <v>133</v>
      </c>
      <c r="E64">
        <f t="shared" si="4"/>
        <v>15</v>
      </c>
      <c r="F64" t="str">
        <f t="shared" si="5"/>
        <v xml:space="preserve"> Sillón Duke</v>
      </c>
    </row>
    <row r="65" spans="1:6" x14ac:dyDescent="0.25">
      <c r="A65" t="s">
        <v>155</v>
      </c>
      <c r="D65" t="s">
        <v>134</v>
      </c>
      <c r="E65">
        <f t="shared" si="4"/>
        <v>18</v>
      </c>
      <c r="F65" t="str">
        <f t="shared" si="5"/>
        <v xml:space="preserve"> Sofá Florencia</v>
      </c>
    </row>
    <row r="66" spans="1:6" x14ac:dyDescent="0.25">
      <c r="D66" t="s">
        <v>135</v>
      </c>
      <c r="E66">
        <f t="shared" si="4"/>
        <v>17</v>
      </c>
      <c r="F66" t="str">
        <f t="shared" si="5"/>
        <v xml:space="preserve"> Sillón Oxford</v>
      </c>
    </row>
    <row r="67" spans="1:6" x14ac:dyDescent="0.25">
      <c r="A67" t="s">
        <v>151</v>
      </c>
      <c r="D67" t="s">
        <v>136</v>
      </c>
      <c r="E67">
        <f t="shared" si="4"/>
        <v>18</v>
      </c>
      <c r="F67" t="str">
        <f t="shared" si="5"/>
        <v xml:space="preserve"> Sofá Barcelona</v>
      </c>
    </row>
    <row r="68" spans="1:6" x14ac:dyDescent="0.25">
      <c r="A68" t="s">
        <v>146</v>
      </c>
      <c r="D68" t="s">
        <v>137</v>
      </c>
      <c r="E68">
        <f t="shared" si="4"/>
        <v>19</v>
      </c>
      <c r="F68" t="str">
        <f t="shared" si="5"/>
        <v xml:space="preserve"> Sillón Marsella</v>
      </c>
    </row>
    <row r="69" spans="1:6" x14ac:dyDescent="0.25">
      <c r="A69" t="s">
        <v>153</v>
      </c>
      <c r="D69" t="s">
        <v>138</v>
      </c>
      <c r="E69">
        <f t="shared" si="4"/>
        <v>16</v>
      </c>
      <c r="F69" t="str">
        <f t="shared" si="5"/>
        <v xml:space="preserve"> Sofá Londres</v>
      </c>
    </row>
    <row r="70" spans="1:6" x14ac:dyDescent="0.25">
      <c r="A70" t="s">
        <v>147</v>
      </c>
      <c r="D70" t="s">
        <v>139</v>
      </c>
      <c r="E70">
        <f t="shared" si="4"/>
        <v>17</v>
      </c>
      <c r="F70" t="str">
        <f t="shared" si="5"/>
        <v xml:space="preserve"> Sillón Zurich</v>
      </c>
    </row>
    <row r="71" spans="1:6" x14ac:dyDescent="0.25">
      <c r="A71" t="s">
        <v>149</v>
      </c>
      <c r="D71" t="s">
        <v>140</v>
      </c>
      <c r="E71">
        <f t="shared" si="4"/>
        <v>16</v>
      </c>
      <c r="F71" t="str">
        <f t="shared" si="5"/>
        <v xml:space="preserve"> Sofá Sevilla</v>
      </c>
    </row>
    <row r="72" spans="1:6" x14ac:dyDescent="0.25">
      <c r="A72" t="s">
        <v>152</v>
      </c>
      <c r="D72" t="s">
        <v>141</v>
      </c>
      <c r="E72">
        <f t="shared" si="4"/>
        <v>19</v>
      </c>
      <c r="F72" t="str">
        <f t="shared" si="5"/>
        <v xml:space="preserve"> Sillón Toulouse</v>
      </c>
    </row>
    <row r="73" spans="1:6" x14ac:dyDescent="0.25">
      <c r="D73" t="s">
        <v>142</v>
      </c>
      <c r="E73">
        <f t="shared" si="4"/>
        <v>17</v>
      </c>
      <c r="F73" t="str">
        <f t="shared" si="5"/>
        <v xml:space="preserve"> Sofá Bruselas</v>
      </c>
    </row>
    <row r="74" spans="1:6" x14ac:dyDescent="0.25">
      <c r="A74" t="s">
        <v>145</v>
      </c>
      <c r="D74" t="s">
        <v>143</v>
      </c>
      <c r="E74">
        <f t="shared" si="4"/>
        <v>17</v>
      </c>
      <c r="F74" t="str">
        <f t="shared" si="5"/>
        <v xml:space="preserve"> Sillón Mónaco</v>
      </c>
    </row>
    <row r="75" spans="1:6" x14ac:dyDescent="0.25">
      <c r="A75" t="s">
        <v>150</v>
      </c>
      <c r="D75" t="s">
        <v>144</v>
      </c>
      <c r="E75">
        <f t="shared" si="4"/>
        <v>18</v>
      </c>
      <c r="F75" t="str">
        <f t="shared" si="5"/>
        <v xml:space="preserve"> Sofá Ámsterdam</v>
      </c>
    </row>
    <row r="76" spans="1:6" x14ac:dyDescent="0.25">
      <c r="D76" s="1"/>
    </row>
    <row r="77" spans="1:6" x14ac:dyDescent="0.25">
      <c r="D77" s="1"/>
    </row>
    <row r="78" spans="1:6" x14ac:dyDescent="0.25">
      <c r="D78" s="1"/>
    </row>
    <row r="79" spans="1:6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163A-2559-4EE5-A9EC-0003788318F2}">
  <dimension ref="A1:N104"/>
  <sheetViews>
    <sheetView topLeftCell="A15" workbookViewId="0">
      <selection activeCell="F35" sqref="F35"/>
    </sheetView>
  </sheetViews>
  <sheetFormatPr baseColWidth="10" defaultColWidth="12.5703125" defaultRowHeight="15" x14ac:dyDescent="0.25"/>
  <cols>
    <col min="2" max="2" width="31.42578125" customWidth="1"/>
    <col min="5" max="5" width="25.140625" bestFit="1" customWidth="1"/>
    <col min="6" max="6" width="24.42578125" bestFit="1" customWidth="1"/>
    <col min="7" max="7" width="32" bestFit="1" customWidth="1"/>
    <col min="11" max="11" width="35.140625" customWidth="1"/>
  </cols>
  <sheetData>
    <row r="1" spans="1:1" x14ac:dyDescent="0.25">
      <c r="A1" t="s">
        <v>204</v>
      </c>
    </row>
    <row r="2" spans="1:1" x14ac:dyDescent="0.25">
      <c r="A2" t="s">
        <v>410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414</v>
      </c>
    </row>
    <row r="10" spans="1:1" x14ac:dyDescent="0.25">
      <c r="A10" t="s">
        <v>412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411</v>
      </c>
    </row>
    <row r="18" spans="1:14" x14ac:dyDescent="0.25">
      <c r="A18" t="s">
        <v>30</v>
      </c>
    </row>
    <row r="19" spans="1:14" x14ac:dyDescent="0.25">
      <c r="H19" t="s">
        <v>353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338</v>
      </c>
      <c r="B21" t="s">
        <v>360</v>
      </c>
      <c r="C21" s="1" t="s">
        <v>219</v>
      </c>
      <c r="D21" s="1" t="s">
        <v>371</v>
      </c>
      <c r="E21" s="1" t="s">
        <v>380</v>
      </c>
      <c r="F21" s="2" t="s">
        <v>413</v>
      </c>
      <c r="G21" s="2" t="s">
        <v>336</v>
      </c>
      <c r="H21" t="s">
        <v>337</v>
      </c>
      <c r="I21">
        <v>1</v>
      </c>
      <c r="J21" t="s">
        <v>108</v>
      </c>
      <c r="K21" t="str">
        <f>$H$19&amp;$H$21&amp;I21&amp;$J$21</f>
        <v>Imagenes/alcobas/alcobas1.png</v>
      </c>
      <c r="L21" t="str">
        <f t="shared" ref="L21:L30" si="0">+$H$21&amp;I21</f>
        <v>alcobas1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('alcobas1','Juego alcoba Osaka','N/A','$ 4.750.000','Imagenes/alcobas/alcobas1.png',' Natural , Wengue , Caoba ',' Madera , Espuma de alta densidad'),</v>
      </c>
      <c r="N21" t="s">
        <v>395</v>
      </c>
    </row>
    <row r="22" spans="1:14" x14ac:dyDescent="0.25">
      <c r="A22" s="1" t="s">
        <v>339</v>
      </c>
      <c r="B22" t="s">
        <v>359</v>
      </c>
      <c r="C22" s="1" t="s">
        <v>219</v>
      </c>
      <c r="D22" s="1" t="s">
        <v>369</v>
      </c>
      <c r="E22" s="1" t="s">
        <v>381</v>
      </c>
      <c r="F22" s="2" t="s">
        <v>413</v>
      </c>
      <c r="G22" s="2" t="s">
        <v>336</v>
      </c>
      <c r="I22">
        <v>2</v>
      </c>
      <c r="K22" t="str">
        <f t="shared" ref="K22:K30" si="1">$H$19&amp;$H$21&amp;I22&amp;$J$21</f>
        <v>Imagenes/alcobas/alcobas2.png</v>
      </c>
      <c r="L22" t="str">
        <f t="shared" si="0"/>
        <v>alcobas2</v>
      </c>
      <c r="M22" s="1" t="str">
        <f t="shared" ref="M22:M35" si="2">+"('"&amp;A22&amp;"'"&amp;$L$20&amp;"'"&amp;B22&amp;"'"&amp;$L$20&amp;"'"&amp;C22&amp;"'"&amp;$L$20&amp;"'"&amp;D22&amp;"'"&amp;$L$20&amp;"'"&amp;E22&amp;"'"&amp;$L$20&amp;"'"&amp;F22&amp;"'"&amp;$L$20&amp;"'"&amp;G22&amp;"'),"</f>
        <v>('alcobas2','Juego alcoba Brooklyn','N/A','$ 2.990.000','Imagenes/alcobas/alcobas2.png',' Natural , Wengue , Caoba ',' Madera , Espuma de alta densidad'),</v>
      </c>
      <c r="N22" t="s">
        <v>396</v>
      </c>
    </row>
    <row r="23" spans="1:14" x14ac:dyDescent="0.25">
      <c r="A23" s="1" t="s">
        <v>340</v>
      </c>
      <c r="B23" t="s">
        <v>358</v>
      </c>
      <c r="C23" s="1" t="s">
        <v>219</v>
      </c>
      <c r="D23" s="1" t="s">
        <v>282</v>
      </c>
      <c r="E23" s="1" t="s">
        <v>382</v>
      </c>
      <c r="F23" s="2" t="s">
        <v>413</v>
      </c>
      <c r="G23" s="2" t="s">
        <v>336</v>
      </c>
      <c r="I23">
        <v>3</v>
      </c>
      <c r="K23" t="str">
        <f t="shared" si="1"/>
        <v>Imagenes/alcobas/alcobas3.png</v>
      </c>
      <c r="L23" t="str">
        <f t="shared" si="0"/>
        <v>alcobas3</v>
      </c>
      <c r="M23" t="str">
        <f t="shared" si="2"/>
        <v>('alcobas3','Juego alcoba Quebec','N/A','$ 2.650.000','Imagenes/alcobas/alcobas3.png',' Natural , Wengue , Caoba ',' Madera , Espuma de alta densidad'),</v>
      </c>
      <c r="N23" t="s">
        <v>397</v>
      </c>
    </row>
    <row r="24" spans="1:14" x14ac:dyDescent="0.25">
      <c r="A24" s="1" t="s">
        <v>341</v>
      </c>
      <c r="B24" t="s">
        <v>357</v>
      </c>
      <c r="C24" s="1" t="s">
        <v>219</v>
      </c>
      <c r="D24" s="1" t="s">
        <v>370</v>
      </c>
      <c r="E24" s="1" t="s">
        <v>383</v>
      </c>
      <c r="F24" s="2" t="s">
        <v>413</v>
      </c>
      <c r="G24" s="2" t="s">
        <v>336</v>
      </c>
      <c r="I24">
        <v>4</v>
      </c>
      <c r="K24" t="str">
        <f t="shared" si="1"/>
        <v>Imagenes/alcobas/alcobas4.png</v>
      </c>
      <c r="L24" t="str">
        <f t="shared" si="0"/>
        <v>alcobas4</v>
      </c>
      <c r="M24" t="str">
        <f t="shared" si="2"/>
        <v>('alcobas4','Juego alcoba Yakutsk','N/A','$ 3.160.000','Imagenes/alcobas/alcobas4.png',' Natural , Wengue , Caoba ',' Madera , Espuma de alta densidad'),</v>
      </c>
      <c r="N24" t="s">
        <v>398</v>
      </c>
    </row>
    <row r="25" spans="1:14" x14ac:dyDescent="0.25">
      <c r="A25" s="1" t="s">
        <v>342</v>
      </c>
      <c r="B25" t="s">
        <v>356</v>
      </c>
      <c r="C25" s="1" t="s">
        <v>219</v>
      </c>
      <c r="D25" s="1" t="s">
        <v>372</v>
      </c>
      <c r="E25" s="1" t="s">
        <v>384</v>
      </c>
      <c r="F25" s="2" t="s">
        <v>413</v>
      </c>
      <c r="G25" s="2" t="s">
        <v>336</v>
      </c>
      <c r="I25">
        <v>5</v>
      </c>
      <c r="K25" t="str">
        <f t="shared" si="1"/>
        <v>Imagenes/alcobas/alcobas5.png</v>
      </c>
      <c r="L25" t="str">
        <f t="shared" si="0"/>
        <v>alcobas5</v>
      </c>
      <c r="M25" t="str">
        <f t="shared" si="2"/>
        <v>('alcobas5','Juego alcoba Obsidiana','N/A','$ 4.660.000','Imagenes/alcobas/alcobas5.png',' Natural , Wengue , Caoba ',' Madera , Espuma de alta densidad'),</v>
      </c>
      <c r="N25" t="s">
        <v>399</v>
      </c>
    </row>
    <row r="26" spans="1:14" x14ac:dyDescent="0.25">
      <c r="A26" s="1" t="s">
        <v>343</v>
      </c>
      <c r="B26" t="s">
        <v>355</v>
      </c>
      <c r="C26" s="1" t="s">
        <v>219</v>
      </c>
      <c r="D26" s="1" t="s">
        <v>373</v>
      </c>
      <c r="E26" s="1" t="s">
        <v>385</v>
      </c>
      <c r="F26" s="2" t="s">
        <v>413</v>
      </c>
      <c r="G26" s="2" t="s">
        <v>336</v>
      </c>
      <c r="I26">
        <v>6</v>
      </c>
      <c r="K26" t="str">
        <f t="shared" si="1"/>
        <v>Imagenes/alcobas/alcobas6.png</v>
      </c>
      <c r="L26" t="str">
        <f t="shared" si="0"/>
        <v>alcobas6</v>
      </c>
      <c r="M26" t="str">
        <f t="shared" si="2"/>
        <v>('alcobas6','Juego alcoba Sahara','N/A','$ 3.560.000','Imagenes/alcobas/alcobas6.png',' Natural , Wengue , Caoba ',' Madera , Espuma de alta densidad'),</v>
      </c>
      <c r="N26" t="s">
        <v>400</v>
      </c>
    </row>
    <row r="27" spans="1:14" x14ac:dyDescent="0.25">
      <c r="A27" s="1" t="s">
        <v>344</v>
      </c>
      <c r="B27" t="s">
        <v>354</v>
      </c>
      <c r="C27" s="1" t="s">
        <v>219</v>
      </c>
      <c r="D27" s="1" t="s">
        <v>374</v>
      </c>
      <c r="E27" s="1" t="s">
        <v>386</v>
      </c>
      <c r="F27" s="2" t="s">
        <v>413</v>
      </c>
      <c r="G27" s="2" t="s">
        <v>336</v>
      </c>
      <c r="I27">
        <v>7</v>
      </c>
      <c r="K27" t="str">
        <f t="shared" si="1"/>
        <v>Imagenes/alcobas/alcobas7.png</v>
      </c>
      <c r="L27" t="str">
        <f t="shared" si="0"/>
        <v>alcobas7</v>
      </c>
      <c r="M27" t="str">
        <f t="shared" si="2"/>
        <v>('alcobas7','Juego alcoba Midas','N/A','$ 3.450.000','Imagenes/alcobas/alcobas7.png',' Natural , Wengue , Caoba ',' Madera , Espuma de alta densidad'),</v>
      </c>
      <c r="N27" t="s">
        <v>401</v>
      </c>
    </row>
    <row r="28" spans="1:14" x14ac:dyDescent="0.25">
      <c r="A28" s="1" t="s">
        <v>345</v>
      </c>
      <c r="B28" t="s">
        <v>361</v>
      </c>
      <c r="C28" s="1" t="s">
        <v>219</v>
      </c>
      <c r="D28" s="1" t="s">
        <v>369</v>
      </c>
      <c r="E28" s="1" t="s">
        <v>387</v>
      </c>
      <c r="F28" s="2" t="s">
        <v>413</v>
      </c>
      <c r="G28" s="2" t="s">
        <v>336</v>
      </c>
      <c r="I28">
        <v>8</v>
      </c>
      <c r="K28" t="str">
        <f t="shared" si="1"/>
        <v>Imagenes/alcobas/alcobas8.png</v>
      </c>
      <c r="L28" t="str">
        <f t="shared" si="0"/>
        <v>alcobas8</v>
      </c>
      <c r="M28" t="str">
        <f t="shared" si="2"/>
        <v>('alcobas8','Juego alcoba Vegas','N/A','$ 2.990.000','Imagenes/alcobas/alcobas8.png',' Natural , Wengue , Caoba ',' Madera , Espuma de alta densidad'),</v>
      </c>
      <c r="N28" t="s">
        <v>402</v>
      </c>
    </row>
    <row r="29" spans="1:14" x14ac:dyDescent="0.25">
      <c r="A29" s="8" t="s">
        <v>346</v>
      </c>
      <c r="B29" t="s">
        <v>362</v>
      </c>
      <c r="C29" s="1" t="s">
        <v>219</v>
      </c>
      <c r="D29" s="1" t="s">
        <v>375</v>
      </c>
      <c r="E29" s="1" t="s">
        <v>388</v>
      </c>
      <c r="F29" s="2" t="s">
        <v>413</v>
      </c>
      <c r="G29" s="2" t="s">
        <v>336</v>
      </c>
      <c r="I29">
        <v>9</v>
      </c>
      <c r="K29" t="str">
        <f t="shared" si="1"/>
        <v>Imagenes/alcobas/alcobas9.png</v>
      </c>
      <c r="L29" t="str">
        <f t="shared" si="0"/>
        <v>alcobas9</v>
      </c>
      <c r="M29" t="str">
        <f t="shared" si="2"/>
        <v>('alcobas9','Juego alcoba Beijing','N/A','$ 3.100.000','Imagenes/alcobas/alcobas9.png',' Natural , Wengue , Caoba ',' Madera , Espuma de alta densidad'),</v>
      </c>
      <c r="N29" t="s">
        <v>403</v>
      </c>
    </row>
    <row r="30" spans="1:14" x14ac:dyDescent="0.25">
      <c r="A30" s="1" t="s">
        <v>347</v>
      </c>
      <c r="B30" t="s">
        <v>363</v>
      </c>
      <c r="C30" s="1" t="s">
        <v>219</v>
      </c>
      <c r="D30" s="1" t="s">
        <v>227</v>
      </c>
      <c r="E30" s="1" t="s">
        <v>389</v>
      </c>
      <c r="F30" s="2" t="s">
        <v>413</v>
      </c>
      <c r="G30" s="2" t="s">
        <v>336</v>
      </c>
      <c r="I30">
        <v>10</v>
      </c>
      <c r="K30" t="str">
        <f t="shared" si="1"/>
        <v>Imagenes/alcobas/alcobas10.png</v>
      </c>
      <c r="L30" t="str">
        <f t="shared" si="0"/>
        <v>alcobas10</v>
      </c>
      <c r="M30" t="str">
        <f t="shared" si="2"/>
        <v>('alcobas10','Juego alcoba Bloomsbury','N/A','$ 2.750.000','Imagenes/alcobas/alcobas10.png',' Natural , Wengue , Caoba ',' Madera , Espuma de alta densidad'),</v>
      </c>
      <c r="N30" t="s">
        <v>404</v>
      </c>
    </row>
    <row r="31" spans="1:14" x14ac:dyDescent="0.25">
      <c r="A31" s="1" t="s">
        <v>348</v>
      </c>
      <c r="B31" t="s">
        <v>364</v>
      </c>
      <c r="C31" s="1" t="s">
        <v>219</v>
      </c>
      <c r="D31" s="1" t="s">
        <v>376</v>
      </c>
      <c r="E31" s="1" t="s">
        <v>390</v>
      </c>
      <c r="F31" s="2" t="s">
        <v>413</v>
      </c>
      <c r="G31" s="2" t="s">
        <v>336</v>
      </c>
      <c r="I31">
        <v>11</v>
      </c>
      <c r="K31" t="str">
        <f>$H$19&amp;$H$21&amp;I31&amp;$J$21</f>
        <v>Imagenes/alcobas/alcobas11.png</v>
      </c>
      <c r="L31" t="str">
        <f>+$H$21&amp;I31</f>
        <v>alcobas11</v>
      </c>
      <c r="M31" t="str">
        <f t="shared" si="2"/>
        <v>('alcobas11','Juego alcoba Terracota','N/A','$ 4.040.000','Imagenes/alcobas/alcobas11.png',' Natural , Wengue , Caoba ',' Madera , Espuma de alta densidad'),</v>
      </c>
      <c r="N31" t="s">
        <v>405</v>
      </c>
    </row>
    <row r="32" spans="1:14" x14ac:dyDescent="0.25">
      <c r="A32" s="1" t="s">
        <v>349</v>
      </c>
      <c r="B32" t="s">
        <v>365</v>
      </c>
      <c r="C32" s="1" t="s">
        <v>219</v>
      </c>
      <c r="D32" s="1" t="s">
        <v>378</v>
      </c>
      <c r="E32" s="1" t="s">
        <v>391</v>
      </c>
      <c r="F32" s="2" t="s">
        <v>413</v>
      </c>
      <c r="G32" s="2" t="s">
        <v>336</v>
      </c>
      <c r="I32">
        <v>12</v>
      </c>
      <c r="K32" t="str">
        <f>$H$19&amp;$H$21&amp;I32&amp;$J$21</f>
        <v>Imagenes/alcobas/alcobas12.png</v>
      </c>
      <c r="L32" t="str">
        <f>+$H$21&amp;I32</f>
        <v>alcobas12</v>
      </c>
      <c r="M32" t="str">
        <f t="shared" si="2"/>
        <v>('alcobas12','Juego alcoba Tebas','N/A','$ 4.890.000','Imagenes/alcobas/alcobas12.png',' Natural , Wengue , Caoba ',' Madera , Espuma de alta densidad'),</v>
      </c>
      <c r="N32" t="s">
        <v>406</v>
      </c>
    </row>
    <row r="33" spans="1:14" x14ac:dyDescent="0.25">
      <c r="A33" s="1" t="s">
        <v>350</v>
      </c>
      <c r="B33" t="s">
        <v>366</v>
      </c>
      <c r="C33" s="1" t="s">
        <v>219</v>
      </c>
      <c r="D33" s="1" t="s">
        <v>377</v>
      </c>
      <c r="E33" s="1" t="s">
        <v>392</v>
      </c>
      <c r="F33" s="2" t="s">
        <v>413</v>
      </c>
      <c r="G33" s="2" t="s">
        <v>336</v>
      </c>
      <c r="I33">
        <v>13</v>
      </c>
      <c r="K33" t="str">
        <f>$H$19&amp;$H$21&amp;I33&amp;$J$21</f>
        <v>Imagenes/alcobas/alcobas13.png</v>
      </c>
      <c r="L33" t="str">
        <f>+$H$21&amp;I33</f>
        <v>alcobas13</v>
      </c>
      <c r="M33" t="str">
        <f t="shared" si="2"/>
        <v>('alcobas13','Juego alcoba Cairo','N/A','$ 4.690.000','Imagenes/alcobas/alcobas13.png',' Natural , Wengue , Caoba ',' Madera , Espuma de alta densidad'),</v>
      </c>
      <c r="N33" t="s">
        <v>407</v>
      </c>
    </row>
    <row r="34" spans="1:14" x14ac:dyDescent="0.25">
      <c r="A34" s="1" t="s">
        <v>351</v>
      </c>
      <c r="B34" t="s">
        <v>367</v>
      </c>
      <c r="C34" s="1" t="s">
        <v>219</v>
      </c>
      <c r="D34" s="1" t="s">
        <v>379</v>
      </c>
      <c r="E34" s="1" t="s">
        <v>393</v>
      </c>
      <c r="F34" s="2" t="s">
        <v>413</v>
      </c>
      <c r="G34" s="2" t="s">
        <v>336</v>
      </c>
      <c r="I34">
        <v>14</v>
      </c>
      <c r="K34" t="str">
        <f>$H$19&amp;$H$21&amp;I34&amp;$J$21</f>
        <v>Imagenes/alcobas/alcobas14.png</v>
      </c>
      <c r="L34" t="str">
        <f>+$H$21&amp;I34</f>
        <v>alcobas14</v>
      </c>
      <c r="M34" t="str">
        <f t="shared" si="2"/>
        <v>('alcobas14','Juego alcoba Salonica','N/A','$ 4.290.000','Imagenes/alcobas/alcobas14.png',' Natural , Wengue , Caoba ',' Madera , Espuma de alta densidad'),</v>
      </c>
      <c r="N34" t="s">
        <v>408</v>
      </c>
    </row>
    <row r="35" spans="1:14" x14ac:dyDescent="0.25">
      <c r="A35" t="s">
        <v>352</v>
      </c>
      <c r="B35" t="s">
        <v>368</v>
      </c>
      <c r="C35" s="1" t="s">
        <v>219</v>
      </c>
      <c r="D35" s="1" t="s">
        <v>374</v>
      </c>
      <c r="E35" s="1" t="s">
        <v>394</v>
      </c>
      <c r="F35" s="2" t="s">
        <v>413</v>
      </c>
      <c r="G35" s="2" t="s">
        <v>336</v>
      </c>
      <c r="I35">
        <v>15</v>
      </c>
      <c r="K35" t="str">
        <f>$H$19&amp;$H$21&amp;I35&amp;$J$21</f>
        <v>Imagenes/alcobas/alcobas15.png</v>
      </c>
      <c r="L35" t="str">
        <f>+$H$21&amp;I35</f>
        <v>alcobas15</v>
      </c>
      <c r="M35" t="str">
        <f t="shared" si="2"/>
        <v>('alcobas15','Juego alcoba Opera','N/A','$ 3.450.000','Imagenes/alcobas/alcobas15.png',' Natural , Wengue , Caoba ',' Madera , Espuma de alta densidad'),</v>
      </c>
      <c r="N35" t="s">
        <v>409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alcobas1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alcobas2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alcobas3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alcobas4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alcobas5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alcobas6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alcobas7</v>
      </c>
      <c r="L43" t="str">
        <f>+F42&amp;G42&amp;H42&amp;I42&amp;J42&amp;K42&amp;L42</f>
        <v>BeigeAzulWengueGrisCaobaalcobas6Plata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alcobas8</v>
      </c>
    </row>
    <row r="45" spans="1:14" x14ac:dyDescent="0.25">
      <c r="D45" s="1"/>
      <c r="K45" t="str">
        <f t="shared" si="3"/>
        <v>alcobas9</v>
      </c>
    </row>
    <row r="46" spans="1:14" x14ac:dyDescent="0.25">
      <c r="K46" t="str">
        <f t="shared" si="3"/>
        <v>alcobas10</v>
      </c>
    </row>
    <row r="47" spans="1:14" x14ac:dyDescent="0.25">
      <c r="K47" t="str">
        <f t="shared" si="3"/>
        <v>alcobas11</v>
      </c>
    </row>
    <row r="48" spans="1:14" x14ac:dyDescent="0.25">
      <c r="K48" t="str">
        <f t="shared" si="3"/>
        <v>alcobas12</v>
      </c>
    </row>
    <row r="49" spans="11:11" x14ac:dyDescent="0.25">
      <c r="K49" t="str">
        <f t="shared" si="3"/>
        <v>alcobas13</v>
      </c>
    </row>
    <row r="50" spans="11:11" x14ac:dyDescent="0.25">
      <c r="K50" t="str">
        <f t="shared" si="3"/>
        <v>alcobas14</v>
      </c>
    </row>
    <row r="51" spans="11:11" x14ac:dyDescent="0.25">
      <c r="K51" t="str">
        <f t="shared" si="3"/>
        <v>alcobas15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AFDE-052B-4313-BBBF-C2DEBDB7D439}">
  <dimension ref="A1:N104"/>
  <sheetViews>
    <sheetView topLeftCell="A7" workbookViewId="0">
      <selection activeCell="A31" sqref="A31:G31"/>
    </sheetView>
  </sheetViews>
  <sheetFormatPr baseColWidth="10" defaultColWidth="12.5703125" defaultRowHeight="15" x14ac:dyDescent="0.25"/>
  <cols>
    <col min="2" max="2" width="31.42578125" customWidth="1"/>
    <col min="4" max="4" width="17.28515625" customWidth="1"/>
    <col min="5" max="5" width="25.140625" bestFit="1" customWidth="1"/>
    <col min="6" max="6" width="58.85546875" bestFit="1" customWidth="1"/>
    <col min="7" max="7" width="41.140625" bestFit="1" customWidth="1"/>
    <col min="11" max="11" width="35.140625" customWidth="1"/>
    <col min="13" max="13" width="12.85546875" customWidth="1"/>
  </cols>
  <sheetData>
    <row r="1" spans="1:1" x14ac:dyDescent="0.25">
      <c r="A1" t="s">
        <v>204</v>
      </c>
    </row>
    <row r="2" spans="1:1" x14ac:dyDescent="0.25">
      <c r="A2" t="s">
        <v>415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418</v>
      </c>
    </row>
    <row r="10" spans="1:1" x14ac:dyDescent="0.25">
      <c r="A10" t="s">
        <v>416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475</v>
      </c>
    </row>
    <row r="18" spans="1:14" x14ac:dyDescent="0.25">
      <c r="A18" t="s">
        <v>30</v>
      </c>
    </row>
    <row r="19" spans="1:14" x14ac:dyDescent="0.25">
      <c r="H19" t="s">
        <v>419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421</v>
      </c>
      <c r="B21" t="s">
        <v>444</v>
      </c>
      <c r="C21" s="1" t="s">
        <v>219</v>
      </c>
      <c r="D21" s="1" t="s">
        <v>471</v>
      </c>
      <c r="E21" s="1" t="s">
        <v>452</v>
      </c>
      <c r="F21" s="2" t="s">
        <v>476</v>
      </c>
      <c r="G21" s="2" t="s">
        <v>417</v>
      </c>
      <c r="H21" t="s">
        <v>420</v>
      </c>
      <c r="I21">
        <v>1</v>
      </c>
      <c r="J21" t="s">
        <v>108</v>
      </c>
      <c r="K21" t="str">
        <f>$H$19&amp;$H$21&amp;I21&amp;$J$21</f>
        <v>Imagenes/cocinas/cocina1.png</v>
      </c>
      <c r="L21" t="str">
        <f t="shared" ref="L21:L30" si="0">+$H$21&amp;I21</f>
        <v>cocina1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('cocina1','Cocina basic beige en L dos mubles','N/A','Desde $ 4.500.000','Imagenes/cocinas/cocina1.png',' Natural , Wengue , Caoba ,  Diferentes estilos prediseñados',' Madera , MDF , Diferentes tipos de mesones'),</v>
      </c>
      <c r="N21" t="s">
        <v>477</v>
      </c>
    </row>
    <row r="22" spans="1:14" x14ac:dyDescent="0.25">
      <c r="A22" s="1" t="s">
        <v>422</v>
      </c>
      <c r="B22" t="s">
        <v>445</v>
      </c>
      <c r="C22" s="1" t="s">
        <v>219</v>
      </c>
      <c r="D22" s="1" t="s">
        <v>472</v>
      </c>
      <c r="E22" s="1" t="s">
        <v>453</v>
      </c>
      <c r="F22" s="2" t="s">
        <v>476</v>
      </c>
      <c r="G22" s="2" t="s">
        <v>417</v>
      </c>
      <c r="I22">
        <v>2</v>
      </c>
      <c r="K22" t="str">
        <f t="shared" ref="K22:K30" si="1">$H$19&amp;$H$21&amp;I22&amp;$J$21</f>
        <v>Imagenes/cocinas/cocina2.png</v>
      </c>
      <c r="L22" t="str">
        <f t="shared" si="0"/>
        <v>cocina2</v>
      </c>
      <c r="M22" s="1" t="str">
        <f t="shared" ref="M22:M34" si="2">+"('"&amp;A22&amp;"'"&amp;$L$20&amp;"'"&amp;B22&amp;"'"&amp;$L$20&amp;"'"&amp;C22&amp;"'"&amp;$L$20&amp;"'"&amp;D22&amp;"'"&amp;$L$20&amp;"'"&amp;E22&amp;"'"&amp;$L$20&amp;"'"&amp;F22&amp;"'"&amp;$L$20&amp;"'"&amp;G22&amp;"'),"</f>
        <v>('cocina2','Cocina Nevada en L','N/A','Desde $ 6.500.000','Imagenes/cocinas/cocina2.png',' Natural , Wengue , Caoba ,  Diferentes estilos prediseñados',' Madera , MDF , Diferentes tipos de mesones'),</v>
      </c>
      <c r="N22" t="s">
        <v>478</v>
      </c>
    </row>
    <row r="23" spans="1:14" x14ac:dyDescent="0.25">
      <c r="A23" s="1" t="s">
        <v>423</v>
      </c>
      <c r="B23" t="s">
        <v>446</v>
      </c>
      <c r="C23" s="1" t="s">
        <v>219</v>
      </c>
      <c r="D23" s="1" t="s">
        <v>468</v>
      </c>
      <c r="E23" s="1" t="s">
        <v>454</v>
      </c>
      <c r="F23" s="2" t="s">
        <v>476</v>
      </c>
      <c r="G23" s="2" t="s">
        <v>417</v>
      </c>
      <c r="I23">
        <v>3</v>
      </c>
      <c r="K23" t="str">
        <f t="shared" si="1"/>
        <v>Imagenes/cocinas/cocina3.png</v>
      </c>
      <c r="L23" t="str">
        <f t="shared" si="0"/>
        <v>cocina3</v>
      </c>
      <c r="M23" t="str">
        <f t="shared" si="2"/>
        <v>('cocina3','Cocina sombra con isla comedor','N/A','Desde $5.500.000','Imagenes/cocinas/cocina3.png',' Natural , Wengue , Caoba ,  Diferentes estilos prediseñados',' Madera , MDF , Diferentes tipos de mesones'),</v>
      </c>
      <c r="N23" t="s">
        <v>479</v>
      </c>
    </row>
    <row r="24" spans="1:14" x14ac:dyDescent="0.25">
      <c r="A24" s="1" t="s">
        <v>424</v>
      </c>
      <c r="B24" t="s">
        <v>447</v>
      </c>
      <c r="C24" s="1" t="s">
        <v>219</v>
      </c>
      <c r="D24" s="1" t="s">
        <v>467</v>
      </c>
      <c r="E24" s="1" t="s">
        <v>455</v>
      </c>
      <c r="F24" s="2" t="s">
        <v>476</v>
      </c>
      <c r="G24" s="2" t="s">
        <v>417</v>
      </c>
      <c r="I24">
        <v>4</v>
      </c>
      <c r="K24" t="str">
        <f t="shared" si="1"/>
        <v>Imagenes/cocinas/cocina4.png</v>
      </c>
      <c r="L24" t="str">
        <f t="shared" si="0"/>
        <v>cocina4</v>
      </c>
      <c r="M24" t="str">
        <f t="shared" si="2"/>
        <v>('cocina4','Cocina minimalista white 2 fases','N/A','Desde $6.500.000','Imagenes/cocinas/cocina4.png',' Natural , Wengue , Caoba ,  Diferentes estilos prediseñados',' Madera , MDF , Diferentes tipos de mesones'),</v>
      </c>
      <c r="N24" t="s">
        <v>480</v>
      </c>
    </row>
    <row r="25" spans="1:14" x14ac:dyDescent="0.25">
      <c r="A25" s="1" t="s">
        <v>425</v>
      </c>
      <c r="B25" t="s">
        <v>449</v>
      </c>
      <c r="C25" s="1" t="s">
        <v>219</v>
      </c>
      <c r="D25" s="1" t="s">
        <v>451</v>
      </c>
      <c r="E25" s="1" t="s">
        <v>456</v>
      </c>
      <c r="F25" s="2" t="s">
        <v>476</v>
      </c>
      <c r="G25" s="2" t="s">
        <v>417</v>
      </c>
      <c r="I25">
        <v>5</v>
      </c>
      <c r="K25" t="str">
        <f t="shared" si="1"/>
        <v>Imagenes/cocinas/cocina5.png</v>
      </c>
      <c r="L25" t="str">
        <f t="shared" si="0"/>
        <v>cocina5</v>
      </c>
      <c r="M25" t="str">
        <f t="shared" si="2"/>
        <v>('cocina5','Cocina Basic white','N/A','Desde $4.500.000','Imagenes/cocinas/cocina5.png',' Natural , Wengue , Caoba ,  Diferentes estilos prediseñados',' Madera , MDF , Diferentes tipos de mesones'),</v>
      </c>
      <c r="N25" t="s">
        <v>481</v>
      </c>
    </row>
    <row r="26" spans="1:14" x14ac:dyDescent="0.25">
      <c r="A26" s="1" t="s">
        <v>426</v>
      </c>
      <c r="B26" t="s">
        <v>436</v>
      </c>
      <c r="C26" s="1" t="s">
        <v>219</v>
      </c>
      <c r="D26" s="1" t="s">
        <v>469</v>
      </c>
      <c r="E26" s="1" t="s">
        <v>457</v>
      </c>
      <c r="F26" s="2" t="s">
        <v>476</v>
      </c>
      <c r="G26" s="2" t="s">
        <v>417</v>
      </c>
      <c r="I26">
        <v>6</v>
      </c>
      <c r="K26" t="str">
        <f t="shared" si="1"/>
        <v>Imagenes/cocinas/cocina6.png</v>
      </c>
      <c r="L26" t="str">
        <f t="shared" si="0"/>
        <v>cocina6</v>
      </c>
      <c r="M26" t="str">
        <f t="shared" si="2"/>
        <v>('cocina6','Cocina Celeste clasica','N/A','Desde $4.000.000','Imagenes/cocinas/cocina6.png',' Natural , Wengue , Caoba ,  Diferentes estilos prediseñados',' Madera , MDF , Diferentes tipos de mesones'),</v>
      </c>
      <c r="N26" t="s">
        <v>482</v>
      </c>
    </row>
    <row r="27" spans="1:14" x14ac:dyDescent="0.25">
      <c r="A27" s="1" t="s">
        <v>427</v>
      </c>
      <c r="B27" t="s">
        <v>437</v>
      </c>
      <c r="C27" s="1" t="s">
        <v>219</v>
      </c>
      <c r="D27" s="1" t="s">
        <v>470</v>
      </c>
      <c r="E27" s="1" t="s">
        <v>458</v>
      </c>
      <c r="F27" s="2" t="s">
        <v>476</v>
      </c>
      <c r="G27" s="2" t="s">
        <v>417</v>
      </c>
      <c r="I27">
        <v>7</v>
      </c>
      <c r="K27" t="str">
        <f t="shared" si="1"/>
        <v>Imagenes/cocinas/cocina7.png</v>
      </c>
      <c r="L27" t="str">
        <f t="shared" si="0"/>
        <v>cocina7</v>
      </c>
      <c r="M27" t="str">
        <f t="shared" si="2"/>
        <v>('cocina7','Cocina Volcanica 2 fases','N/A','Desde $7.000.000','Imagenes/cocinas/cocina7.png',' Natural , Wengue , Caoba ,  Diferentes estilos prediseñados',' Madera , MDF , Diferentes tipos de mesones'),</v>
      </c>
      <c r="N27" t="s">
        <v>483</v>
      </c>
    </row>
    <row r="28" spans="1:14" x14ac:dyDescent="0.25">
      <c r="A28" s="1" t="s">
        <v>428</v>
      </c>
      <c r="B28" t="s">
        <v>438</v>
      </c>
      <c r="C28" s="1" t="s">
        <v>219</v>
      </c>
      <c r="D28" s="1" t="s">
        <v>468</v>
      </c>
      <c r="E28" s="1" t="s">
        <v>459</v>
      </c>
      <c r="F28" s="2" t="s">
        <v>476</v>
      </c>
      <c r="G28" s="2" t="s">
        <v>417</v>
      </c>
      <c r="I28">
        <v>8</v>
      </c>
      <c r="K28" t="str">
        <f t="shared" si="1"/>
        <v>Imagenes/cocinas/cocina8.png</v>
      </c>
      <c r="L28" t="str">
        <f t="shared" si="0"/>
        <v>cocina8</v>
      </c>
      <c r="M28" t="str">
        <f t="shared" si="2"/>
        <v>('cocina8','Cocina Meditarrenea 2 fases','N/A','Desde $5.500.000','Imagenes/cocinas/cocina8.png',' Natural , Wengue , Caoba ,  Diferentes estilos prediseñados',' Madera , MDF , Diferentes tipos de mesones'),</v>
      </c>
      <c r="N28" t="s">
        <v>484</v>
      </c>
    </row>
    <row r="29" spans="1:14" x14ac:dyDescent="0.25">
      <c r="A29" s="8" t="s">
        <v>429</v>
      </c>
      <c r="B29" t="s">
        <v>439</v>
      </c>
      <c r="C29" s="1" t="s">
        <v>219</v>
      </c>
      <c r="D29" s="1" t="s">
        <v>451</v>
      </c>
      <c r="E29" s="1" t="s">
        <v>460</v>
      </c>
      <c r="F29" s="2" t="s">
        <v>476</v>
      </c>
      <c r="G29" s="2" t="s">
        <v>417</v>
      </c>
      <c r="I29">
        <v>9</v>
      </c>
      <c r="K29" t="str">
        <f t="shared" si="1"/>
        <v>Imagenes/cocinas/cocina9.png</v>
      </c>
      <c r="L29" t="str">
        <f t="shared" si="0"/>
        <v>cocina9</v>
      </c>
      <c r="M29" t="str">
        <f t="shared" si="2"/>
        <v>('cocina9','Cocina Natural con isla','N/A','Desde $4.500.000','Imagenes/cocinas/cocina9.png',' Natural , Wengue , Caoba ,  Diferentes estilos prediseñados',' Madera , MDF , Diferentes tipos de mesones'),</v>
      </c>
      <c r="N29" t="s">
        <v>485</v>
      </c>
    </row>
    <row r="30" spans="1:14" x14ac:dyDescent="0.25">
      <c r="A30" s="1" t="s">
        <v>430</v>
      </c>
      <c r="B30" t="s">
        <v>448</v>
      </c>
      <c r="C30" s="1" t="s">
        <v>219</v>
      </c>
      <c r="D30" s="1" t="s">
        <v>473</v>
      </c>
      <c r="E30" s="1" t="s">
        <v>461</v>
      </c>
      <c r="F30" s="2" t="s">
        <v>476</v>
      </c>
      <c r="G30" s="2" t="s">
        <v>417</v>
      </c>
      <c r="I30">
        <v>10</v>
      </c>
      <c r="K30" t="str">
        <f t="shared" si="1"/>
        <v>Imagenes/cocinas/cocina10.png</v>
      </c>
      <c r="L30" t="str">
        <f t="shared" si="0"/>
        <v>cocina10</v>
      </c>
      <c r="M30" t="str">
        <f t="shared" si="2"/>
        <v>('cocina10','Cocina Artiko en L','N/A','Desde $7.500.000','Imagenes/cocinas/cocina10.png',' Natural , Wengue , Caoba ,  Diferentes estilos prediseñados',' Madera , MDF , Diferentes tipos de mesones'),</v>
      </c>
      <c r="N30" t="s">
        <v>486</v>
      </c>
    </row>
    <row r="31" spans="1:14" x14ac:dyDescent="0.25">
      <c r="A31" s="1" t="s">
        <v>431</v>
      </c>
      <c r="B31" t="s">
        <v>441</v>
      </c>
      <c r="C31" s="1" t="s">
        <v>219</v>
      </c>
      <c r="D31" s="1" t="s">
        <v>473</v>
      </c>
      <c r="E31" s="1" t="s">
        <v>462</v>
      </c>
      <c r="F31" s="2" t="s">
        <v>476</v>
      </c>
      <c r="G31" s="2" t="s">
        <v>417</v>
      </c>
      <c r="I31">
        <v>11</v>
      </c>
      <c r="K31" t="str">
        <f>$H$19&amp;$H$21&amp;I31&amp;$J$21</f>
        <v>Imagenes/cocinas/cocina11.png</v>
      </c>
      <c r="L31" t="str">
        <f>+$H$21&amp;I31</f>
        <v>cocina11</v>
      </c>
      <c r="M31" t="str">
        <f t="shared" si="2"/>
        <v>('cocina11','Cocina 90´s Madera','N/A','Desde $7.500.000','Imagenes/cocinas/cocina11.png',' Natural , Wengue , Caoba ,  Diferentes estilos prediseñados',' Madera , MDF , Diferentes tipos de mesones'),</v>
      </c>
      <c r="N31" t="s">
        <v>487</v>
      </c>
    </row>
    <row r="32" spans="1:14" x14ac:dyDescent="0.25">
      <c r="A32" s="1" t="s">
        <v>432</v>
      </c>
      <c r="B32" t="s">
        <v>440</v>
      </c>
      <c r="C32" s="1" t="s">
        <v>219</v>
      </c>
      <c r="D32" s="1" t="s">
        <v>467</v>
      </c>
      <c r="E32" s="1" t="s">
        <v>463</v>
      </c>
      <c r="F32" s="2" t="s">
        <v>476</v>
      </c>
      <c r="G32" s="2" t="s">
        <v>417</v>
      </c>
      <c r="I32">
        <v>12</v>
      </c>
      <c r="K32" t="str">
        <f>$H$19&amp;$H$21&amp;I32&amp;$J$21</f>
        <v>Imagenes/cocinas/cocina12.png</v>
      </c>
      <c r="L32" t="str">
        <f>+$H$21&amp;I32</f>
        <v>cocina12</v>
      </c>
      <c r="M32" t="str">
        <f t="shared" si="2"/>
        <v>('cocina12','Cocina Cobrizo con isla','N/A','Desde $6.500.000','Imagenes/cocinas/cocina12.png',' Natural , Wengue , Caoba ,  Diferentes estilos prediseñados',' Madera , MDF , Diferentes tipos de mesones'),</v>
      </c>
      <c r="N32" t="s">
        <v>488</v>
      </c>
    </row>
    <row r="33" spans="1:14" x14ac:dyDescent="0.25">
      <c r="A33" s="1" t="s">
        <v>433</v>
      </c>
      <c r="B33" t="s">
        <v>442</v>
      </c>
      <c r="C33" s="1" t="s">
        <v>219</v>
      </c>
      <c r="D33" s="1" t="s">
        <v>474</v>
      </c>
      <c r="E33" s="1" t="s">
        <v>464</v>
      </c>
      <c r="F33" s="2" t="s">
        <v>476</v>
      </c>
      <c r="G33" s="2" t="s">
        <v>417</v>
      </c>
      <c r="I33">
        <v>13</v>
      </c>
      <c r="K33" t="str">
        <f>$H$19&amp;$H$21&amp;I33&amp;$J$21</f>
        <v>Imagenes/cocinas/cocina13.png</v>
      </c>
      <c r="L33" t="str">
        <f>+$H$21&amp;I33</f>
        <v>cocina13</v>
      </c>
      <c r="M33" t="str">
        <f t="shared" si="2"/>
        <v>('cocina13','Cocina Vintage con bar','N/A','Desde $6.000.000','Imagenes/cocinas/cocina13.png',' Natural , Wengue , Caoba ,  Diferentes estilos prediseñados',' Madera , MDF , Diferentes tipos de mesones'),</v>
      </c>
      <c r="N33" t="s">
        <v>489</v>
      </c>
    </row>
    <row r="34" spans="1:14" x14ac:dyDescent="0.25">
      <c r="A34" s="1" t="s">
        <v>434</v>
      </c>
      <c r="B34" t="s">
        <v>450</v>
      </c>
      <c r="C34" s="1" t="s">
        <v>219</v>
      </c>
      <c r="D34" s="1" t="s">
        <v>469</v>
      </c>
      <c r="E34" s="1" t="s">
        <v>465</v>
      </c>
      <c r="F34" s="2" t="s">
        <v>476</v>
      </c>
      <c r="G34" s="2" t="s">
        <v>417</v>
      </c>
      <c r="I34">
        <v>14</v>
      </c>
      <c r="K34" t="str">
        <f>$H$19&amp;$H$21&amp;I34&amp;$J$21</f>
        <v>Imagenes/cocinas/cocina14.png</v>
      </c>
      <c r="L34" t="str">
        <f>+$H$21&amp;I34</f>
        <v>cocina14</v>
      </c>
      <c r="M34" t="str">
        <f t="shared" si="2"/>
        <v>('cocina14','Cocina Basic muebles inferior','N/A','Desde $4.000.000','Imagenes/cocinas/cocina14.png',' Natural , Wengue , Caoba ,  Diferentes estilos prediseñados',' Madera , MDF , Diferentes tipos de mesones'),</v>
      </c>
      <c r="N34" t="s">
        <v>490</v>
      </c>
    </row>
    <row r="35" spans="1:14" x14ac:dyDescent="0.25">
      <c r="A35" t="s">
        <v>435</v>
      </c>
      <c r="B35" t="s">
        <v>443</v>
      </c>
      <c r="C35" s="1" t="s">
        <v>219</v>
      </c>
      <c r="D35" s="1" t="s">
        <v>467</v>
      </c>
      <c r="E35" s="1" t="s">
        <v>466</v>
      </c>
      <c r="F35" s="2" t="s">
        <v>476</v>
      </c>
      <c r="G35" s="2" t="s">
        <v>417</v>
      </c>
      <c r="I35">
        <v>15</v>
      </c>
      <c r="K35" t="str">
        <f>$H$19&amp;$H$21&amp;I35&amp;$J$21</f>
        <v>Imagenes/cocinas/cocina15.png</v>
      </c>
      <c r="L35" t="str">
        <f>+$H$21&amp;I35</f>
        <v>cocina15</v>
      </c>
      <c r="M35" t="str">
        <f>+"('"&amp;A35&amp;"'"&amp;$L$20&amp;"'"&amp;B35&amp;"'"&amp;$L$20&amp;"'"&amp;C35&amp;"'"&amp;$L$20&amp;"'"&amp;D35&amp;"'"&amp;$L$20&amp;"'"&amp;E35&amp;"'"&amp;$L$20&amp;"'"&amp;F35&amp;"'"&amp;$L$20&amp;"'"&amp;G35&amp;"'),"</f>
        <v>('cocina15','Cocina Duna con isla','N/A','Desde $6.500.000','Imagenes/cocinas/cocina15.png',' Natural , Wengue , Caoba ,  Diferentes estilos prediseñados',' Madera , MDF , Diferentes tipos de mesones'),</v>
      </c>
      <c r="N35" t="s">
        <v>491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cocina1</v>
      </c>
      <c r="N37" t="s">
        <v>395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cocina2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cocina3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cocina4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cocina5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cocina6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cocina7</v>
      </c>
      <c r="L43" t="str">
        <f>+F42&amp;G42&amp;H42&amp;I42&amp;J42&amp;K42&amp;L42</f>
        <v>BeigeAzulWengueGrisCaobacocina6Plata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cocina8</v>
      </c>
    </row>
    <row r="45" spans="1:14" x14ac:dyDescent="0.25">
      <c r="D45" s="1"/>
      <c r="K45" t="str">
        <f t="shared" si="3"/>
        <v>cocina9</v>
      </c>
    </row>
    <row r="46" spans="1:14" x14ac:dyDescent="0.25">
      <c r="K46" t="str">
        <f t="shared" si="3"/>
        <v>cocina10</v>
      </c>
    </row>
    <row r="47" spans="1:14" x14ac:dyDescent="0.25">
      <c r="K47" t="str">
        <f t="shared" si="3"/>
        <v>cocina11</v>
      </c>
    </row>
    <row r="48" spans="1:14" x14ac:dyDescent="0.25">
      <c r="K48" t="str">
        <f t="shared" si="3"/>
        <v>cocina12</v>
      </c>
    </row>
    <row r="49" spans="11:11" x14ac:dyDescent="0.25">
      <c r="K49" t="str">
        <f t="shared" si="3"/>
        <v>cocina13</v>
      </c>
    </row>
    <row r="50" spans="11:11" x14ac:dyDescent="0.25">
      <c r="K50" t="str">
        <f t="shared" si="3"/>
        <v>cocina14</v>
      </c>
    </row>
    <row r="51" spans="11:11" x14ac:dyDescent="0.25">
      <c r="K51" t="str">
        <f t="shared" si="3"/>
        <v>cocina15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B581-CCAF-4916-A022-714B3B4B516D}">
  <dimension ref="A1:N104"/>
  <sheetViews>
    <sheetView workbookViewId="0">
      <selection activeCell="A30" sqref="A30:G30"/>
    </sheetView>
  </sheetViews>
  <sheetFormatPr baseColWidth="10" defaultColWidth="12.5703125" defaultRowHeight="15" x14ac:dyDescent="0.25"/>
  <cols>
    <col min="2" max="2" width="43.140625" bestFit="1" customWidth="1"/>
    <col min="4" max="4" width="17.28515625" customWidth="1"/>
    <col min="5" max="5" width="25.140625" bestFit="1" customWidth="1"/>
    <col min="6" max="6" width="58.85546875" bestFit="1" customWidth="1"/>
    <col min="7" max="7" width="41.140625" bestFit="1" customWidth="1"/>
    <col min="11" max="11" width="35.140625" customWidth="1"/>
    <col min="13" max="13" width="12.85546875" customWidth="1"/>
  </cols>
  <sheetData>
    <row r="1" spans="1:1" x14ac:dyDescent="0.25">
      <c r="A1" t="s">
        <v>204</v>
      </c>
    </row>
    <row r="2" spans="1:1" x14ac:dyDescent="0.25">
      <c r="A2" t="s">
        <v>512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418</v>
      </c>
    </row>
    <row r="10" spans="1:1" x14ac:dyDescent="0.25">
      <c r="A10" t="s">
        <v>511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513</v>
      </c>
    </row>
    <row r="18" spans="1:14" x14ac:dyDescent="0.25">
      <c r="A18" t="s">
        <v>30</v>
      </c>
    </row>
    <row r="19" spans="1:14" x14ac:dyDescent="0.25">
      <c r="H19" t="s">
        <v>492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494</v>
      </c>
      <c r="B21" t="s">
        <v>509</v>
      </c>
      <c r="C21" s="1" t="s">
        <v>219</v>
      </c>
      <c r="D21" s="1" t="s">
        <v>514</v>
      </c>
      <c r="E21" s="1" t="s">
        <v>517</v>
      </c>
      <c r="F21" s="2" t="s">
        <v>476</v>
      </c>
      <c r="G21" s="2" t="s">
        <v>510</v>
      </c>
      <c r="H21" t="s">
        <v>493</v>
      </c>
      <c r="I21">
        <v>1</v>
      </c>
      <c r="J21" t="s">
        <v>108</v>
      </c>
      <c r="K21" t="str">
        <f>$H$19&amp;$H$21&amp;I21&amp;$J$21</f>
        <v>Imagenes/cuartos_de_estudio/estudio1.png</v>
      </c>
      <c r="L21" t="str">
        <f t="shared" ref="L21:L30" si="0">+$H$21&amp;I21</f>
        <v>estudio1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('estudio1','Escritorio Caoba ejecutivo','N/A','Desde $ 2.000.000','Imagenes/cuartos_de_estudio/estudio1.png',' Natural , Wengue , Caoba ,  Diferentes estilos prediseñados',' Madera , MDF '),</v>
      </c>
      <c r="N21" t="s">
        <v>556</v>
      </c>
    </row>
    <row r="22" spans="1:14" x14ac:dyDescent="0.25">
      <c r="A22" s="1" t="s">
        <v>495</v>
      </c>
      <c r="B22" t="s">
        <v>515</v>
      </c>
      <c r="C22" s="1" t="s">
        <v>219</v>
      </c>
      <c r="D22" s="1" t="s">
        <v>516</v>
      </c>
      <c r="E22" s="1" t="s">
        <v>518</v>
      </c>
      <c r="F22" s="2" t="s">
        <v>476</v>
      </c>
      <c r="G22" s="2" t="s">
        <v>510</v>
      </c>
      <c r="I22">
        <v>2</v>
      </c>
      <c r="K22" t="str">
        <f t="shared" ref="K22:K30" si="1">$H$19&amp;$H$21&amp;I22&amp;$J$21</f>
        <v>Imagenes/cuartos_de_estudio/estudio2.png</v>
      </c>
      <c r="L22" t="str">
        <f t="shared" si="0"/>
        <v>estudio2</v>
      </c>
      <c r="M22" s="1" t="str">
        <f t="shared" ref="M22:M34" si="2">+"('"&amp;A22&amp;"'"&amp;$L$20&amp;"'"&amp;B22&amp;"'"&amp;$L$20&amp;"'"&amp;C22&amp;"'"&amp;$L$20&amp;"'"&amp;D22&amp;"'"&amp;$L$20&amp;"'"&amp;E22&amp;"'"&amp;$L$20&amp;"'"&amp;F22&amp;"'"&amp;$L$20&amp;"'"&amp;G22&amp;"'),"</f>
        <v>('estudio2','Escritorio empotrado y mueble superior Alaska','N/A','Desde $ 3.500.000','Imagenes/cuartos_de_estudio/estudio2.png',' Natural , Wengue , Caoba ,  Diferentes estilos prediseñados',' Madera , MDF '),</v>
      </c>
      <c r="N22" t="s">
        <v>557</v>
      </c>
    </row>
    <row r="23" spans="1:14" x14ac:dyDescent="0.25">
      <c r="A23" s="1" t="s">
        <v>496</v>
      </c>
      <c r="B23" t="s">
        <v>532</v>
      </c>
      <c r="C23" s="1" t="s">
        <v>219</v>
      </c>
      <c r="D23" s="1" t="s">
        <v>540</v>
      </c>
      <c r="E23" s="1" t="s">
        <v>519</v>
      </c>
      <c r="F23" s="2" t="s">
        <v>476</v>
      </c>
      <c r="G23" s="2" t="s">
        <v>510</v>
      </c>
      <c r="I23">
        <v>3</v>
      </c>
      <c r="K23" t="str">
        <f t="shared" si="1"/>
        <v>Imagenes/cuartos_de_estudio/estudio3.png</v>
      </c>
      <c r="L23" t="str">
        <f t="shared" si="0"/>
        <v>estudio3</v>
      </c>
      <c r="M23" t="str">
        <f t="shared" si="2"/>
        <v>('estudio3','Escritorio y silla Fresno Sencillo','N/A','Desde $ 1.500.000','Imagenes/cuartos_de_estudio/estudio3.png',' Natural , Wengue , Caoba ,  Diferentes estilos prediseñados',' Madera , MDF '),</v>
      </c>
      <c r="N23" t="s">
        <v>558</v>
      </c>
    </row>
    <row r="24" spans="1:14" x14ac:dyDescent="0.25">
      <c r="A24" s="1" t="s">
        <v>497</v>
      </c>
      <c r="B24" t="s">
        <v>533</v>
      </c>
      <c r="C24" s="1" t="s">
        <v>219</v>
      </c>
      <c r="D24" s="1" t="s">
        <v>535</v>
      </c>
      <c r="E24" s="1" t="s">
        <v>520</v>
      </c>
      <c r="F24" s="2" t="s">
        <v>476</v>
      </c>
      <c r="G24" s="2" t="s">
        <v>510</v>
      </c>
      <c r="I24">
        <v>4</v>
      </c>
      <c r="K24" t="str">
        <f t="shared" si="1"/>
        <v>Imagenes/cuartos_de_estudio/estudio4.png</v>
      </c>
      <c r="L24" t="str">
        <f t="shared" si="0"/>
        <v>estudio4</v>
      </c>
      <c r="M24" t="str">
        <f t="shared" si="2"/>
        <v>('estudio4','Escritorio Ejecutivo Obsidiana y muebles auxiliar','N/A','Desde $ 3.900.000','Imagenes/cuartos_de_estudio/estudio4.png',' Natural , Wengue , Caoba ,  Diferentes estilos prediseñados',' Madera , MDF '),</v>
      </c>
      <c r="N24" t="s">
        <v>559</v>
      </c>
    </row>
    <row r="25" spans="1:14" x14ac:dyDescent="0.25">
      <c r="A25" s="1" t="s">
        <v>498</v>
      </c>
      <c r="B25" t="s">
        <v>536</v>
      </c>
      <c r="C25" s="1" t="s">
        <v>219</v>
      </c>
      <c r="D25" s="1" t="s">
        <v>539</v>
      </c>
      <c r="E25" s="1" t="s">
        <v>521</v>
      </c>
      <c r="F25" s="2" t="s">
        <v>476</v>
      </c>
      <c r="G25" s="2" t="s">
        <v>510</v>
      </c>
      <c r="I25">
        <v>5</v>
      </c>
      <c r="K25" t="str">
        <f t="shared" si="1"/>
        <v>Imagenes/cuartos_de_estudio/estudio5.png</v>
      </c>
      <c r="L25" t="str">
        <f t="shared" si="0"/>
        <v>estudio5</v>
      </c>
      <c r="M25" t="str">
        <f t="shared" si="2"/>
        <v>('estudio5','Escritorio Basic lineal Abedul','N/A','Desde $ 3.200.000','Imagenes/cuartos_de_estudio/estudio5.png',' Natural , Wengue , Caoba ,  Diferentes estilos prediseñados',' Madera , MDF '),</v>
      </c>
      <c r="N25" t="s">
        <v>560</v>
      </c>
    </row>
    <row r="26" spans="1:14" x14ac:dyDescent="0.25">
      <c r="A26" s="1" t="s">
        <v>499</v>
      </c>
      <c r="B26" t="s">
        <v>537</v>
      </c>
      <c r="C26" s="1" t="s">
        <v>219</v>
      </c>
      <c r="D26" s="1" t="s">
        <v>538</v>
      </c>
      <c r="E26" s="1" t="s">
        <v>522</v>
      </c>
      <c r="F26" s="2" t="s">
        <v>476</v>
      </c>
      <c r="G26" s="2" t="s">
        <v>510</v>
      </c>
      <c r="I26">
        <v>6</v>
      </c>
      <c r="K26" t="str">
        <f t="shared" si="1"/>
        <v>Imagenes/cuartos_de_estudio/estudio6.png</v>
      </c>
      <c r="L26" t="str">
        <f t="shared" si="0"/>
        <v>estudio6</v>
      </c>
      <c r="M26" t="str">
        <f t="shared" si="2"/>
        <v>('estudio6','Escritorio y estanteria Spring Basic','N/A','Desde $ 3.800.000','Imagenes/cuartos_de_estudio/estudio6.png',' Natural , Wengue , Caoba ,  Diferentes estilos prediseñados',' Madera , MDF '),</v>
      </c>
      <c r="N26" t="s">
        <v>561</v>
      </c>
    </row>
    <row r="27" spans="1:14" x14ac:dyDescent="0.25">
      <c r="A27" s="1" t="s">
        <v>500</v>
      </c>
      <c r="B27" t="s">
        <v>541</v>
      </c>
      <c r="C27" s="1" t="s">
        <v>219</v>
      </c>
      <c r="D27" s="1" t="s">
        <v>545</v>
      </c>
      <c r="E27" s="1" t="s">
        <v>523</v>
      </c>
      <c r="F27" s="2" t="s">
        <v>476</v>
      </c>
      <c r="G27" s="2" t="s">
        <v>510</v>
      </c>
      <c r="I27">
        <v>7</v>
      </c>
      <c r="K27" t="str">
        <f t="shared" si="1"/>
        <v>Imagenes/cuartos_de_estudio/estudio7.png</v>
      </c>
      <c r="L27" t="str">
        <f t="shared" si="0"/>
        <v>estudio7</v>
      </c>
      <c r="M27" t="str">
        <f t="shared" si="2"/>
        <v>('estudio7','Escritorio lineal Roble claro','N/A','Desde $ 1.800.000','Imagenes/cuartos_de_estudio/estudio7.png',' Natural , Wengue , Caoba ,  Diferentes estilos prediseñados',' Madera , MDF '),</v>
      </c>
      <c r="N27" t="s">
        <v>562</v>
      </c>
    </row>
    <row r="28" spans="1:14" x14ac:dyDescent="0.25">
      <c r="A28" s="1" t="s">
        <v>501</v>
      </c>
      <c r="B28" t="s">
        <v>542</v>
      </c>
      <c r="C28" s="1" t="s">
        <v>219</v>
      </c>
      <c r="D28" s="1" t="s">
        <v>544</v>
      </c>
      <c r="E28" s="1" t="s">
        <v>524</v>
      </c>
      <c r="F28" s="2" t="s">
        <v>476</v>
      </c>
      <c r="G28" s="2" t="s">
        <v>510</v>
      </c>
      <c r="I28">
        <v>8</v>
      </c>
      <c r="K28" t="str">
        <f t="shared" si="1"/>
        <v>Imagenes/cuartos_de_estudio/estudio8.png</v>
      </c>
      <c r="L28" t="str">
        <f t="shared" si="0"/>
        <v>estudio8</v>
      </c>
      <c r="M28" t="str">
        <f t="shared" si="2"/>
        <v>('estudio8','Escritorio lineal White flotante','N/A','Desde $ 1.300.000','Imagenes/cuartos_de_estudio/estudio8.png',' Natural , Wengue , Caoba ,  Diferentes estilos prediseñados',' Madera , MDF '),</v>
      </c>
      <c r="N28" t="s">
        <v>563</v>
      </c>
    </row>
    <row r="29" spans="1:14" x14ac:dyDescent="0.25">
      <c r="A29" s="8" t="s">
        <v>502</v>
      </c>
      <c r="B29" t="s">
        <v>543</v>
      </c>
      <c r="C29" s="1" t="s">
        <v>219</v>
      </c>
      <c r="D29" s="1" t="s">
        <v>540</v>
      </c>
      <c r="E29" s="1" t="s">
        <v>525</v>
      </c>
      <c r="F29" s="2" t="s">
        <v>476</v>
      </c>
      <c r="G29" s="2" t="s">
        <v>510</v>
      </c>
      <c r="I29">
        <v>9</v>
      </c>
      <c r="K29" t="str">
        <f t="shared" si="1"/>
        <v>Imagenes/cuartos_de_estudio/estudio9.png</v>
      </c>
      <c r="L29" t="str">
        <f t="shared" si="0"/>
        <v>estudio9</v>
      </c>
      <c r="M29" t="str">
        <f t="shared" si="2"/>
        <v>('estudio9','Escritorio sencillo Vintage','N/A','Desde $ 1.500.000','Imagenes/cuartos_de_estudio/estudio9.png',' Natural , Wengue , Caoba ,  Diferentes estilos prediseñados',' Madera , MDF '),</v>
      </c>
      <c r="N29" t="s">
        <v>564</v>
      </c>
    </row>
    <row r="30" spans="1:14" x14ac:dyDescent="0.25">
      <c r="A30" s="1" t="s">
        <v>503</v>
      </c>
      <c r="B30" t="s">
        <v>546</v>
      </c>
      <c r="C30" s="1" t="s">
        <v>219</v>
      </c>
      <c r="D30" s="1" t="s">
        <v>548</v>
      </c>
      <c r="E30" s="1" t="s">
        <v>526</v>
      </c>
      <c r="F30" s="2" t="s">
        <v>476</v>
      </c>
      <c r="G30" s="2" t="s">
        <v>510</v>
      </c>
      <c r="I30">
        <v>10</v>
      </c>
      <c r="K30" t="str">
        <f t="shared" si="1"/>
        <v>Imagenes/cuartos_de_estudio/estudio10.png</v>
      </c>
      <c r="L30" t="str">
        <f t="shared" si="0"/>
        <v>estudio10</v>
      </c>
      <c r="M30" t="str">
        <f t="shared" si="2"/>
        <v>('estudio10','Escritorio y silla Industry Roble Rojo','N/A','Desde $ 2.100.000','Imagenes/cuartos_de_estudio/estudio10.png',' Natural , Wengue , Caoba ,  Diferentes estilos prediseñados',' Madera , MDF '),</v>
      </c>
      <c r="N30" t="s">
        <v>565</v>
      </c>
    </row>
    <row r="31" spans="1:14" x14ac:dyDescent="0.25">
      <c r="A31" s="1" t="s">
        <v>504</v>
      </c>
      <c r="B31" t="s">
        <v>547</v>
      </c>
      <c r="C31" s="1" t="s">
        <v>219</v>
      </c>
      <c r="D31" s="1" t="s">
        <v>471</v>
      </c>
      <c r="E31" s="1" t="s">
        <v>527</v>
      </c>
      <c r="F31" s="2" t="s">
        <v>476</v>
      </c>
      <c r="G31" s="2" t="s">
        <v>510</v>
      </c>
      <c r="I31">
        <v>11</v>
      </c>
      <c r="K31" t="str">
        <f>$H$19&amp;$H$21&amp;I31&amp;$J$21</f>
        <v>Imagenes/cuartos_de_estudio/estudio11.png</v>
      </c>
      <c r="L31" t="str">
        <f>+$H$21&amp;I31</f>
        <v>estudio11</v>
      </c>
      <c r="M31" t="str">
        <f t="shared" si="2"/>
        <v>('estudio11','Escritorio double Ceniza','N/A','Desde $ 4.500.000','Imagenes/cuartos_de_estudio/estudio11.png',' Natural , Wengue , Caoba ,  Diferentes estilos prediseñados',' Madera , MDF '),</v>
      </c>
      <c r="N31" t="s">
        <v>566</v>
      </c>
    </row>
    <row r="32" spans="1:14" x14ac:dyDescent="0.25">
      <c r="A32" s="1" t="s">
        <v>505</v>
      </c>
      <c r="B32" t="s">
        <v>549</v>
      </c>
      <c r="C32" s="1" t="s">
        <v>219</v>
      </c>
      <c r="D32" s="1" t="s">
        <v>516</v>
      </c>
      <c r="E32" s="1" t="s">
        <v>528</v>
      </c>
      <c r="F32" s="2" t="s">
        <v>476</v>
      </c>
      <c r="G32" s="2" t="s">
        <v>510</v>
      </c>
      <c r="I32">
        <v>12</v>
      </c>
      <c r="K32" t="str">
        <f>$H$19&amp;$H$21&amp;I32&amp;$J$21</f>
        <v>Imagenes/cuartos_de_estudio/estudio12.png</v>
      </c>
      <c r="L32" t="str">
        <f>+$H$21&amp;I32</f>
        <v>estudio12</v>
      </c>
      <c r="M32" t="str">
        <f t="shared" si="2"/>
        <v>('estudio12','Escritorio Mediterraneo ','N/A','Desde $ 3.500.000','Imagenes/cuartos_de_estudio/estudio12.png',' Natural , Wengue , Caoba ,  Diferentes estilos prediseñados',' Madera , MDF '),</v>
      </c>
      <c r="N32" t="s">
        <v>567</v>
      </c>
    </row>
    <row r="33" spans="1:14" x14ac:dyDescent="0.25">
      <c r="A33" s="1" t="s">
        <v>506</v>
      </c>
      <c r="B33" t="s">
        <v>550</v>
      </c>
      <c r="C33" s="1" t="s">
        <v>219</v>
      </c>
      <c r="D33" s="1" t="s">
        <v>551</v>
      </c>
      <c r="E33" s="1" t="s">
        <v>529</v>
      </c>
      <c r="F33" s="2" t="s">
        <v>476</v>
      </c>
      <c r="G33" s="2" t="s">
        <v>510</v>
      </c>
      <c r="I33">
        <v>13</v>
      </c>
      <c r="K33" t="str">
        <f>$H$19&amp;$H$21&amp;I33&amp;$J$21</f>
        <v>Imagenes/cuartos_de_estudio/estudio13.png</v>
      </c>
      <c r="L33" t="str">
        <f>+$H$21&amp;I33</f>
        <v>estudio13</v>
      </c>
      <c r="M33" t="str">
        <f t="shared" si="2"/>
        <v>('estudio13','Escritorio small float','N/A','Desde $ 1.000.000','Imagenes/cuartos_de_estudio/estudio13.png',' Natural , Wengue , Caoba ,  Diferentes estilos prediseñados',' Madera , MDF '),</v>
      </c>
      <c r="N33" t="s">
        <v>568</v>
      </c>
    </row>
    <row r="34" spans="1:14" x14ac:dyDescent="0.25">
      <c r="A34" s="1" t="s">
        <v>507</v>
      </c>
      <c r="B34" t="s">
        <v>552</v>
      </c>
      <c r="C34" s="1" t="s">
        <v>219</v>
      </c>
      <c r="D34" s="1" t="s">
        <v>553</v>
      </c>
      <c r="E34" s="1" t="s">
        <v>530</v>
      </c>
      <c r="F34" s="2" t="s">
        <v>476</v>
      </c>
      <c r="G34" s="2" t="s">
        <v>510</v>
      </c>
      <c r="I34">
        <v>14</v>
      </c>
      <c r="K34" t="str">
        <f>$H$19&amp;$H$21&amp;I34&amp;$J$21</f>
        <v>Imagenes/cuartos_de_estudio/estudio14.png</v>
      </c>
      <c r="L34" t="str">
        <f>+$H$21&amp;I34</f>
        <v>estudio14</v>
      </c>
      <c r="M34" t="str">
        <f t="shared" si="2"/>
        <v>('estudio14','Escritorio y biblioteca individual bone','N/A','Desde $ 2.400.000','Imagenes/cuartos_de_estudio/estudio14.png',' Natural , Wengue , Caoba ,  Diferentes estilos prediseñados',' Madera , MDF '),</v>
      </c>
      <c r="N34" t="s">
        <v>569</v>
      </c>
    </row>
    <row r="35" spans="1:14" x14ac:dyDescent="0.25">
      <c r="A35" t="s">
        <v>508</v>
      </c>
      <c r="B35" t="s">
        <v>554</v>
      </c>
      <c r="C35" s="1" t="s">
        <v>219</v>
      </c>
      <c r="D35" s="1" t="s">
        <v>555</v>
      </c>
      <c r="E35" s="1" t="s">
        <v>531</v>
      </c>
      <c r="F35" s="2" t="s">
        <v>476</v>
      </c>
      <c r="G35" s="2" t="s">
        <v>510</v>
      </c>
      <c r="I35">
        <v>15</v>
      </c>
      <c r="K35" t="str">
        <f>$H$19&amp;$H$21&amp;I35&amp;$J$21</f>
        <v>Imagenes/cuartos_de_estudio/estudio15.png</v>
      </c>
      <c r="L35" t="str">
        <f>+$H$21&amp;I35</f>
        <v>estudio15</v>
      </c>
      <c r="M35" t="str">
        <f>+"('"&amp;A35&amp;"'"&amp;$L$20&amp;"'"&amp;B35&amp;"'"&amp;$L$20&amp;"'"&amp;C35&amp;"'"&amp;$L$20&amp;"'"&amp;D35&amp;"'"&amp;$L$20&amp;"'"&amp;E35&amp;"'"&amp;$L$20&amp;"'"&amp;F35&amp;"'"&amp;$L$20&amp;"'"&amp;G35&amp;"'),"</f>
        <v>('estudio15','Escritorio double ejecutivo Jatoba','N/A','Desde $ 4.700.000','Imagenes/cuartos_de_estudio/estudio15.png',' Natural , Wengue , Caoba ,  Diferentes estilos prediseñados',' Madera , MDF '),</v>
      </c>
      <c r="N35" t="s">
        <v>570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estudio1</v>
      </c>
      <c r="N37" t="s">
        <v>395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estudio2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estudio3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estudio4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estudio5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estudio6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estudio7</v>
      </c>
      <c r="L43" t="str">
        <f>+F42&amp;G42&amp;H42&amp;I42&amp;J42&amp;K42&amp;L42</f>
        <v>BeigeAzulWengueGrisCaobaestudio6Plata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estudio8</v>
      </c>
    </row>
    <row r="45" spans="1:14" x14ac:dyDescent="0.25">
      <c r="D45" s="1"/>
      <c r="K45" t="str">
        <f t="shared" si="3"/>
        <v>estudio9</v>
      </c>
    </row>
    <row r="46" spans="1:14" x14ac:dyDescent="0.25">
      <c r="K46" t="str">
        <f t="shared" si="3"/>
        <v>estudio10</v>
      </c>
    </row>
    <row r="47" spans="1:14" x14ac:dyDescent="0.25">
      <c r="K47" t="str">
        <f t="shared" si="3"/>
        <v>estudio11</v>
      </c>
    </row>
    <row r="48" spans="1:14" x14ac:dyDescent="0.25">
      <c r="K48" t="str">
        <f t="shared" si="3"/>
        <v>estudio12</v>
      </c>
    </row>
    <row r="49" spans="11:11" x14ac:dyDescent="0.25">
      <c r="K49" t="str">
        <f t="shared" si="3"/>
        <v>estudio13</v>
      </c>
    </row>
    <row r="50" spans="11:11" x14ac:dyDescent="0.25">
      <c r="K50" t="str">
        <f t="shared" si="3"/>
        <v>estudio14</v>
      </c>
    </row>
    <row r="51" spans="11:11" x14ac:dyDescent="0.25">
      <c r="K51" t="str">
        <f t="shared" si="3"/>
        <v>estudio15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B6CC-EF93-4C6E-84C0-5A889DCC109D}">
  <dimension ref="A1:N104"/>
  <sheetViews>
    <sheetView workbookViewId="0">
      <selection activeCell="A34" sqref="A34:G34"/>
    </sheetView>
  </sheetViews>
  <sheetFormatPr baseColWidth="10" defaultColWidth="12.5703125" defaultRowHeight="15" x14ac:dyDescent="0.25"/>
  <cols>
    <col min="2" max="2" width="43.140625" bestFit="1" customWidth="1"/>
    <col min="4" max="4" width="17.28515625" customWidth="1"/>
    <col min="5" max="5" width="48.140625" customWidth="1"/>
    <col min="6" max="6" width="58.85546875" bestFit="1" customWidth="1"/>
    <col min="7" max="7" width="41.140625" bestFit="1" customWidth="1"/>
    <col min="11" max="11" width="35.140625" customWidth="1"/>
    <col min="13" max="13" width="12.85546875" customWidth="1"/>
  </cols>
  <sheetData>
    <row r="1" spans="1:1" x14ac:dyDescent="0.25">
      <c r="A1" t="s">
        <v>204</v>
      </c>
    </row>
    <row r="2" spans="1:1" x14ac:dyDescent="0.25">
      <c r="A2" t="s">
        <v>588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418</v>
      </c>
    </row>
    <row r="10" spans="1:1" x14ac:dyDescent="0.25">
      <c r="A10" t="s">
        <v>511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589</v>
      </c>
    </row>
    <row r="18" spans="1:14" x14ac:dyDescent="0.25">
      <c r="A18" t="s">
        <v>30</v>
      </c>
    </row>
    <row r="19" spans="1:14" x14ac:dyDescent="0.25">
      <c r="H19" t="s">
        <v>587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572</v>
      </c>
      <c r="B21" t="s">
        <v>590</v>
      </c>
      <c r="C21" s="1" t="s">
        <v>219</v>
      </c>
      <c r="D21" s="1" t="s">
        <v>555</v>
      </c>
      <c r="E21" s="1" t="s">
        <v>611</v>
      </c>
      <c r="F21" s="2" t="s">
        <v>476</v>
      </c>
      <c r="G21" s="2" t="s">
        <v>510</v>
      </c>
      <c r="H21" t="s">
        <v>571</v>
      </c>
      <c r="I21">
        <v>1</v>
      </c>
      <c r="J21" t="s">
        <v>108</v>
      </c>
      <c r="K21" t="str">
        <f>$H$19&amp;$H$21&amp;I21&amp;$J$21</f>
        <v>Imagenes/bibliotecas/biblioteca1.png</v>
      </c>
      <c r="L21" t="str">
        <f t="shared" ref="L21:L30" si="0">+$H$21&amp;I21</f>
        <v>biblioteca1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('biblioteca1','Biblioteca espiral white','N/A','Desde $ 4.700.000','Imagenes/bibliotecas/biblioteca1.png',' Natural , Wengue , Caoba ,  Diferentes estilos prediseñados',' Madera , MDF '),</v>
      </c>
      <c r="N21" t="s">
        <v>626</v>
      </c>
    </row>
    <row r="22" spans="1:14" x14ac:dyDescent="0.25">
      <c r="A22" s="1" t="s">
        <v>573</v>
      </c>
      <c r="B22" t="s">
        <v>591</v>
      </c>
      <c r="C22" s="1" t="s">
        <v>219</v>
      </c>
      <c r="D22" s="1" t="s">
        <v>534</v>
      </c>
      <c r="E22" s="1" t="s">
        <v>612</v>
      </c>
      <c r="F22" s="2" t="s">
        <v>476</v>
      </c>
      <c r="G22" s="2" t="s">
        <v>510</v>
      </c>
      <c r="I22">
        <v>2</v>
      </c>
      <c r="K22" t="str">
        <f t="shared" ref="K22:K30" si="1">$H$19&amp;$H$21&amp;I22&amp;$J$21</f>
        <v>Imagenes/bibliotecas/biblioteca2.png</v>
      </c>
      <c r="L22" t="str">
        <f t="shared" si="0"/>
        <v>biblioteca2</v>
      </c>
      <c r="M22" s="1" t="str">
        <f t="shared" ref="M22:M34" si="2">+"('"&amp;A22&amp;"'"&amp;$L$20&amp;"'"&amp;B22&amp;"'"&amp;$L$20&amp;"'"&amp;C22&amp;"'"&amp;$L$20&amp;"'"&amp;D22&amp;"'"&amp;$L$20&amp;"'"&amp;E22&amp;"'"&amp;$L$20&amp;"'"&amp;F22&amp;"'"&amp;$L$20&amp;"'"&amp;G22&amp;"'),"</f>
        <v>('biblioteca2','Biblioteca Ceniza Basic','N/A','Desde $ 3.700.000','Imagenes/bibliotecas/biblioteca2.png',' Natural , Wengue , Caoba ,  Diferentes estilos prediseñados',' Madera , MDF '),</v>
      </c>
      <c r="N22" t="s">
        <v>627</v>
      </c>
    </row>
    <row r="23" spans="1:14" x14ac:dyDescent="0.25">
      <c r="A23" s="1" t="s">
        <v>574</v>
      </c>
      <c r="B23" t="s">
        <v>592</v>
      </c>
      <c r="C23" s="1" t="s">
        <v>219</v>
      </c>
      <c r="D23" s="1" t="s">
        <v>471</v>
      </c>
      <c r="E23" s="1" t="s">
        <v>613</v>
      </c>
      <c r="F23" s="2" t="s">
        <v>476</v>
      </c>
      <c r="G23" s="2" t="s">
        <v>510</v>
      </c>
      <c r="I23">
        <v>3</v>
      </c>
      <c r="K23" t="str">
        <f t="shared" si="1"/>
        <v>Imagenes/bibliotecas/biblioteca3.png</v>
      </c>
      <c r="L23" t="str">
        <f t="shared" si="0"/>
        <v>biblioteca3</v>
      </c>
      <c r="M23" t="str">
        <f t="shared" si="2"/>
        <v>('biblioteca3','Biblioteca en L pino flotante','N/A','Desde $ 4.500.000','Imagenes/bibliotecas/biblioteca3.png',' Natural , Wengue , Caoba ,  Diferentes estilos prediseñados',' Madera , MDF '),</v>
      </c>
      <c r="N23" t="s">
        <v>628</v>
      </c>
    </row>
    <row r="24" spans="1:14" x14ac:dyDescent="0.25">
      <c r="A24" s="1" t="s">
        <v>575</v>
      </c>
      <c r="B24" t="s">
        <v>593</v>
      </c>
      <c r="C24" s="1" t="s">
        <v>219</v>
      </c>
      <c r="D24" s="1" t="s">
        <v>594</v>
      </c>
      <c r="E24" s="1" t="s">
        <v>614</v>
      </c>
      <c r="F24" s="2" t="s">
        <v>476</v>
      </c>
      <c r="G24" s="2" t="s">
        <v>510</v>
      </c>
      <c r="I24">
        <v>4</v>
      </c>
      <c r="K24" t="str">
        <f t="shared" si="1"/>
        <v>Imagenes/bibliotecas/biblioteca4.png</v>
      </c>
      <c r="L24" t="str">
        <f t="shared" si="0"/>
        <v>biblioteca4</v>
      </c>
      <c r="M24" t="str">
        <f t="shared" si="2"/>
        <v>('biblioteca4','Biblioteca Obsidina ejecutiva','N/A','Desde $ 5.200.000','Imagenes/bibliotecas/biblioteca4.png',' Natural , Wengue , Caoba ,  Diferentes estilos prediseñados',' Madera , MDF '),</v>
      </c>
      <c r="N24" t="s">
        <v>629</v>
      </c>
    </row>
    <row r="25" spans="1:14" x14ac:dyDescent="0.25">
      <c r="A25" s="1" t="s">
        <v>576</v>
      </c>
      <c r="B25" t="s">
        <v>595</v>
      </c>
      <c r="C25" s="1" t="s">
        <v>219</v>
      </c>
      <c r="D25" s="1" t="s">
        <v>596</v>
      </c>
      <c r="E25" s="1" t="s">
        <v>615</v>
      </c>
      <c r="F25" s="2" t="s">
        <v>476</v>
      </c>
      <c r="G25" s="2" t="s">
        <v>510</v>
      </c>
      <c r="I25">
        <v>5</v>
      </c>
      <c r="K25" t="str">
        <f t="shared" si="1"/>
        <v>Imagenes/bibliotecas/biblioteca5.png</v>
      </c>
      <c r="L25" t="str">
        <f t="shared" si="0"/>
        <v>biblioteca5</v>
      </c>
      <c r="M25" t="str">
        <f t="shared" si="2"/>
        <v>('biblioteca5','Biblioteca clasic beige','N/A','Desde $ 2.800.000','Imagenes/bibliotecas/biblioteca5.png',' Natural , Wengue , Caoba ,  Diferentes estilos prediseñados',' Madera , MDF '),</v>
      </c>
      <c r="N25" t="s">
        <v>630</v>
      </c>
    </row>
    <row r="26" spans="1:14" x14ac:dyDescent="0.25">
      <c r="A26" s="1" t="s">
        <v>577</v>
      </c>
      <c r="B26" t="s">
        <v>597</v>
      </c>
      <c r="C26" s="1" t="s">
        <v>219</v>
      </c>
      <c r="D26" s="1" t="s">
        <v>598</v>
      </c>
      <c r="E26" s="1" t="s">
        <v>616</v>
      </c>
      <c r="F26" s="2" t="s">
        <v>476</v>
      </c>
      <c r="G26" s="2" t="s">
        <v>510</v>
      </c>
      <c r="I26">
        <v>6</v>
      </c>
      <c r="K26" t="str">
        <f t="shared" si="1"/>
        <v>Imagenes/bibliotecas/biblioteca6.png</v>
      </c>
      <c r="L26" t="str">
        <f t="shared" si="0"/>
        <v>biblioteca6</v>
      </c>
      <c r="M26" t="str">
        <f t="shared" si="2"/>
        <v>('biblioteca6','Biblioteca Cerezo a la medida','N/A','Desde $ 6.700.000','Imagenes/bibliotecas/biblioteca6.png',' Natural , Wengue , Caoba ,  Diferentes estilos prediseñados',' Madera , MDF '),</v>
      </c>
      <c r="N26" t="s">
        <v>631</v>
      </c>
    </row>
    <row r="27" spans="1:14" x14ac:dyDescent="0.25">
      <c r="A27" s="1" t="s">
        <v>578</v>
      </c>
      <c r="B27" t="s">
        <v>599</v>
      </c>
      <c r="C27" s="1" t="s">
        <v>219</v>
      </c>
      <c r="D27" s="1" t="s">
        <v>548</v>
      </c>
      <c r="E27" s="1" t="s">
        <v>617</v>
      </c>
      <c r="F27" s="2" t="s">
        <v>476</v>
      </c>
      <c r="G27" s="2" t="s">
        <v>510</v>
      </c>
      <c r="I27">
        <v>7</v>
      </c>
      <c r="K27" t="str">
        <f t="shared" si="1"/>
        <v>Imagenes/bibliotecas/biblioteca7.png</v>
      </c>
      <c r="L27" t="str">
        <f t="shared" si="0"/>
        <v>biblioteca7</v>
      </c>
      <c r="M27" t="str">
        <f t="shared" si="2"/>
        <v>('biblioteca7','Biblioteca Nogal dos partes L','N/A','Desde $ 2.100.000','Imagenes/bibliotecas/biblioteca7.png',' Natural , Wengue , Caoba ,  Diferentes estilos prediseñados',' Madera , MDF '),</v>
      </c>
      <c r="N27" t="s">
        <v>632</v>
      </c>
    </row>
    <row r="28" spans="1:14" x14ac:dyDescent="0.25">
      <c r="A28" s="1" t="s">
        <v>579</v>
      </c>
      <c r="B28" t="s">
        <v>600</v>
      </c>
      <c r="C28" s="1" t="s">
        <v>219</v>
      </c>
      <c r="D28" s="1" t="s">
        <v>535</v>
      </c>
      <c r="E28" s="1" t="s">
        <v>618</v>
      </c>
      <c r="F28" s="2" t="s">
        <v>476</v>
      </c>
      <c r="G28" s="2" t="s">
        <v>510</v>
      </c>
      <c r="I28">
        <v>8</v>
      </c>
      <c r="K28" t="str">
        <f t="shared" si="1"/>
        <v>Imagenes/bibliotecas/biblioteca8.png</v>
      </c>
      <c r="L28" t="str">
        <f t="shared" si="0"/>
        <v>biblioteca8</v>
      </c>
      <c r="M28" t="str">
        <f t="shared" si="2"/>
        <v>('biblioteca8','Biblioteca Alaska','N/A','Desde $ 3.900.000','Imagenes/bibliotecas/biblioteca8.png',' Natural , Wengue , Caoba ,  Diferentes estilos prediseñados',' Madera , MDF '),</v>
      </c>
      <c r="N28" t="s">
        <v>633</v>
      </c>
    </row>
    <row r="29" spans="1:14" x14ac:dyDescent="0.25">
      <c r="A29" s="8" t="s">
        <v>580</v>
      </c>
      <c r="B29" t="s">
        <v>602</v>
      </c>
      <c r="C29" s="1" t="s">
        <v>219</v>
      </c>
      <c r="D29" s="1" t="s">
        <v>534</v>
      </c>
      <c r="E29" s="1" t="s">
        <v>619</v>
      </c>
      <c r="F29" s="2" t="s">
        <v>476</v>
      </c>
      <c r="G29" s="2" t="s">
        <v>510</v>
      </c>
      <c r="I29">
        <v>9</v>
      </c>
      <c r="K29" t="str">
        <f t="shared" si="1"/>
        <v>Imagenes/bibliotecas/biblioteca9.png</v>
      </c>
      <c r="L29" t="str">
        <f t="shared" si="0"/>
        <v>biblioteca9</v>
      </c>
      <c r="M29" t="str">
        <f t="shared" si="2"/>
        <v>('biblioteca9','Biblioteca Burgues Clasic','N/A','Desde $ 3.700.000','Imagenes/bibliotecas/biblioteca9.png',' Natural , Wengue , Caoba ,  Diferentes estilos prediseñados',' Madera , MDF '),</v>
      </c>
      <c r="N29" t="s">
        <v>634</v>
      </c>
    </row>
    <row r="30" spans="1:14" x14ac:dyDescent="0.25">
      <c r="A30" s="1" t="s">
        <v>581</v>
      </c>
      <c r="B30" t="s">
        <v>603</v>
      </c>
      <c r="C30" s="1" t="s">
        <v>219</v>
      </c>
      <c r="D30" s="1" t="s">
        <v>604</v>
      </c>
      <c r="E30" s="1" t="s">
        <v>620</v>
      </c>
      <c r="F30" s="2" t="s">
        <v>476</v>
      </c>
      <c r="G30" s="2" t="s">
        <v>510</v>
      </c>
      <c r="I30">
        <v>10</v>
      </c>
      <c r="K30" t="str">
        <f t="shared" si="1"/>
        <v>Imagenes/bibliotecas/biblioteca10.png</v>
      </c>
      <c r="L30" t="str">
        <f t="shared" si="0"/>
        <v>biblioteca10</v>
      </c>
      <c r="M30" t="str">
        <f t="shared" si="2"/>
        <v>('biblioteca10','Biblioteca Rustic clasic','N/A','Desde $ 3.100.000','Imagenes/bibliotecas/biblioteca10.png',' Natural , Wengue , Caoba ,  Diferentes estilos prediseñados',' Madera , MDF '),</v>
      </c>
      <c r="N30" t="s">
        <v>635</v>
      </c>
    </row>
    <row r="31" spans="1:14" x14ac:dyDescent="0.25">
      <c r="A31" s="1" t="s">
        <v>582</v>
      </c>
      <c r="B31" t="s">
        <v>605</v>
      </c>
      <c r="C31" s="1" t="s">
        <v>219</v>
      </c>
      <c r="D31" s="1" t="s">
        <v>516</v>
      </c>
      <c r="E31" s="1" t="s">
        <v>621</v>
      </c>
      <c r="F31" s="2" t="s">
        <v>476</v>
      </c>
      <c r="G31" s="2" t="s">
        <v>510</v>
      </c>
      <c r="I31">
        <v>11</v>
      </c>
      <c r="K31" t="str">
        <f>$H$19&amp;$H$21&amp;I31&amp;$J$21</f>
        <v>Imagenes/bibliotecas/biblioteca11.png</v>
      </c>
      <c r="L31" t="str">
        <f>+$H$21&amp;I31</f>
        <v>biblioteca11</v>
      </c>
      <c r="M31" t="str">
        <f t="shared" si="2"/>
        <v>('biblioteca11','Bibloteca a medida en L flotante Fresno','N/A','Desde $ 3.500.000','Imagenes/bibliotecas/biblioteca11.png',' Natural , Wengue , Caoba ,  Diferentes estilos prediseñados',' Madera , MDF '),</v>
      </c>
      <c r="N31" t="s">
        <v>636</v>
      </c>
    </row>
    <row r="32" spans="1:14" x14ac:dyDescent="0.25">
      <c r="A32" s="1" t="s">
        <v>583</v>
      </c>
      <c r="B32" t="s">
        <v>591</v>
      </c>
      <c r="C32" s="1" t="s">
        <v>219</v>
      </c>
      <c r="D32" s="1" t="s">
        <v>534</v>
      </c>
      <c r="E32" s="1" t="s">
        <v>622</v>
      </c>
      <c r="F32" s="2" t="s">
        <v>476</v>
      </c>
      <c r="G32" s="2" t="s">
        <v>510</v>
      </c>
      <c r="I32">
        <v>12</v>
      </c>
      <c r="K32" t="str">
        <f>$H$19&amp;$H$21&amp;I32&amp;$J$21</f>
        <v>Imagenes/bibliotecas/biblioteca12.png</v>
      </c>
      <c r="L32" t="str">
        <f>+$H$21&amp;I32</f>
        <v>biblioteca12</v>
      </c>
      <c r="M32" t="str">
        <f t="shared" si="2"/>
        <v>('biblioteca12','Biblioteca Ceniza Basic','N/A','Desde $ 3.700.000','Imagenes/bibliotecas/biblioteca12.png',' Natural , Wengue , Caoba ,  Diferentes estilos prediseñados',' Madera , MDF '),</v>
      </c>
      <c r="N32" t="s">
        <v>637</v>
      </c>
    </row>
    <row r="33" spans="1:14" x14ac:dyDescent="0.25">
      <c r="A33" s="1" t="s">
        <v>584</v>
      </c>
      <c r="B33" t="s">
        <v>606</v>
      </c>
      <c r="C33" s="1" t="s">
        <v>219</v>
      </c>
      <c r="D33" s="1" t="s">
        <v>601</v>
      </c>
      <c r="E33" s="1" t="s">
        <v>623</v>
      </c>
      <c r="F33" s="2" t="s">
        <v>476</v>
      </c>
      <c r="G33" s="2" t="s">
        <v>510</v>
      </c>
      <c r="I33">
        <v>13</v>
      </c>
      <c r="K33" t="str">
        <f>$H$19&amp;$H$21&amp;I33&amp;$J$21</f>
        <v>Imagenes/bibliotecas/biblioteca13.png</v>
      </c>
      <c r="L33" t="str">
        <f>+$H$21&amp;I33</f>
        <v>biblioteca13</v>
      </c>
      <c r="M33" t="str">
        <f t="shared" si="2"/>
        <v>('biblioteca13','Bibloteca Ice contemporanea a la medida','N/A','Desde $ 4.100.000','Imagenes/bibliotecas/biblioteca13.png',' Natural , Wengue , Caoba ,  Diferentes estilos prediseñados',' Madera , MDF '),</v>
      </c>
      <c r="N33" t="s">
        <v>638</v>
      </c>
    </row>
    <row r="34" spans="1:14" x14ac:dyDescent="0.25">
      <c r="A34" s="1" t="s">
        <v>585</v>
      </c>
      <c r="B34" t="s">
        <v>609</v>
      </c>
      <c r="C34" s="1" t="s">
        <v>219</v>
      </c>
      <c r="D34" s="1" t="s">
        <v>610</v>
      </c>
      <c r="E34" s="1" t="s">
        <v>624</v>
      </c>
      <c r="F34" s="2" t="s">
        <v>476</v>
      </c>
      <c r="G34" s="2" t="s">
        <v>510</v>
      </c>
      <c r="I34">
        <v>14</v>
      </c>
      <c r="K34" t="str">
        <f>$H$19&amp;$H$21&amp;I34&amp;$J$21</f>
        <v>Imagenes/bibliotecas/biblioteca14.png</v>
      </c>
      <c r="L34" t="str">
        <f>+$H$21&amp;I34</f>
        <v>biblioteca14</v>
      </c>
      <c r="M34" t="str">
        <f t="shared" si="2"/>
        <v>('biblioteca14','Biblioteca Space gray','N/A','Desde $ 4.400.000','Imagenes/bibliotecas/biblioteca14.png',' Natural , Wengue , Caoba ,  Diferentes estilos prediseñados',' Madera , MDF '),</v>
      </c>
      <c r="N34" t="s">
        <v>639</v>
      </c>
    </row>
    <row r="35" spans="1:14" x14ac:dyDescent="0.25">
      <c r="A35" t="s">
        <v>586</v>
      </c>
      <c r="B35" t="s">
        <v>607</v>
      </c>
      <c r="C35" s="1" t="s">
        <v>219</v>
      </c>
      <c r="D35" s="1" t="s">
        <v>608</v>
      </c>
      <c r="E35" s="1" t="s">
        <v>625</v>
      </c>
      <c r="F35" s="2" t="s">
        <v>476</v>
      </c>
      <c r="G35" s="2" t="s">
        <v>510</v>
      </c>
      <c r="I35">
        <v>15</v>
      </c>
      <c r="K35" t="str">
        <f>$H$19&amp;$H$21&amp;I35&amp;$J$21</f>
        <v>Imagenes/bibliotecas/biblioteca15.png</v>
      </c>
      <c r="L35" t="str">
        <f>+$H$21&amp;I35</f>
        <v>biblioteca15</v>
      </c>
      <c r="M35" t="str">
        <f>+"('"&amp;A35&amp;"'"&amp;$L$20&amp;"'"&amp;B35&amp;"'"&amp;$L$20&amp;"'"&amp;C35&amp;"'"&amp;$L$20&amp;"'"&amp;D35&amp;"'"&amp;$L$20&amp;"'"&amp;E35&amp;"'"&amp;$L$20&amp;"'"&amp;F35&amp;"'"&amp;$L$20&amp;"'"&amp;G35&amp;"'),"</f>
        <v>('biblioteca15','Biblioteca circular Olivo','N/A','Desde $ 5.700.000','Imagenes/bibliotecas/biblioteca15.png',' Natural , Wengue , Caoba ,  Diferentes estilos prediseñados',' Madera , MDF '),</v>
      </c>
      <c r="N35" t="s">
        <v>640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biblioteca1</v>
      </c>
      <c r="N37" t="s">
        <v>395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biblioteca2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biblioteca3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biblioteca4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biblioteca5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biblioteca6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biblioteca7</v>
      </c>
      <c r="L43" t="str">
        <f>+F42&amp;G42&amp;H42&amp;I42&amp;J42&amp;K42&amp;L42</f>
        <v>BeigeAzulWengueGrisCaobabiblioteca6Plata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biblioteca8</v>
      </c>
    </row>
    <row r="45" spans="1:14" x14ac:dyDescent="0.25">
      <c r="D45" s="1"/>
      <c r="K45" t="str">
        <f t="shared" si="3"/>
        <v>biblioteca9</v>
      </c>
    </row>
    <row r="46" spans="1:14" x14ac:dyDescent="0.25">
      <c r="K46" t="str">
        <f t="shared" si="3"/>
        <v>biblioteca10</v>
      </c>
    </row>
    <row r="47" spans="1:14" x14ac:dyDescent="0.25">
      <c r="K47" t="str">
        <f t="shared" si="3"/>
        <v>biblioteca11</v>
      </c>
    </row>
    <row r="48" spans="1:14" x14ac:dyDescent="0.25">
      <c r="K48" t="str">
        <f t="shared" si="3"/>
        <v>biblioteca12</v>
      </c>
    </row>
    <row r="49" spans="11:11" x14ac:dyDescent="0.25">
      <c r="K49" t="str">
        <f t="shared" si="3"/>
        <v>biblioteca13</v>
      </c>
    </row>
    <row r="50" spans="11:11" x14ac:dyDescent="0.25">
      <c r="K50" t="str">
        <f t="shared" si="3"/>
        <v>biblioteca14</v>
      </c>
    </row>
    <row r="51" spans="11:11" x14ac:dyDescent="0.25">
      <c r="K51" t="str">
        <f t="shared" si="3"/>
        <v>biblioteca15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C7D6-D365-46C9-A959-8B3DAC310AB3}">
  <dimension ref="A1:N104"/>
  <sheetViews>
    <sheetView tabSelected="1" topLeftCell="A4" workbookViewId="0">
      <selection activeCell="A17" sqref="A17"/>
    </sheetView>
  </sheetViews>
  <sheetFormatPr baseColWidth="10" defaultColWidth="12.5703125" defaultRowHeight="15" x14ac:dyDescent="0.25"/>
  <cols>
    <col min="2" max="2" width="43.140625" bestFit="1" customWidth="1"/>
    <col min="4" max="4" width="17.28515625" customWidth="1"/>
    <col min="5" max="5" width="48.140625" customWidth="1"/>
    <col min="6" max="6" width="58.85546875" bestFit="1" customWidth="1"/>
    <col min="7" max="7" width="41.140625" bestFit="1" customWidth="1"/>
    <col min="11" max="11" width="35.140625" customWidth="1"/>
    <col min="13" max="13" width="12.85546875" customWidth="1"/>
  </cols>
  <sheetData>
    <row r="1" spans="1:1" x14ac:dyDescent="0.25">
      <c r="A1" t="s">
        <v>204</v>
      </c>
    </row>
    <row r="2" spans="1:1" x14ac:dyDescent="0.25">
      <c r="A2" t="s">
        <v>641</v>
      </c>
    </row>
    <row r="3" spans="1:1" x14ac:dyDescent="0.25">
      <c r="A3" t="s">
        <v>210</v>
      </c>
    </row>
    <row r="4" spans="1:1" x14ac:dyDescent="0.25">
      <c r="A4" t="s">
        <v>213</v>
      </c>
    </row>
    <row r="5" spans="1:1" x14ac:dyDescent="0.25">
      <c r="A5" t="s">
        <v>214</v>
      </c>
    </row>
    <row r="6" spans="1:1" x14ac:dyDescent="0.25">
      <c r="A6" t="s">
        <v>215</v>
      </c>
    </row>
    <row r="7" spans="1:1" x14ac:dyDescent="0.25">
      <c r="A7" t="s">
        <v>216</v>
      </c>
    </row>
    <row r="8" spans="1:1" x14ac:dyDescent="0.25">
      <c r="A8" t="s">
        <v>217</v>
      </c>
    </row>
    <row r="9" spans="1:1" x14ac:dyDescent="0.25">
      <c r="A9" t="s">
        <v>418</v>
      </c>
    </row>
    <row r="10" spans="1:1" x14ac:dyDescent="0.25">
      <c r="A10" t="s">
        <v>416</v>
      </c>
    </row>
    <row r="11" spans="1:1" x14ac:dyDescent="0.25">
      <c r="A11" t="s">
        <v>209</v>
      </c>
    </row>
    <row r="15" spans="1:1" x14ac:dyDescent="0.25">
      <c r="A15" t="s">
        <v>44</v>
      </c>
    </row>
    <row r="17" spans="1:14" x14ac:dyDescent="0.25">
      <c r="A17" t="s">
        <v>642</v>
      </c>
    </row>
    <row r="18" spans="1:14" x14ac:dyDescent="0.25">
      <c r="A18" t="s">
        <v>30</v>
      </c>
    </row>
    <row r="19" spans="1:14" x14ac:dyDescent="0.25">
      <c r="H19" t="s">
        <v>587</v>
      </c>
      <c r="L19" s="5" t="s">
        <v>220</v>
      </c>
    </row>
    <row r="20" spans="1:14" x14ac:dyDescent="0.25">
      <c r="A20" s="6" t="s">
        <v>100</v>
      </c>
      <c r="B20" s="7" t="s">
        <v>101</v>
      </c>
      <c r="C20" s="7" t="s">
        <v>102</v>
      </c>
      <c r="D20" s="7" t="s">
        <v>103</v>
      </c>
      <c r="E20" s="7" t="s">
        <v>104</v>
      </c>
      <c r="F20" s="7" t="s">
        <v>105</v>
      </c>
      <c r="G20" s="7" t="s">
        <v>106</v>
      </c>
      <c r="L20" t="s">
        <v>221</v>
      </c>
      <c r="M20" t="s">
        <v>218</v>
      </c>
    </row>
    <row r="21" spans="1:14" x14ac:dyDescent="0.25">
      <c r="A21" s="1" t="s">
        <v>577</v>
      </c>
      <c r="B21" t="s">
        <v>597</v>
      </c>
      <c r="C21" s="1" t="s">
        <v>219</v>
      </c>
      <c r="D21" s="1" t="s">
        <v>598</v>
      </c>
      <c r="E21" s="1" t="s">
        <v>616</v>
      </c>
      <c r="F21" s="2" t="s">
        <v>476</v>
      </c>
      <c r="G21" s="2" t="s">
        <v>510</v>
      </c>
      <c r="H21" t="s">
        <v>571</v>
      </c>
      <c r="I21">
        <v>1</v>
      </c>
      <c r="J21" t="s">
        <v>108</v>
      </c>
      <c r="K21" t="str">
        <f>$H$19&amp;$H$21&amp;I21&amp;$J$21</f>
        <v>Imagenes/bibliotecas/biblioteca1.png</v>
      </c>
      <c r="L21" t="str">
        <f t="shared" ref="L21:L30" si="0">+$H$21&amp;I21</f>
        <v>biblioteca1</v>
      </c>
      <c r="M21" t="str">
        <f>+"('"&amp;A21&amp;"'"&amp;$L$20&amp;"'"&amp;B21&amp;"'"&amp;$L$20&amp;"'"&amp;C21&amp;"'"&amp;$L$20&amp;"'"&amp;D21&amp;"'"&amp;$L$20&amp;"'"&amp;E21&amp;"'"&amp;$L$20&amp;"'"&amp;F21&amp;"'"&amp;$L$20&amp;"'"&amp;G21&amp;"'),"</f>
        <v>('biblioteca6','Biblioteca Cerezo a la medida','N/A','Desde $ 6.700.000','Imagenes/bibliotecas/biblioteca6.png',' Natural , Wengue , Caoba ,  Diferentes estilos prediseñados',' Madera , MDF '),</v>
      </c>
      <c r="N21" t="s">
        <v>631</v>
      </c>
    </row>
    <row r="22" spans="1:14" x14ac:dyDescent="0.25">
      <c r="A22" s="8" t="s">
        <v>502</v>
      </c>
      <c r="B22" t="s">
        <v>543</v>
      </c>
      <c r="C22" s="1" t="s">
        <v>219</v>
      </c>
      <c r="D22" s="1" t="s">
        <v>540</v>
      </c>
      <c r="E22" s="1" t="s">
        <v>525</v>
      </c>
      <c r="F22" s="2" t="s">
        <v>476</v>
      </c>
      <c r="G22" s="2" t="s">
        <v>510</v>
      </c>
      <c r="I22">
        <v>2</v>
      </c>
      <c r="K22" t="str">
        <f t="shared" ref="K22:K30" si="1">$H$19&amp;$H$21&amp;I22&amp;$J$21</f>
        <v>Imagenes/bibliotecas/biblioteca2.png</v>
      </c>
      <c r="L22" t="str">
        <f t="shared" si="0"/>
        <v>biblioteca2</v>
      </c>
      <c r="M22" s="1" t="str">
        <f t="shared" ref="M22:M34" si="2">+"('"&amp;A22&amp;"'"&amp;$L$20&amp;"'"&amp;B22&amp;"'"&amp;$L$20&amp;"'"&amp;C22&amp;"'"&amp;$L$20&amp;"'"&amp;D22&amp;"'"&amp;$L$20&amp;"'"&amp;E22&amp;"'"&amp;$L$20&amp;"'"&amp;F22&amp;"'"&amp;$L$20&amp;"'"&amp;G22&amp;"'),"</f>
        <v>('estudio9','Escritorio sencillo Vintage','N/A','Desde $ 1.500.000','Imagenes/cuartos_de_estudio/estudio9.png',' Natural , Wengue , Caoba ,  Diferentes estilos prediseñados',' Madera , MDF '),</v>
      </c>
      <c r="N22" t="s">
        <v>564</v>
      </c>
    </row>
    <row r="23" spans="1:14" x14ac:dyDescent="0.25">
      <c r="A23" s="1" t="s">
        <v>426</v>
      </c>
      <c r="B23" t="s">
        <v>436</v>
      </c>
      <c r="C23" s="1" t="s">
        <v>219</v>
      </c>
      <c r="D23" s="1" t="s">
        <v>469</v>
      </c>
      <c r="E23" s="1" t="s">
        <v>457</v>
      </c>
      <c r="F23" s="2" t="s">
        <v>476</v>
      </c>
      <c r="G23" s="2" t="s">
        <v>417</v>
      </c>
      <c r="I23">
        <v>3</v>
      </c>
      <c r="K23" t="str">
        <f t="shared" si="1"/>
        <v>Imagenes/bibliotecas/biblioteca3.png</v>
      </c>
      <c r="L23" t="str">
        <f t="shared" si="0"/>
        <v>biblioteca3</v>
      </c>
      <c r="M23" t="str">
        <f t="shared" si="2"/>
        <v>('cocina6','Cocina Celeste clasica','N/A','Desde $4.000.000','Imagenes/cocinas/cocina6.png',' Natural , Wengue , Caoba ,  Diferentes estilos prediseñados',' Madera , MDF , Diferentes tipos de mesones'),</v>
      </c>
      <c r="N23" t="s">
        <v>482</v>
      </c>
    </row>
    <row r="24" spans="1:14" x14ac:dyDescent="0.25">
      <c r="A24" s="8" t="s">
        <v>580</v>
      </c>
      <c r="B24" t="s">
        <v>602</v>
      </c>
      <c r="C24" s="1" t="s">
        <v>219</v>
      </c>
      <c r="D24" s="1" t="s">
        <v>534</v>
      </c>
      <c r="E24" s="1" t="s">
        <v>619</v>
      </c>
      <c r="F24" s="2" t="s">
        <v>476</v>
      </c>
      <c r="G24" s="2" t="s">
        <v>510</v>
      </c>
      <c r="I24">
        <v>4</v>
      </c>
      <c r="K24" t="str">
        <f t="shared" si="1"/>
        <v>Imagenes/bibliotecas/biblioteca4.png</v>
      </c>
      <c r="L24" t="str">
        <f t="shared" si="0"/>
        <v>biblioteca4</v>
      </c>
      <c r="M24" t="str">
        <f t="shared" si="2"/>
        <v>('biblioteca9','Biblioteca Burgues Clasic','N/A','Desde $ 3.700.000','Imagenes/bibliotecas/biblioteca9.png',' Natural , Wengue , Caoba ,  Diferentes estilos prediseñados',' Madera , MDF '),</v>
      </c>
      <c r="N24" t="s">
        <v>634</v>
      </c>
    </row>
    <row r="25" spans="1:14" x14ac:dyDescent="0.25">
      <c r="A25" s="1" t="s">
        <v>572</v>
      </c>
      <c r="B25" t="s">
        <v>590</v>
      </c>
      <c r="C25" s="1" t="s">
        <v>219</v>
      </c>
      <c r="D25" s="1" t="s">
        <v>555</v>
      </c>
      <c r="E25" s="1" t="s">
        <v>611</v>
      </c>
      <c r="F25" s="2" t="s">
        <v>476</v>
      </c>
      <c r="G25" s="2" t="s">
        <v>510</v>
      </c>
      <c r="I25">
        <v>5</v>
      </c>
      <c r="K25" t="str">
        <f t="shared" si="1"/>
        <v>Imagenes/bibliotecas/biblioteca5.png</v>
      </c>
      <c r="L25" t="str">
        <f t="shared" si="0"/>
        <v>biblioteca5</v>
      </c>
      <c r="M25" t="str">
        <f t="shared" si="2"/>
        <v>('biblioteca1','Biblioteca espiral white','N/A','Desde $ 4.700.000','Imagenes/bibliotecas/biblioteca1.png',' Natural , Wengue , Caoba ,  Diferentes estilos prediseñados',' Madera , MDF '),</v>
      </c>
      <c r="N25" t="s">
        <v>626</v>
      </c>
    </row>
    <row r="26" spans="1:14" x14ac:dyDescent="0.25">
      <c r="A26" s="1" t="s">
        <v>503</v>
      </c>
      <c r="B26" t="s">
        <v>546</v>
      </c>
      <c r="C26" s="1" t="s">
        <v>219</v>
      </c>
      <c r="D26" s="1" t="s">
        <v>548</v>
      </c>
      <c r="E26" s="1" t="s">
        <v>526</v>
      </c>
      <c r="F26" s="2" t="s">
        <v>476</v>
      </c>
      <c r="G26" s="2" t="s">
        <v>510</v>
      </c>
      <c r="I26">
        <v>6</v>
      </c>
      <c r="K26" t="str">
        <f t="shared" si="1"/>
        <v>Imagenes/bibliotecas/biblioteca6.png</v>
      </c>
      <c r="L26" t="str">
        <f t="shared" si="0"/>
        <v>biblioteca6</v>
      </c>
      <c r="M26" t="str">
        <f t="shared" si="2"/>
        <v>('estudio10','Escritorio y silla Industry Roble Rojo','N/A','Desde $ 2.100.000','Imagenes/cuartos_de_estudio/estudio10.png',' Natural , Wengue , Caoba ,  Diferentes estilos prediseñados',' Madera , MDF '),</v>
      </c>
      <c r="N26" t="s">
        <v>565</v>
      </c>
    </row>
    <row r="27" spans="1:14" x14ac:dyDescent="0.25">
      <c r="A27" s="1" t="s">
        <v>575</v>
      </c>
      <c r="B27" t="s">
        <v>593</v>
      </c>
      <c r="C27" s="1" t="s">
        <v>219</v>
      </c>
      <c r="D27" s="1" t="s">
        <v>594</v>
      </c>
      <c r="E27" s="1" t="s">
        <v>614</v>
      </c>
      <c r="F27" s="2" t="s">
        <v>476</v>
      </c>
      <c r="G27" s="2" t="s">
        <v>510</v>
      </c>
      <c r="I27">
        <v>7</v>
      </c>
      <c r="K27" t="str">
        <f t="shared" si="1"/>
        <v>Imagenes/bibliotecas/biblioteca7.png</v>
      </c>
      <c r="L27" t="str">
        <f t="shared" si="0"/>
        <v>biblioteca7</v>
      </c>
      <c r="M27" t="str">
        <f t="shared" si="2"/>
        <v>('biblioteca4','Biblioteca Obsidina ejecutiva','N/A','Desde $ 5.200.000','Imagenes/bibliotecas/biblioteca4.png',' Natural , Wengue , Caoba ,  Diferentes estilos prediseñados',' Madera , MDF '),</v>
      </c>
      <c r="N27" t="s">
        <v>629</v>
      </c>
    </row>
    <row r="28" spans="1:14" x14ac:dyDescent="0.25">
      <c r="A28" s="1" t="s">
        <v>582</v>
      </c>
      <c r="B28" t="s">
        <v>605</v>
      </c>
      <c r="C28" s="1" t="s">
        <v>219</v>
      </c>
      <c r="D28" s="1" t="s">
        <v>516</v>
      </c>
      <c r="E28" s="1" t="s">
        <v>621</v>
      </c>
      <c r="F28" s="2" t="s">
        <v>476</v>
      </c>
      <c r="G28" s="2" t="s">
        <v>510</v>
      </c>
      <c r="I28">
        <v>8</v>
      </c>
      <c r="K28" t="str">
        <f t="shared" si="1"/>
        <v>Imagenes/bibliotecas/biblioteca8.png</v>
      </c>
      <c r="L28" t="str">
        <f t="shared" si="0"/>
        <v>biblioteca8</v>
      </c>
      <c r="M28" t="str">
        <f t="shared" si="2"/>
        <v>('biblioteca11','Bibloteca a medida en L flotante Fresno','N/A','Desde $ 3.500.000','Imagenes/bibliotecas/biblioteca11.png',' Natural , Wengue , Caoba ,  Diferentes estilos prediseñados',' Madera , MDF '),</v>
      </c>
      <c r="N28" t="s">
        <v>636</v>
      </c>
    </row>
    <row r="29" spans="1:14" x14ac:dyDescent="0.25">
      <c r="A29" s="1" t="s">
        <v>430</v>
      </c>
      <c r="B29" t="s">
        <v>448</v>
      </c>
      <c r="C29" s="1" t="s">
        <v>219</v>
      </c>
      <c r="D29" s="1" t="s">
        <v>473</v>
      </c>
      <c r="E29" s="1" t="s">
        <v>461</v>
      </c>
      <c r="F29" s="2" t="s">
        <v>476</v>
      </c>
      <c r="G29" s="2" t="s">
        <v>417</v>
      </c>
      <c r="I29">
        <v>9</v>
      </c>
      <c r="K29" t="str">
        <f t="shared" si="1"/>
        <v>Imagenes/bibliotecas/biblioteca9.png</v>
      </c>
      <c r="L29" t="str">
        <f t="shared" si="0"/>
        <v>biblioteca9</v>
      </c>
      <c r="M29" t="str">
        <f t="shared" si="2"/>
        <v>('cocina10','Cocina Artiko en L','N/A','Desde $7.500.000','Imagenes/cocinas/cocina10.png',' Natural , Wengue , Caoba ,  Diferentes estilos prediseñados',' Madera , MDF , Diferentes tipos de mesones'),</v>
      </c>
      <c r="N29" t="s">
        <v>486</v>
      </c>
    </row>
    <row r="30" spans="1:14" x14ac:dyDescent="0.25">
      <c r="A30" s="1" t="s">
        <v>574</v>
      </c>
      <c r="B30" t="s">
        <v>592</v>
      </c>
      <c r="C30" s="1" t="s">
        <v>219</v>
      </c>
      <c r="D30" s="1" t="s">
        <v>471</v>
      </c>
      <c r="E30" s="1" t="s">
        <v>613</v>
      </c>
      <c r="F30" s="2" t="s">
        <v>476</v>
      </c>
      <c r="G30" s="2" t="s">
        <v>510</v>
      </c>
      <c r="I30">
        <v>10</v>
      </c>
      <c r="K30" t="str">
        <f t="shared" si="1"/>
        <v>Imagenes/bibliotecas/biblioteca10.png</v>
      </c>
      <c r="L30" t="str">
        <f t="shared" si="0"/>
        <v>biblioteca10</v>
      </c>
      <c r="M30" t="str">
        <f t="shared" si="2"/>
        <v>('biblioteca3','Biblioteca en L pino flotante','N/A','Desde $ 4.500.000','Imagenes/bibliotecas/biblioteca3.png',' Natural , Wengue , Caoba ,  Diferentes estilos prediseñados',' Madera , MDF '),</v>
      </c>
      <c r="N30" t="s">
        <v>628</v>
      </c>
    </row>
    <row r="31" spans="1:14" x14ac:dyDescent="0.25">
      <c r="A31" s="1" t="s">
        <v>585</v>
      </c>
      <c r="B31" t="s">
        <v>609</v>
      </c>
      <c r="C31" s="1" t="s">
        <v>219</v>
      </c>
      <c r="D31" s="1" t="s">
        <v>610</v>
      </c>
      <c r="E31" s="1" t="s">
        <v>624</v>
      </c>
      <c r="F31" s="2" t="s">
        <v>476</v>
      </c>
      <c r="G31" s="2" t="s">
        <v>510</v>
      </c>
      <c r="I31">
        <v>11</v>
      </c>
      <c r="K31" t="str">
        <f>$H$19&amp;$H$21&amp;I31&amp;$J$21</f>
        <v>Imagenes/bibliotecas/biblioteca11.png</v>
      </c>
      <c r="L31" t="str">
        <f>+$H$21&amp;I31</f>
        <v>biblioteca11</v>
      </c>
      <c r="M31" t="str">
        <f t="shared" si="2"/>
        <v>('biblioteca14','Biblioteca Space gray','N/A','Desde $ 4.400.000','Imagenes/bibliotecas/biblioteca14.png',' Natural , Wengue , Caoba ,  Diferentes estilos prediseñados',' Madera , MDF '),</v>
      </c>
      <c r="N31" t="s">
        <v>639</v>
      </c>
    </row>
    <row r="32" spans="1:14" x14ac:dyDescent="0.25">
      <c r="A32" s="1" t="s">
        <v>573</v>
      </c>
      <c r="B32" t="s">
        <v>591</v>
      </c>
      <c r="C32" s="1" t="s">
        <v>219</v>
      </c>
      <c r="D32" s="1" t="s">
        <v>534</v>
      </c>
      <c r="E32" s="1" t="s">
        <v>612</v>
      </c>
      <c r="F32" s="2" t="s">
        <v>476</v>
      </c>
      <c r="G32" s="2" t="s">
        <v>510</v>
      </c>
      <c r="I32">
        <v>12</v>
      </c>
      <c r="K32" t="str">
        <f>$H$19&amp;$H$21&amp;I32&amp;$J$21</f>
        <v>Imagenes/bibliotecas/biblioteca12.png</v>
      </c>
      <c r="L32" t="str">
        <f>+$H$21&amp;I32</f>
        <v>biblioteca12</v>
      </c>
      <c r="M32" t="str">
        <f t="shared" si="2"/>
        <v>('biblioteca2','Biblioteca Ceniza Basic','N/A','Desde $ 3.700.000','Imagenes/bibliotecas/biblioteca2.png',' Natural , Wengue , Caoba ,  Diferentes estilos prediseñados',' Madera , MDF '),</v>
      </c>
      <c r="N32" t="s">
        <v>627</v>
      </c>
    </row>
    <row r="33" spans="1:14" x14ac:dyDescent="0.25">
      <c r="A33" s="1" t="s">
        <v>579</v>
      </c>
      <c r="B33" t="s">
        <v>600</v>
      </c>
      <c r="C33" s="1" t="s">
        <v>219</v>
      </c>
      <c r="D33" s="1" t="s">
        <v>535</v>
      </c>
      <c r="E33" s="1" t="s">
        <v>618</v>
      </c>
      <c r="F33" s="2" t="s">
        <v>476</v>
      </c>
      <c r="G33" s="2" t="s">
        <v>510</v>
      </c>
      <c r="I33">
        <v>13</v>
      </c>
      <c r="K33" t="str">
        <f>$H$19&amp;$H$21&amp;I33&amp;$J$21</f>
        <v>Imagenes/bibliotecas/biblioteca13.png</v>
      </c>
      <c r="L33" t="str">
        <f>+$H$21&amp;I33</f>
        <v>biblioteca13</v>
      </c>
      <c r="M33" t="str">
        <f t="shared" si="2"/>
        <v>('biblioteca8','Biblioteca Alaska','N/A','Desde $ 3.900.000','Imagenes/bibliotecas/biblioteca8.png',' Natural , Wengue , Caoba ,  Diferentes estilos prediseñados',' Madera , MDF '),</v>
      </c>
      <c r="N33" t="s">
        <v>633</v>
      </c>
    </row>
    <row r="34" spans="1:14" x14ac:dyDescent="0.25">
      <c r="A34" s="1" t="s">
        <v>431</v>
      </c>
      <c r="B34" t="s">
        <v>441</v>
      </c>
      <c r="C34" s="1" t="s">
        <v>219</v>
      </c>
      <c r="D34" s="1" t="s">
        <v>473</v>
      </c>
      <c r="E34" s="1" t="s">
        <v>462</v>
      </c>
      <c r="F34" s="2" t="s">
        <v>476</v>
      </c>
      <c r="G34" s="2" t="s">
        <v>417</v>
      </c>
      <c r="I34">
        <v>14</v>
      </c>
      <c r="K34" t="str">
        <f>$H$19&amp;$H$21&amp;I34&amp;$J$21</f>
        <v>Imagenes/bibliotecas/biblioteca14.png</v>
      </c>
      <c r="L34" t="str">
        <f>+$H$21&amp;I34</f>
        <v>biblioteca14</v>
      </c>
      <c r="M34" t="str">
        <f t="shared" si="2"/>
        <v>('cocina11','Cocina 90´s Madera','N/A','Desde $7.500.000','Imagenes/cocinas/cocina11.png',' Natural , Wengue , Caoba ,  Diferentes estilos prediseñados',' Madera , MDF , Diferentes tipos de mesones'),</v>
      </c>
      <c r="N34" t="s">
        <v>487</v>
      </c>
    </row>
    <row r="35" spans="1:14" x14ac:dyDescent="0.25">
      <c r="A35" s="1" t="s">
        <v>504</v>
      </c>
      <c r="B35" t="s">
        <v>547</v>
      </c>
      <c r="C35" s="1" t="s">
        <v>219</v>
      </c>
      <c r="D35" s="1" t="s">
        <v>471</v>
      </c>
      <c r="E35" s="1" t="s">
        <v>527</v>
      </c>
      <c r="F35" s="2" t="s">
        <v>476</v>
      </c>
      <c r="G35" s="2" t="s">
        <v>510</v>
      </c>
      <c r="I35">
        <v>15</v>
      </c>
      <c r="K35" t="str">
        <f>$H$19&amp;$H$21&amp;I35&amp;$J$21</f>
        <v>Imagenes/bibliotecas/biblioteca15.png</v>
      </c>
      <c r="L35" t="str">
        <f>+$H$21&amp;I35</f>
        <v>biblioteca15</v>
      </c>
      <c r="M35" t="str">
        <f>+"('"&amp;A35&amp;"'"&amp;$L$20&amp;"'"&amp;B35&amp;"'"&amp;$L$20&amp;"'"&amp;C35&amp;"'"&amp;$L$20&amp;"'"&amp;D35&amp;"'"&amp;$L$20&amp;"'"&amp;E35&amp;"'"&amp;$L$20&amp;"'"&amp;F35&amp;"'"&amp;$L$20&amp;"'"&amp;G35&amp;"'),"</f>
        <v>('estudio11','Escritorio double Ceniza','N/A','Desde $ 4.500.000','Imagenes/cuartos_de_estudio/estudio11.png',' Natural , Wengue , Caoba ,  Diferentes estilos prediseñados',' Madera , MDF '),</v>
      </c>
      <c r="N35" t="s">
        <v>566</v>
      </c>
    </row>
    <row r="36" spans="1:14" x14ac:dyDescent="0.25">
      <c r="A36" s="1"/>
      <c r="B36" s="1"/>
      <c r="C36" s="1"/>
      <c r="D36" s="1"/>
      <c r="E36" s="2"/>
      <c r="F36" s="1"/>
      <c r="G36" s="1"/>
    </row>
    <row r="37" spans="1:14" x14ac:dyDescent="0.25">
      <c r="A37" s="1"/>
      <c r="B37" s="1"/>
      <c r="C37" s="1"/>
      <c r="D37" s="1"/>
      <c r="E37" s="1"/>
      <c r="F37" s="1"/>
      <c r="G37" s="1"/>
      <c r="K37" t="str">
        <f>+$H$21&amp;I21</f>
        <v>biblioteca1</v>
      </c>
      <c r="N37" t="s">
        <v>395</v>
      </c>
    </row>
    <row r="38" spans="1:14" x14ac:dyDescent="0.25">
      <c r="A38" t="s">
        <v>252</v>
      </c>
      <c r="B38" s="1"/>
      <c r="C38" s="1"/>
      <c r="D38" s="1"/>
      <c r="E38" s="1"/>
      <c r="F38" s="1"/>
      <c r="G38" s="1"/>
      <c r="K38" t="str">
        <f t="shared" ref="K38:K51" si="3">+$H$21&amp;I22</f>
        <v>biblioteca2</v>
      </c>
    </row>
    <row r="39" spans="1:14" x14ac:dyDescent="0.25">
      <c r="A39" t="s">
        <v>253</v>
      </c>
      <c r="B39" s="1"/>
      <c r="C39" s="1"/>
      <c r="D39" s="1"/>
      <c r="E39" s="1"/>
      <c r="F39" s="1"/>
      <c r="G39" s="1"/>
      <c r="K39" t="str">
        <f t="shared" si="3"/>
        <v>biblioteca3</v>
      </c>
    </row>
    <row r="40" spans="1:14" x14ac:dyDescent="0.25">
      <c r="A40" t="s">
        <v>254</v>
      </c>
      <c r="B40" s="1"/>
      <c r="C40" s="1"/>
      <c r="D40" s="1"/>
      <c r="E40" s="1"/>
      <c r="F40" s="1"/>
      <c r="G40" s="1"/>
      <c r="K40" t="str">
        <f t="shared" si="3"/>
        <v>biblioteca4</v>
      </c>
    </row>
    <row r="41" spans="1:14" x14ac:dyDescent="0.25">
      <c r="A41" t="s">
        <v>255</v>
      </c>
      <c r="B41" s="1"/>
      <c r="C41" s="1"/>
      <c r="D41" s="1"/>
      <c r="E41" s="1"/>
      <c r="F41" s="1"/>
      <c r="G41" s="1"/>
      <c r="K41" t="str">
        <f t="shared" si="3"/>
        <v>biblioteca5</v>
      </c>
    </row>
    <row r="42" spans="1:14" x14ac:dyDescent="0.25">
      <c r="A42" t="s">
        <v>256</v>
      </c>
      <c r="B42" s="1"/>
      <c r="C42" s="1"/>
      <c r="D42" s="1"/>
      <c r="E42" s="1"/>
      <c r="F42" s="1" t="s">
        <v>191</v>
      </c>
      <c r="G42" s="1" t="s">
        <v>192</v>
      </c>
      <c r="H42" t="s">
        <v>193</v>
      </c>
      <c r="I42" s="1" t="s">
        <v>194</v>
      </c>
      <c r="J42" s="1" t="s">
        <v>195</v>
      </c>
      <c r="K42" t="str">
        <f t="shared" si="3"/>
        <v>biblioteca6</v>
      </c>
      <c r="L42" s="1" t="s">
        <v>202</v>
      </c>
    </row>
    <row r="43" spans="1:14" x14ac:dyDescent="0.25">
      <c r="A43" t="s">
        <v>62</v>
      </c>
      <c r="B43" s="1"/>
      <c r="C43" s="1"/>
      <c r="D43" s="1"/>
      <c r="E43" s="1"/>
      <c r="F43" s="1"/>
      <c r="G43" s="1"/>
      <c r="K43" t="str">
        <f t="shared" si="3"/>
        <v>biblioteca7</v>
      </c>
      <c r="L43" t="str">
        <f>+F42&amp;G42&amp;H42&amp;I42&amp;J42&amp;K42&amp;L42</f>
        <v>BeigeAzulWengueGrisCaobabiblioteca6Plata</v>
      </c>
    </row>
    <row r="44" spans="1:14" x14ac:dyDescent="0.25">
      <c r="B44" s="1"/>
      <c r="C44" s="1"/>
      <c r="D44" s="1"/>
      <c r="E44" s="1"/>
      <c r="F44" s="1"/>
      <c r="G44" s="1"/>
      <c r="K44" t="str">
        <f t="shared" si="3"/>
        <v>biblioteca8</v>
      </c>
    </row>
    <row r="45" spans="1:14" x14ac:dyDescent="0.25">
      <c r="D45" s="1"/>
      <c r="K45" t="str">
        <f t="shared" si="3"/>
        <v>biblioteca9</v>
      </c>
    </row>
    <row r="46" spans="1:14" x14ac:dyDescent="0.25">
      <c r="K46" t="str">
        <f t="shared" si="3"/>
        <v>biblioteca10</v>
      </c>
    </row>
    <row r="47" spans="1:14" x14ac:dyDescent="0.25">
      <c r="K47" t="str">
        <f t="shared" si="3"/>
        <v>biblioteca11</v>
      </c>
    </row>
    <row r="48" spans="1:14" x14ac:dyDescent="0.25">
      <c r="K48" t="str">
        <f t="shared" si="3"/>
        <v>biblioteca12</v>
      </c>
    </row>
    <row r="49" spans="11:11" x14ac:dyDescent="0.25">
      <c r="K49" t="str">
        <f t="shared" si="3"/>
        <v>biblioteca13</v>
      </c>
    </row>
    <row r="50" spans="11:11" x14ac:dyDescent="0.25">
      <c r="K50" t="str">
        <f t="shared" si="3"/>
        <v>biblioteca14</v>
      </c>
    </row>
    <row r="51" spans="11:11" x14ac:dyDescent="0.25">
      <c r="K51" t="str">
        <f t="shared" si="3"/>
        <v>biblioteca15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100" spans="1:7" x14ac:dyDescent="0.25">
      <c r="A100" s="6"/>
      <c r="B100" s="7"/>
      <c r="C100" s="7"/>
      <c r="D100" s="7"/>
      <c r="E100" s="7"/>
      <c r="F100" s="7"/>
      <c r="G100" s="7"/>
    </row>
    <row r="101" spans="1:7" x14ac:dyDescent="0.25">
      <c r="A101" s="1"/>
      <c r="B101" s="2"/>
      <c r="C101" s="1"/>
      <c r="D101" s="1"/>
      <c r="F101" s="2"/>
      <c r="G101" s="2"/>
    </row>
    <row r="102" spans="1:7" x14ac:dyDescent="0.25">
      <c r="A102" s="1"/>
      <c r="B102" s="1"/>
      <c r="C102" s="1"/>
      <c r="D102" s="1"/>
      <c r="F102" s="2"/>
      <c r="G102" s="2"/>
    </row>
    <row r="103" spans="1:7" x14ac:dyDescent="0.25">
      <c r="A103" s="1"/>
      <c r="B103" s="1"/>
      <c r="C103" s="1"/>
      <c r="D103" s="1"/>
      <c r="F103" s="2"/>
      <c r="G103" s="2"/>
    </row>
    <row r="104" spans="1:7" x14ac:dyDescent="0.25">
      <c r="A104" s="1"/>
      <c r="B104" s="1"/>
      <c r="C104" s="1"/>
      <c r="D104" s="1"/>
      <c r="F104" s="2"/>
      <c r="G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Query_salas</vt:lpstr>
      <vt:lpstr>Query_comedores</vt:lpstr>
      <vt:lpstr>Query_alcobas</vt:lpstr>
      <vt:lpstr>Query_cocinas</vt:lpstr>
      <vt:lpstr>Query_estudios</vt:lpstr>
      <vt:lpstr>Query_bibliotecas</vt:lpstr>
      <vt:lpstr>Query_Alta_carpinteria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Perilla Acosta</dc:creator>
  <cp:lastModifiedBy>Perilla Acosta</cp:lastModifiedBy>
  <dcterms:created xsi:type="dcterms:W3CDTF">2023-04-26T20:38:47Z</dcterms:created>
  <dcterms:modified xsi:type="dcterms:W3CDTF">2023-06-18T02:28:42Z</dcterms:modified>
</cp:coreProperties>
</file>