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xm_core\pers\roles and responsibilities\5e\"/>
    </mc:Choice>
  </mc:AlternateContent>
  <bookViews>
    <workbookView xWindow="0" yWindow="0" windowWidth="27630" windowHeight="13785"/>
  </bookViews>
  <sheets>
    <sheet name="DnD" sheetId="1" r:id="rId1"/>
    <sheet name="Retainers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M151" i="1"/>
  <c r="M167" i="1"/>
  <c r="M183" i="1"/>
  <c r="M199" i="1"/>
  <c r="M215" i="1"/>
  <c r="M231" i="1"/>
  <c r="M247" i="1"/>
  <c r="M263" i="1"/>
  <c r="L248" i="1"/>
  <c r="L255" i="1"/>
  <c r="L259" i="1"/>
  <c r="L263" i="1"/>
  <c r="L267" i="1"/>
  <c r="J4" i="1"/>
  <c r="J5" i="1"/>
  <c r="M5" i="1" s="1"/>
  <c r="J6" i="1"/>
  <c r="M6" i="1" s="1"/>
  <c r="J7" i="1"/>
  <c r="J8" i="1"/>
  <c r="M8" i="1" s="1"/>
  <c r="J9" i="1"/>
  <c r="M9" i="1" s="1"/>
  <c r="J10" i="1"/>
  <c r="L10" i="1" s="1"/>
  <c r="J11" i="1"/>
  <c r="J12" i="1"/>
  <c r="J13" i="1"/>
  <c r="M13" i="1" s="1"/>
  <c r="J14" i="1"/>
  <c r="J15" i="1"/>
  <c r="J16" i="1"/>
  <c r="J17" i="1"/>
  <c r="M17" i="1" s="1"/>
  <c r="J18" i="1"/>
  <c r="J19" i="1"/>
  <c r="J20" i="1"/>
  <c r="J21" i="1"/>
  <c r="M21" i="1" s="1"/>
  <c r="J22" i="1"/>
  <c r="J23" i="1"/>
  <c r="J24" i="1"/>
  <c r="J25" i="1"/>
  <c r="M25" i="1" s="1"/>
  <c r="J26" i="1"/>
  <c r="J27" i="1"/>
  <c r="J28" i="1"/>
  <c r="J29" i="1"/>
  <c r="M29" i="1" s="1"/>
  <c r="J30" i="1"/>
  <c r="M30" i="1" s="1"/>
  <c r="J31" i="1"/>
  <c r="M31" i="1" s="1"/>
  <c r="J32" i="1"/>
  <c r="M32" i="1" s="1"/>
  <c r="J33" i="1"/>
  <c r="L33" i="1" s="1"/>
  <c r="J34" i="1"/>
  <c r="J35" i="1"/>
  <c r="J36" i="1"/>
  <c r="J37" i="1"/>
  <c r="M37" i="1" s="1"/>
  <c r="J38" i="1"/>
  <c r="J39" i="1"/>
  <c r="J40" i="1"/>
  <c r="J41" i="1"/>
  <c r="M41" i="1" s="1"/>
  <c r="J42" i="1"/>
  <c r="J43" i="1"/>
  <c r="J44" i="1"/>
  <c r="M44" i="1" s="1"/>
  <c r="J45" i="1"/>
  <c r="M45" i="1" s="1"/>
  <c r="J46" i="1"/>
  <c r="M46" i="1" s="1"/>
  <c r="J47" i="1"/>
  <c r="L47" i="1" s="1"/>
  <c r="J48" i="1"/>
  <c r="J49" i="1"/>
  <c r="M49" i="1" s="1"/>
  <c r="J50" i="1"/>
  <c r="M50" i="1" s="1"/>
  <c r="J51" i="1"/>
  <c r="M51" i="1" s="1"/>
  <c r="J52" i="1"/>
  <c r="L52" i="1" s="1"/>
  <c r="J53" i="1"/>
  <c r="M53" i="1" s="1"/>
  <c r="J54" i="1"/>
  <c r="J55" i="1"/>
  <c r="J56" i="1"/>
  <c r="J57" i="1"/>
  <c r="M57" i="1" s="1"/>
  <c r="J58" i="1"/>
  <c r="J59" i="1"/>
  <c r="M59" i="1" s="1"/>
  <c r="J60" i="1"/>
  <c r="M60" i="1" s="1"/>
  <c r="J61" i="1"/>
  <c r="M61" i="1" s="1"/>
  <c r="J62" i="1"/>
  <c r="L62" i="1" s="1"/>
  <c r="J63" i="1"/>
  <c r="J64" i="1"/>
  <c r="J65" i="1"/>
  <c r="M65" i="1" s="1"/>
  <c r="J66" i="1"/>
  <c r="J67" i="1"/>
  <c r="J68" i="1"/>
  <c r="J69" i="1"/>
  <c r="M69" i="1" s="1"/>
  <c r="J70" i="1"/>
  <c r="J71" i="1"/>
  <c r="M71" i="1" s="1"/>
  <c r="J72" i="1"/>
  <c r="M72" i="1" s="1"/>
  <c r="J73" i="1"/>
  <c r="M73" i="1" s="1"/>
  <c r="J74" i="1"/>
  <c r="L74" i="1" s="1"/>
  <c r="J75" i="1"/>
  <c r="J76" i="1"/>
  <c r="J77" i="1"/>
  <c r="M77" i="1" s="1"/>
  <c r="J78" i="1"/>
  <c r="M78" i="1" s="1"/>
  <c r="J79" i="1"/>
  <c r="M79" i="1" s="1"/>
  <c r="J80" i="1"/>
  <c r="L80" i="1" s="1"/>
  <c r="J81" i="1"/>
  <c r="M81" i="1" s="1"/>
  <c r="J82" i="1"/>
  <c r="J83" i="1"/>
  <c r="J84" i="1"/>
  <c r="J85" i="1"/>
  <c r="M85" i="1" s="1"/>
  <c r="J86" i="1"/>
  <c r="J87" i="1"/>
  <c r="J88" i="1"/>
  <c r="J89" i="1"/>
  <c r="M89" i="1" s="1"/>
  <c r="J90" i="1"/>
  <c r="J91" i="1"/>
  <c r="J92" i="1"/>
  <c r="J93" i="1"/>
  <c r="M93" i="1" s="1"/>
  <c r="J94" i="1"/>
  <c r="J95" i="1"/>
  <c r="J96" i="1"/>
  <c r="J97" i="1"/>
  <c r="M97" i="1" s="1"/>
  <c r="J98" i="1"/>
  <c r="J99" i="1"/>
  <c r="J100" i="1"/>
  <c r="J101" i="1"/>
  <c r="M101" i="1" s="1"/>
  <c r="J102" i="1"/>
  <c r="J103" i="1"/>
  <c r="J104" i="1"/>
  <c r="J105" i="1"/>
  <c r="M105" i="1" s="1"/>
  <c r="J106" i="1"/>
  <c r="J107" i="1"/>
  <c r="J108" i="1"/>
  <c r="J109" i="1"/>
  <c r="M109" i="1" s="1"/>
  <c r="J110" i="1"/>
  <c r="M110" i="1" s="1"/>
  <c r="J111" i="1"/>
  <c r="M111" i="1" s="1"/>
  <c r="J112" i="1"/>
  <c r="L112" i="1" s="1"/>
  <c r="J113" i="1"/>
  <c r="M113" i="1" s="1"/>
  <c r="J114" i="1"/>
  <c r="J115" i="1"/>
  <c r="M115" i="1" s="1"/>
  <c r="J116" i="1"/>
  <c r="M116" i="1" s="1"/>
  <c r="J117" i="1"/>
  <c r="M117" i="1" s="1"/>
  <c r="J118" i="1"/>
  <c r="L118" i="1" s="1"/>
  <c r="J119" i="1"/>
  <c r="J120" i="1"/>
  <c r="M120" i="1" s="1"/>
  <c r="J121" i="1"/>
  <c r="M121" i="1" s="1"/>
  <c r="J122" i="1"/>
  <c r="M122" i="1" s="1"/>
  <c r="J123" i="1"/>
  <c r="L123" i="1" s="1"/>
  <c r="J124" i="1"/>
  <c r="J125" i="1"/>
  <c r="M125" i="1" s="1"/>
  <c r="J126" i="1"/>
  <c r="J127" i="1"/>
  <c r="J128" i="1"/>
  <c r="L128" i="1" s="1"/>
  <c r="J129" i="1"/>
  <c r="M129" i="1" s="1"/>
  <c r="J130" i="1"/>
  <c r="M130" i="1" s="1"/>
  <c r="J131" i="1"/>
  <c r="L131" i="1" s="1"/>
  <c r="J132" i="1"/>
  <c r="L132" i="1" s="1"/>
  <c r="J133" i="1"/>
  <c r="J134" i="1"/>
  <c r="M134" i="1" s="1"/>
  <c r="J135" i="1"/>
  <c r="L135" i="1" s="1"/>
  <c r="J136" i="1"/>
  <c r="M136" i="1" s="1"/>
  <c r="J137" i="1"/>
  <c r="J138" i="1"/>
  <c r="J139" i="1"/>
  <c r="M139" i="1" s="1"/>
  <c r="J140" i="1"/>
  <c r="J141" i="1"/>
  <c r="M141" i="1" s="1"/>
  <c r="J142" i="1"/>
  <c r="J143" i="1"/>
  <c r="L143" i="1" s="1"/>
  <c r="J144" i="1"/>
  <c r="J145" i="1"/>
  <c r="M145" i="1" s="1"/>
  <c r="J146" i="1"/>
  <c r="J147" i="1"/>
  <c r="L147" i="1" s="1"/>
  <c r="J148" i="1"/>
  <c r="J149" i="1"/>
  <c r="M149" i="1" s="1"/>
  <c r="J150" i="1"/>
  <c r="J151" i="1"/>
  <c r="L151" i="1" s="1"/>
  <c r="J152" i="1"/>
  <c r="J153" i="1"/>
  <c r="M153" i="1" s="1"/>
  <c r="J154" i="1"/>
  <c r="J155" i="1"/>
  <c r="L155" i="1" s="1"/>
  <c r="J156" i="1"/>
  <c r="J157" i="1"/>
  <c r="M157" i="1" s="1"/>
  <c r="J158" i="1"/>
  <c r="J159" i="1"/>
  <c r="L159" i="1" s="1"/>
  <c r="J160" i="1"/>
  <c r="J161" i="1"/>
  <c r="M161" i="1" s="1"/>
  <c r="J162" i="1"/>
  <c r="J163" i="1"/>
  <c r="L163" i="1" s="1"/>
  <c r="J164" i="1"/>
  <c r="J165" i="1"/>
  <c r="M165" i="1" s="1"/>
  <c r="J166" i="1"/>
  <c r="J167" i="1"/>
  <c r="L167" i="1" s="1"/>
  <c r="J168" i="1"/>
  <c r="J169" i="1"/>
  <c r="M169" i="1" s="1"/>
  <c r="J170" i="1"/>
  <c r="J171" i="1"/>
  <c r="L171" i="1" s="1"/>
  <c r="J172" i="1"/>
  <c r="J173" i="1"/>
  <c r="M173" i="1" s="1"/>
  <c r="J174" i="1"/>
  <c r="J175" i="1"/>
  <c r="L175" i="1" s="1"/>
  <c r="J176" i="1"/>
  <c r="J177" i="1"/>
  <c r="M177" i="1" s="1"/>
  <c r="J178" i="1"/>
  <c r="J179" i="1"/>
  <c r="L179" i="1" s="1"/>
  <c r="J180" i="1"/>
  <c r="J181" i="1"/>
  <c r="M181" i="1" s="1"/>
  <c r="J182" i="1"/>
  <c r="J183" i="1"/>
  <c r="L183" i="1" s="1"/>
  <c r="J184" i="1"/>
  <c r="J185" i="1"/>
  <c r="M185" i="1" s="1"/>
  <c r="J186" i="1"/>
  <c r="J187" i="1"/>
  <c r="L187" i="1" s="1"/>
  <c r="J188" i="1"/>
  <c r="J189" i="1"/>
  <c r="M189" i="1" s="1"/>
  <c r="J190" i="1"/>
  <c r="J191" i="1"/>
  <c r="L191" i="1" s="1"/>
  <c r="J192" i="1"/>
  <c r="J193" i="1"/>
  <c r="M193" i="1" s="1"/>
  <c r="J194" i="1"/>
  <c r="J195" i="1"/>
  <c r="L195" i="1" s="1"/>
  <c r="J196" i="1"/>
  <c r="J197" i="1"/>
  <c r="M197" i="1" s="1"/>
  <c r="J198" i="1"/>
  <c r="J199" i="1"/>
  <c r="L199" i="1" s="1"/>
  <c r="J200" i="1"/>
  <c r="J201" i="1"/>
  <c r="M201" i="1" s="1"/>
  <c r="J202" i="1"/>
  <c r="J203" i="1"/>
  <c r="L203" i="1" s="1"/>
  <c r="J204" i="1"/>
  <c r="J205" i="1"/>
  <c r="M205" i="1" s="1"/>
  <c r="J206" i="1"/>
  <c r="J207" i="1"/>
  <c r="L207" i="1" s="1"/>
  <c r="J208" i="1"/>
  <c r="J209" i="1"/>
  <c r="M209" i="1" s="1"/>
  <c r="J210" i="1"/>
  <c r="J211" i="1"/>
  <c r="L211" i="1" s="1"/>
  <c r="J212" i="1"/>
  <c r="J213" i="1"/>
  <c r="M213" i="1" s="1"/>
  <c r="J214" i="1"/>
  <c r="J215" i="1"/>
  <c r="L215" i="1" s="1"/>
  <c r="J216" i="1"/>
  <c r="J217" i="1"/>
  <c r="M217" i="1" s="1"/>
  <c r="J218" i="1"/>
  <c r="J219" i="1"/>
  <c r="L219" i="1" s="1"/>
  <c r="J220" i="1"/>
  <c r="J221" i="1"/>
  <c r="M221" i="1" s="1"/>
  <c r="J222" i="1"/>
  <c r="J223" i="1"/>
  <c r="L223" i="1" s="1"/>
  <c r="J224" i="1"/>
  <c r="J225" i="1"/>
  <c r="M225" i="1" s="1"/>
  <c r="J226" i="1"/>
  <c r="J227" i="1"/>
  <c r="L227" i="1" s="1"/>
  <c r="J228" i="1"/>
  <c r="J229" i="1"/>
  <c r="M229" i="1" s="1"/>
  <c r="J230" i="1"/>
  <c r="J231" i="1"/>
  <c r="L231" i="1" s="1"/>
  <c r="J232" i="1"/>
  <c r="J233" i="1"/>
  <c r="M233" i="1" s="1"/>
  <c r="J234" i="1"/>
  <c r="J235" i="1"/>
  <c r="L235" i="1" s="1"/>
  <c r="J236" i="1"/>
  <c r="J237" i="1"/>
  <c r="M237" i="1" s="1"/>
  <c r="J238" i="1"/>
  <c r="J239" i="1"/>
  <c r="L239" i="1" s="1"/>
  <c r="J240" i="1"/>
  <c r="J241" i="1"/>
  <c r="M241" i="1" s="1"/>
  <c r="J242" i="1"/>
  <c r="J243" i="1"/>
  <c r="L243" i="1" s="1"/>
  <c r="J244" i="1"/>
  <c r="M244" i="1" s="1"/>
  <c r="J245" i="1"/>
  <c r="M245" i="1" s="1"/>
  <c r="J246" i="1"/>
  <c r="J247" i="1"/>
  <c r="L247" i="1" s="1"/>
  <c r="J248" i="1"/>
  <c r="M248" i="1" s="1"/>
  <c r="J249" i="1"/>
  <c r="M249" i="1" s="1"/>
  <c r="J250" i="1"/>
  <c r="J251" i="1"/>
  <c r="L251" i="1" s="1"/>
  <c r="J252" i="1"/>
  <c r="M252" i="1" s="1"/>
  <c r="J253" i="1"/>
  <c r="M253" i="1" s="1"/>
  <c r="J254" i="1"/>
  <c r="J255" i="1"/>
  <c r="M255" i="1" s="1"/>
  <c r="J256" i="1"/>
  <c r="M256" i="1" s="1"/>
  <c r="J257" i="1"/>
  <c r="M257" i="1" s="1"/>
  <c r="J258" i="1"/>
  <c r="M258" i="1" s="1"/>
  <c r="J259" i="1"/>
  <c r="M259" i="1" s="1"/>
  <c r="J260" i="1"/>
  <c r="M260" i="1" s="1"/>
  <c r="J261" i="1"/>
  <c r="M261" i="1" s="1"/>
  <c r="J262" i="1"/>
  <c r="M262" i="1" s="1"/>
  <c r="J263" i="1"/>
  <c r="J264" i="1"/>
  <c r="M264" i="1" s="1"/>
  <c r="J265" i="1"/>
  <c r="M265" i="1" s="1"/>
  <c r="J266" i="1"/>
  <c r="M266" i="1" s="1"/>
  <c r="J267" i="1"/>
  <c r="M267" i="1" s="1"/>
  <c r="J268" i="1"/>
  <c r="M268" i="1" s="1"/>
  <c r="J269" i="1"/>
  <c r="M269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T4" i="1"/>
  <c r="E146" i="1"/>
  <c r="F146" i="1" s="1"/>
  <c r="Q146" i="1"/>
  <c r="E147" i="1"/>
  <c r="F147" i="1" s="1"/>
  <c r="E148" i="1"/>
  <c r="G148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Q263" i="1"/>
  <c r="E262" i="1"/>
  <c r="F262" i="1" s="1"/>
  <c r="E261" i="1"/>
  <c r="F261" i="1" s="1"/>
  <c r="V229" i="1"/>
  <c r="W229" i="1"/>
  <c r="W227" i="1"/>
  <c r="X227" i="1" s="1"/>
  <c r="V228" i="1"/>
  <c r="X228" i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07" i="1"/>
  <c r="F207" i="1" s="1"/>
  <c r="E206" i="1"/>
  <c r="F206" i="1" s="1"/>
  <c r="E4" i="1"/>
  <c r="E5" i="1"/>
  <c r="E6" i="1"/>
  <c r="E7" i="1"/>
  <c r="E8" i="1"/>
  <c r="F8" i="1" s="1"/>
  <c r="E9" i="1"/>
  <c r="F9" i="1" s="1"/>
  <c r="E10" i="1"/>
  <c r="E11" i="1"/>
  <c r="E12" i="1"/>
  <c r="F12" i="1" s="1"/>
  <c r="E13" i="1"/>
  <c r="F13" i="1" s="1"/>
  <c r="E14" i="1"/>
  <c r="E15" i="1"/>
  <c r="E16" i="1"/>
  <c r="E17" i="1"/>
  <c r="F17" i="1" s="1"/>
  <c r="E18" i="1"/>
  <c r="E19" i="1"/>
  <c r="P19" i="1" s="1"/>
  <c r="E20" i="1"/>
  <c r="E21" i="1"/>
  <c r="E22" i="1"/>
  <c r="E23" i="1"/>
  <c r="E24" i="1"/>
  <c r="F24" i="1" s="1"/>
  <c r="E25" i="1"/>
  <c r="F25" i="1" s="1"/>
  <c r="E26" i="1"/>
  <c r="F26" i="1" s="1"/>
  <c r="E27" i="1"/>
  <c r="E28" i="1"/>
  <c r="F28" i="1" s="1"/>
  <c r="E29" i="1"/>
  <c r="F29" i="1" s="1"/>
  <c r="E30" i="1"/>
  <c r="F30" i="1" s="1"/>
  <c r="E31" i="1"/>
  <c r="E32" i="1"/>
  <c r="F32" i="1" s="1"/>
  <c r="E33" i="1"/>
  <c r="F33" i="1" s="1"/>
  <c r="E34" i="1"/>
  <c r="F34" i="1" s="1"/>
  <c r="E35" i="1"/>
  <c r="E36" i="1"/>
  <c r="E37" i="1"/>
  <c r="E38" i="1"/>
  <c r="F38" i="1" s="1"/>
  <c r="E39" i="1"/>
  <c r="E40" i="1"/>
  <c r="F40" i="1" s="1"/>
  <c r="E41" i="1"/>
  <c r="F41" i="1" s="1"/>
  <c r="E42" i="1"/>
  <c r="F42" i="1" s="1"/>
  <c r="E43" i="1"/>
  <c r="E44" i="1"/>
  <c r="F44" i="1" s="1"/>
  <c r="E45" i="1"/>
  <c r="F45" i="1" s="1"/>
  <c r="E46" i="1"/>
  <c r="F46" i="1" s="1"/>
  <c r="E47" i="1"/>
  <c r="E48" i="1"/>
  <c r="F48" i="1" s="1"/>
  <c r="E49" i="1"/>
  <c r="F49" i="1" s="1"/>
  <c r="E50" i="1"/>
  <c r="E51" i="1"/>
  <c r="E52" i="1"/>
  <c r="E53" i="1"/>
  <c r="E54" i="1"/>
  <c r="F54" i="1" s="1"/>
  <c r="E55" i="1"/>
  <c r="E56" i="1"/>
  <c r="F56" i="1" s="1"/>
  <c r="E57" i="1"/>
  <c r="F57" i="1" s="1"/>
  <c r="E58" i="1"/>
  <c r="F58" i="1" s="1"/>
  <c r="E59" i="1"/>
  <c r="E60" i="1"/>
  <c r="F60" i="1" s="1"/>
  <c r="E61" i="1"/>
  <c r="F61" i="1" s="1"/>
  <c r="E62" i="1"/>
  <c r="F62" i="1" s="1"/>
  <c r="E63" i="1"/>
  <c r="E64" i="1"/>
  <c r="F64" i="1" s="1"/>
  <c r="E65" i="1"/>
  <c r="F65" i="1" s="1"/>
  <c r="E66" i="1"/>
  <c r="E67" i="1"/>
  <c r="E68" i="1"/>
  <c r="E69" i="1"/>
  <c r="E70" i="1"/>
  <c r="F70" i="1" s="1"/>
  <c r="E71" i="1"/>
  <c r="E72" i="1"/>
  <c r="F72" i="1" s="1"/>
  <c r="E73" i="1"/>
  <c r="F73" i="1" s="1"/>
  <c r="E74" i="1"/>
  <c r="F74" i="1" s="1"/>
  <c r="E75" i="1"/>
  <c r="E76" i="1"/>
  <c r="F76" i="1" s="1"/>
  <c r="E77" i="1"/>
  <c r="F77" i="1" s="1"/>
  <c r="E78" i="1"/>
  <c r="F78" i="1" s="1"/>
  <c r="E79" i="1"/>
  <c r="E80" i="1"/>
  <c r="F80" i="1" s="1"/>
  <c r="E81" i="1"/>
  <c r="F81" i="1" s="1"/>
  <c r="E82" i="1"/>
  <c r="F82" i="1" s="1"/>
  <c r="E83" i="1"/>
  <c r="E84" i="1"/>
  <c r="E85" i="1"/>
  <c r="E86" i="1"/>
  <c r="F86" i="1" s="1"/>
  <c r="E87" i="1"/>
  <c r="E88" i="1"/>
  <c r="F88" i="1" s="1"/>
  <c r="E89" i="1"/>
  <c r="F89" i="1" s="1"/>
  <c r="E90" i="1"/>
  <c r="F90" i="1" s="1"/>
  <c r="E91" i="1"/>
  <c r="E92" i="1"/>
  <c r="F92" i="1" s="1"/>
  <c r="E93" i="1"/>
  <c r="F93" i="1" s="1"/>
  <c r="E94" i="1"/>
  <c r="F94" i="1" s="1"/>
  <c r="E95" i="1"/>
  <c r="E96" i="1"/>
  <c r="F96" i="1" s="1"/>
  <c r="E97" i="1"/>
  <c r="F97" i="1" s="1"/>
  <c r="E98" i="1"/>
  <c r="F98" i="1" s="1"/>
  <c r="E99" i="1"/>
  <c r="E100" i="1"/>
  <c r="E101" i="1"/>
  <c r="E102" i="1"/>
  <c r="F102" i="1" s="1"/>
  <c r="E103" i="1"/>
  <c r="E104" i="1"/>
  <c r="F104" i="1" s="1"/>
  <c r="E105" i="1"/>
  <c r="F105" i="1" s="1"/>
  <c r="E106" i="1"/>
  <c r="F106" i="1" s="1"/>
  <c r="E107" i="1"/>
  <c r="E108" i="1"/>
  <c r="F108" i="1" s="1"/>
  <c r="E109" i="1"/>
  <c r="P109" i="1" s="1"/>
  <c r="E110" i="1"/>
  <c r="F110" i="1" s="1"/>
  <c r="E111" i="1"/>
  <c r="E112" i="1"/>
  <c r="F112" i="1" s="1"/>
  <c r="E113" i="1"/>
  <c r="F113" i="1" s="1"/>
  <c r="E114" i="1"/>
  <c r="E115" i="1"/>
  <c r="E116" i="1"/>
  <c r="E117" i="1"/>
  <c r="E118" i="1"/>
  <c r="F118" i="1" s="1"/>
  <c r="E119" i="1"/>
  <c r="E120" i="1"/>
  <c r="E121" i="1"/>
  <c r="F121" i="1" s="1"/>
  <c r="E122" i="1"/>
  <c r="F122" i="1" s="1"/>
  <c r="E123" i="1"/>
  <c r="E124" i="1"/>
  <c r="F124" i="1" s="1"/>
  <c r="E125" i="1"/>
  <c r="P125" i="1" s="1"/>
  <c r="E126" i="1"/>
  <c r="F126" i="1" s="1"/>
  <c r="E127" i="1"/>
  <c r="E128" i="1"/>
  <c r="F128" i="1" s="1"/>
  <c r="E129" i="1"/>
  <c r="F129" i="1" s="1"/>
  <c r="E130" i="1"/>
  <c r="F130" i="1" s="1"/>
  <c r="E131" i="1"/>
  <c r="Q131" i="1" s="1"/>
  <c r="E132" i="1"/>
  <c r="E133" i="1"/>
  <c r="E134" i="1"/>
  <c r="E135" i="1"/>
  <c r="E136" i="1"/>
  <c r="E137" i="1"/>
  <c r="F137" i="1" s="1"/>
  <c r="E138" i="1"/>
  <c r="F138" i="1" s="1"/>
  <c r="E139" i="1"/>
  <c r="E140" i="1"/>
  <c r="F140" i="1" s="1"/>
  <c r="E141" i="1"/>
  <c r="P141" i="1" s="1"/>
  <c r="E142" i="1"/>
  <c r="F142" i="1" s="1"/>
  <c r="E143" i="1"/>
  <c r="E144" i="1"/>
  <c r="F144" i="1" s="1"/>
  <c r="E145" i="1"/>
  <c r="F145" i="1" s="1"/>
  <c r="E149" i="1"/>
  <c r="F149" i="1" s="1"/>
  <c r="E150" i="1"/>
  <c r="E151" i="1"/>
  <c r="E152" i="1"/>
  <c r="E153" i="1"/>
  <c r="E154" i="1"/>
  <c r="E155" i="1"/>
  <c r="E156" i="1"/>
  <c r="F156" i="1" s="1"/>
  <c r="E157" i="1"/>
  <c r="F157" i="1" s="1"/>
  <c r="E158" i="1"/>
  <c r="E159" i="1"/>
  <c r="F159" i="1" s="1"/>
  <c r="E160" i="1"/>
  <c r="P160" i="1" s="1"/>
  <c r="E161" i="1"/>
  <c r="F161" i="1" s="1"/>
  <c r="E162" i="1"/>
  <c r="E163" i="1"/>
  <c r="F163" i="1" s="1"/>
  <c r="E164" i="1"/>
  <c r="F164" i="1" s="1"/>
  <c r="E165" i="1"/>
  <c r="F165" i="1" s="1"/>
  <c r="E166" i="1"/>
  <c r="E167" i="1"/>
  <c r="E168" i="1"/>
  <c r="E169" i="1"/>
  <c r="F169" i="1" s="1"/>
  <c r="E170" i="1"/>
  <c r="E171" i="1"/>
  <c r="E172" i="1"/>
  <c r="F172" i="1" s="1"/>
  <c r="E173" i="1"/>
  <c r="F173" i="1" s="1"/>
  <c r="E174" i="1"/>
  <c r="E175" i="1"/>
  <c r="F175" i="1" s="1"/>
  <c r="E176" i="1"/>
  <c r="P176" i="1" s="1"/>
  <c r="E177" i="1"/>
  <c r="F177" i="1" s="1"/>
  <c r="E178" i="1"/>
  <c r="E179" i="1"/>
  <c r="F179" i="1" s="1"/>
  <c r="E180" i="1"/>
  <c r="F180" i="1" s="1"/>
  <c r="E181" i="1"/>
  <c r="F181" i="1" s="1"/>
  <c r="E182" i="1"/>
  <c r="E183" i="1"/>
  <c r="E184" i="1"/>
  <c r="E185" i="1"/>
  <c r="E186" i="1"/>
  <c r="E187" i="1"/>
  <c r="E188" i="1"/>
  <c r="F188" i="1" s="1"/>
  <c r="E189" i="1"/>
  <c r="F189" i="1" s="1"/>
  <c r="E190" i="1"/>
  <c r="E191" i="1"/>
  <c r="F191" i="1" s="1"/>
  <c r="E192" i="1"/>
  <c r="P192" i="1" s="1"/>
  <c r="E193" i="1"/>
  <c r="F193" i="1" s="1"/>
  <c r="E194" i="1"/>
  <c r="E195" i="1"/>
  <c r="F195" i="1" s="1"/>
  <c r="E196" i="1"/>
  <c r="F196" i="1" s="1"/>
  <c r="E197" i="1"/>
  <c r="F197" i="1" s="1"/>
  <c r="E198" i="1"/>
  <c r="Q198" i="1" s="1"/>
  <c r="E199" i="1"/>
  <c r="E200" i="1"/>
  <c r="E201" i="1"/>
  <c r="F201" i="1" s="1"/>
  <c r="E202" i="1"/>
  <c r="E203" i="1"/>
  <c r="E204" i="1"/>
  <c r="F204" i="1" s="1"/>
  <c r="E205" i="1"/>
  <c r="F205" i="1" s="1"/>
  <c r="E208" i="1"/>
  <c r="E209" i="1"/>
  <c r="F209" i="1" s="1"/>
  <c r="E210" i="1"/>
  <c r="P210" i="1" s="1"/>
  <c r="E211" i="1"/>
  <c r="F211" i="1" s="1"/>
  <c r="E212" i="1"/>
  <c r="E213" i="1"/>
  <c r="F213" i="1" s="1"/>
  <c r="E214" i="1"/>
  <c r="F214" i="1" s="1"/>
  <c r="E215" i="1"/>
  <c r="F215" i="1" s="1"/>
  <c r="E216" i="1"/>
  <c r="E217" i="1"/>
  <c r="E218" i="1"/>
  <c r="E219" i="1"/>
  <c r="E220" i="1"/>
  <c r="E221" i="1"/>
  <c r="E222" i="1"/>
  <c r="F222" i="1" s="1"/>
  <c r="E223" i="1"/>
  <c r="F223" i="1" s="1"/>
  <c r="E224" i="1"/>
  <c r="E225" i="1"/>
  <c r="F225" i="1" s="1"/>
  <c r="E226" i="1"/>
  <c r="P226" i="1" s="1"/>
  <c r="E227" i="1"/>
  <c r="F227" i="1" s="1"/>
  <c r="E228" i="1"/>
  <c r="E229" i="1"/>
  <c r="F229" i="1" s="1"/>
  <c r="E230" i="1"/>
  <c r="F230" i="1" s="1"/>
  <c r="E231" i="1"/>
  <c r="F231" i="1" s="1"/>
  <c r="E232" i="1"/>
  <c r="E233" i="1"/>
  <c r="F233" i="1" s="1"/>
  <c r="E234" i="1"/>
  <c r="F234" i="1" s="1"/>
  <c r="E235" i="1"/>
  <c r="E236" i="1"/>
  <c r="E237" i="1"/>
  <c r="E238" i="1"/>
  <c r="F238" i="1" s="1"/>
  <c r="E239" i="1"/>
  <c r="F239" i="1" s="1"/>
  <c r="E240" i="1"/>
  <c r="E241" i="1"/>
  <c r="F241" i="1" s="1"/>
  <c r="E242" i="1"/>
  <c r="P242" i="1" s="1"/>
  <c r="E243" i="1"/>
  <c r="F243" i="1" s="1"/>
  <c r="E244" i="1"/>
  <c r="E245" i="1"/>
  <c r="F245" i="1" s="1"/>
  <c r="E246" i="1"/>
  <c r="F246" i="1" s="1"/>
  <c r="E247" i="1"/>
  <c r="F247" i="1" s="1"/>
  <c r="I149" i="1" l="1"/>
  <c r="G147" i="1"/>
  <c r="H147" i="1"/>
  <c r="Q147" i="1"/>
  <c r="H146" i="1"/>
  <c r="G146" i="1"/>
  <c r="H148" i="1"/>
  <c r="Q148" i="1"/>
  <c r="L237" i="1"/>
  <c r="L205" i="1"/>
  <c r="L157" i="1"/>
  <c r="L141" i="1"/>
  <c r="L89" i="1"/>
  <c r="L37" i="1"/>
  <c r="M240" i="1"/>
  <c r="L240" i="1"/>
  <c r="M236" i="1"/>
  <c r="L236" i="1"/>
  <c r="M232" i="1"/>
  <c r="L232" i="1"/>
  <c r="M228" i="1"/>
  <c r="L228" i="1"/>
  <c r="M224" i="1"/>
  <c r="L224" i="1"/>
  <c r="M220" i="1"/>
  <c r="L220" i="1"/>
  <c r="M216" i="1"/>
  <c r="L216" i="1"/>
  <c r="M212" i="1"/>
  <c r="L212" i="1"/>
  <c r="M208" i="1"/>
  <c r="L208" i="1"/>
  <c r="M204" i="1"/>
  <c r="L204" i="1"/>
  <c r="M200" i="1"/>
  <c r="L200" i="1"/>
  <c r="M196" i="1"/>
  <c r="L196" i="1"/>
  <c r="M192" i="1"/>
  <c r="L192" i="1"/>
  <c r="M188" i="1"/>
  <c r="L188" i="1"/>
  <c r="M184" i="1"/>
  <c r="L184" i="1"/>
  <c r="M180" i="1"/>
  <c r="L180" i="1"/>
  <c r="M176" i="1"/>
  <c r="L176" i="1"/>
  <c r="M172" i="1"/>
  <c r="L172" i="1"/>
  <c r="M168" i="1"/>
  <c r="L168" i="1"/>
  <c r="M164" i="1"/>
  <c r="L164" i="1"/>
  <c r="M160" i="1"/>
  <c r="L160" i="1"/>
  <c r="M156" i="1"/>
  <c r="L156" i="1"/>
  <c r="M152" i="1"/>
  <c r="L152" i="1"/>
  <c r="M148" i="1"/>
  <c r="L148" i="1"/>
  <c r="M144" i="1"/>
  <c r="L144" i="1"/>
  <c r="M140" i="1"/>
  <c r="L140" i="1"/>
  <c r="M124" i="1"/>
  <c r="L124" i="1"/>
  <c r="M108" i="1"/>
  <c r="L108" i="1"/>
  <c r="M104" i="1"/>
  <c r="L104" i="1"/>
  <c r="M100" i="1"/>
  <c r="L100" i="1"/>
  <c r="M96" i="1"/>
  <c r="L96" i="1"/>
  <c r="M92" i="1"/>
  <c r="L92" i="1"/>
  <c r="M88" i="1"/>
  <c r="L88" i="1"/>
  <c r="M84" i="1"/>
  <c r="L84" i="1"/>
  <c r="M76" i="1"/>
  <c r="L76" i="1"/>
  <c r="M68" i="1"/>
  <c r="L68" i="1"/>
  <c r="M64" i="1"/>
  <c r="L64" i="1"/>
  <c r="M56" i="1"/>
  <c r="L56" i="1"/>
  <c r="M48" i="1"/>
  <c r="L48" i="1"/>
  <c r="M40" i="1"/>
  <c r="L40" i="1"/>
  <c r="M36" i="1"/>
  <c r="L36" i="1"/>
  <c r="M28" i="1"/>
  <c r="L28" i="1"/>
  <c r="M24" i="1"/>
  <c r="L24" i="1"/>
  <c r="M20" i="1"/>
  <c r="L20" i="1"/>
  <c r="M16" i="1"/>
  <c r="L16" i="1"/>
  <c r="M12" i="1"/>
  <c r="L12" i="1"/>
  <c r="M4" i="1"/>
  <c r="L4" i="1"/>
  <c r="L266" i="1"/>
  <c r="L262" i="1"/>
  <c r="L258" i="1"/>
  <c r="L253" i="1"/>
  <c r="L245" i="1"/>
  <c r="L233" i="1"/>
  <c r="L217" i="1"/>
  <c r="L201" i="1"/>
  <c r="L185" i="1"/>
  <c r="L169" i="1"/>
  <c r="L153" i="1"/>
  <c r="L134" i="1"/>
  <c r="L101" i="1"/>
  <c r="L85" i="1"/>
  <c r="L57" i="1"/>
  <c r="L29" i="1"/>
  <c r="L13" i="1"/>
  <c r="M243" i="1"/>
  <c r="M227" i="1"/>
  <c r="M211" i="1"/>
  <c r="M195" i="1"/>
  <c r="M179" i="1"/>
  <c r="M163" i="1"/>
  <c r="M147" i="1"/>
  <c r="M137" i="1"/>
  <c r="L137" i="1"/>
  <c r="L189" i="1"/>
  <c r="M127" i="1"/>
  <c r="L127" i="1"/>
  <c r="M119" i="1"/>
  <c r="L119" i="1"/>
  <c r="M107" i="1"/>
  <c r="L107" i="1"/>
  <c r="M103" i="1"/>
  <c r="L103" i="1"/>
  <c r="M99" i="1"/>
  <c r="L99" i="1"/>
  <c r="M95" i="1"/>
  <c r="L95" i="1"/>
  <c r="M91" i="1"/>
  <c r="L91" i="1"/>
  <c r="M87" i="1"/>
  <c r="L87" i="1"/>
  <c r="M83" i="1"/>
  <c r="L83" i="1"/>
  <c r="M75" i="1"/>
  <c r="L75" i="1"/>
  <c r="M67" i="1"/>
  <c r="L67" i="1"/>
  <c r="M63" i="1"/>
  <c r="L63" i="1"/>
  <c r="M55" i="1"/>
  <c r="L55" i="1"/>
  <c r="M43" i="1"/>
  <c r="L43" i="1"/>
  <c r="M39" i="1"/>
  <c r="L39" i="1"/>
  <c r="M35" i="1"/>
  <c r="L35" i="1"/>
  <c r="M27" i="1"/>
  <c r="L27" i="1"/>
  <c r="M23" i="1"/>
  <c r="L23" i="1"/>
  <c r="M19" i="1"/>
  <c r="L19" i="1"/>
  <c r="M15" i="1"/>
  <c r="L15" i="1"/>
  <c r="M11" i="1"/>
  <c r="L11" i="1"/>
  <c r="M7" i="1"/>
  <c r="L7" i="1"/>
  <c r="L269" i="1"/>
  <c r="L265" i="1"/>
  <c r="L261" i="1"/>
  <c r="L257" i="1"/>
  <c r="L252" i="1"/>
  <c r="L244" i="1"/>
  <c r="L229" i="1"/>
  <c r="L213" i="1"/>
  <c r="L197" i="1"/>
  <c r="L181" i="1"/>
  <c r="L165" i="1"/>
  <c r="L149" i="1"/>
  <c r="L125" i="1"/>
  <c r="L97" i="1"/>
  <c r="L81" i="1"/>
  <c r="L53" i="1"/>
  <c r="L25" i="1"/>
  <c r="L6" i="1"/>
  <c r="M239" i="1"/>
  <c r="M223" i="1"/>
  <c r="M207" i="1"/>
  <c r="M191" i="1"/>
  <c r="M175" i="1"/>
  <c r="M159" i="1"/>
  <c r="M143" i="1"/>
  <c r="M133" i="1"/>
  <c r="L133" i="1"/>
  <c r="L221" i="1"/>
  <c r="L173" i="1"/>
  <c r="L105" i="1"/>
  <c r="L65" i="1"/>
  <c r="L17" i="1"/>
  <c r="L254" i="1"/>
  <c r="M254" i="1"/>
  <c r="L250" i="1"/>
  <c r="M250" i="1"/>
  <c r="L246" i="1"/>
  <c r="M246" i="1"/>
  <c r="L242" i="1"/>
  <c r="M242" i="1"/>
  <c r="L238" i="1"/>
  <c r="M238" i="1"/>
  <c r="L234" i="1"/>
  <c r="M234" i="1"/>
  <c r="L230" i="1"/>
  <c r="M230" i="1"/>
  <c r="L226" i="1"/>
  <c r="M226" i="1"/>
  <c r="L222" i="1"/>
  <c r="M222" i="1"/>
  <c r="L218" i="1"/>
  <c r="M218" i="1"/>
  <c r="L214" i="1"/>
  <c r="M214" i="1"/>
  <c r="L210" i="1"/>
  <c r="M210" i="1"/>
  <c r="L206" i="1"/>
  <c r="M206" i="1"/>
  <c r="L202" i="1"/>
  <c r="M202" i="1"/>
  <c r="L198" i="1"/>
  <c r="M198" i="1"/>
  <c r="L194" i="1"/>
  <c r="M194" i="1"/>
  <c r="L190" i="1"/>
  <c r="M190" i="1"/>
  <c r="L186" i="1"/>
  <c r="M186" i="1"/>
  <c r="L182" i="1"/>
  <c r="M182" i="1"/>
  <c r="L178" i="1"/>
  <c r="M178" i="1"/>
  <c r="L174" i="1"/>
  <c r="M174" i="1"/>
  <c r="L170" i="1"/>
  <c r="M170" i="1"/>
  <c r="L166" i="1"/>
  <c r="M166" i="1"/>
  <c r="L162" i="1"/>
  <c r="M162" i="1"/>
  <c r="L158" i="1"/>
  <c r="M158" i="1"/>
  <c r="L154" i="1"/>
  <c r="M154" i="1"/>
  <c r="L150" i="1"/>
  <c r="M150" i="1"/>
  <c r="L146" i="1"/>
  <c r="M146" i="1"/>
  <c r="L142" i="1"/>
  <c r="M142" i="1"/>
  <c r="M138" i="1"/>
  <c r="L138" i="1"/>
  <c r="M126" i="1"/>
  <c r="L126" i="1"/>
  <c r="M114" i="1"/>
  <c r="L114" i="1"/>
  <c r="M106" i="1"/>
  <c r="L106" i="1"/>
  <c r="M102" i="1"/>
  <c r="L102" i="1"/>
  <c r="M98" i="1"/>
  <c r="L98" i="1"/>
  <c r="M94" i="1"/>
  <c r="L94" i="1"/>
  <c r="M90" i="1"/>
  <c r="L90" i="1"/>
  <c r="M86" i="1"/>
  <c r="L86" i="1"/>
  <c r="M82" i="1"/>
  <c r="L82" i="1"/>
  <c r="M70" i="1"/>
  <c r="L70" i="1"/>
  <c r="M66" i="1"/>
  <c r="L66" i="1"/>
  <c r="M58" i="1"/>
  <c r="L58" i="1"/>
  <c r="M54" i="1"/>
  <c r="L54" i="1"/>
  <c r="M42" i="1"/>
  <c r="L42" i="1"/>
  <c r="M38" i="1"/>
  <c r="L38" i="1"/>
  <c r="M34" i="1"/>
  <c r="L34" i="1"/>
  <c r="M26" i="1"/>
  <c r="L26" i="1"/>
  <c r="M22" i="1"/>
  <c r="L22" i="1"/>
  <c r="M18" i="1"/>
  <c r="L18" i="1"/>
  <c r="M14" i="1"/>
  <c r="L14" i="1"/>
  <c r="L268" i="1"/>
  <c r="L264" i="1"/>
  <c r="L260" i="1"/>
  <c r="L256" i="1"/>
  <c r="L249" i="1"/>
  <c r="L241" i="1"/>
  <c r="L225" i="1"/>
  <c r="L209" i="1"/>
  <c r="L193" i="1"/>
  <c r="L177" i="1"/>
  <c r="L161" i="1"/>
  <c r="L145" i="1"/>
  <c r="L113" i="1"/>
  <c r="L93" i="1"/>
  <c r="L69" i="1"/>
  <c r="L41" i="1"/>
  <c r="L21" i="1"/>
  <c r="M251" i="1"/>
  <c r="M235" i="1"/>
  <c r="M219" i="1"/>
  <c r="M203" i="1"/>
  <c r="M187" i="1"/>
  <c r="M171" i="1"/>
  <c r="M155" i="1"/>
  <c r="M135" i="1"/>
  <c r="L139" i="1"/>
  <c r="L136" i="1"/>
  <c r="M132" i="1"/>
  <c r="M131" i="1"/>
  <c r="L130" i="1"/>
  <c r="L129" i="1"/>
  <c r="M128" i="1"/>
  <c r="M123" i="1"/>
  <c r="L122" i="1"/>
  <c r="L121" i="1"/>
  <c r="L120" i="1"/>
  <c r="M118" i="1"/>
  <c r="L117" i="1"/>
  <c r="L116" i="1"/>
  <c r="L115" i="1"/>
  <c r="M112" i="1"/>
  <c r="L111" i="1"/>
  <c r="L110" i="1"/>
  <c r="L109" i="1"/>
  <c r="M80" i="1"/>
  <c r="L79" i="1"/>
  <c r="L78" i="1"/>
  <c r="L77" i="1"/>
  <c r="M74" i="1"/>
  <c r="L73" i="1"/>
  <c r="L72" i="1"/>
  <c r="L71" i="1"/>
  <c r="M62" i="1"/>
  <c r="L61" i="1"/>
  <c r="L60" i="1"/>
  <c r="L59" i="1"/>
  <c r="M52" i="1"/>
  <c r="L51" i="1"/>
  <c r="L50" i="1"/>
  <c r="L49" i="1"/>
  <c r="M47" i="1"/>
  <c r="L46" i="1"/>
  <c r="L45" i="1"/>
  <c r="L44" i="1"/>
  <c r="M33" i="1"/>
  <c r="L32" i="1"/>
  <c r="L31" i="1"/>
  <c r="L30" i="1"/>
  <c r="M10" i="1"/>
  <c r="L9" i="1"/>
  <c r="L8" i="1"/>
  <c r="L5" i="1"/>
  <c r="Q254" i="1"/>
  <c r="P252" i="1"/>
  <c r="P148" i="1"/>
  <c r="P147" i="1"/>
  <c r="P146" i="1"/>
  <c r="Q253" i="1"/>
  <c r="Q255" i="1"/>
  <c r="P119" i="1"/>
  <c r="F148" i="1"/>
  <c r="Q249" i="1"/>
  <c r="Q265" i="1"/>
  <c r="P268" i="1"/>
  <c r="P257" i="1"/>
  <c r="Q260" i="1"/>
  <c r="Q267" i="1"/>
  <c r="P253" i="1"/>
  <c r="P254" i="1"/>
  <c r="P269" i="1"/>
  <c r="Q250" i="1"/>
  <c r="Q252" i="1"/>
  <c r="Q261" i="1"/>
  <c r="Q264" i="1"/>
  <c r="Q266" i="1"/>
  <c r="Q268" i="1"/>
  <c r="Q248" i="1"/>
  <c r="P261" i="1"/>
  <c r="P262" i="1"/>
  <c r="P263" i="1"/>
  <c r="P264" i="1"/>
  <c r="P265" i="1"/>
  <c r="P266" i="1"/>
  <c r="P267" i="1"/>
  <c r="Q251" i="1"/>
  <c r="P256" i="1"/>
  <c r="P258" i="1"/>
  <c r="P260" i="1"/>
  <c r="Q269" i="1"/>
  <c r="Q262" i="1"/>
  <c r="P259" i="1"/>
  <c r="P248" i="1"/>
  <c r="P249" i="1"/>
  <c r="P250" i="1"/>
  <c r="P251" i="1"/>
  <c r="P255" i="1"/>
  <c r="Q256" i="1"/>
  <c r="Q257" i="1"/>
  <c r="Q258" i="1"/>
  <c r="Q259" i="1"/>
  <c r="Q207" i="1"/>
  <c r="Q206" i="1"/>
  <c r="P206" i="1"/>
  <c r="P207" i="1"/>
  <c r="F235" i="1"/>
  <c r="F219" i="1"/>
  <c r="F185" i="1"/>
  <c r="F153" i="1"/>
  <c r="F134" i="1"/>
  <c r="F21" i="1"/>
  <c r="F5" i="1"/>
  <c r="P196" i="1"/>
  <c r="P129" i="1"/>
  <c r="P214" i="1"/>
  <c r="F114" i="1"/>
  <c r="F66" i="1"/>
  <c r="F50" i="1"/>
  <c r="P246" i="1"/>
  <c r="P180" i="1"/>
  <c r="P113" i="1"/>
  <c r="P145" i="1"/>
  <c r="P230" i="1"/>
  <c r="P164" i="1"/>
  <c r="Q240" i="1"/>
  <c r="P240" i="1"/>
  <c r="F240" i="1"/>
  <c r="P232" i="1"/>
  <c r="F232" i="1"/>
  <c r="Q232" i="1"/>
  <c r="Q224" i="1"/>
  <c r="P224" i="1"/>
  <c r="F224" i="1"/>
  <c r="Q220" i="1"/>
  <c r="P220" i="1"/>
  <c r="F220" i="1"/>
  <c r="Q208" i="1"/>
  <c r="P208" i="1"/>
  <c r="F208" i="1"/>
  <c r="P198" i="1"/>
  <c r="F198" i="1"/>
  <c r="Q190" i="1"/>
  <c r="P190" i="1"/>
  <c r="F190" i="1"/>
  <c r="P182" i="1"/>
  <c r="F182" i="1"/>
  <c r="Q182" i="1"/>
  <c r="Q170" i="1"/>
  <c r="P170" i="1"/>
  <c r="F170" i="1"/>
  <c r="P162" i="1"/>
  <c r="Q162" i="1"/>
  <c r="F162" i="1"/>
  <c r="P150" i="1"/>
  <c r="Q150" i="1"/>
  <c r="F150" i="1"/>
  <c r="P143" i="1"/>
  <c r="Q143" i="1"/>
  <c r="F143" i="1"/>
  <c r="Q135" i="1"/>
  <c r="P135" i="1"/>
  <c r="F135" i="1"/>
  <c r="Q123" i="1"/>
  <c r="P123" i="1"/>
  <c r="F123" i="1"/>
  <c r="P115" i="1"/>
  <c r="F115" i="1"/>
  <c r="Q115" i="1"/>
  <c r="P111" i="1"/>
  <c r="Q111" i="1"/>
  <c r="F111" i="1"/>
  <c r="Q103" i="1"/>
  <c r="P103" i="1"/>
  <c r="F103" i="1"/>
  <c r="P99" i="1"/>
  <c r="F99" i="1"/>
  <c r="Q99" i="1"/>
  <c r="Q87" i="1"/>
  <c r="P87" i="1"/>
  <c r="F87" i="1"/>
  <c r="Q79" i="1"/>
  <c r="P79" i="1"/>
  <c r="F79" i="1"/>
  <c r="Q71" i="1"/>
  <c r="P71" i="1"/>
  <c r="F71" i="1"/>
  <c r="F67" i="1"/>
  <c r="P67" i="1"/>
  <c r="Q63" i="1"/>
  <c r="P63" i="1"/>
  <c r="F63" i="1"/>
  <c r="Q55" i="1"/>
  <c r="P55" i="1"/>
  <c r="F55" i="1"/>
  <c r="Q47" i="1"/>
  <c r="P47" i="1"/>
  <c r="F47" i="1"/>
  <c r="Q39" i="1"/>
  <c r="P39" i="1"/>
  <c r="F39" i="1"/>
  <c r="Q31" i="1"/>
  <c r="P31" i="1"/>
  <c r="F31" i="1"/>
  <c r="Q27" i="1"/>
  <c r="P27" i="1"/>
  <c r="F27" i="1"/>
  <c r="Q19" i="1"/>
  <c r="F19" i="1"/>
  <c r="Q15" i="1"/>
  <c r="P15" i="1"/>
  <c r="F15" i="1"/>
  <c r="Q11" i="1"/>
  <c r="P11" i="1"/>
  <c r="F11" i="1"/>
  <c r="Q7" i="1"/>
  <c r="P7" i="1"/>
  <c r="F7" i="1"/>
  <c r="P244" i="1"/>
  <c r="Q244" i="1"/>
  <c r="F244" i="1"/>
  <c r="Q236" i="1"/>
  <c r="P236" i="1"/>
  <c r="F236" i="1"/>
  <c r="P228" i="1"/>
  <c r="Q228" i="1"/>
  <c r="F228" i="1"/>
  <c r="P216" i="1"/>
  <c r="Q216" i="1"/>
  <c r="F216" i="1"/>
  <c r="P212" i="1"/>
  <c r="Q212" i="1"/>
  <c r="F212" i="1"/>
  <c r="Q202" i="1"/>
  <c r="P202" i="1"/>
  <c r="F202" i="1"/>
  <c r="P194" i="1"/>
  <c r="Q194" i="1"/>
  <c r="F194" i="1"/>
  <c r="Q186" i="1"/>
  <c r="P186" i="1"/>
  <c r="F186" i="1"/>
  <c r="P178" i="1"/>
  <c r="Q178" i="1"/>
  <c r="F178" i="1"/>
  <c r="Q174" i="1"/>
  <c r="P174" i="1"/>
  <c r="F174" i="1"/>
  <c r="P166" i="1"/>
  <c r="F166" i="1"/>
  <c r="Q166" i="1"/>
  <c r="Q158" i="1"/>
  <c r="P158" i="1"/>
  <c r="F158" i="1"/>
  <c r="Q154" i="1"/>
  <c r="P154" i="1"/>
  <c r="F154" i="1"/>
  <c r="Q139" i="1"/>
  <c r="P139" i="1"/>
  <c r="F139" i="1"/>
  <c r="P131" i="1"/>
  <c r="F131" i="1"/>
  <c r="P127" i="1"/>
  <c r="Q127" i="1"/>
  <c r="F127" i="1"/>
  <c r="Q119" i="1"/>
  <c r="F119" i="1"/>
  <c r="Q107" i="1"/>
  <c r="P107" i="1"/>
  <c r="F107" i="1"/>
  <c r="Q95" i="1"/>
  <c r="P95" i="1"/>
  <c r="F95" i="1"/>
  <c r="Q91" i="1"/>
  <c r="P91" i="1"/>
  <c r="F91" i="1"/>
  <c r="Q83" i="1"/>
  <c r="F83" i="1"/>
  <c r="Q75" i="1"/>
  <c r="P75" i="1"/>
  <c r="F75" i="1"/>
  <c r="Q59" i="1"/>
  <c r="P59" i="1"/>
  <c r="F59" i="1"/>
  <c r="F51" i="1"/>
  <c r="P51" i="1"/>
  <c r="Q51" i="1"/>
  <c r="Q43" i="1"/>
  <c r="P43" i="1"/>
  <c r="F43" i="1"/>
  <c r="P35" i="1"/>
  <c r="F35" i="1"/>
  <c r="Q35" i="1"/>
  <c r="Q23" i="1"/>
  <c r="P23" i="1"/>
  <c r="F23" i="1"/>
  <c r="P83" i="1"/>
  <c r="Q67" i="1"/>
  <c r="Q247" i="1"/>
  <c r="P247" i="1"/>
  <c r="Q243" i="1"/>
  <c r="P243" i="1"/>
  <c r="Q239" i="1"/>
  <c r="P239" i="1"/>
  <c r="Q235" i="1"/>
  <c r="P235" i="1"/>
  <c r="Q231" i="1"/>
  <c r="P231" i="1"/>
  <c r="Q227" i="1"/>
  <c r="P227" i="1"/>
  <c r="Q223" i="1"/>
  <c r="P223" i="1"/>
  <c r="Q219" i="1"/>
  <c r="P219" i="1"/>
  <c r="Q215" i="1"/>
  <c r="P215" i="1"/>
  <c r="Q211" i="1"/>
  <c r="P211" i="1"/>
  <c r="Q205" i="1"/>
  <c r="P205" i="1"/>
  <c r="Q201" i="1"/>
  <c r="P201" i="1"/>
  <c r="Q197" i="1"/>
  <c r="P197" i="1"/>
  <c r="Q193" i="1"/>
  <c r="P193" i="1"/>
  <c r="Q189" i="1"/>
  <c r="P189" i="1"/>
  <c r="Q185" i="1"/>
  <c r="P185" i="1"/>
  <c r="Q181" i="1"/>
  <c r="P181" i="1"/>
  <c r="Q177" i="1"/>
  <c r="P177" i="1"/>
  <c r="Q173" i="1"/>
  <c r="P173" i="1"/>
  <c r="Q169" i="1"/>
  <c r="P169" i="1"/>
  <c r="Q165" i="1"/>
  <c r="P165" i="1"/>
  <c r="Q161" i="1"/>
  <c r="P161" i="1"/>
  <c r="Q157" i="1"/>
  <c r="P157" i="1"/>
  <c r="Q153" i="1"/>
  <c r="P153" i="1"/>
  <c r="Q149" i="1"/>
  <c r="P149" i="1"/>
  <c r="Q142" i="1"/>
  <c r="P142" i="1"/>
  <c r="Q138" i="1"/>
  <c r="P138" i="1"/>
  <c r="Q134" i="1"/>
  <c r="P134" i="1"/>
  <c r="Q130" i="1"/>
  <c r="P130" i="1"/>
  <c r="Q126" i="1"/>
  <c r="P126" i="1"/>
  <c r="Q122" i="1"/>
  <c r="P122" i="1"/>
  <c r="Q118" i="1"/>
  <c r="P118" i="1"/>
  <c r="Q114" i="1"/>
  <c r="P114" i="1"/>
  <c r="Q110" i="1"/>
  <c r="P110" i="1"/>
  <c r="Q106" i="1"/>
  <c r="P106" i="1"/>
  <c r="Q102" i="1"/>
  <c r="P102" i="1"/>
  <c r="Q98" i="1"/>
  <c r="P98" i="1"/>
  <c r="Q94" i="1"/>
  <c r="P94" i="1"/>
  <c r="Q90" i="1"/>
  <c r="P90" i="1"/>
  <c r="Q86" i="1"/>
  <c r="P86" i="1"/>
  <c r="Q82" i="1"/>
  <c r="P82" i="1"/>
  <c r="Q78" i="1"/>
  <c r="P78" i="1"/>
  <c r="Q74" i="1"/>
  <c r="P74" i="1"/>
  <c r="Q70" i="1"/>
  <c r="P70" i="1"/>
  <c r="Q66" i="1"/>
  <c r="P66" i="1"/>
  <c r="Q62" i="1"/>
  <c r="P62" i="1"/>
  <c r="Q58" i="1"/>
  <c r="P58" i="1"/>
  <c r="Q54" i="1"/>
  <c r="P54" i="1"/>
  <c r="Q50" i="1"/>
  <c r="P50" i="1"/>
  <c r="Q46" i="1"/>
  <c r="P46" i="1"/>
  <c r="Q42" i="1"/>
  <c r="P42" i="1"/>
  <c r="Q38" i="1"/>
  <c r="P38" i="1"/>
  <c r="Q34" i="1"/>
  <c r="P34" i="1"/>
  <c r="Q30" i="1"/>
  <c r="P30" i="1"/>
  <c r="Q26" i="1"/>
  <c r="P26" i="1"/>
  <c r="P22" i="1"/>
  <c r="Q22" i="1"/>
  <c r="P18" i="1"/>
  <c r="P14" i="1"/>
  <c r="Q14" i="1"/>
  <c r="P10" i="1"/>
  <c r="Q10" i="1"/>
  <c r="P6" i="1"/>
  <c r="Q6" i="1"/>
  <c r="F242" i="1"/>
  <c r="F226" i="1"/>
  <c r="F218" i="1"/>
  <c r="F210" i="1"/>
  <c r="F200" i="1"/>
  <c r="F192" i="1"/>
  <c r="F184" i="1"/>
  <c r="F176" i="1"/>
  <c r="F168" i="1"/>
  <c r="F160" i="1"/>
  <c r="F152" i="1"/>
  <c r="F141" i="1"/>
  <c r="F133" i="1"/>
  <c r="F125" i="1"/>
  <c r="F117" i="1"/>
  <c r="F109" i="1"/>
  <c r="F101" i="1"/>
  <c r="F85" i="1"/>
  <c r="F69" i="1"/>
  <c r="F53" i="1"/>
  <c r="F37" i="1"/>
  <c r="F20" i="1"/>
  <c r="F16" i="1"/>
  <c r="F4" i="1"/>
  <c r="Q246" i="1"/>
  <c r="Q242" i="1"/>
  <c r="Q238" i="1"/>
  <c r="Q234" i="1"/>
  <c r="Q230" i="1"/>
  <c r="Q226" i="1"/>
  <c r="Q222" i="1"/>
  <c r="Q218" i="1"/>
  <c r="Q214" i="1"/>
  <c r="Q210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P101" i="1"/>
  <c r="Q97" i="1"/>
  <c r="P97" i="1"/>
  <c r="Q93" i="1"/>
  <c r="P93" i="1"/>
  <c r="Q89" i="1"/>
  <c r="P89" i="1"/>
  <c r="Q85" i="1"/>
  <c r="P85" i="1"/>
  <c r="Q81" i="1"/>
  <c r="P81" i="1"/>
  <c r="Q77" i="1"/>
  <c r="P77" i="1"/>
  <c r="Q73" i="1"/>
  <c r="P73" i="1"/>
  <c r="Q69" i="1"/>
  <c r="P69" i="1"/>
  <c r="Q65" i="1"/>
  <c r="P65" i="1"/>
  <c r="Q61" i="1"/>
  <c r="P61" i="1"/>
  <c r="Q57" i="1"/>
  <c r="P57" i="1"/>
  <c r="Q53" i="1"/>
  <c r="P53" i="1"/>
  <c r="Q49" i="1"/>
  <c r="P49" i="1"/>
  <c r="Q45" i="1"/>
  <c r="P45" i="1"/>
  <c r="Q41" i="1"/>
  <c r="P41" i="1"/>
  <c r="Q37" i="1"/>
  <c r="P37" i="1"/>
  <c r="Q33" i="1"/>
  <c r="P33" i="1"/>
  <c r="Q29" i="1"/>
  <c r="P29" i="1"/>
  <c r="Q25" i="1"/>
  <c r="P25" i="1"/>
  <c r="P21" i="1"/>
  <c r="Q21" i="1"/>
  <c r="P17" i="1"/>
  <c r="Q17" i="1"/>
  <c r="P13" i="1"/>
  <c r="Q13" i="1"/>
  <c r="P9" i="1"/>
  <c r="Q9" i="1"/>
  <c r="P5" i="1"/>
  <c r="Q5" i="1"/>
  <c r="F237" i="1"/>
  <c r="F221" i="1"/>
  <c r="F217" i="1"/>
  <c r="F203" i="1"/>
  <c r="F199" i="1"/>
  <c r="F187" i="1"/>
  <c r="F183" i="1"/>
  <c r="F171" i="1"/>
  <c r="F167" i="1"/>
  <c r="F155" i="1"/>
  <c r="F151" i="1"/>
  <c r="F136" i="1"/>
  <c r="F132" i="1"/>
  <c r="F120" i="1"/>
  <c r="F116" i="1"/>
  <c r="F100" i="1"/>
  <c r="F84" i="1"/>
  <c r="F68" i="1"/>
  <c r="F52" i="1"/>
  <c r="F36" i="1"/>
  <c r="P238" i="1"/>
  <c r="P222" i="1"/>
  <c r="P204" i="1"/>
  <c r="P188" i="1"/>
  <c r="P172" i="1"/>
  <c r="P156" i="1"/>
  <c r="P137" i="1"/>
  <c r="P121" i="1"/>
  <c r="P105" i="1"/>
  <c r="Q245" i="1"/>
  <c r="P245" i="1"/>
  <c r="Q241" i="1"/>
  <c r="P241" i="1"/>
  <c r="Q237" i="1"/>
  <c r="P237" i="1"/>
  <c r="Q233" i="1"/>
  <c r="P233" i="1"/>
  <c r="Q229" i="1"/>
  <c r="P229" i="1"/>
  <c r="Q225" i="1"/>
  <c r="P225" i="1"/>
  <c r="Q221" i="1"/>
  <c r="P221" i="1"/>
  <c r="Q217" i="1"/>
  <c r="P217" i="1"/>
  <c r="Q213" i="1"/>
  <c r="P213" i="1"/>
  <c r="Q209" i="1"/>
  <c r="P209" i="1"/>
  <c r="Q203" i="1"/>
  <c r="P203" i="1"/>
  <c r="Q199" i="1"/>
  <c r="P199" i="1"/>
  <c r="Q195" i="1"/>
  <c r="P195" i="1"/>
  <c r="Q191" i="1"/>
  <c r="P191" i="1"/>
  <c r="Q187" i="1"/>
  <c r="P187" i="1"/>
  <c r="Q183" i="1"/>
  <c r="P183" i="1"/>
  <c r="Q179" i="1"/>
  <c r="P179" i="1"/>
  <c r="Q175" i="1"/>
  <c r="P175" i="1"/>
  <c r="Q171" i="1"/>
  <c r="P171" i="1"/>
  <c r="Q167" i="1"/>
  <c r="P167" i="1"/>
  <c r="Q163" i="1"/>
  <c r="P163" i="1"/>
  <c r="Q159" i="1"/>
  <c r="P159" i="1"/>
  <c r="Q155" i="1"/>
  <c r="P155" i="1"/>
  <c r="Q151" i="1"/>
  <c r="P151" i="1"/>
  <c r="Q144" i="1"/>
  <c r="P144" i="1"/>
  <c r="Q140" i="1"/>
  <c r="P140" i="1"/>
  <c r="Q136" i="1"/>
  <c r="P136" i="1"/>
  <c r="Q132" i="1"/>
  <c r="P132" i="1"/>
  <c r="Q128" i="1"/>
  <c r="P128" i="1"/>
  <c r="Q124" i="1"/>
  <c r="P124" i="1"/>
  <c r="Q120" i="1"/>
  <c r="P120" i="1"/>
  <c r="Q116" i="1"/>
  <c r="P116" i="1"/>
  <c r="Q112" i="1"/>
  <c r="P112" i="1"/>
  <c r="Q108" i="1"/>
  <c r="P108" i="1"/>
  <c r="Q104" i="1"/>
  <c r="P104" i="1"/>
  <c r="Q100" i="1"/>
  <c r="P100" i="1"/>
  <c r="Q96" i="1"/>
  <c r="P96" i="1"/>
  <c r="Q92" i="1"/>
  <c r="P92" i="1"/>
  <c r="Q88" i="1"/>
  <c r="P88" i="1"/>
  <c r="Q84" i="1"/>
  <c r="P84" i="1"/>
  <c r="Q80" i="1"/>
  <c r="P80" i="1"/>
  <c r="Q76" i="1"/>
  <c r="P76" i="1"/>
  <c r="Q72" i="1"/>
  <c r="P72" i="1"/>
  <c r="Q68" i="1"/>
  <c r="P68" i="1"/>
  <c r="Q64" i="1"/>
  <c r="P64" i="1"/>
  <c r="Q60" i="1"/>
  <c r="P60" i="1"/>
  <c r="Q56" i="1"/>
  <c r="P56" i="1"/>
  <c r="Q52" i="1"/>
  <c r="P52" i="1"/>
  <c r="Q48" i="1"/>
  <c r="P48" i="1"/>
  <c r="Q44" i="1"/>
  <c r="P44" i="1"/>
  <c r="Q40" i="1"/>
  <c r="P40" i="1"/>
  <c r="Q36" i="1"/>
  <c r="P36" i="1"/>
  <c r="Q32" i="1"/>
  <c r="P32" i="1"/>
  <c r="Q28" i="1"/>
  <c r="P28" i="1"/>
  <c r="Q24" i="1"/>
  <c r="P24" i="1"/>
  <c r="P20" i="1"/>
  <c r="Q20" i="1"/>
  <c r="P16" i="1"/>
  <c r="Q16" i="1"/>
  <c r="P12" i="1"/>
  <c r="Q12" i="1"/>
  <c r="P8" i="1"/>
  <c r="Q8" i="1"/>
  <c r="P4" i="1"/>
  <c r="Q4" i="1"/>
  <c r="F22" i="1"/>
  <c r="F18" i="1"/>
  <c r="F14" i="1"/>
  <c r="F10" i="1"/>
  <c r="F6" i="1"/>
  <c r="P234" i="1"/>
  <c r="P218" i="1"/>
  <c r="P200" i="1"/>
  <c r="P184" i="1"/>
  <c r="P168" i="1"/>
  <c r="P152" i="1"/>
  <c r="P133" i="1"/>
  <c r="P117" i="1"/>
  <c r="Q18" i="1"/>
</calcChain>
</file>

<file path=xl/sharedStrings.xml><?xml version="1.0" encoding="utf-8"?>
<sst xmlns="http://schemas.openxmlformats.org/spreadsheetml/2006/main" count="895" uniqueCount="342">
  <si>
    <t>Thing</t>
  </si>
  <si>
    <t>Cost</t>
  </si>
  <si>
    <t>Denom</t>
  </si>
  <si>
    <t>Type</t>
  </si>
  <si>
    <t>Padded</t>
  </si>
  <si>
    <t>gp</t>
  </si>
  <si>
    <t>Armor</t>
  </si>
  <si>
    <t>Leather</t>
  </si>
  <si>
    <t>Studded Leather</t>
  </si>
  <si>
    <t>Hide</t>
  </si>
  <si>
    <t>Chain Shirt</t>
  </si>
  <si>
    <t>Scale Mail</t>
  </si>
  <si>
    <t>Breastplate</t>
  </si>
  <si>
    <t>Half plate</t>
  </si>
  <si>
    <t>Ring mail</t>
  </si>
  <si>
    <t>Chain Mail</t>
  </si>
  <si>
    <t>Splint</t>
  </si>
  <si>
    <t>Plate</t>
  </si>
  <si>
    <t>Shield</t>
  </si>
  <si>
    <t>Club</t>
  </si>
  <si>
    <t>sp</t>
  </si>
  <si>
    <t>Weap</t>
  </si>
  <si>
    <t>Dagger</t>
  </si>
  <si>
    <t>Greatclub</t>
  </si>
  <si>
    <t>Handaxe</t>
  </si>
  <si>
    <t>Javelin</t>
  </si>
  <si>
    <t>Light hammer</t>
  </si>
  <si>
    <t>Mace</t>
  </si>
  <si>
    <t>Quarterstaff</t>
  </si>
  <si>
    <t>Sickle</t>
  </si>
  <si>
    <t>Spear</t>
  </si>
  <si>
    <t>Crossbow</t>
  </si>
  <si>
    <t>Dart</t>
  </si>
  <si>
    <t>cp</t>
  </si>
  <si>
    <t>Shortbow</t>
  </si>
  <si>
    <t>Sling</t>
  </si>
  <si>
    <t>Battleaxe</t>
  </si>
  <si>
    <t>Flail</t>
  </si>
  <si>
    <t>Glaive</t>
  </si>
  <si>
    <t>Greataxe</t>
  </si>
  <si>
    <t>Halberd</t>
  </si>
  <si>
    <t>Lance</t>
  </si>
  <si>
    <t>Maul</t>
  </si>
  <si>
    <t>Morningstar</t>
  </si>
  <si>
    <t>Pike</t>
  </si>
  <si>
    <t>Rapier</t>
  </si>
  <si>
    <t>Scimitar</t>
  </si>
  <si>
    <t>Shortsword</t>
  </si>
  <si>
    <t>Trident</t>
  </si>
  <si>
    <t>War pick</t>
  </si>
  <si>
    <t>Warhammer</t>
  </si>
  <si>
    <t>Whip</t>
  </si>
  <si>
    <t>Blowgun</t>
  </si>
  <si>
    <t>Hand Crossbow</t>
  </si>
  <si>
    <t>Heavy Crossbow</t>
  </si>
  <si>
    <t>Longbow</t>
  </si>
  <si>
    <t>Net</t>
  </si>
  <si>
    <t>abacus</t>
  </si>
  <si>
    <t>equipment</t>
  </si>
  <si>
    <t>acid (vial)</t>
  </si>
  <si>
    <t>alchemist's fire (flask)</t>
  </si>
  <si>
    <t>arrows (20)</t>
  </si>
  <si>
    <t>ammo</t>
  </si>
  <si>
    <t>needles (50)</t>
  </si>
  <si>
    <t>bolts (20)</t>
  </si>
  <si>
    <t>sling stones (20)</t>
  </si>
  <si>
    <t>antitoxin (vial)</t>
  </si>
  <si>
    <t>crystal</t>
  </si>
  <si>
    <t>arcane focus</t>
  </si>
  <si>
    <t>orb</t>
  </si>
  <si>
    <t>rod</t>
  </si>
  <si>
    <t>staff</t>
  </si>
  <si>
    <t>wand</t>
  </si>
  <si>
    <t>backpack</t>
  </si>
  <si>
    <t>ball bearings (1000)</t>
  </si>
  <si>
    <t>barrel</t>
  </si>
  <si>
    <t>basket</t>
  </si>
  <si>
    <t>bedroll</t>
  </si>
  <si>
    <t>bell</t>
  </si>
  <si>
    <t>blanket</t>
  </si>
  <si>
    <t>block and tackle</t>
  </si>
  <si>
    <t>book</t>
  </si>
  <si>
    <t>bottle, glass</t>
  </si>
  <si>
    <t>bucket</t>
  </si>
  <si>
    <t>caltrops (20)</t>
  </si>
  <si>
    <t>candle</t>
  </si>
  <si>
    <t>case (small wooden)</t>
  </si>
  <si>
    <t>chain (10ft)</t>
  </si>
  <si>
    <t>chalk</t>
  </si>
  <si>
    <t>chest</t>
  </si>
  <si>
    <t>climber's kit</t>
  </si>
  <si>
    <t>clothes, common</t>
  </si>
  <si>
    <t>clothes, costume</t>
  </si>
  <si>
    <t>clothes, fine</t>
  </si>
  <si>
    <t>clothes, traveler's</t>
  </si>
  <si>
    <t>component pouch</t>
  </si>
  <si>
    <t>crowbar</t>
  </si>
  <si>
    <t>mistletoe</t>
  </si>
  <si>
    <t>druidic focus</t>
  </si>
  <si>
    <t>totem</t>
  </si>
  <si>
    <t>wooden staff</t>
  </si>
  <si>
    <t>yew wand</t>
  </si>
  <si>
    <t>fishing tackle</t>
  </si>
  <si>
    <t>flask/tankard</t>
  </si>
  <si>
    <t>grappling hook</t>
  </si>
  <si>
    <t>hammer</t>
  </si>
  <si>
    <t>hammer, sledge</t>
  </si>
  <si>
    <t>healer's kit</t>
  </si>
  <si>
    <t>amulet</t>
  </si>
  <si>
    <t>holy symbol</t>
  </si>
  <si>
    <t>emblem</t>
  </si>
  <si>
    <t>reliquary</t>
  </si>
  <si>
    <t>holy water (flask)</t>
  </si>
  <si>
    <t>hourglass</t>
  </si>
  <si>
    <t>hunting trap</t>
  </si>
  <si>
    <t>ink (1 oz bottle)</t>
  </si>
  <si>
    <t>ink pen</t>
  </si>
  <si>
    <t>jug/pitcher</t>
  </si>
  <si>
    <t>ladder (10ft)</t>
  </si>
  <si>
    <t>lamp</t>
  </si>
  <si>
    <t>lantern, bullseye</t>
  </si>
  <si>
    <t>lantern, hooded</t>
  </si>
  <si>
    <t>lock</t>
  </si>
  <si>
    <t>magnifying glass</t>
  </si>
  <si>
    <t>manacles</t>
  </si>
  <si>
    <t>mess kit</t>
  </si>
  <si>
    <t>mirror, steel</t>
  </si>
  <si>
    <t>oil (flask)</t>
  </si>
  <si>
    <t>paper (1 sheet)</t>
  </si>
  <si>
    <t>parchment</t>
  </si>
  <si>
    <t>Perfume (vial)</t>
  </si>
  <si>
    <t>pick, miner's</t>
  </si>
  <si>
    <t>piton</t>
  </si>
  <si>
    <t>poison, basic (vial)</t>
  </si>
  <si>
    <t>pole (10ft)</t>
  </si>
  <si>
    <t>pot, iron</t>
  </si>
  <si>
    <t>potion of healing</t>
  </si>
  <si>
    <t>pouch</t>
  </si>
  <si>
    <t>quiver</t>
  </si>
  <si>
    <t>ram, portable</t>
  </si>
  <si>
    <t>rations (1 day)</t>
  </si>
  <si>
    <t>robes</t>
  </si>
  <si>
    <t>rope, hempen (50ft)</t>
  </si>
  <si>
    <t>rope, silk (50ft)</t>
  </si>
  <si>
    <t>sack</t>
  </si>
  <si>
    <t>scale, merchant's</t>
  </si>
  <si>
    <t>sealing wax</t>
  </si>
  <si>
    <t>shovel</t>
  </si>
  <si>
    <t>signal whistle</t>
  </si>
  <si>
    <t>signet ring</t>
  </si>
  <si>
    <t>soap</t>
  </si>
  <si>
    <t>spellbook</t>
  </si>
  <si>
    <t>spikes, iron (10)</t>
  </si>
  <si>
    <t>spyglass</t>
  </si>
  <si>
    <t>tent, two-person</t>
  </si>
  <si>
    <t>tinderbox</t>
  </si>
  <si>
    <t>torch</t>
  </si>
  <si>
    <t>vial</t>
  </si>
  <si>
    <t>waterskin</t>
  </si>
  <si>
    <t>whetstone</t>
  </si>
  <si>
    <t>burglar's pack</t>
  </si>
  <si>
    <t>pack</t>
  </si>
  <si>
    <t>diplomat's pack</t>
  </si>
  <si>
    <t>dungeoneer's pack</t>
  </si>
  <si>
    <t>entertainer's pack</t>
  </si>
  <si>
    <t>explorer's pack</t>
  </si>
  <si>
    <t>priest's pack</t>
  </si>
  <si>
    <t>scholar's pack</t>
  </si>
  <si>
    <t>alchemist's supplies</t>
  </si>
  <si>
    <t>tool</t>
  </si>
  <si>
    <t>brewer's supplies</t>
  </si>
  <si>
    <t>calligrapher's supplies</t>
  </si>
  <si>
    <t>carpenter's tools</t>
  </si>
  <si>
    <t>cartographer's tools</t>
  </si>
  <si>
    <t>cobbler's tools</t>
  </si>
  <si>
    <t>cook's utensils</t>
  </si>
  <si>
    <t>glassblower's tools</t>
  </si>
  <si>
    <t>jeweler's tools</t>
  </si>
  <si>
    <t>leatherworker's tools</t>
  </si>
  <si>
    <t>mason's tools</t>
  </si>
  <si>
    <t>painter's supplies</t>
  </si>
  <si>
    <t>potter's tools</t>
  </si>
  <si>
    <t>smith's tools</t>
  </si>
  <si>
    <t>tinker's tools</t>
  </si>
  <si>
    <t>weaver's tools</t>
  </si>
  <si>
    <t>woodcarver's tools</t>
  </si>
  <si>
    <t>disguise kit</t>
  </si>
  <si>
    <t>forgery kit</t>
  </si>
  <si>
    <t>dice set</t>
  </si>
  <si>
    <t>gaming set</t>
  </si>
  <si>
    <t>dragonchess set</t>
  </si>
  <si>
    <t>playing card set</t>
  </si>
  <si>
    <t>three-dragon ante set</t>
  </si>
  <si>
    <t>herbalism kit</t>
  </si>
  <si>
    <t>bagpipes</t>
  </si>
  <si>
    <t>instrument</t>
  </si>
  <si>
    <t>drum</t>
  </si>
  <si>
    <t>dulcimer</t>
  </si>
  <si>
    <t>flute</t>
  </si>
  <si>
    <t>lute</t>
  </si>
  <si>
    <t>lyre</t>
  </si>
  <si>
    <t>horn</t>
  </si>
  <si>
    <t>pan flute</t>
  </si>
  <si>
    <t>shawm</t>
  </si>
  <si>
    <t>viol</t>
  </si>
  <si>
    <t>navigator's tools</t>
  </si>
  <si>
    <t>poisoner's kit</t>
  </si>
  <si>
    <t>thieves' tools</t>
  </si>
  <si>
    <t>Camel</t>
  </si>
  <si>
    <t>Donkey</t>
  </si>
  <si>
    <t>Elephant</t>
  </si>
  <si>
    <t>Horse, draft</t>
  </si>
  <si>
    <t>Horse, riding</t>
  </si>
  <si>
    <t>Mastiff</t>
  </si>
  <si>
    <t>Pony</t>
  </si>
  <si>
    <t>Warhorse</t>
  </si>
  <si>
    <t>Squalid</t>
  </si>
  <si>
    <t>living condition</t>
  </si>
  <si>
    <t>Poor</t>
  </si>
  <si>
    <t>Modest</t>
  </si>
  <si>
    <t>Comfortable</t>
  </si>
  <si>
    <t>Wealthy</t>
  </si>
  <si>
    <t>Aristocratic</t>
  </si>
  <si>
    <t>1lb of wheat</t>
  </si>
  <si>
    <t>trade good</t>
  </si>
  <si>
    <t>1lb of flour or 1 chicken</t>
  </si>
  <si>
    <t>1lb of salt</t>
  </si>
  <si>
    <t>1lb of iron or 1 sq. yd. of canvas</t>
  </si>
  <si>
    <t>1lb of copper or 1 sq. yd. of cotton cloth</t>
  </si>
  <si>
    <t>1lb of ginger or one goat</t>
  </si>
  <si>
    <t>1lb of cinnamon or pepper or 1 sheep</t>
  </si>
  <si>
    <t>1lb of silver or 1 sq. yd. of linen</t>
  </si>
  <si>
    <t>1 sq. yd. of silk or 1 cow</t>
  </si>
  <si>
    <t>1lb of saffron or 1 ox</t>
  </si>
  <si>
    <t>1lb of gold</t>
  </si>
  <si>
    <t>1lb of platinum</t>
  </si>
  <si>
    <t>Bit &amp; Bridle</t>
  </si>
  <si>
    <t>tack</t>
  </si>
  <si>
    <t>Carriage</t>
  </si>
  <si>
    <t>Cart</t>
  </si>
  <si>
    <t>Chariot</t>
  </si>
  <si>
    <t>Feed (per day)</t>
  </si>
  <si>
    <t>saddle, Exotic</t>
  </si>
  <si>
    <t>saddle, Military</t>
  </si>
  <si>
    <t>saddle, Pack</t>
  </si>
  <si>
    <t>saddle, Riding</t>
  </si>
  <si>
    <t>Saddlebags</t>
  </si>
  <si>
    <t>Sled</t>
  </si>
  <si>
    <t>Stabling (per day)</t>
  </si>
  <si>
    <t>Wagon</t>
  </si>
  <si>
    <t>cab, Out of town (per mile)</t>
  </si>
  <si>
    <t>cab, in town</t>
  </si>
  <si>
    <t>hireling, Skilled (day)</t>
  </si>
  <si>
    <t>hireling, Untrained (day)</t>
  </si>
  <si>
    <t>Messenger (per mile)</t>
  </si>
  <si>
    <t>Road or gate toll</t>
  </si>
  <si>
    <t>Ship’s passage (per mile)</t>
  </si>
  <si>
    <t>1st level spell</t>
  </si>
  <si>
    <t>2nd level spell</t>
  </si>
  <si>
    <t>Original</t>
  </si>
  <si>
    <t>Silver Standard</t>
  </si>
  <si>
    <t>LotFP</t>
  </si>
  <si>
    <t>S - Sp</t>
  </si>
  <si>
    <t>O - Sp</t>
  </si>
  <si>
    <t>B - CSp</t>
  </si>
  <si>
    <t>B - RSp</t>
  </si>
  <si>
    <t>Animal</t>
  </si>
  <si>
    <t>Carrier Pigeon</t>
  </si>
  <si>
    <t>Livestock</t>
  </si>
  <si>
    <t>Food</t>
  </si>
  <si>
    <t>Liquor, poor</t>
  </si>
  <si>
    <t>Liquor, decent</t>
  </si>
  <si>
    <t>Liquor, rich</t>
  </si>
  <si>
    <t>drink, cheap</t>
  </si>
  <si>
    <t>drink, decent</t>
  </si>
  <si>
    <t>drink, good</t>
  </si>
  <si>
    <t>drink,rich</t>
  </si>
  <si>
    <t>meal,fancy</t>
  </si>
  <si>
    <t>meal,horrid</t>
  </si>
  <si>
    <t>meal,rich</t>
  </si>
  <si>
    <t>meal,standard</t>
  </si>
  <si>
    <t>rations, iron/day</t>
  </si>
  <si>
    <t>rations, standard/day</t>
  </si>
  <si>
    <t>Service</t>
  </si>
  <si>
    <t>Post, local</t>
  </si>
  <si>
    <t>Post, municipal</t>
  </si>
  <si>
    <t>Post, kingdom</t>
  </si>
  <si>
    <t>Post, outrealm</t>
  </si>
  <si>
    <t>Coach, travel, (day)</t>
  </si>
  <si>
    <t>Coach, charter, (day)</t>
  </si>
  <si>
    <t>Freight, (pound/day)</t>
  </si>
  <si>
    <t>Ship (day) 2</t>
  </si>
  <si>
    <t>Ship charter (day)</t>
  </si>
  <si>
    <t>tent, grand</t>
  </si>
  <si>
    <t>tent, pavilion</t>
  </si>
  <si>
    <t>tent, 4 person</t>
  </si>
  <si>
    <t>Accountant</t>
  </si>
  <si>
    <t>Daily</t>
  </si>
  <si>
    <t>Monthly</t>
  </si>
  <si>
    <t>Live In</t>
  </si>
  <si>
    <t>Share</t>
  </si>
  <si>
    <t>Alchemist</t>
  </si>
  <si>
    <t>Animal Handler</t>
  </si>
  <si>
    <t>Armorer</t>
  </si>
  <si>
    <t>Butler</t>
  </si>
  <si>
    <t>Coachman</t>
  </si>
  <si>
    <t>Craftsman</t>
  </si>
  <si>
    <t>Guard</t>
  </si>
  <si>
    <t>Guide</t>
  </si>
  <si>
    <t>Henchman</t>
  </si>
  <si>
    <t>Laborer</t>
  </si>
  <si>
    <t>Linkboy</t>
  </si>
  <si>
    <t>Mercenary, Archer</t>
  </si>
  <si>
    <t>Mercenary, Cavalry</t>
  </si>
  <si>
    <t>Mercenary, Infantry</t>
  </si>
  <si>
    <t>Mercenary, Polearm</t>
  </si>
  <si>
    <t>Physician</t>
  </si>
  <si>
    <t>Sailor, Captain</t>
  </si>
  <si>
    <t>Sailor, Navigator</t>
  </si>
  <si>
    <t>Sailor, Oarsman</t>
  </si>
  <si>
    <t>Scholar</t>
  </si>
  <si>
    <t>Servant</t>
  </si>
  <si>
    <t>Spy</t>
  </si>
  <si>
    <t>Teamster</t>
  </si>
  <si>
    <t>1% of amount handled</t>
  </si>
  <si>
    <t>Space - L</t>
  </si>
  <si>
    <t>Space - W</t>
  </si>
  <si>
    <t>Sailor</t>
  </si>
  <si>
    <t>Sp - C</t>
  </si>
  <si>
    <t>City</t>
  </si>
  <si>
    <t>Rural</t>
  </si>
  <si>
    <t>Cp - C</t>
  </si>
  <si>
    <t>Gp - C</t>
  </si>
  <si>
    <t>Pp - C</t>
  </si>
  <si>
    <t>Cp - R</t>
  </si>
  <si>
    <t>Sp - R</t>
  </si>
  <si>
    <t>Gp - R</t>
  </si>
  <si>
    <t>Pp - R</t>
  </si>
  <si>
    <t>-</t>
  </si>
  <si>
    <t>Longsword</t>
  </si>
  <si>
    <t>˅˄ᶺᵥ-</t>
  </si>
  <si>
    <t>Cp 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</si>
</sst>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NumberFormat="1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Q269" totalsRowShown="0">
  <autoFilter ref="A3:Q269"/>
  <tableColumns count="17">
    <tableColumn id="1" name="Thing"/>
    <tableColumn id="2" name="Cost"/>
    <tableColumn id="3" name="Denom"/>
    <tableColumn id="4" name="Type"/>
    <tableColumn id="5" name="Cp - C" dataDxfId="8">
      <calculatedColumnFormula>IF(C4="gp",B4*100,IF(C4="sp",B4*10,IF(C4="cp",B4)))</calculatedColumnFormula>
    </tableColumn>
    <tableColumn id="6" name="Sp - C" dataDxfId="7">
      <calculatedColumnFormula>IF(Table1[[#This Row],[Cp - C]]/100&lt;1,1,Table1[[#This Row],[Cp - C]]/100)</calculatedColumnFormula>
    </tableColumn>
    <tableColumn id="7" name="Gp - C" dataDxfId="6">
      <calculatedColumnFormula>IF(Table1[[#This Row],[Cp - C]]/10000&lt;1,1,Table1[[#This Row],[Cp - C]]/10000)</calculatedColumnFormula>
    </tableColumn>
    <tableColumn id="8" name="Pp - C" dataDxfId="2">
      <calculatedColumnFormula>IF(Table1[[#This Row],[Cp - C]]/1000000&lt;1,1,Table1[[#This Row],[Cp - C]]/1000000)</calculatedColumnFormula>
    </tableColumn>
    <tableColumn id="19" name="Cp -R" dataDxfId="0">
      <calculatedColumnFormula>IFERROR(IF(Table1[[#This Row],[Cp - C]]-Table1[[#This Row],[Cp - R]]&gt;0,"˅",IF(Table1[[#This Row],[Cp - C]]-Table1[[#This Row],[Cp - R]]=0,"",IF(Table1[[#This Row],[Cp - C]]-Table1[[#This Row],[Cp - R]]&lt;0,"˄","")))&amp;" "&amp;Table1[[#This Row],[Cp - R]],"-")</calculatedColumnFormula>
    </tableColumn>
    <tableColumn id="18" name="Cp - R" dataDxfId="1">
      <calculatedColumnFormula>IFERROR(Table1[[#This Row],[Sp - R]]*100,"-")</calculatedColumnFormula>
    </tableColumn>
    <tableColumn id="17" name="Sp - R" dataDxfId="5"/>
    <tableColumn id="16" name="Gp - R" dataDxfId="4">
      <calculatedColumnFormula>IFERROR(IF(Table1[[#This Row],[Cp - R]]/10000&lt;1,1,Table1[[#This Row],[Cp - R]]/10000),"-")</calculatedColumnFormula>
    </tableColumn>
    <tableColumn id="14" name="Pp - R" dataDxfId="3">
      <calculatedColumnFormula>IFERROR(IF(Table1[[#This Row],[Cp - R]]/1000000&lt;1,1,Table1[[#This Row],[Cp - R]]/1000000),"-")</calculatedColumnFormula>
    </tableColumn>
    <tableColumn id="11" name="B - CSp"/>
    <tableColumn id="12" name="B - RSp"/>
    <tableColumn id="9" name="O - Sp" dataDxfId="10">
      <calculatedColumnFormula>IFERROR((Table1[[#This Row],[Cp - C]]/10)-AVERAGE(Table1[[#This Row],[B - CSp]:[B - RSp]]),"-")</calculatedColumnFormula>
    </tableColumn>
    <tableColumn id="10" name="S - Sp" dataDxfId="9">
      <calculatedColumnFormula>IFERROR((AVERAGE(Table1[[#This Row],[B - CSp]:[B - RSp]])-(Table1[[#This Row],[Cp - C]]/100)),"-")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6" totalsRowShown="0">
  <autoFilter ref="A1:G26"/>
  <tableColumns count="7">
    <tableColumn id="1" name="Type"/>
    <tableColumn id="2" name="Daily"/>
    <tableColumn id="3" name="Monthly"/>
    <tableColumn id="4" name="Live In"/>
    <tableColumn id="5" name="Space - L"/>
    <tableColumn id="7" name="Space - W"/>
    <tableColumn id="6" name="Sha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9"/>
  <sheetViews>
    <sheetView tabSelected="1" topLeftCell="A133" workbookViewId="0">
      <selection activeCell="K150" sqref="K150"/>
    </sheetView>
  </sheetViews>
  <sheetFormatPr defaultRowHeight="15" x14ac:dyDescent="0.25"/>
  <cols>
    <col min="1" max="1" width="36.5703125" bestFit="1" customWidth="1"/>
    <col min="3" max="3" width="9.5703125" customWidth="1"/>
    <col min="4" max="4" width="14.85546875" bestFit="1" customWidth="1"/>
    <col min="5" max="5" width="8.28515625" bestFit="1" customWidth="1"/>
    <col min="6" max="6" width="8.140625" bestFit="1" customWidth="1"/>
    <col min="7" max="7" width="8.5703125" bestFit="1" customWidth="1"/>
    <col min="8" max="8" width="8.28515625" bestFit="1" customWidth="1"/>
    <col min="9" max="9" width="7.85546875" bestFit="1" customWidth="1"/>
    <col min="10" max="10" width="8.28515625" hidden="1" customWidth="1"/>
    <col min="11" max="11" width="8.140625" bestFit="1" customWidth="1"/>
    <col min="12" max="12" width="8.5703125" bestFit="1" customWidth="1"/>
    <col min="13" max="13" width="8.28515625" bestFit="1" customWidth="1"/>
  </cols>
  <sheetData>
    <row r="1" spans="1:20" x14ac:dyDescent="0.25">
      <c r="B1" s="2" t="s">
        <v>259</v>
      </c>
      <c r="C1" s="2"/>
      <c r="E1" s="18" t="s">
        <v>260</v>
      </c>
      <c r="F1" s="19"/>
      <c r="G1" s="19"/>
      <c r="H1" s="19"/>
      <c r="I1" s="19"/>
      <c r="J1" s="19"/>
      <c r="K1" s="19"/>
      <c r="L1" s="19"/>
      <c r="M1" s="20"/>
      <c r="N1" s="1"/>
      <c r="O1" s="1"/>
      <c r="P1" t="s">
        <v>261</v>
      </c>
    </row>
    <row r="2" spans="1:20" x14ac:dyDescent="0.25">
      <c r="B2" s="1"/>
      <c r="C2" s="1"/>
      <c r="E2" s="4" t="s">
        <v>329</v>
      </c>
      <c r="F2" s="5"/>
      <c r="G2" s="5"/>
      <c r="H2" s="14"/>
      <c r="I2" s="21"/>
      <c r="J2" s="5" t="s">
        <v>330</v>
      </c>
      <c r="K2" s="5"/>
      <c r="L2" s="5"/>
      <c r="M2" s="6"/>
      <c r="N2" s="1"/>
      <c r="O2" s="1"/>
    </row>
    <row r="3" spans="1:20" x14ac:dyDescent="0.25">
      <c r="A3" t="s">
        <v>0</v>
      </c>
      <c r="B3" t="s">
        <v>1</v>
      </c>
      <c r="C3" t="s">
        <v>2</v>
      </c>
      <c r="D3" t="s">
        <v>3</v>
      </c>
      <c r="E3" s="7" t="s">
        <v>331</v>
      </c>
      <c r="F3" s="8" t="s">
        <v>328</v>
      </c>
      <c r="G3" s="8" t="s">
        <v>332</v>
      </c>
      <c r="H3" s="15" t="s">
        <v>333</v>
      </c>
      <c r="I3" s="8" t="s">
        <v>341</v>
      </c>
      <c r="J3" s="8" t="s">
        <v>334</v>
      </c>
      <c r="K3" s="8" t="s">
        <v>335</v>
      </c>
      <c r="L3" s="8" t="s">
        <v>336</v>
      </c>
      <c r="M3" s="9" t="s">
        <v>337</v>
      </c>
      <c r="N3" t="s">
        <v>264</v>
      </c>
      <c r="O3" t="s">
        <v>265</v>
      </c>
      <c r="P3" t="s">
        <v>263</v>
      </c>
      <c r="Q3" t="s">
        <v>262</v>
      </c>
      <c r="T3" s="31" t="s">
        <v>340</v>
      </c>
    </row>
    <row r="4" spans="1:20" x14ac:dyDescent="0.25">
      <c r="A4" t="s">
        <v>4</v>
      </c>
      <c r="B4">
        <v>5</v>
      </c>
      <c r="C4" t="s">
        <v>5</v>
      </c>
      <c r="D4" t="s">
        <v>6</v>
      </c>
      <c r="E4" s="7">
        <f t="shared" ref="E4:E67" si="0">IF(C4="gp",B4*100,IF(C4="sp",B4*10,IF(C4="cp",B4)))</f>
        <v>500</v>
      </c>
      <c r="F4" s="8">
        <f>IF(Table1[[#This Row],[Cp - C]]/100&lt;1,1,Table1[[#This Row],[Cp - C]]/100)</f>
        <v>5</v>
      </c>
      <c r="G4" s="8">
        <f>IF(Table1[[#This Row],[Cp - C]]/10000&lt;1,1,Table1[[#This Row],[Cp - C]]/10000)</f>
        <v>1</v>
      </c>
      <c r="H4" s="15">
        <f>IF(Table1[[#This Row],[Cp - C]]/1000000&lt;1,1,Table1[[#This Row],[Cp - C]]/1000000)</f>
        <v>1</v>
      </c>
      <c r="I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1000</v>
      </c>
      <c r="J4" s="24">
        <f>IFERROR(Table1[[#This Row],[Sp - R]]*100,"-")</f>
        <v>1000</v>
      </c>
      <c r="K4" s="24">
        <v>10</v>
      </c>
      <c r="L4" s="24">
        <f>IFERROR(IF(Table1[[#This Row],[Cp - R]]/10000&lt;1,1,Table1[[#This Row],[Cp - R]]/10000),"-")</f>
        <v>1</v>
      </c>
      <c r="M4" s="25">
        <f>IFERROR(IF(Table1[[#This Row],[Cp - R]]/1000000&lt;1,1,Table1[[#This Row],[Cp - R]]/1000000),"-")</f>
        <v>1</v>
      </c>
      <c r="P4" t="str">
        <f>IFERROR((Table1[[#This Row],[Cp - C]]/10)-AVERAGE(Table1[[#This Row],[B - CSp]:[B - RSp]]),"-")</f>
        <v>-</v>
      </c>
      <c r="Q4" t="str">
        <f>IFERROR((AVERAGE(Table1[[#This Row],[B - CSp]:[B - RSp]])-(Table1[[#This Row],[Cp - C]]/100)),"-")</f>
        <v>-</v>
      </c>
      <c r="T4">
        <f>100*100</f>
        <v>10000</v>
      </c>
    </row>
    <row r="5" spans="1:20" x14ac:dyDescent="0.25">
      <c r="A5" t="s">
        <v>7</v>
      </c>
      <c r="B5">
        <v>10</v>
      </c>
      <c r="C5" t="s">
        <v>5</v>
      </c>
      <c r="D5" t="s">
        <v>6</v>
      </c>
      <c r="E5" s="7">
        <f t="shared" si="0"/>
        <v>1000</v>
      </c>
      <c r="F5" s="8">
        <f>IF(Table1[[#This Row],[Cp - C]]/100&lt;1,1,Table1[[#This Row],[Cp - C]]/100)</f>
        <v>10</v>
      </c>
      <c r="G5" s="8">
        <f>IF(Table1[[#This Row],[Cp - C]]/10000&lt;1,1,Table1[[#This Row],[Cp - C]]/10000)</f>
        <v>1</v>
      </c>
      <c r="H5" s="15">
        <f>IF(Table1[[#This Row],[Cp - C]]/1000000&lt;1,1,Table1[[#This Row],[Cp - C]]/1000000)</f>
        <v>1</v>
      </c>
      <c r="I5" s="3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2000</v>
      </c>
      <c r="J5" s="24">
        <f>IFERROR(Table1[[#This Row],[Sp - R]]*100,"-")</f>
        <v>2000</v>
      </c>
      <c r="K5" s="24">
        <v>20</v>
      </c>
      <c r="L5" s="24">
        <f>IFERROR(IF(Table1[[#This Row],[Cp - R]]/10000&lt;1,1,Table1[[#This Row],[Cp - R]]/10000),"-")</f>
        <v>1</v>
      </c>
      <c r="M5" s="26">
        <f>IFERROR(IF(Table1[[#This Row],[Cp - R]]/1000000&lt;1,1,Table1[[#This Row],[Cp - R]]/1000000),"-")</f>
        <v>1</v>
      </c>
      <c r="N5">
        <v>25</v>
      </c>
      <c r="O5">
        <v>50</v>
      </c>
      <c r="P5">
        <f>IFERROR((Table1[[#This Row],[Cp - C]]/10)-AVERAGE(Table1[[#This Row],[B - CSp]:[B - RSp]]),"-")</f>
        <v>62.5</v>
      </c>
      <c r="Q5">
        <f>IFERROR((AVERAGE(Table1[[#This Row],[B - CSp]:[B - RSp]])-(Table1[[#This Row],[Cp - C]]/100)),"-")</f>
        <v>27.5</v>
      </c>
    </row>
    <row r="6" spans="1:20" x14ac:dyDescent="0.25">
      <c r="A6" t="s">
        <v>8</v>
      </c>
      <c r="B6">
        <v>45</v>
      </c>
      <c r="C6" t="s">
        <v>5</v>
      </c>
      <c r="D6" t="s">
        <v>6</v>
      </c>
      <c r="E6" s="7">
        <f t="shared" si="0"/>
        <v>4500</v>
      </c>
      <c r="F6" s="8">
        <f>IF(Table1[[#This Row],[Cp - C]]/100&lt;1,1,Table1[[#This Row],[Cp - C]]/100)</f>
        <v>45</v>
      </c>
      <c r="G6" s="8">
        <f>IF(Table1[[#This Row],[Cp - C]]/10000&lt;1,1,Table1[[#This Row],[Cp - C]]/10000)</f>
        <v>1</v>
      </c>
      <c r="H6" s="15">
        <f>IF(Table1[[#This Row],[Cp - C]]/1000000&lt;1,1,Table1[[#This Row],[Cp - C]]/1000000)</f>
        <v>1</v>
      </c>
      <c r="I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6" s="24" t="str">
        <f>IFERROR(Table1[[#This Row],[Sp - R]]*100,"-")</f>
        <v>-</v>
      </c>
      <c r="K6" s="24" t="s">
        <v>338</v>
      </c>
      <c r="L6" s="24" t="str">
        <f>IFERROR(IF(Table1[[#This Row],[Cp - R]]/10000&lt;1,1,Table1[[#This Row],[Cp - R]]/10000),"-")</f>
        <v>-</v>
      </c>
      <c r="M6" s="26" t="str">
        <f>IFERROR(IF(Table1[[#This Row],[Cp - R]]/1000000&lt;1,1,Table1[[#This Row],[Cp - R]]/1000000),"-")</f>
        <v>-</v>
      </c>
      <c r="P6" t="str">
        <f>IFERROR((Table1[[#This Row],[Cp - C]]/10)-AVERAGE(Table1[[#This Row],[B - CSp]:[B - RSp]]),"-")</f>
        <v>-</v>
      </c>
      <c r="Q6" t="str">
        <f>IFERROR((AVERAGE(Table1[[#This Row],[B - CSp]:[B - RSp]])-(Table1[[#This Row],[Cp - C]]/100)),"-")</f>
        <v>-</v>
      </c>
    </row>
    <row r="7" spans="1:20" x14ac:dyDescent="0.25">
      <c r="A7" t="s">
        <v>9</v>
      </c>
      <c r="B7">
        <v>10</v>
      </c>
      <c r="C7" t="s">
        <v>5</v>
      </c>
      <c r="D7" t="s">
        <v>6</v>
      </c>
      <c r="E7" s="7">
        <f t="shared" si="0"/>
        <v>1000</v>
      </c>
      <c r="F7" s="8">
        <f>IF(Table1[[#This Row],[Cp - C]]/100&lt;1,1,Table1[[#This Row],[Cp - C]]/100)</f>
        <v>10</v>
      </c>
      <c r="G7" s="8">
        <f>IF(Table1[[#This Row],[Cp - C]]/10000&lt;1,1,Table1[[#This Row],[Cp - C]]/10000)</f>
        <v>1</v>
      </c>
      <c r="H7" s="15">
        <f>IF(Table1[[#This Row],[Cp - C]]/1000000&lt;1,1,Table1[[#This Row],[Cp - C]]/1000000)</f>
        <v>1</v>
      </c>
      <c r="I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500</v>
      </c>
      <c r="J7" s="24">
        <f>IFERROR(Table1[[#This Row],[Sp - R]]*100,"-")</f>
        <v>500</v>
      </c>
      <c r="K7" s="24">
        <v>5</v>
      </c>
      <c r="L7" s="24">
        <f>IFERROR(IF(Table1[[#This Row],[Cp - R]]/10000&lt;1,1,Table1[[#This Row],[Cp - R]]/10000),"-")</f>
        <v>1</v>
      </c>
      <c r="M7" s="26">
        <f>IFERROR(IF(Table1[[#This Row],[Cp - R]]/1000000&lt;1,1,Table1[[#This Row],[Cp - R]]/1000000),"-")</f>
        <v>1</v>
      </c>
      <c r="P7" t="str">
        <f>IFERROR((Table1[[#This Row],[Cp - C]]/10)-AVERAGE(Table1[[#This Row],[B - CSp]:[B - RSp]]),"-")</f>
        <v>-</v>
      </c>
      <c r="Q7" t="str">
        <f>IFERROR((AVERAGE(Table1[[#This Row],[B - CSp]:[B - RSp]])-(Table1[[#This Row],[Cp - C]]/100)),"-")</f>
        <v>-</v>
      </c>
    </row>
    <row r="8" spans="1:20" x14ac:dyDescent="0.25">
      <c r="A8" t="s">
        <v>10</v>
      </c>
      <c r="B8">
        <v>50</v>
      </c>
      <c r="C8" t="s">
        <v>5</v>
      </c>
      <c r="D8" t="s">
        <v>6</v>
      </c>
      <c r="E8" s="7">
        <f t="shared" si="0"/>
        <v>5000</v>
      </c>
      <c r="F8" s="8">
        <f>IF(Table1[[#This Row],[Cp - C]]/100&lt;1,1,Table1[[#This Row],[Cp - C]]/100)</f>
        <v>50</v>
      </c>
      <c r="G8" s="8">
        <f>IF(Table1[[#This Row],[Cp - C]]/10000&lt;1,1,Table1[[#This Row],[Cp - C]]/10000)</f>
        <v>1</v>
      </c>
      <c r="H8" s="15">
        <f>IF(Table1[[#This Row],[Cp - C]]/1000000&lt;1,1,Table1[[#This Row],[Cp - C]]/1000000)</f>
        <v>1</v>
      </c>
      <c r="I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8" s="24" t="str">
        <f>IFERROR(Table1[[#This Row],[Sp - R]]*100,"-")</f>
        <v>-</v>
      </c>
      <c r="K8" s="24" t="s">
        <v>338</v>
      </c>
      <c r="L8" s="24" t="str">
        <f>IFERROR(IF(Table1[[#This Row],[Cp - R]]/10000&lt;1,1,Table1[[#This Row],[Cp - R]]/10000),"-")</f>
        <v>-</v>
      </c>
      <c r="M8" s="26" t="str">
        <f>IFERROR(IF(Table1[[#This Row],[Cp - R]]/1000000&lt;1,1,Table1[[#This Row],[Cp - R]]/1000000),"-")</f>
        <v>-</v>
      </c>
      <c r="P8" t="str">
        <f>IFERROR((Table1[[#This Row],[Cp - C]]/10)-AVERAGE(Table1[[#This Row],[B - CSp]:[B - RSp]]),"-")</f>
        <v>-</v>
      </c>
      <c r="Q8" t="str">
        <f>IFERROR((AVERAGE(Table1[[#This Row],[B - CSp]:[B - RSp]])-(Table1[[#This Row],[Cp - C]]/100)),"-")</f>
        <v>-</v>
      </c>
    </row>
    <row r="9" spans="1:20" x14ac:dyDescent="0.25">
      <c r="A9" t="s">
        <v>11</v>
      </c>
      <c r="B9">
        <v>50</v>
      </c>
      <c r="C9" t="s">
        <v>5</v>
      </c>
      <c r="D9" t="s">
        <v>6</v>
      </c>
      <c r="E9" s="7">
        <f t="shared" si="0"/>
        <v>5000</v>
      </c>
      <c r="F9" s="8">
        <f>IF(Table1[[#This Row],[Cp - C]]/100&lt;1,1,Table1[[#This Row],[Cp - C]]/100)</f>
        <v>50</v>
      </c>
      <c r="G9" s="8">
        <f>IF(Table1[[#This Row],[Cp - C]]/10000&lt;1,1,Table1[[#This Row],[Cp - C]]/10000)</f>
        <v>1</v>
      </c>
      <c r="H9" s="15">
        <f>IF(Table1[[#This Row],[Cp - C]]/1000000&lt;1,1,Table1[[#This Row],[Cp - C]]/1000000)</f>
        <v>1</v>
      </c>
      <c r="I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9" s="24" t="str">
        <f>IFERROR(Table1[[#This Row],[Sp - R]]*100,"-")</f>
        <v>-</v>
      </c>
      <c r="K9" s="24" t="s">
        <v>338</v>
      </c>
      <c r="L9" s="24" t="str">
        <f>IFERROR(IF(Table1[[#This Row],[Cp - R]]/10000&lt;1,1,Table1[[#This Row],[Cp - R]]/10000),"-")</f>
        <v>-</v>
      </c>
      <c r="M9" s="26" t="str">
        <f>IFERROR(IF(Table1[[#This Row],[Cp - R]]/1000000&lt;1,1,Table1[[#This Row],[Cp - R]]/1000000),"-")</f>
        <v>-</v>
      </c>
      <c r="P9" t="str">
        <f>IFERROR((Table1[[#This Row],[Cp - C]]/10)-AVERAGE(Table1[[#This Row],[B - CSp]:[B - RSp]]),"-")</f>
        <v>-</v>
      </c>
      <c r="Q9" t="str">
        <f>IFERROR((AVERAGE(Table1[[#This Row],[B - CSp]:[B - RSp]])-(Table1[[#This Row],[Cp - C]]/100)),"-")</f>
        <v>-</v>
      </c>
    </row>
    <row r="10" spans="1:20" x14ac:dyDescent="0.25">
      <c r="A10" t="s">
        <v>12</v>
      </c>
      <c r="B10">
        <v>400</v>
      </c>
      <c r="C10" t="s">
        <v>5</v>
      </c>
      <c r="D10" t="s">
        <v>6</v>
      </c>
      <c r="E10" s="7">
        <f t="shared" si="0"/>
        <v>40000</v>
      </c>
      <c r="F10" s="8">
        <f>IF(Table1[[#This Row],[Cp - C]]/100&lt;1,1,Table1[[#This Row],[Cp - C]]/100)</f>
        <v>400</v>
      </c>
      <c r="G10" s="8">
        <f>IF(Table1[[#This Row],[Cp - C]]/10000&lt;1,1,Table1[[#This Row],[Cp - C]]/10000)</f>
        <v>4</v>
      </c>
      <c r="H10" s="15">
        <f>IF(Table1[[#This Row],[Cp - C]]/1000000&lt;1,1,Table1[[#This Row],[Cp - C]]/1000000)</f>
        <v>1</v>
      </c>
      <c r="I1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0" s="24" t="str">
        <f>IFERROR(Table1[[#This Row],[Sp - R]]*100,"-")</f>
        <v>-</v>
      </c>
      <c r="K10" s="24" t="s">
        <v>338</v>
      </c>
      <c r="L10" s="24" t="str">
        <f>IFERROR(IF(Table1[[#This Row],[Cp - R]]/10000&lt;1,1,Table1[[#This Row],[Cp - R]]/10000),"-")</f>
        <v>-</v>
      </c>
      <c r="M10" s="26" t="str">
        <f>IFERROR(IF(Table1[[#This Row],[Cp - R]]/1000000&lt;1,1,Table1[[#This Row],[Cp - R]]/1000000),"-")</f>
        <v>-</v>
      </c>
      <c r="P10" t="str">
        <f>IFERROR((Table1[[#This Row],[Cp - C]]/10)-AVERAGE(Table1[[#This Row],[B - CSp]:[B - RSp]]),"-")</f>
        <v>-</v>
      </c>
      <c r="Q10" t="str">
        <f>IFERROR((AVERAGE(Table1[[#This Row],[B - CSp]:[B - RSp]])-(Table1[[#This Row],[Cp - C]]/100)),"-")</f>
        <v>-</v>
      </c>
    </row>
    <row r="11" spans="1:20" x14ac:dyDescent="0.25">
      <c r="A11" t="s">
        <v>13</v>
      </c>
      <c r="B11">
        <v>750</v>
      </c>
      <c r="C11" t="s">
        <v>5</v>
      </c>
      <c r="D11" t="s">
        <v>6</v>
      </c>
      <c r="E11" s="7">
        <f t="shared" si="0"/>
        <v>75000</v>
      </c>
      <c r="F11" s="8">
        <f>IF(Table1[[#This Row],[Cp - C]]/100&lt;1,1,Table1[[#This Row],[Cp - C]]/100)</f>
        <v>750</v>
      </c>
      <c r="G11" s="8">
        <f>IF(Table1[[#This Row],[Cp - C]]/10000&lt;1,1,Table1[[#This Row],[Cp - C]]/10000)</f>
        <v>7.5</v>
      </c>
      <c r="H11" s="15">
        <f>IF(Table1[[#This Row],[Cp - C]]/1000000&lt;1,1,Table1[[#This Row],[Cp - C]]/1000000)</f>
        <v>1</v>
      </c>
      <c r="I1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1" s="24" t="str">
        <f>IFERROR(Table1[[#This Row],[Sp - R]]*100,"-")</f>
        <v>-</v>
      </c>
      <c r="K11" s="24" t="s">
        <v>338</v>
      </c>
      <c r="L11" s="24" t="str">
        <f>IFERROR(IF(Table1[[#This Row],[Cp - R]]/10000&lt;1,1,Table1[[#This Row],[Cp - R]]/10000),"-")</f>
        <v>-</v>
      </c>
      <c r="M11" s="26" t="str">
        <f>IFERROR(IF(Table1[[#This Row],[Cp - R]]/1000000&lt;1,1,Table1[[#This Row],[Cp - R]]/1000000),"-")</f>
        <v>-</v>
      </c>
      <c r="P11" t="str">
        <f>IFERROR((Table1[[#This Row],[Cp - C]]/10)-AVERAGE(Table1[[#This Row],[B - CSp]:[B - RSp]]),"-")</f>
        <v>-</v>
      </c>
      <c r="Q11" t="str">
        <f>IFERROR((AVERAGE(Table1[[#This Row],[B - CSp]:[B - RSp]])-(Table1[[#This Row],[Cp - C]]/100)),"-")</f>
        <v>-</v>
      </c>
    </row>
    <row r="12" spans="1:20" x14ac:dyDescent="0.25">
      <c r="A12" t="s">
        <v>14</v>
      </c>
      <c r="B12">
        <v>30</v>
      </c>
      <c r="C12" t="s">
        <v>5</v>
      </c>
      <c r="D12" t="s">
        <v>6</v>
      </c>
      <c r="E12" s="7">
        <f t="shared" si="0"/>
        <v>3000</v>
      </c>
      <c r="F12" s="8">
        <f>IF(Table1[[#This Row],[Cp - C]]/100&lt;1,1,Table1[[#This Row],[Cp - C]]/100)</f>
        <v>30</v>
      </c>
      <c r="G12" s="8">
        <f>IF(Table1[[#This Row],[Cp - C]]/10000&lt;1,1,Table1[[#This Row],[Cp - C]]/10000)</f>
        <v>1</v>
      </c>
      <c r="H12" s="15">
        <f>IF(Table1[[#This Row],[Cp - C]]/1000000&lt;1,1,Table1[[#This Row],[Cp - C]]/1000000)</f>
        <v>1</v>
      </c>
      <c r="I1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2" s="24" t="str">
        <f>IFERROR(Table1[[#This Row],[Sp - R]]*100,"-")</f>
        <v>-</v>
      </c>
      <c r="K12" s="24" t="s">
        <v>338</v>
      </c>
      <c r="L12" s="24" t="str">
        <f>IFERROR(IF(Table1[[#This Row],[Cp - R]]/10000&lt;1,1,Table1[[#This Row],[Cp - R]]/10000),"-")</f>
        <v>-</v>
      </c>
      <c r="M12" s="26" t="str">
        <f>IFERROR(IF(Table1[[#This Row],[Cp - R]]/1000000&lt;1,1,Table1[[#This Row],[Cp - R]]/1000000),"-")</f>
        <v>-</v>
      </c>
      <c r="P12" t="str">
        <f>IFERROR((Table1[[#This Row],[Cp - C]]/10)-AVERAGE(Table1[[#This Row],[B - CSp]:[B - RSp]]),"-")</f>
        <v>-</v>
      </c>
      <c r="Q12" t="str">
        <f>IFERROR((AVERAGE(Table1[[#This Row],[B - CSp]:[B - RSp]])-(Table1[[#This Row],[Cp - C]]/100)),"-")</f>
        <v>-</v>
      </c>
    </row>
    <row r="13" spans="1:20" x14ac:dyDescent="0.25">
      <c r="A13" t="s">
        <v>15</v>
      </c>
      <c r="B13">
        <v>75</v>
      </c>
      <c r="C13" t="s">
        <v>5</v>
      </c>
      <c r="D13" t="s">
        <v>6</v>
      </c>
      <c r="E13" s="7">
        <f t="shared" si="0"/>
        <v>7500</v>
      </c>
      <c r="F13" s="8">
        <f>IF(Table1[[#This Row],[Cp - C]]/100&lt;1,1,Table1[[#This Row],[Cp - C]]/100)</f>
        <v>75</v>
      </c>
      <c r="G13" s="8">
        <f>IF(Table1[[#This Row],[Cp - C]]/10000&lt;1,1,Table1[[#This Row],[Cp - C]]/10000)</f>
        <v>1</v>
      </c>
      <c r="H13" s="15">
        <f>IF(Table1[[#This Row],[Cp - C]]/1000000&lt;1,1,Table1[[#This Row],[Cp - C]]/1000000)</f>
        <v>1</v>
      </c>
      <c r="I1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3" s="24" t="str">
        <f>IFERROR(Table1[[#This Row],[Sp - R]]*100,"-")</f>
        <v>-</v>
      </c>
      <c r="K13" s="24" t="s">
        <v>338</v>
      </c>
      <c r="L13" s="24" t="str">
        <f>IFERROR(IF(Table1[[#This Row],[Cp - R]]/10000&lt;1,1,Table1[[#This Row],[Cp - R]]/10000),"-")</f>
        <v>-</v>
      </c>
      <c r="M13" s="26" t="str">
        <f>IFERROR(IF(Table1[[#This Row],[Cp - R]]/1000000&lt;1,1,Table1[[#This Row],[Cp - R]]/1000000),"-")</f>
        <v>-</v>
      </c>
      <c r="N13">
        <v>100</v>
      </c>
      <c r="P13">
        <f>IFERROR((Table1[[#This Row],[Cp - C]]/10)-AVERAGE(Table1[[#This Row],[B - CSp]:[B - RSp]]),"-")</f>
        <v>650</v>
      </c>
      <c r="Q13">
        <f>IFERROR((AVERAGE(Table1[[#This Row],[B - CSp]:[B - RSp]])-(Table1[[#This Row],[Cp - C]]/100)),"-")</f>
        <v>25</v>
      </c>
    </row>
    <row r="14" spans="1:20" x14ac:dyDescent="0.25">
      <c r="A14" t="s">
        <v>16</v>
      </c>
      <c r="B14">
        <v>200</v>
      </c>
      <c r="C14" t="s">
        <v>5</v>
      </c>
      <c r="D14" t="s">
        <v>6</v>
      </c>
      <c r="E14" s="7">
        <f t="shared" si="0"/>
        <v>20000</v>
      </c>
      <c r="F14" s="8">
        <f>IF(Table1[[#This Row],[Cp - C]]/100&lt;1,1,Table1[[#This Row],[Cp - C]]/100)</f>
        <v>200</v>
      </c>
      <c r="G14" s="8">
        <f>IF(Table1[[#This Row],[Cp - C]]/10000&lt;1,1,Table1[[#This Row],[Cp - C]]/10000)</f>
        <v>2</v>
      </c>
      <c r="H14" s="15">
        <f>IF(Table1[[#This Row],[Cp - C]]/1000000&lt;1,1,Table1[[#This Row],[Cp - C]]/1000000)</f>
        <v>1</v>
      </c>
      <c r="I1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4" s="24" t="str">
        <f>IFERROR(Table1[[#This Row],[Sp - R]]*100,"-")</f>
        <v>-</v>
      </c>
      <c r="K14" s="24" t="s">
        <v>338</v>
      </c>
      <c r="L14" s="24" t="str">
        <f>IFERROR(IF(Table1[[#This Row],[Cp - R]]/10000&lt;1,1,Table1[[#This Row],[Cp - R]]/10000),"-")</f>
        <v>-</v>
      </c>
      <c r="M14" s="26" t="str">
        <f>IFERROR(IF(Table1[[#This Row],[Cp - R]]/1000000&lt;1,1,Table1[[#This Row],[Cp - R]]/1000000),"-")</f>
        <v>-</v>
      </c>
      <c r="P14" t="str">
        <f>IFERROR((Table1[[#This Row],[Cp - C]]/10)-AVERAGE(Table1[[#This Row],[B - CSp]:[B - RSp]]),"-")</f>
        <v>-</v>
      </c>
      <c r="Q14" t="str">
        <f>IFERROR((AVERAGE(Table1[[#This Row],[B - CSp]:[B - RSp]])-(Table1[[#This Row],[Cp - C]]/100)),"-")</f>
        <v>-</v>
      </c>
    </row>
    <row r="15" spans="1:20" x14ac:dyDescent="0.25">
      <c r="A15" t="s">
        <v>17</v>
      </c>
      <c r="B15">
        <v>1500</v>
      </c>
      <c r="C15" t="s">
        <v>5</v>
      </c>
      <c r="D15" t="s">
        <v>6</v>
      </c>
      <c r="E15" s="7">
        <f t="shared" si="0"/>
        <v>150000</v>
      </c>
      <c r="F15" s="8">
        <f>IF(Table1[[#This Row],[Cp - C]]/100&lt;1,1,Table1[[#This Row],[Cp - C]]/100)</f>
        <v>1500</v>
      </c>
      <c r="G15" s="8">
        <f>IF(Table1[[#This Row],[Cp - C]]/10000&lt;1,1,Table1[[#This Row],[Cp - C]]/10000)</f>
        <v>15</v>
      </c>
      <c r="H15" s="15">
        <f>IF(Table1[[#This Row],[Cp - C]]/1000000&lt;1,1,Table1[[#This Row],[Cp - C]]/1000000)</f>
        <v>1</v>
      </c>
      <c r="I1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5" s="24" t="str">
        <f>IFERROR(Table1[[#This Row],[Sp - R]]*100,"-")</f>
        <v>-</v>
      </c>
      <c r="K15" s="24" t="s">
        <v>338</v>
      </c>
      <c r="L15" s="24" t="str">
        <f>IFERROR(IF(Table1[[#This Row],[Cp - R]]/10000&lt;1,1,Table1[[#This Row],[Cp - R]]/10000),"-")</f>
        <v>-</v>
      </c>
      <c r="M15" s="26" t="str">
        <f>IFERROR(IF(Table1[[#This Row],[Cp - R]]/1000000&lt;1,1,Table1[[#This Row],[Cp - R]]/1000000),"-")</f>
        <v>-</v>
      </c>
      <c r="N15">
        <v>1000</v>
      </c>
      <c r="P15">
        <f>IFERROR((Table1[[#This Row],[Cp - C]]/10)-AVERAGE(Table1[[#This Row],[B - CSp]:[B - RSp]]),"-")</f>
        <v>14000</v>
      </c>
      <c r="Q15">
        <f>IFERROR((AVERAGE(Table1[[#This Row],[B - CSp]:[B - RSp]])-(Table1[[#This Row],[Cp - C]]/100)),"-")</f>
        <v>-500</v>
      </c>
    </row>
    <row r="16" spans="1:20" x14ac:dyDescent="0.25">
      <c r="A16" t="s">
        <v>18</v>
      </c>
      <c r="B16">
        <v>10</v>
      </c>
      <c r="C16" t="s">
        <v>5</v>
      </c>
      <c r="D16" t="s">
        <v>6</v>
      </c>
      <c r="E16" s="7">
        <f t="shared" si="0"/>
        <v>1000</v>
      </c>
      <c r="F16" s="8">
        <f>IF(Table1[[#This Row],[Cp - C]]/100&lt;1,1,Table1[[#This Row],[Cp - C]]/100)</f>
        <v>10</v>
      </c>
      <c r="G16" s="8">
        <f>IF(Table1[[#This Row],[Cp - C]]/10000&lt;1,1,Table1[[#This Row],[Cp - C]]/10000)</f>
        <v>1</v>
      </c>
      <c r="H16" s="15">
        <f>IF(Table1[[#This Row],[Cp - C]]/1000000&lt;1,1,Table1[[#This Row],[Cp - C]]/1000000)</f>
        <v>1</v>
      </c>
      <c r="I1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1000</v>
      </c>
      <c r="J16" s="24">
        <f>IFERROR(Table1[[#This Row],[Sp - R]]*100,"-")</f>
        <v>1000</v>
      </c>
      <c r="K16" s="24">
        <v>10</v>
      </c>
      <c r="L16" s="24">
        <f>IFERROR(IF(Table1[[#This Row],[Cp - R]]/10000&lt;1,1,Table1[[#This Row],[Cp - R]]/10000),"-")</f>
        <v>1</v>
      </c>
      <c r="M16" s="26">
        <f>IFERROR(IF(Table1[[#This Row],[Cp - R]]/1000000&lt;1,1,Table1[[#This Row],[Cp - R]]/1000000),"-")</f>
        <v>1</v>
      </c>
      <c r="N16">
        <v>10</v>
      </c>
      <c r="O16">
        <v>25</v>
      </c>
      <c r="P16">
        <f>IFERROR((Table1[[#This Row],[Cp - C]]/10)-AVERAGE(Table1[[#This Row],[B - CSp]:[B - RSp]]),"-")</f>
        <v>82.5</v>
      </c>
      <c r="Q16">
        <f>IFERROR((AVERAGE(Table1[[#This Row],[B - CSp]:[B - RSp]])-(Table1[[#This Row],[Cp - C]]/100)),"-")</f>
        <v>7.5</v>
      </c>
    </row>
    <row r="17" spans="1:17" x14ac:dyDescent="0.25">
      <c r="A17" t="s">
        <v>19</v>
      </c>
      <c r="B17">
        <v>1</v>
      </c>
      <c r="C17" t="s">
        <v>20</v>
      </c>
      <c r="D17" t="s">
        <v>21</v>
      </c>
      <c r="E17" s="7">
        <f t="shared" si="0"/>
        <v>10</v>
      </c>
      <c r="F17" s="8">
        <f>IF(Table1[[#This Row],[Cp - C]]/100&lt;1,1,Table1[[#This Row],[Cp - C]]/100)</f>
        <v>1</v>
      </c>
      <c r="G17" s="8">
        <f>IF(Table1[[#This Row],[Cp - C]]/10000&lt;1,1,Table1[[#This Row],[Cp - C]]/10000)</f>
        <v>1</v>
      </c>
      <c r="H17" s="15">
        <f>IF(Table1[[#This Row],[Cp - C]]/1000000&lt;1,1,Table1[[#This Row],[Cp - C]]/1000000)</f>
        <v>1</v>
      </c>
      <c r="I1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</v>
      </c>
      <c r="J17" s="24">
        <f>IFERROR(Table1[[#This Row],[Sp - R]]*100,"-")</f>
        <v>10</v>
      </c>
      <c r="K17" s="24">
        <v>0.1</v>
      </c>
      <c r="L17" s="24">
        <f>IFERROR(IF(Table1[[#This Row],[Cp - R]]/10000&lt;1,1,Table1[[#This Row],[Cp - R]]/10000),"-")</f>
        <v>1</v>
      </c>
      <c r="M17" s="26">
        <f>IFERROR(IF(Table1[[#This Row],[Cp - R]]/1000000&lt;1,1,Table1[[#This Row],[Cp - R]]/1000000),"-")</f>
        <v>1</v>
      </c>
      <c r="P17" t="str">
        <f>IFERROR((Table1[[#This Row],[Cp - C]]/10)-AVERAGE(Table1[[#This Row],[B - CSp]:[B - RSp]]),"-")</f>
        <v>-</v>
      </c>
      <c r="Q17" t="str">
        <f>IFERROR((AVERAGE(Table1[[#This Row],[B - CSp]:[B - RSp]])-(Table1[[#This Row],[Cp - C]]/100)),"-")</f>
        <v>-</v>
      </c>
    </row>
    <row r="18" spans="1:17" x14ac:dyDescent="0.25">
      <c r="A18" t="s">
        <v>22</v>
      </c>
      <c r="B18">
        <v>2</v>
      </c>
      <c r="C18" t="s">
        <v>5</v>
      </c>
      <c r="D18" t="s">
        <v>21</v>
      </c>
      <c r="E18" s="7">
        <f t="shared" si="0"/>
        <v>200</v>
      </c>
      <c r="F18" s="8">
        <f>IF(Table1[[#This Row],[Cp - C]]/100&lt;1,1,Table1[[#This Row],[Cp - C]]/100)</f>
        <v>2</v>
      </c>
      <c r="G18" s="8">
        <f>IF(Table1[[#This Row],[Cp - C]]/10000&lt;1,1,Table1[[#This Row],[Cp - C]]/10000)</f>
        <v>1</v>
      </c>
      <c r="H18" s="15">
        <f>IF(Table1[[#This Row],[Cp - C]]/1000000&lt;1,1,Table1[[#This Row],[Cp - C]]/1000000)</f>
        <v>1</v>
      </c>
      <c r="I1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200</v>
      </c>
      <c r="J18" s="24">
        <f>IFERROR(Table1[[#This Row],[Sp - R]]*100,"-")</f>
        <v>200</v>
      </c>
      <c r="K18" s="24">
        <v>2</v>
      </c>
      <c r="L18" s="24">
        <f>IFERROR(IF(Table1[[#This Row],[Cp - R]]/10000&lt;1,1,Table1[[#This Row],[Cp - R]]/10000),"-")</f>
        <v>1</v>
      </c>
      <c r="M18" s="26">
        <f>IFERROR(IF(Table1[[#This Row],[Cp - R]]/1000000&lt;1,1,Table1[[#This Row],[Cp - R]]/1000000),"-")</f>
        <v>1</v>
      </c>
      <c r="P18" t="str">
        <f>IFERROR((Table1[[#This Row],[Cp - C]]/10)-AVERAGE(Table1[[#This Row],[B - CSp]:[B - RSp]]),"-")</f>
        <v>-</v>
      </c>
      <c r="Q18" t="str">
        <f>IFERROR((AVERAGE(Table1[[#This Row],[B - CSp]:[B - RSp]])-(Table1[[#This Row],[Cp - C]]/100)),"-")</f>
        <v>-</v>
      </c>
    </row>
    <row r="19" spans="1:17" x14ac:dyDescent="0.25">
      <c r="A19" t="s">
        <v>23</v>
      </c>
      <c r="B19">
        <v>2</v>
      </c>
      <c r="C19" t="s">
        <v>20</v>
      </c>
      <c r="D19" t="s">
        <v>21</v>
      </c>
      <c r="E19" s="7">
        <f t="shared" si="0"/>
        <v>20</v>
      </c>
      <c r="F19" s="8">
        <f>IF(Table1[[#This Row],[Cp - C]]/100&lt;1,1,Table1[[#This Row],[Cp - C]]/100)</f>
        <v>1</v>
      </c>
      <c r="G19" s="8">
        <f>IF(Table1[[#This Row],[Cp - C]]/10000&lt;1,1,Table1[[#This Row],[Cp - C]]/10000)</f>
        <v>1</v>
      </c>
      <c r="H19" s="15">
        <f>IF(Table1[[#This Row],[Cp - C]]/1000000&lt;1,1,Table1[[#This Row],[Cp - C]]/1000000)</f>
        <v>1</v>
      </c>
      <c r="I1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</v>
      </c>
      <c r="J19" s="24">
        <f>IFERROR(Table1[[#This Row],[Sp - R]]*100,"-")</f>
        <v>100</v>
      </c>
      <c r="K19" s="24">
        <v>1</v>
      </c>
      <c r="L19" s="24">
        <f>IFERROR(IF(Table1[[#This Row],[Cp - R]]/10000&lt;1,1,Table1[[#This Row],[Cp - R]]/10000),"-")</f>
        <v>1</v>
      </c>
      <c r="M19" s="26">
        <f>IFERROR(IF(Table1[[#This Row],[Cp - R]]/1000000&lt;1,1,Table1[[#This Row],[Cp - R]]/1000000),"-")</f>
        <v>1</v>
      </c>
      <c r="P19" t="str">
        <f>IFERROR((Table1[[#This Row],[Cp - C]]/10)-AVERAGE(Table1[[#This Row],[B - CSp]:[B - RSp]]),"-")</f>
        <v>-</v>
      </c>
      <c r="Q19" t="str">
        <f>IFERROR((AVERAGE(Table1[[#This Row],[B - CSp]:[B - RSp]])-(Table1[[#This Row],[Cp - C]]/100)),"-")</f>
        <v>-</v>
      </c>
    </row>
    <row r="20" spans="1:17" x14ac:dyDescent="0.25">
      <c r="A20" t="s">
        <v>24</v>
      </c>
      <c r="B20">
        <v>5</v>
      </c>
      <c r="C20" t="s">
        <v>5</v>
      </c>
      <c r="D20" t="s">
        <v>21</v>
      </c>
      <c r="E20" s="7">
        <f t="shared" si="0"/>
        <v>500</v>
      </c>
      <c r="F20" s="8">
        <f>IF(Table1[[#This Row],[Cp - C]]/100&lt;1,1,Table1[[#This Row],[Cp - C]]/100)</f>
        <v>5</v>
      </c>
      <c r="G20" s="8">
        <f>IF(Table1[[#This Row],[Cp - C]]/10000&lt;1,1,Table1[[#This Row],[Cp - C]]/10000)</f>
        <v>1</v>
      </c>
      <c r="H20" s="15">
        <f>IF(Table1[[#This Row],[Cp - C]]/1000000&lt;1,1,Table1[[#This Row],[Cp - C]]/1000000)</f>
        <v>1</v>
      </c>
      <c r="I2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500</v>
      </c>
      <c r="J20" s="24">
        <f>IFERROR(Table1[[#This Row],[Sp - R]]*100,"-")</f>
        <v>500</v>
      </c>
      <c r="K20" s="24">
        <v>5</v>
      </c>
      <c r="L20" s="24">
        <f>IFERROR(IF(Table1[[#This Row],[Cp - R]]/10000&lt;1,1,Table1[[#This Row],[Cp - R]]/10000),"-")</f>
        <v>1</v>
      </c>
      <c r="M20" s="26">
        <f>IFERROR(IF(Table1[[#This Row],[Cp - R]]/1000000&lt;1,1,Table1[[#This Row],[Cp - R]]/1000000),"-")</f>
        <v>1</v>
      </c>
      <c r="P20" t="str">
        <f>IFERROR((Table1[[#This Row],[Cp - C]]/10)-AVERAGE(Table1[[#This Row],[B - CSp]:[B - RSp]]),"-")</f>
        <v>-</v>
      </c>
      <c r="Q20" t="str">
        <f>IFERROR((AVERAGE(Table1[[#This Row],[B - CSp]:[B - RSp]])-(Table1[[#This Row],[Cp - C]]/100)),"-")</f>
        <v>-</v>
      </c>
    </row>
    <row r="21" spans="1:17" x14ac:dyDescent="0.25">
      <c r="A21" t="s">
        <v>25</v>
      </c>
      <c r="B21">
        <v>5</v>
      </c>
      <c r="C21" t="s">
        <v>20</v>
      </c>
      <c r="D21" t="s">
        <v>21</v>
      </c>
      <c r="E21" s="7">
        <f t="shared" si="0"/>
        <v>50</v>
      </c>
      <c r="F21" s="8">
        <f>IF(Table1[[#This Row],[Cp - C]]/100&lt;1,1,Table1[[#This Row],[Cp - C]]/100)</f>
        <v>1</v>
      </c>
      <c r="G21" s="8">
        <f>IF(Table1[[#This Row],[Cp - C]]/10000&lt;1,1,Table1[[#This Row],[Cp - C]]/10000)</f>
        <v>1</v>
      </c>
      <c r="H21" s="15">
        <f>IF(Table1[[#This Row],[Cp - C]]/1000000&lt;1,1,Table1[[#This Row],[Cp - C]]/1000000)</f>
        <v>1</v>
      </c>
      <c r="I2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</v>
      </c>
      <c r="J21" s="24">
        <f>IFERROR(Table1[[#This Row],[Sp - R]]*100,"-")</f>
        <v>100</v>
      </c>
      <c r="K21" s="24">
        <v>1</v>
      </c>
      <c r="L21" s="24">
        <f>IFERROR(IF(Table1[[#This Row],[Cp - R]]/10000&lt;1,1,Table1[[#This Row],[Cp - R]]/10000),"-")</f>
        <v>1</v>
      </c>
      <c r="M21" s="26">
        <f>IFERROR(IF(Table1[[#This Row],[Cp - R]]/1000000&lt;1,1,Table1[[#This Row],[Cp - R]]/1000000),"-")</f>
        <v>1</v>
      </c>
      <c r="N21">
        <v>5</v>
      </c>
      <c r="O21">
        <v>1</v>
      </c>
      <c r="P21">
        <f>IFERROR((Table1[[#This Row],[Cp - C]]/10)-AVERAGE(Table1[[#This Row],[B - CSp]:[B - RSp]]),"-")</f>
        <v>2</v>
      </c>
      <c r="Q21">
        <f>IFERROR((AVERAGE(Table1[[#This Row],[B - CSp]:[B - RSp]])-(Table1[[#This Row],[Cp - C]]/100)),"-")</f>
        <v>2.5</v>
      </c>
    </row>
    <row r="22" spans="1:17" x14ac:dyDescent="0.25">
      <c r="A22" t="s">
        <v>26</v>
      </c>
      <c r="B22">
        <v>2</v>
      </c>
      <c r="C22" t="s">
        <v>5</v>
      </c>
      <c r="D22" t="s">
        <v>21</v>
      </c>
      <c r="E22" s="7">
        <f t="shared" si="0"/>
        <v>200</v>
      </c>
      <c r="F22" s="8">
        <f>IF(Table1[[#This Row],[Cp - C]]/100&lt;1,1,Table1[[#This Row],[Cp - C]]/100)</f>
        <v>2</v>
      </c>
      <c r="G22" s="8">
        <f>IF(Table1[[#This Row],[Cp - C]]/10000&lt;1,1,Table1[[#This Row],[Cp - C]]/10000)</f>
        <v>1</v>
      </c>
      <c r="H22" s="15">
        <f>IF(Table1[[#This Row],[Cp - C]]/1000000&lt;1,1,Table1[[#This Row],[Cp - C]]/1000000)</f>
        <v>1</v>
      </c>
      <c r="I2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22" s="24" t="str">
        <f>IFERROR(Table1[[#This Row],[Sp - R]]*100,"-")</f>
        <v>-</v>
      </c>
      <c r="K22" s="24" t="s">
        <v>338</v>
      </c>
      <c r="L22" s="24" t="str">
        <f>IFERROR(IF(Table1[[#This Row],[Cp - R]]/10000&lt;1,1,Table1[[#This Row],[Cp - R]]/10000),"-")</f>
        <v>-</v>
      </c>
      <c r="M22" s="26" t="str">
        <f>IFERROR(IF(Table1[[#This Row],[Cp - R]]/1000000&lt;1,1,Table1[[#This Row],[Cp - R]]/1000000),"-")</f>
        <v>-</v>
      </c>
      <c r="P22" t="str">
        <f>IFERROR((Table1[[#This Row],[Cp - C]]/10)-AVERAGE(Table1[[#This Row],[B - CSp]:[B - RSp]]),"-")</f>
        <v>-</v>
      </c>
      <c r="Q22" t="str">
        <f>IFERROR((AVERAGE(Table1[[#This Row],[B - CSp]:[B - RSp]])-(Table1[[#This Row],[Cp - C]]/100)),"-")</f>
        <v>-</v>
      </c>
    </row>
    <row r="23" spans="1:17" x14ac:dyDescent="0.25">
      <c r="A23" t="s">
        <v>27</v>
      </c>
      <c r="B23">
        <v>5</v>
      </c>
      <c r="C23" t="s">
        <v>5</v>
      </c>
      <c r="D23" t="s">
        <v>21</v>
      </c>
      <c r="E23" s="7">
        <f t="shared" si="0"/>
        <v>500</v>
      </c>
      <c r="F23" s="8">
        <f>IF(Table1[[#This Row],[Cp - C]]/100&lt;1,1,Table1[[#This Row],[Cp - C]]/100)</f>
        <v>5</v>
      </c>
      <c r="G23" s="8">
        <f>IF(Table1[[#This Row],[Cp - C]]/10000&lt;1,1,Table1[[#This Row],[Cp - C]]/10000)</f>
        <v>1</v>
      </c>
      <c r="H23" s="15">
        <f>IF(Table1[[#This Row],[Cp - C]]/1000000&lt;1,1,Table1[[#This Row],[Cp - C]]/1000000)</f>
        <v>1</v>
      </c>
      <c r="I2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1000</v>
      </c>
      <c r="J23" s="24">
        <f>IFERROR(Table1[[#This Row],[Sp - R]]*100,"-")</f>
        <v>1000</v>
      </c>
      <c r="K23" s="24">
        <v>10</v>
      </c>
      <c r="L23" s="24">
        <f>IFERROR(IF(Table1[[#This Row],[Cp - R]]/10000&lt;1,1,Table1[[#This Row],[Cp - R]]/10000),"-")</f>
        <v>1</v>
      </c>
      <c r="M23" s="26">
        <f>IFERROR(IF(Table1[[#This Row],[Cp - R]]/1000000&lt;1,1,Table1[[#This Row],[Cp - R]]/1000000),"-")</f>
        <v>1</v>
      </c>
      <c r="P23" t="str">
        <f>IFERROR((Table1[[#This Row],[Cp - C]]/10)-AVERAGE(Table1[[#This Row],[B - CSp]:[B - RSp]]),"-")</f>
        <v>-</v>
      </c>
      <c r="Q23" t="str">
        <f>IFERROR((AVERAGE(Table1[[#This Row],[B - CSp]:[B - RSp]])-(Table1[[#This Row],[Cp - C]]/100)),"-")</f>
        <v>-</v>
      </c>
    </row>
    <row r="24" spans="1:17" x14ac:dyDescent="0.25">
      <c r="A24" t="s">
        <v>28</v>
      </c>
      <c r="B24">
        <v>2</v>
      </c>
      <c r="C24" t="s">
        <v>20</v>
      </c>
      <c r="D24" t="s">
        <v>21</v>
      </c>
      <c r="E24" s="7">
        <f t="shared" si="0"/>
        <v>20</v>
      </c>
      <c r="F24" s="8">
        <f>IF(Table1[[#This Row],[Cp - C]]/100&lt;1,1,Table1[[#This Row],[Cp - C]]/100)</f>
        <v>1</v>
      </c>
      <c r="G24" s="8">
        <f>IF(Table1[[#This Row],[Cp - C]]/10000&lt;1,1,Table1[[#This Row],[Cp - C]]/10000)</f>
        <v>1</v>
      </c>
      <c r="H24" s="15">
        <f>IF(Table1[[#This Row],[Cp - C]]/1000000&lt;1,1,Table1[[#This Row],[Cp - C]]/1000000)</f>
        <v>1</v>
      </c>
      <c r="I2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20</v>
      </c>
      <c r="J24" s="24">
        <f>IFERROR(Table1[[#This Row],[Sp - R]]*100,"-")</f>
        <v>20</v>
      </c>
      <c r="K24" s="24">
        <v>0.2</v>
      </c>
      <c r="L24" s="24">
        <f>IFERROR(IF(Table1[[#This Row],[Cp - R]]/10000&lt;1,1,Table1[[#This Row],[Cp - R]]/10000),"-")</f>
        <v>1</v>
      </c>
      <c r="M24" s="26">
        <f>IFERROR(IF(Table1[[#This Row],[Cp - R]]/1000000&lt;1,1,Table1[[#This Row],[Cp - R]]/1000000),"-")</f>
        <v>1</v>
      </c>
      <c r="N24">
        <v>5</v>
      </c>
      <c r="O24">
        <v>3</v>
      </c>
      <c r="P24">
        <f>IFERROR((Table1[[#This Row],[Cp - C]]/10)-AVERAGE(Table1[[#This Row],[B - CSp]:[B - RSp]]),"-")</f>
        <v>-2</v>
      </c>
      <c r="Q24">
        <f>IFERROR((AVERAGE(Table1[[#This Row],[B - CSp]:[B - RSp]])-(Table1[[#This Row],[Cp - C]]/100)),"-")</f>
        <v>3.8</v>
      </c>
    </row>
    <row r="25" spans="1:17" x14ac:dyDescent="0.25">
      <c r="A25" t="s">
        <v>29</v>
      </c>
      <c r="B25">
        <v>1</v>
      </c>
      <c r="C25" t="s">
        <v>5</v>
      </c>
      <c r="D25" t="s">
        <v>21</v>
      </c>
      <c r="E25" s="7">
        <f t="shared" si="0"/>
        <v>100</v>
      </c>
      <c r="F25" s="8">
        <f>IF(Table1[[#This Row],[Cp - C]]/100&lt;1,1,Table1[[#This Row],[Cp - C]]/100)</f>
        <v>1</v>
      </c>
      <c r="G25" s="8">
        <f>IF(Table1[[#This Row],[Cp - C]]/10000&lt;1,1,Table1[[#This Row],[Cp - C]]/10000)</f>
        <v>1</v>
      </c>
      <c r="H25" s="15">
        <f>IF(Table1[[#This Row],[Cp - C]]/1000000&lt;1,1,Table1[[#This Row],[Cp - C]]/1000000)</f>
        <v>1</v>
      </c>
      <c r="I2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25" s="24">
        <f>IFERROR(Table1[[#This Row],[Sp - R]]*100,"-")</f>
        <v>100</v>
      </c>
      <c r="K25" s="24">
        <v>1</v>
      </c>
      <c r="L25" s="24">
        <f>IFERROR(IF(Table1[[#This Row],[Cp - R]]/10000&lt;1,1,Table1[[#This Row],[Cp - R]]/10000),"-")</f>
        <v>1</v>
      </c>
      <c r="M25" s="26">
        <f>IFERROR(IF(Table1[[#This Row],[Cp - R]]/1000000&lt;1,1,Table1[[#This Row],[Cp - R]]/1000000),"-")</f>
        <v>1</v>
      </c>
      <c r="P25" t="str">
        <f>IFERROR((Table1[[#This Row],[Cp - C]]/10)-AVERAGE(Table1[[#This Row],[B - CSp]:[B - RSp]]),"-")</f>
        <v>-</v>
      </c>
      <c r="Q25" t="str">
        <f>IFERROR((AVERAGE(Table1[[#This Row],[B - CSp]:[B - RSp]])-(Table1[[#This Row],[Cp - C]]/100)),"-")</f>
        <v>-</v>
      </c>
    </row>
    <row r="26" spans="1:17" x14ac:dyDescent="0.25">
      <c r="A26" t="s">
        <v>30</v>
      </c>
      <c r="B26">
        <v>1</v>
      </c>
      <c r="C26" t="s">
        <v>5</v>
      </c>
      <c r="D26" t="s">
        <v>21</v>
      </c>
      <c r="E26" s="7">
        <f t="shared" si="0"/>
        <v>100</v>
      </c>
      <c r="F26" s="8">
        <f>IF(Table1[[#This Row],[Cp - C]]/100&lt;1,1,Table1[[#This Row],[Cp - C]]/100)</f>
        <v>1</v>
      </c>
      <c r="G26" s="8">
        <f>IF(Table1[[#This Row],[Cp - C]]/10000&lt;1,1,Table1[[#This Row],[Cp - C]]/10000)</f>
        <v>1</v>
      </c>
      <c r="H26" s="15">
        <f>IF(Table1[[#This Row],[Cp - C]]/1000000&lt;1,1,Table1[[#This Row],[Cp - C]]/1000000)</f>
        <v>1</v>
      </c>
      <c r="I2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26" s="24">
        <f>IFERROR(Table1[[#This Row],[Sp - R]]*100,"-")</f>
        <v>100</v>
      </c>
      <c r="K26" s="24">
        <v>1</v>
      </c>
      <c r="L26" s="24">
        <f>IFERROR(IF(Table1[[#This Row],[Cp - R]]/10000&lt;1,1,Table1[[#This Row],[Cp - R]]/10000),"-")</f>
        <v>1</v>
      </c>
      <c r="M26" s="26">
        <f>IFERROR(IF(Table1[[#This Row],[Cp - R]]/1000000&lt;1,1,Table1[[#This Row],[Cp - R]]/1000000),"-")</f>
        <v>1</v>
      </c>
      <c r="N26">
        <v>5</v>
      </c>
      <c r="O26">
        <v>3</v>
      </c>
      <c r="P26">
        <f>IFERROR((Table1[[#This Row],[Cp - C]]/10)-AVERAGE(Table1[[#This Row],[B - CSp]:[B - RSp]]),"-")</f>
        <v>6</v>
      </c>
      <c r="Q26">
        <f>IFERROR((AVERAGE(Table1[[#This Row],[B - CSp]:[B - RSp]])-(Table1[[#This Row],[Cp - C]]/100)),"-")</f>
        <v>3</v>
      </c>
    </row>
    <row r="27" spans="1:17" x14ac:dyDescent="0.25">
      <c r="A27" t="s">
        <v>31</v>
      </c>
      <c r="B27">
        <v>25</v>
      </c>
      <c r="C27" t="s">
        <v>5</v>
      </c>
      <c r="D27" t="s">
        <v>21</v>
      </c>
      <c r="E27" s="7">
        <f t="shared" si="0"/>
        <v>2500</v>
      </c>
      <c r="F27" s="8">
        <f>IF(Table1[[#This Row],[Cp - C]]/100&lt;1,1,Table1[[#This Row],[Cp - C]]/100)</f>
        <v>25</v>
      </c>
      <c r="G27" s="8">
        <f>IF(Table1[[#This Row],[Cp - C]]/10000&lt;1,1,Table1[[#This Row],[Cp - C]]/10000)</f>
        <v>1</v>
      </c>
      <c r="H27" s="15">
        <f>IF(Table1[[#This Row],[Cp - C]]/1000000&lt;1,1,Table1[[#This Row],[Cp - C]]/1000000)</f>
        <v>1</v>
      </c>
      <c r="I2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5000</v>
      </c>
      <c r="J27" s="24">
        <f>IFERROR(Table1[[#This Row],[Sp - R]]*100,"-")</f>
        <v>5000</v>
      </c>
      <c r="K27" s="24">
        <v>50</v>
      </c>
      <c r="L27" s="24">
        <f>IFERROR(IF(Table1[[#This Row],[Cp - R]]/10000&lt;1,1,Table1[[#This Row],[Cp - R]]/10000),"-")</f>
        <v>1</v>
      </c>
      <c r="M27" s="26">
        <f>IFERROR(IF(Table1[[#This Row],[Cp - R]]/1000000&lt;1,1,Table1[[#This Row],[Cp - R]]/1000000),"-")</f>
        <v>1</v>
      </c>
      <c r="P27" t="str">
        <f>IFERROR((Table1[[#This Row],[Cp - C]]/10)-AVERAGE(Table1[[#This Row],[B - CSp]:[B - RSp]]),"-")</f>
        <v>-</v>
      </c>
      <c r="Q27" t="str">
        <f>IFERROR((AVERAGE(Table1[[#This Row],[B - CSp]:[B - RSp]])-(Table1[[#This Row],[Cp - C]]/100)),"-")</f>
        <v>-</v>
      </c>
    </row>
    <row r="28" spans="1:17" x14ac:dyDescent="0.25">
      <c r="A28" t="s">
        <v>32</v>
      </c>
      <c r="B28">
        <v>5</v>
      </c>
      <c r="C28" t="s">
        <v>33</v>
      </c>
      <c r="D28" t="s">
        <v>21</v>
      </c>
      <c r="E28" s="7">
        <f t="shared" si="0"/>
        <v>5</v>
      </c>
      <c r="F28" s="8">
        <f>IF(Table1[[#This Row],[Cp - C]]/100&lt;1,1,Table1[[#This Row],[Cp - C]]/100)</f>
        <v>1</v>
      </c>
      <c r="G28" s="8">
        <f>IF(Table1[[#This Row],[Cp - C]]/10000&lt;1,1,Table1[[#This Row],[Cp - C]]/10000)</f>
        <v>1</v>
      </c>
      <c r="H28" s="15">
        <f>IF(Table1[[#This Row],[Cp - C]]/1000000&lt;1,1,Table1[[#This Row],[Cp - C]]/1000000)</f>
        <v>1</v>
      </c>
      <c r="I2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5</v>
      </c>
      <c r="J28" s="24">
        <f>IFERROR(Table1[[#This Row],[Sp - R]]*100,"-")</f>
        <v>5</v>
      </c>
      <c r="K28" s="24">
        <v>0.05</v>
      </c>
      <c r="L28" s="24">
        <f>IFERROR(IF(Table1[[#This Row],[Cp - R]]/10000&lt;1,1,Table1[[#This Row],[Cp - R]]/10000),"-")</f>
        <v>1</v>
      </c>
      <c r="M28" s="26">
        <f>IFERROR(IF(Table1[[#This Row],[Cp - R]]/1000000&lt;1,1,Table1[[#This Row],[Cp - R]]/1000000),"-")</f>
        <v>1</v>
      </c>
      <c r="N28">
        <v>1</v>
      </c>
      <c r="P28">
        <f>IFERROR((Table1[[#This Row],[Cp - C]]/10)-AVERAGE(Table1[[#This Row],[B - CSp]:[B - RSp]]),"-")</f>
        <v>-0.5</v>
      </c>
      <c r="Q28">
        <f>IFERROR((AVERAGE(Table1[[#This Row],[B - CSp]:[B - RSp]])-(Table1[[#This Row],[Cp - C]]/100)),"-")</f>
        <v>0.95</v>
      </c>
    </row>
    <row r="29" spans="1:17" x14ac:dyDescent="0.25">
      <c r="A29" t="s">
        <v>34</v>
      </c>
      <c r="B29">
        <v>25</v>
      </c>
      <c r="C29" t="s">
        <v>5</v>
      </c>
      <c r="D29" t="s">
        <v>21</v>
      </c>
      <c r="E29" s="7">
        <f t="shared" si="0"/>
        <v>2500</v>
      </c>
      <c r="F29" s="8">
        <f>IF(Table1[[#This Row],[Cp - C]]/100&lt;1,1,Table1[[#This Row],[Cp - C]]/100)</f>
        <v>25</v>
      </c>
      <c r="G29" s="8">
        <f>IF(Table1[[#This Row],[Cp - C]]/10000&lt;1,1,Table1[[#This Row],[Cp - C]]/10000)</f>
        <v>1</v>
      </c>
      <c r="H29" s="15">
        <f>IF(Table1[[#This Row],[Cp - C]]/1000000&lt;1,1,Table1[[#This Row],[Cp - C]]/1000000)</f>
        <v>1</v>
      </c>
      <c r="I2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5000</v>
      </c>
      <c r="J29" s="24">
        <f>IFERROR(Table1[[#This Row],[Sp - R]]*100,"-")</f>
        <v>5000</v>
      </c>
      <c r="K29" s="24">
        <v>50</v>
      </c>
      <c r="L29" s="24">
        <f>IFERROR(IF(Table1[[#This Row],[Cp - R]]/10000&lt;1,1,Table1[[#This Row],[Cp - R]]/10000),"-")</f>
        <v>1</v>
      </c>
      <c r="M29" s="26">
        <f>IFERROR(IF(Table1[[#This Row],[Cp - R]]/1000000&lt;1,1,Table1[[#This Row],[Cp - R]]/1000000),"-")</f>
        <v>1</v>
      </c>
      <c r="N29">
        <v>25</v>
      </c>
      <c r="O29">
        <v>25</v>
      </c>
      <c r="P29">
        <f>IFERROR((Table1[[#This Row],[Cp - C]]/10)-AVERAGE(Table1[[#This Row],[B - CSp]:[B - RSp]]),"-")</f>
        <v>225</v>
      </c>
      <c r="Q29">
        <f>IFERROR((AVERAGE(Table1[[#This Row],[B - CSp]:[B - RSp]])-(Table1[[#This Row],[Cp - C]]/100)),"-")</f>
        <v>0</v>
      </c>
    </row>
    <row r="30" spans="1:17" x14ac:dyDescent="0.25">
      <c r="A30" t="s">
        <v>35</v>
      </c>
      <c r="B30">
        <v>1</v>
      </c>
      <c r="C30" t="s">
        <v>20</v>
      </c>
      <c r="D30" t="s">
        <v>21</v>
      </c>
      <c r="E30" s="7">
        <f t="shared" si="0"/>
        <v>10</v>
      </c>
      <c r="F30" s="8">
        <f>IF(Table1[[#This Row],[Cp - C]]/100&lt;1,1,Table1[[#This Row],[Cp - C]]/100)</f>
        <v>1</v>
      </c>
      <c r="G30" s="8">
        <f>IF(Table1[[#This Row],[Cp - C]]/10000&lt;1,1,Table1[[#This Row],[Cp - C]]/10000)</f>
        <v>1</v>
      </c>
      <c r="H30" s="15">
        <f>IF(Table1[[#This Row],[Cp - C]]/1000000&lt;1,1,Table1[[#This Row],[Cp - C]]/1000000)</f>
        <v>1</v>
      </c>
      <c r="I3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5</v>
      </c>
      <c r="J30" s="24">
        <f>IFERROR(Table1[[#This Row],[Sp - R]]*100,"-")</f>
        <v>5</v>
      </c>
      <c r="K30" s="24">
        <v>0.05</v>
      </c>
      <c r="L30" s="24">
        <f>IFERROR(IF(Table1[[#This Row],[Cp - R]]/10000&lt;1,1,Table1[[#This Row],[Cp - R]]/10000),"-")</f>
        <v>1</v>
      </c>
      <c r="M30" s="26">
        <f>IFERROR(IF(Table1[[#This Row],[Cp - R]]/1000000&lt;1,1,Table1[[#This Row],[Cp - R]]/1000000),"-")</f>
        <v>1</v>
      </c>
      <c r="N30">
        <v>1</v>
      </c>
      <c r="O30">
        <v>0.01</v>
      </c>
      <c r="P30">
        <f>IFERROR((Table1[[#This Row],[Cp - C]]/10)-AVERAGE(Table1[[#This Row],[B - CSp]:[B - RSp]]),"-")</f>
        <v>0.495</v>
      </c>
      <c r="Q30">
        <f>IFERROR((AVERAGE(Table1[[#This Row],[B - CSp]:[B - RSp]])-(Table1[[#This Row],[Cp - C]]/100)),"-")</f>
        <v>0.40500000000000003</v>
      </c>
    </row>
    <row r="31" spans="1:17" x14ac:dyDescent="0.25">
      <c r="A31" t="s">
        <v>36</v>
      </c>
      <c r="B31">
        <v>10</v>
      </c>
      <c r="C31" t="s">
        <v>5</v>
      </c>
      <c r="D31" t="s">
        <v>21</v>
      </c>
      <c r="E31" s="7">
        <f t="shared" si="0"/>
        <v>1000</v>
      </c>
      <c r="F31" s="8">
        <f>IF(Table1[[#This Row],[Cp - C]]/100&lt;1,1,Table1[[#This Row],[Cp - C]]/100)</f>
        <v>10</v>
      </c>
      <c r="G31" s="8">
        <f>IF(Table1[[#This Row],[Cp - C]]/10000&lt;1,1,Table1[[#This Row],[Cp - C]]/10000)</f>
        <v>1</v>
      </c>
      <c r="H31" s="15">
        <f>IF(Table1[[#This Row],[Cp - C]]/1000000&lt;1,1,Table1[[#This Row],[Cp - C]]/1000000)</f>
        <v>1</v>
      </c>
      <c r="I3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31" s="24" t="str">
        <f>IFERROR(Table1[[#This Row],[Sp - R]]*100,"-")</f>
        <v>-</v>
      </c>
      <c r="K31" s="24" t="s">
        <v>338</v>
      </c>
      <c r="L31" s="24" t="str">
        <f>IFERROR(IF(Table1[[#This Row],[Cp - R]]/10000&lt;1,1,Table1[[#This Row],[Cp - R]]/10000),"-")</f>
        <v>-</v>
      </c>
      <c r="M31" s="26" t="str">
        <f>IFERROR(IF(Table1[[#This Row],[Cp - R]]/1000000&lt;1,1,Table1[[#This Row],[Cp - R]]/1000000),"-")</f>
        <v>-</v>
      </c>
      <c r="N31">
        <v>50</v>
      </c>
      <c r="P31">
        <f>IFERROR((Table1[[#This Row],[Cp - C]]/10)-AVERAGE(Table1[[#This Row],[B - CSp]:[B - RSp]]),"-")</f>
        <v>50</v>
      </c>
      <c r="Q31">
        <f>IFERROR((AVERAGE(Table1[[#This Row],[B - CSp]:[B - RSp]])-(Table1[[#This Row],[Cp - C]]/100)),"-")</f>
        <v>40</v>
      </c>
    </row>
    <row r="32" spans="1:17" x14ac:dyDescent="0.25">
      <c r="A32" t="s">
        <v>37</v>
      </c>
      <c r="B32">
        <v>10</v>
      </c>
      <c r="C32" t="s">
        <v>5</v>
      </c>
      <c r="D32" t="s">
        <v>21</v>
      </c>
      <c r="E32" s="7">
        <f t="shared" si="0"/>
        <v>1000</v>
      </c>
      <c r="F32" s="8">
        <f>IF(Table1[[#This Row],[Cp - C]]/100&lt;1,1,Table1[[#This Row],[Cp - C]]/100)</f>
        <v>10</v>
      </c>
      <c r="G32" s="8">
        <f>IF(Table1[[#This Row],[Cp - C]]/10000&lt;1,1,Table1[[#This Row],[Cp - C]]/10000)</f>
        <v>1</v>
      </c>
      <c r="H32" s="15">
        <f>IF(Table1[[#This Row],[Cp - C]]/1000000&lt;1,1,Table1[[#This Row],[Cp - C]]/1000000)</f>
        <v>1</v>
      </c>
      <c r="I3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32" s="24" t="str">
        <f>IFERROR(Table1[[#This Row],[Sp - R]]*100,"-")</f>
        <v>-</v>
      </c>
      <c r="K32" s="24" t="s">
        <v>338</v>
      </c>
      <c r="L32" s="24" t="str">
        <f>IFERROR(IF(Table1[[#This Row],[Cp - R]]/10000&lt;1,1,Table1[[#This Row],[Cp - R]]/10000),"-")</f>
        <v>-</v>
      </c>
      <c r="M32" s="26" t="str">
        <f>IFERROR(IF(Table1[[#This Row],[Cp - R]]/1000000&lt;1,1,Table1[[#This Row],[Cp - R]]/1000000),"-")</f>
        <v>-</v>
      </c>
      <c r="P32" t="str">
        <f>IFERROR((Table1[[#This Row],[Cp - C]]/10)-AVERAGE(Table1[[#This Row],[B - CSp]:[B - RSp]]),"-")</f>
        <v>-</v>
      </c>
      <c r="Q32" t="str">
        <f>IFERROR((AVERAGE(Table1[[#This Row],[B - CSp]:[B - RSp]])-(Table1[[#This Row],[Cp - C]]/100)),"-")</f>
        <v>-</v>
      </c>
    </row>
    <row r="33" spans="1:17" x14ac:dyDescent="0.25">
      <c r="A33" t="s">
        <v>38</v>
      </c>
      <c r="B33">
        <v>20</v>
      </c>
      <c r="C33" t="s">
        <v>5</v>
      </c>
      <c r="D33" t="s">
        <v>21</v>
      </c>
      <c r="E33" s="7">
        <f t="shared" si="0"/>
        <v>2000</v>
      </c>
      <c r="F33" s="8">
        <f>IF(Table1[[#This Row],[Cp - C]]/100&lt;1,1,Table1[[#This Row],[Cp - C]]/100)</f>
        <v>20</v>
      </c>
      <c r="G33" s="8">
        <f>IF(Table1[[#This Row],[Cp - C]]/10000&lt;1,1,Table1[[#This Row],[Cp - C]]/10000)</f>
        <v>1</v>
      </c>
      <c r="H33" s="15">
        <f>IF(Table1[[#This Row],[Cp - C]]/1000000&lt;1,1,Table1[[#This Row],[Cp - C]]/1000000)</f>
        <v>1</v>
      </c>
      <c r="I3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33" s="24" t="str">
        <f>IFERROR(Table1[[#This Row],[Sp - R]]*100,"-")</f>
        <v>-</v>
      </c>
      <c r="K33" s="24" t="s">
        <v>338</v>
      </c>
      <c r="L33" s="24" t="str">
        <f>IFERROR(IF(Table1[[#This Row],[Cp - R]]/10000&lt;1,1,Table1[[#This Row],[Cp - R]]/10000),"-")</f>
        <v>-</v>
      </c>
      <c r="M33" s="26" t="str">
        <f>IFERROR(IF(Table1[[#This Row],[Cp - R]]/1000000&lt;1,1,Table1[[#This Row],[Cp - R]]/1000000),"-")</f>
        <v>-</v>
      </c>
      <c r="P33" t="str">
        <f>IFERROR((Table1[[#This Row],[Cp - C]]/10)-AVERAGE(Table1[[#This Row],[B - CSp]:[B - RSp]]),"-")</f>
        <v>-</v>
      </c>
      <c r="Q33" t="str">
        <f>IFERROR((AVERAGE(Table1[[#This Row],[B - CSp]:[B - RSp]])-(Table1[[#This Row],[Cp - C]]/100)),"-")</f>
        <v>-</v>
      </c>
    </row>
    <row r="34" spans="1:17" x14ac:dyDescent="0.25">
      <c r="A34" t="s">
        <v>39</v>
      </c>
      <c r="B34">
        <v>30</v>
      </c>
      <c r="C34" t="s">
        <v>5</v>
      </c>
      <c r="D34" t="s">
        <v>21</v>
      </c>
      <c r="E34" s="7">
        <f t="shared" si="0"/>
        <v>3000</v>
      </c>
      <c r="F34" s="8">
        <f>IF(Table1[[#This Row],[Cp - C]]/100&lt;1,1,Table1[[#This Row],[Cp - C]]/100)</f>
        <v>30</v>
      </c>
      <c r="G34" s="8">
        <f>IF(Table1[[#This Row],[Cp - C]]/10000&lt;1,1,Table1[[#This Row],[Cp - C]]/10000)</f>
        <v>1</v>
      </c>
      <c r="H34" s="15">
        <f>IF(Table1[[#This Row],[Cp - C]]/1000000&lt;1,1,Table1[[#This Row],[Cp - C]]/1000000)</f>
        <v>1</v>
      </c>
      <c r="I3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4000</v>
      </c>
      <c r="J34" s="24">
        <f>IFERROR(Table1[[#This Row],[Sp - R]]*100,"-")</f>
        <v>4000</v>
      </c>
      <c r="K34" s="24">
        <v>40</v>
      </c>
      <c r="L34" s="24">
        <f>IFERROR(IF(Table1[[#This Row],[Cp - R]]/10000&lt;1,1,Table1[[#This Row],[Cp - R]]/10000),"-")</f>
        <v>1</v>
      </c>
      <c r="M34" s="26">
        <f>IFERROR(IF(Table1[[#This Row],[Cp - R]]/1000000&lt;1,1,Table1[[#This Row],[Cp - R]]/1000000),"-")</f>
        <v>1</v>
      </c>
      <c r="P34" t="str">
        <f>IFERROR((Table1[[#This Row],[Cp - C]]/10)-AVERAGE(Table1[[#This Row],[B - CSp]:[B - RSp]]),"-")</f>
        <v>-</v>
      </c>
      <c r="Q34" t="str">
        <f>IFERROR((AVERAGE(Table1[[#This Row],[B - CSp]:[B - RSp]])-(Table1[[#This Row],[Cp - C]]/100)),"-")</f>
        <v>-</v>
      </c>
    </row>
    <row r="35" spans="1:17" x14ac:dyDescent="0.25">
      <c r="A35" t="s">
        <v>40</v>
      </c>
      <c r="B35">
        <v>20</v>
      </c>
      <c r="C35" t="s">
        <v>5</v>
      </c>
      <c r="D35" t="s">
        <v>21</v>
      </c>
      <c r="E35" s="7">
        <f t="shared" si="0"/>
        <v>2000</v>
      </c>
      <c r="F35" s="8">
        <f>IF(Table1[[#This Row],[Cp - C]]/100&lt;1,1,Table1[[#This Row],[Cp - C]]/100)</f>
        <v>20</v>
      </c>
      <c r="G35" s="8">
        <f>IF(Table1[[#This Row],[Cp - C]]/10000&lt;1,1,Table1[[#This Row],[Cp - C]]/10000)</f>
        <v>1</v>
      </c>
      <c r="H35" s="15">
        <f>IF(Table1[[#This Row],[Cp - C]]/1000000&lt;1,1,Table1[[#This Row],[Cp - C]]/1000000)</f>
        <v>1</v>
      </c>
      <c r="I3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35" s="24" t="str">
        <f>IFERROR(Table1[[#This Row],[Sp - R]]*100,"-")</f>
        <v>-</v>
      </c>
      <c r="K35" s="24" t="s">
        <v>338</v>
      </c>
      <c r="L35" s="24" t="str">
        <f>IFERROR(IF(Table1[[#This Row],[Cp - R]]/10000&lt;1,1,Table1[[#This Row],[Cp - R]]/10000),"-")</f>
        <v>-</v>
      </c>
      <c r="M35" s="26" t="str">
        <f>IFERROR(IF(Table1[[#This Row],[Cp - R]]/1000000&lt;1,1,Table1[[#This Row],[Cp - R]]/1000000),"-")</f>
        <v>-</v>
      </c>
      <c r="P35" t="str">
        <f>IFERROR((Table1[[#This Row],[Cp - C]]/10)-AVERAGE(Table1[[#This Row],[B - CSp]:[B - RSp]]),"-")</f>
        <v>-</v>
      </c>
      <c r="Q35" t="str">
        <f>IFERROR((AVERAGE(Table1[[#This Row],[B - CSp]:[B - RSp]])-(Table1[[#This Row],[Cp - C]]/100)),"-")</f>
        <v>-</v>
      </c>
    </row>
    <row r="36" spans="1:17" x14ac:dyDescent="0.25">
      <c r="A36" t="s">
        <v>41</v>
      </c>
      <c r="B36">
        <v>10</v>
      </c>
      <c r="C36" t="s">
        <v>5</v>
      </c>
      <c r="D36" t="s">
        <v>21</v>
      </c>
      <c r="E36" s="7">
        <f t="shared" si="0"/>
        <v>1000</v>
      </c>
      <c r="F36" s="8">
        <f>IF(Table1[[#This Row],[Cp - C]]/100&lt;1,1,Table1[[#This Row],[Cp - C]]/100)</f>
        <v>10</v>
      </c>
      <c r="G36" s="8">
        <f>IF(Table1[[#This Row],[Cp - C]]/10000&lt;1,1,Table1[[#This Row],[Cp - C]]/10000)</f>
        <v>1</v>
      </c>
      <c r="H36" s="15">
        <f>IF(Table1[[#This Row],[Cp - C]]/1000000&lt;1,1,Table1[[#This Row],[Cp - C]]/1000000)</f>
        <v>1</v>
      </c>
      <c r="I3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36" s="24" t="str">
        <f>IFERROR(Table1[[#This Row],[Sp - R]]*100,"-")</f>
        <v>-</v>
      </c>
      <c r="K36" s="24" t="s">
        <v>338</v>
      </c>
      <c r="L36" s="24" t="str">
        <f>IFERROR(IF(Table1[[#This Row],[Cp - R]]/10000&lt;1,1,Table1[[#This Row],[Cp - R]]/10000),"-")</f>
        <v>-</v>
      </c>
      <c r="M36" s="26" t="str">
        <f>IFERROR(IF(Table1[[#This Row],[Cp - R]]/1000000&lt;1,1,Table1[[#This Row],[Cp - R]]/1000000),"-")</f>
        <v>-</v>
      </c>
      <c r="P36" t="str">
        <f>IFERROR((Table1[[#This Row],[Cp - C]]/10)-AVERAGE(Table1[[#This Row],[B - CSp]:[B - RSp]]),"-")</f>
        <v>-</v>
      </c>
      <c r="Q36" t="str">
        <f>IFERROR((AVERAGE(Table1[[#This Row],[B - CSp]:[B - RSp]])-(Table1[[#This Row],[Cp - C]]/100)),"-")</f>
        <v>-</v>
      </c>
    </row>
    <row r="37" spans="1:17" x14ac:dyDescent="0.25">
      <c r="A37" t="s">
        <v>339</v>
      </c>
      <c r="B37">
        <v>15</v>
      </c>
      <c r="C37" t="s">
        <v>5</v>
      </c>
      <c r="D37" t="s">
        <v>21</v>
      </c>
      <c r="E37" s="7">
        <f t="shared" si="0"/>
        <v>1500</v>
      </c>
      <c r="F37" s="8">
        <f>IF(Table1[[#This Row],[Cp - C]]/100&lt;1,1,Table1[[#This Row],[Cp - C]]/100)</f>
        <v>15</v>
      </c>
      <c r="G37" s="8">
        <f>IF(Table1[[#This Row],[Cp - C]]/10000&lt;1,1,Table1[[#This Row],[Cp - C]]/10000)</f>
        <v>1</v>
      </c>
      <c r="H37" s="15">
        <f>IF(Table1[[#This Row],[Cp - C]]/1000000&lt;1,1,Table1[[#This Row],[Cp - C]]/1000000)</f>
        <v>1</v>
      </c>
      <c r="I3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2000</v>
      </c>
      <c r="J37" s="24">
        <f>IFERROR(Table1[[#This Row],[Sp - R]]*100,"-")</f>
        <v>2000</v>
      </c>
      <c r="K37" s="24">
        <v>20</v>
      </c>
      <c r="L37" s="24">
        <f>IFERROR(IF(Table1[[#This Row],[Cp - R]]/10000&lt;1,1,Table1[[#This Row],[Cp - R]]/10000),"-")</f>
        <v>1</v>
      </c>
      <c r="M37" s="26">
        <f>IFERROR(IF(Table1[[#This Row],[Cp - R]]/1000000&lt;1,1,Table1[[#This Row],[Cp - R]]/1000000),"-")</f>
        <v>1</v>
      </c>
      <c r="P37" t="str">
        <f>IFERROR((Table1[[#This Row],[Cp - C]]/10)-AVERAGE(Table1[[#This Row],[B - CSp]:[B - RSp]]),"-")</f>
        <v>-</v>
      </c>
      <c r="Q37" t="str">
        <f>IFERROR((AVERAGE(Table1[[#This Row],[B - CSp]:[B - RSp]])-(Table1[[#This Row],[Cp - C]]/100)),"-")</f>
        <v>-</v>
      </c>
    </row>
    <row r="38" spans="1:17" x14ac:dyDescent="0.25">
      <c r="A38" t="s">
        <v>42</v>
      </c>
      <c r="B38">
        <v>10</v>
      </c>
      <c r="C38" t="s">
        <v>5</v>
      </c>
      <c r="D38" t="s">
        <v>21</v>
      </c>
      <c r="E38" s="7">
        <f t="shared" si="0"/>
        <v>1000</v>
      </c>
      <c r="F38" s="8">
        <f>IF(Table1[[#This Row],[Cp - C]]/100&lt;1,1,Table1[[#This Row],[Cp - C]]/100)</f>
        <v>10</v>
      </c>
      <c r="G38" s="8">
        <f>IF(Table1[[#This Row],[Cp - C]]/10000&lt;1,1,Table1[[#This Row],[Cp - C]]/10000)</f>
        <v>1</v>
      </c>
      <c r="H38" s="15">
        <f>IF(Table1[[#This Row],[Cp - C]]/1000000&lt;1,1,Table1[[#This Row],[Cp - C]]/1000000)</f>
        <v>1</v>
      </c>
      <c r="I3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1000</v>
      </c>
      <c r="J38" s="24">
        <f>IFERROR(Table1[[#This Row],[Sp - R]]*100,"-")</f>
        <v>1000</v>
      </c>
      <c r="K38" s="24">
        <v>10</v>
      </c>
      <c r="L38" s="24">
        <f>IFERROR(IF(Table1[[#This Row],[Cp - R]]/10000&lt;1,1,Table1[[#This Row],[Cp - R]]/10000),"-")</f>
        <v>1</v>
      </c>
      <c r="M38" s="26">
        <f>IFERROR(IF(Table1[[#This Row],[Cp - R]]/1000000&lt;1,1,Table1[[#This Row],[Cp - R]]/1000000),"-")</f>
        <v>1</v>
      </c>
      <c r="P38" t="str">
        <f>IFERROR((Table1[[#This Row],[Cp - C]]/10)-AVERAGE(Table1[[#This Row],[B - CSp]:[B - RSp]]),"-")</f>
        <v>-</v>
      </c>
      <c r="Q38" t="str">
        <f>IFERROR((AVERAGE(Table1[[#This Row],[B - CSp]:[B - RSp]])-(Table1[[#This Row],[Cp - C]]/100)),"-")</f>
        <v>-</v>
      </c>
    </row>
    <row r="39" spans="1:17" x14ac:dyDescent="0.25">
      <c r="A39" t="s">
        <v>43</v>
      </c>
      <c r="B39">
        <v>15</v>
      </c>
      <c r="C39" t="s">
        <v>5</v>
      </c>
      <c r="D39" t="s">
        <v>21</v>
      </c>
      <c r="E39" s="7">
        <f t="shared" si="0"/>
        <v>1500</v>
      </c>
      <c r="F39" s="8">
        <f>IF(Table1[[#This Row],[Cp - C]]/100&lt;1,1,Table1[[#This Row],[Cp - C]]/100)</f>
        <v>15</v>
      </c>
      <c r="G39" s="8">
        <f>IF(Table1[[#This Row],[Cp - C]]/10000&lt;1,1,Table1[[#This Row],[Cp - C]]/10000)</f>
        <v>1</v>
      </c>
      <c r="H39" s="15">
        <f>IF(Table1[[#This Row],[Cp - C]]/1000000&lt;1,1,Table1[[#This Row],[Cp - C]]/1000000)</f>
        <v>1</v>
      </c>
      <c r="I3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39" s="24" t="str">
        <f>IFERROR(Table1[[#This Row],[Sp - R]]*100,"-")</f>
        <v>-</v>
      </c>
      <c r="K39" s="24" t="s">
        <v>338</v>
      </c>
      <c r="L39" s="24" t="str">
        <f>IFERROR(IF(Table1[[#This Row],[Cp - R]]/10000&lt;1,1,Table1[[#This Row],[Cp - R]]/10000),"-")</f>
        <v>-</v>
      </c>
      <c r="M39" s="26" t="str">
        <f>IFERROR(IF(Table1[[#This Row],[Cp - R]]/1000000&lt;1,1,Table1[[#This Row],[Cp - R]]/1000000),"-")</f>
        <v>-</v>
      </c>
      <c r="P39" t="str">
        <f>IFERROR((Table1[[#This Row],[Cp - C]]/10)-AVERAGE(Table1[[#This Row],[B - CSp]:[B - RSp]]),"-")</f>
        <v>-</v>
      </c>
      <c r="Q39" t="str">
        <f>IFERROR((AVERAGE(Table1[[#This Row],[B - CSp]:[B - RSp]])-(Table1[[#This Row],[Cp - C]]/100)),"-")</f>
        <v>-</v>
      </c>
    </row>
    <row r="40" spans="1:17" x14ac:dyDescent="0.25">
      <c r="A40" t="s">
        <v>44</v>
      </c>
      <c r="B40">
        <v>5</v>
      </c>
      <c r="C40" t="s">
        <v>5</v>
      </c>
      <c r="D40" t="s">
        <v>21</v>
      </c>
      <c r="E40" s="7">
        <f t="shared" si="0"/>
        <v>500</v>
      </c>
      <c r="F40" s="8">
        <f>IF(Table1[[#This Row],[Cp - C]]/100&lt;1,1,Table1[[#This Row],[Cp - C]]/100)</f>
        <v>5</v>
      </c>
      <c r="G40" s="8">
        <f>IF(Table1[[#This Row],[Cp - C]]/10000&lt;1,1,Table1[[#This Row],[Cp - C]]/10000)</f>
        <v>1</v>
      </c>
      <c r="H40" s="15">
        <f>IF(Table1[[#This Row],[Cp - C]]/1000000&lt;1,1,Table1[[#This Row],[Cp - C]]/1000000)</f>
        <v>1</v>
      </c>
      <c r="I4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1000</v>
      </c>
      <c r="J40" s="24">
        <f>IFERROR(Table1[[#This Row],[Sp - R]]*100,"-")</f>
        <v>1000</v>
      </c>
      <c r="K40" s="24">
        <v>10</v>
      </c>
      <c r="L40" s="24">
        <f>IFERROR(IF(Table1[[#This Row],[Cp - R]]/10000&lt;1,1,Table1[[#This Row],[Cp - R]]/10000),"-")</f>
        <v>1</v>
      </c>
      <c r="M40" s="26">
        <f>IFERROR(IF(Table1[[#This Row],[Cp - R]]/1000000&lt;1,1,Table1[[#This Row],[Cp - R]]/1000000),"-")</f>
        <v>1</v>
      </c>
      <c r="P40" t="str">
        <f>IFERROR((Table1[[#This Row],[Cp - C]]/10)-AVERAGE(Table1[[#This Row],[B - CSp]:[B - RSp]]),"-")</f>
        <v>-</v>
      </c>
      <c r="Q40" t="str">
        <f>IFERROR((AVERAGE(Table1[[#This Row],[B - CSp]:[B - RSp]])-(Table1[[#This Row],[Cp - C]]/100)),"-")</f>
        <v>-</v>
      </c>
    </row>
    <row r="41" spans="1:17" x14ac:dyDescent="0.25">
      <c r="A41" t="s">
        <v>45</v>
      </c>
      <c r="B41">
        <v>25</v>
      </c>
      <c r="C41" t="s">
        <v>5</v>
      </c>
      <c r="D41" t="s">
        <v>21</v>
      </c>
      <c r="E41" s="7">
        <f t="shared" si="0"/>
        <v>2500</v>
      </c>
      <c r="F41" s="8">
        <f>IF(Table1[[#This Row],[Cp - C]]/100&lt;1,1,Table1[[#This Row],[Cp - C]]/100)</f>
        <v>25</v>
      </c>
      <c r="G41" s="8">
        <f>IF(Table1[[#This Row],[Cp - C]]/10000&lt;1,1,Table1[[#This Row],[Cp - C]]/10000)</f>
        <v>1</v>
      </c>
      <c r="H41" s="15">
        <f>IF(Table1[[#This Row],[Cp - C]]/1000000&lt;1,1,Table1[[#This Row],[Cp - C]]/1000000)</f>
        <v>1</v>
      </c>
      <c r="I4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41" s="24" t="str">
        <f>IFERROR(Table1[[#This Row],[Sp - R]]*100,"-")</f>
        <v>-</v>
      </c>
      <c r="K41" s="24" t="s">
        <v>338</v>
      </c>
      <c r="L41" s="24" t="str">
        <f>IFERROR(IF(Table1[[#This Row],[Cp - R]]/10000&lt;1,1,Table1[[#This Row],[Cp - R]]/10000),"-")</f>
        <v>-</v>
      </c>
      <c r="M41" s="26" t="str">
        <f>IFERROR(IF(Table1[[#This Row],[Cp - R]]/1000000&lt;1,1,Table1[[#This Row],[Cp - R]]/1000000),"-")</f>
        <v>-</v>
      </c>
      <c r="N41">
        <v>15</v>
      </c>
      <c r="P41">
        <f>IFERROR((Table1[[#This Row],[Cp - C]]/10)-AVERAGE(Table1[[#This Row],[B - CSp]:[B - RSp]]),"-")</f>
        <v>235</v>
      </c>
      <c r="Q41">
        <f>IFERROR((AVERAGE(Table1[[#This Row],[B - CSp]:[B - RSp]])-(Table1[[#This Row],[Cp - C]]/100)),"-")</f>
        <v>-10</v>
      </c>
    </row>
    <row r="42" spans="1:17" x14ac:dyDescent="0.25">
      <c r="A42" t="s">
        <v>46</v>
      </c>
      <c r="B42">
        <v>25</v>
      </c>
      <c r="C42" t="s">
        <v>5</v>
      </c>
      <c r="D42" t="s">
        <v>21</v>
      </c>
      <c r="E42" s="7">
        <f t="shared" si="0"/>
        <v>2500</v>
      </c>
      <c r="F42" s="8">
        <f>IF(Table1[[#This Row],[Cp - C]]/100&lt;1,1,Table1[[#This Row],[Cp - C]]/100)</f>
        <v>25</v>
      </c>
      <c r="G42" s="8">
        <f>IF(Table1[[#This Row],[Cp - C]]/10000&lt;1,1,Table1[[#This Row],[Cp - C]]/10000)</f>
        <v>1</v>
      </c>
      <c r="H42" s="15">
        <f>IF(Table1[[#This Row],[Cp - C]]/1000000&lt;1,1,Table1[[#This Row],[Cp - C]]/1000000)</f>
        <v>1</v>
      </c>
      <c r="I4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42" s="24" t="str">
        <f>IFERROR(Table1[[#This Row],[Sp - R]]*100,"-")</f>
        <v>-</v>
      </c>
      <c r="K42" s="24" t="s">
        <v>338</v>
      </c>
      <c r="L42" s="24" t="str">
        <f>IFERROR(IF(Table1[[#This Row],[Cp - R]]/10000&lt;1,1,Table1[[#This Row],[Cp - R]]/10000),"-")</f>
        <v>-</v>
      </c>
      <c r="M42" s="26" t="str">
        <f>IFERROR(IF(Table1[[#This Row],[Cp - R]]/1000000&lt;1,1,Table1[[#This Row],[Cp - R]]/1000000),"-")</f>
        <v>-</v>
      </c>
      <c r="P42" t="str">
        <f>IFERROR((Table1[[#This Row],[Cp - C]]/10)-AVERAGE(Table1[[#This Row],[B - CSp]:[B - RSp]]),"-")</f>
        <v>-</v>
      </c>
      <c r="Q42" t="str">
        <f>IFERROR((AVERAGE(Table1[[#This Row],[B - CSp]:[B - RSp]])-(Table1[[#This Row],[Cp - C]]/100)),"-")</f>
        <v>-</v>
      </c>
    </row>
    <row r="43" spans="1:17" x14ac:dyDescent="0.25">
      <c r="A43" t="s">
        <v>47</v>
      </c>
      <c r="B43">
        <v>10</v>
      </c>
      <c r="C43" t="s">
        <v>5</v>
      </c>
      <c r="D43" t="s">
        <v>21</v>
      </c>
      <c r="E43" s="7">
        <f t="shared" si="0"/>
        <v>1000</v>
      </c>
      <c r="F43" s="8">
        <f>IF(Table1[[#This Row],[Cp - C]]/100&lt;1,1,Table1[[#This Row],[Cp - C]]/100)</f>
        <v>10</v>
      </c>
      <c r="G43" s="8">
        <f>IF(Table1[[#This Row],[Cp - C]]/10000&lt;1,1,Table1[[#This Row],[Cp - C]]/10000)</f>
        <v>1</v>
      </c>
      <c r="H43" s="15">
        <f>IF(Table1[[#This Row],[Cp - C]]/1000000&lt;1,1,Table1[[#This Row],[Cp - C]]/1000000)</f>
        <v>1</v>
      </c>
      <c r="I4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1500</v>
      </c>
      <c r="J43" s="24">
        <f>IFERROR(Table1[[#This Row],[Sp - R]]*100,"-")</f>
        <v>1500</v>
      </c>
      <c r="K43" s="24">
        <v>15</v>
      </c>
      <c r="L43" s="24">
        <f>IFERROR(IF(Table1[[#This Row],[Cp - R]]/10000&lt;1,1,Table1[[#This Row],[Cp - R]]/10000),"-")</f>
        <v>1</v>
      </c>
      <c r="M43" s="26">
        <f>IFERROR(IF(Table1[[#This Row],[Cp - R]]/1000000&lt;1,1,Table1[[#This Row],[Cp - R]]/1000000),"-")</f>
        <v>1</v>
      </c>
      <c r="P43" t="str">
        <f>IFERROR((Table1[[#This Row],[Cp - C]]/10)-AVERAGE(Table1[[#This Row],[B - CSp]:[B - RSp]]),"-")</f>
        <v>-</v>
      </c>
      <c r="Q43" t="str">
        <f>IFERROR((AVERAGE(Table1[[#This Row],[B - CSp]:[B - RSp]])-(Table1[[#This Row],[Cp - C]]/100)),"-")</f>
        <v>-</v>
      </c>
    </row>
    <row r="44" spans="1:17" x14ac:dyDescent="0.25">
      <c r="A44" t="s">
        <v>48</v>
      </c>
      <c r="B44">
        <v>5</v>
      </c>
      <c r="C44" t="s">
        <v>5</v>
      </c>
      <c r="D44" t="s">
        <v>21</v>
      </c>
      <c r="E44" s="7">
        <f t="shared" si="0"/>
        <v>500</v>
      </c>
      <c r="F44" s="8">
        <f>IF(Table1[[#This Row],[Cp - C]]/100&lt;1,1,Table1[[#This Row],[Cp - C]]/100)</f>
        <v>5</v>
      </c>
      <c r="G44" s="8">
        <f>IF(Table1[[#This Row],[Cp - C]]/10000&lt;1,1,Table1[[#This Row],[Cp - C]]/10000)</f>
        <v>1</v>
      </c>
      <c r="H44" s="15">
        <f>IF(Table1[[#This Row],[Cp - C]]/1000000&lt;1,1,Table1[[#This Row],[Cp - C]]/1000000)</f>
        <v>1</v>
      </c>
      <c r="I4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200</v>
      </c>
      <c r="J44" s="24">
        <f>IFERROR(Table1[[#This Row],[Sp - R]]*100,"-")</f>
        <v>200</v>
      </c>
      <c r="K44" s="24">
        <v>2</v>
      </c>
      <c r="L44" s="24">
        <f>IFERROR(IF(Table1[[#This Row],[Cp - R]]/10000&lt;1,1,Table1[[#This Row],[Cp - R]]/10000),"-")</f>
        <v>1</v>
      </c>
      <c r="M44" s="26">
        <f>IFERROR(IF(Table1[[#This Row],[Cp - R]]/1000000&lt;1,1,Table1[[#This Row],[Cp - R]]/1000000),"-")</f>
        <v>1</v>
      </c>
      <c r="P44" t="str">
        <f>IFERROR((Table1[[#This Row],[Cp - C]]/10)-AVERAGE(Table1[[#This Row],[B - CSp]:[B - RSp]]),"-")</f>
        <v>-</v>
      </c>
      <c r="Q44" t="str">
        <f>IFERROR((AVERAGE(Table1[[#This Row],[B - CSp]:[B - RSp]])-(Table1[[#This Row],[Cp - C]]/100)),"-")</f>
        <v>-</v>
      </c>
    </row>
    <row r="45" spans="1:17" x14ac:dyDescent="0.25">
      <c r="A45" t="s">
        <v>49</v>
      </c>
      <c r="B45">
        <v>5</v>
      </c>
      <c r="C45" t="s">
        <v>5</v>
      </c>
      <c r="D45" t="s">
        <v>21</v>
      </c>
      <c r="E45" s="7">
        <f t="shared" si="0"/>
        <v>500</v>
      </c>
      <c r="F45" s="8">
        <f>IF(Table1[[#This Row],[Cp - C]]/100&lt;1,1,Table1[[#This Row],[Cp - C]]/100)</f>
        <v>5</v>
      </c>
      <c r="G45" s="8">
        <f>IF(Table1[[#This Row],[Cp - C]]/10000&lt;1,1,Table1[[#This Row],[Cp - C]]/10000)</f>
        <v>1</v>
      </c>
      <c r="H45" s="15">
        <f>IF(Table1[[#This Row],[Cp - C]]/1000000&lt;1,1,Table1[[#This Row],[Cp - C]]/1000000)</f>
        <v>1</v>
      </c>
      <c r="I4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45" s="24" t="str">
        <f>IFERROR(Table1[[#This Row],[Sp - R]]*100,"-")</f>
        <v>-</v>
      </c>
      <c r="K45" s="24" t="s">
        <v>338</v>
      </c>
      <c r="L45" s="24" t="str">
        <f>IFERROR(IF(Table1[[#This Row],[Cp - R]]/10000&lt;1,1,Table1[[#This Row],[Cp - R]]/10000),"-")</f>
        <v>-</v>
      </c>
      <c r="M45" s="26" t="str">
        <f>IFERROR(IF(Table1[[#This Row],[Cp - R]]/1000000&lt;1,1,Table1[[#This Row],[Cp - R]]/1000000),"-")</f>
        <v>-</v>
      </c>
      <c r="P45" t="str">
        <f>IFERROR((Table1[[#This Row],[Cp - C]]/10)-AVERAGE(Table1[[#This Row],[B - CSp]:[B - RSp]]),"-")</f>
        <v>-</v>
      </c>
      <c r="Q45" t="str">
        <f>IFERROR((AVERAGE(Table1[[#This Row],[B - CSp]:[B - RSp]])-(Table1[[#This Row],[Cp - C]]/100)),"-")</f>
        <v>-</v>
      </c>
    </row>
    <row r="46" spans="1:17" x14ac:dyDescent="0.25">
      <c r="A46" t="s">
        <v>50</v>
      </c>
      <c r="B46">
        <v>15</v>
      </c>
      <c r="C46" t="s">
        <v>5</v>
      </c>
      <c r="D46" t="s">
        <v>21</v>
      </c>
      <c r="E46" s="7">
        <f t="shared" si="0"/>
        <v>1500</v>
      </c>
      <c r="F46" s="8">
        <f>IF(Table1[[#This Row],[Cp - C]]/100&lt;1,1,Table1[[#This Row],[Cp - C]]/100)</f>
        <v>15</v>
      </c>
      <c r="G46" s="8">
        <f>IF(Table1[[#This Row],[Cp - C]]/10000&lt;1,1,Table1[[#This Row],[Cp - C]]/10000)</f>
        <v>1</v>
      </c>
      <c r="H46" s="15">
        <f>IF(Table1[[#This Row],[Cp - C]]/1000000&lt;1,1,Table1[[#This Row],[Cp - C]]/1000000)</f>
        <v>1</v>
      </c>
      <c r="I4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46" s="24" t="str">
        <f>IFERROR(Table1[[#This Row],[Sp - R]]*100,"-")</f>
        <v>-</v>
      </c>
      <c r="K46" s="24" t="s">
        <v>338</v>
      </c>
      <c r="L46" s="24" t="str">
        <f>IFERROR(IF(Table1[[#This Row],[Cp - R]]/10000&lt;1,1,Table1[[#This Row],[Cp - R]]/10000),"-")</f>
        <v>-</v>
      </c>
      <c r="M46" s="26" t="str">
        <f>IFERROR(IF(Table1[[#This Row],[Cp - R]]/1000000&lt;1,1,Table1[[#This Row],[Cp - R]]/1000000),"-")</f>
        <v>-</v>
      </c>
      <c r="P46" t="str">
        <f>IFERROR((Table1[[#This Row],[Cp - C]]/10)-AVERAGE(Table1[[#This Row],[B - CSp]:[B - RSp]]),"-")</f>
        <v>-</v>
      </c>
      <c r="Q46" t="str">
        <f>IFERROR((AVERAGE(Table1[[#This Row],[B - CSp]:[B - RSp]])-(Table1[[#This Row],[Cp - C]]/100)),"-")</f>
        <v>-</v>
      </c>
    </row>
    <row r="47" spans="1:17" x14ac:dyDescent="0.25">
      <c r="A47" t="s">
        <v>51</v>
      </c>
      <c r="B47">
        <v>2</v>
      </c>
      <c r="C47" t="s">
        <v>5</v>
      </c>
      <c r="D47" t="s">
        <v>21</v>
      </c>
      <c r="E47" s="7">
        <f t="shared" si="0"/>
        <v>200</v>
      </c>
      <c r="F47" s="8">
        <f>IF(Table1[[#This Row],[Cp - C]]/100&lt;1,1,Table1[[#This Row],[Cp - C]]/100)</f>
        <v>2</v>
      </c>
      <c r="G47" s="8">
        <f>IF(Table1[[#This Row],[Cp - C]]/10000&lt;1,1,Table1[[#This Row],[Cp - C]]/10000)</f>
        <v>1</v>
      </c>
      <c r="H47" s="15">
        <f>IF(Table1[[#This Row],[Cp - C]]/1000000&lt;1,1,Table1[[#This Row],[Cp - C]]/1000000)</f>
        <v>1</v>
      </c>
      <c r="I4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100</v>
      </c>
      <c r="J47" s="24">
        <f>IFERROR(Table1[[#This Row],[Sp - R]]*100,"-")</f>
        <v>100</v>
      </c>
      <c r="K47" s="24">
        <v>1</v>
      </c>
      <c r="L47" s="24">
        <f>IFERROR(IF(Table1[[#This Row],[Cp - R]]/10000&lt;1,1,Table1[[#This Row],[Cp - R]]/10000),"-")</f>
        <v>1</v>
      </c>
      <c r="M47" s="26">
        <f>IFERROR(IF(Table1[[#This Row],[Cp - R]]/1000000&lt;1,1,Table1[[#This Row],[Cp - R]]/1000000),"-")</f>
        <v>1</v>
      </c>
      <c r="N47">
        <v>10</v>
      </c>
      <c r="O47">
        <v>25</v>
      </c>
      <c r="P47">
        <f>IFERROR((Table1[[#This Row],[Cp - C]]/10)-AVERAGE(Table1[[#This Row],[B - CSp]:[B - RSp]]),"-")</f>
        <v>2.5</v>
      </c>
      <c r="Q47">
        <f>IFERROR((AVERAGE(Table1[[#This Row],[B - CSp]:[B - RSp]])-(Table1[[#This Row],[Cp - C]]/100)),"-")</f>
        <v>15.5</v>
      </c>
    </row>
    <row r="48" spans="1:17" x14ac:dyDescent="0.25">
      <c r="A48" t="s">
        <v>52</v>
      </c>
      <c r="B48">
        <v>10</v>
      </c>
      <c r="C48" t="s">
        <v>5</v>
      </c>
      <c r="D48" t="s">
        <v>21</v>
      </c>
      <c r="E48" s="7">
        <f t="shared" si="0"/>
        <v>1000</v>
      </c>
      <c r="F48" s="8">
        <f>IF(Table1[[#This Row],[Cp - C]]/100&lt;1,1,Table1[[#This Row],[Cp - C]]/100)</f>
        <v>10</v>
      </c>
      <c r="G48" s="8">
        <f>IF(Table1[[#This Row],[Cp - C]]/10000&lt;1,1,Table1[[#This Row],[Cp - C]]/10000)</f>
        <v>1</v>
      </c>
      <c r="H48" s="15">
        <f>IF(Table1[[#This Row],[Cp - C]]/1000000&lt;1,1,Table1[[#This Row],[Cp - C]]/1000000)</f>
        <v>1</v>
      </c>
      <c r="I4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500</v>
      </c>
      <c r="J48" s="24">
        <f>IFERROR(Table1[[#This Row],[Sp - R]]*100,"-")</f>
        <v>500</v>
      </c>
      <c r="K48" s="24">
        <v>5</v>
      </c>
      <c r="L48" s="24">
        <f>IFERROR(IF(Table1[[#This Row],[Cp - R]]/10000&lt;1,1,Table1[[#This Row],[Cp - R]]/10000),"-")</f>
        <v>1</v>
      </c>
      <c r="M48" s="26">
        <f>IFERROR(IF(Table1[[#This Row],[Cp - R]]/1000000&lt;1,1,Table1[[#This Row],[Cp - R]]/1000000),"-")</f>
        <v>1</v>
      </c>
      <c r="N48">
        <v>5</v>
      </c>
      <c r="P48">
        <f>IFERROR((Table1[[#This Row],[Cp - C]]/10)-AVERAGE(Table1[[#This Row],[B - CSp]:[B - RSp]]),"-")</f>
        <v>95</v>
      </c>
      <c r="Q48">
        <f>IFERROR((AVERAGE(Table1[[#This Row],[B - CSp]:[B - RSp]])-(Table1[[#This Row],[Cp - C]]/100)),"-")</f>
        <v>-5</v>
      </c>
    </row>
    <row r="49" spans="1:17" x14ac:dyDescent="0.25">
      <c r="A49" t="s">
        <v>53</v>
      </c>
      <c r="B49">
        <v>75</v>
      </c>
      <c r="C49" t="s">
        <v>5</v>
      </c>
      <c r="D49" t="s">
        <v>21</v>
      </c>
      <c r="E49" s="7">
        <f t="shared" si="0"/>
        <v>7500</v>
      </c>
      <c r="F49" s="8">
        <f>IF(Table1[[#This Row],[Cp - C]]/100&lt;1,1,Table1[[#This Row],[Cp - C]]/100)</f>
        <v>75</v>
      </c>
      <c r="G49" s="8">
        <f>IF(Table1[[#This Row],[Cp - C]]/10000&lt;1,1,Table1[[#This Row],[Cp - C]]/10000)</f>
        <v>1</v>
      </c>
      <c r="H49" s="15">
        <f>IF(Table1[[#This Row],[Cp - C]]/1000000&lt;1,1,Table1[[#This Row],[Cp - C]]/1000000)</f>
        <v>1</v>
      </c>
      <c r="I4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49" s="24" t="str">
        <f>IFERROR(Table1[[#This Row],[Sp - R]]*100,"-")</f>
        <v>-</v>
      </c>
      <c r="K49" s="24" t="s">
        <v>338</v>
      </c>
      <c r="L49" s="24" t="str">
        <f>IFERROR(IF(Table1[[#This Row],[Cp - R]]/10000&lt;1,1,Table1[[#This Row],[Cp - R]]/10000),"-")</f>
        <v>-</v>
      </c>
      <c r="M49" s="26" t="str">
        <f>IFERROR(IF(Table1[[#This Row],[Cp - R]]/1000000&lt;1,1,Table1[[#This Row],[Cp - R]]/1000000),"-")</f>
        <v>-</v>
      </c>
      <c r="P49" t="str">
        <f>IFERROR((Table1[[#This Row],[Cp - C]]/10)-AVERAGE(Table1[[#This Row],[B - CSp]:[B - RSp]]),"-")</f>
        <v>-</v>
      </c>
      <c r="Q49" t="str">
        <f>IFERROR((AVERAGE(Table1[[#This Row],[B - CSp]:[B - RSp]])-(Table1[[#This Row],[Cp - C]]/100)),"-")</f>
        <v>-</v>
      </c>
    </row>
    <row r="50" spans="1:17" x14ac:dyDescent="0.25">
      <c r="A50" t="s">
        <v>54</v>
      </c>
      <c r="B50">
        <v>50</v>
      </c>
      <c r="C50" t="s">
        <v>5</v>
      </c>
      <c r="D50" t="s">
        <v>21</v>
      </c>
      <c r="E50" s="7">
        <f t="shared" si="0"/>
        <v>5000</v>
      </c>
      <c r="F50" s="8">
        <f>IF(Table1[[#This Row],[Cp - C]]/100&lt;1,1,Table1[[#This Row],[Cp - C]]/100)</f>
        <v>50</v>
      </c>
      <c r="G50" s="8">
        <f>IF(Table1[[#This Row],[Cp - C]]/10000&lt;1,1,Table1[[#This Row],[Cp - C]]/10000)</f>
        <v>1</v>
      </c>
      <c r="H50" s="15">
        <f>IF(Table1[[#This Row],[Cp - C]]/1000000&lt;1,1,Table1[[#This Row],[Cp - C]]/1000000)</f>
        <v>1</v>
      </c>
      <c r="I5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7500</v>
      </c>
      <c r="J50" s="24">
        <f>IFERROR(Table1[[#This Row],[Sp - R]]*100,"-")</f>
        <v>7500</v>
      </c>
      <c r="K50" s="24">
        <v>75</v>
      </c>
      <c r="L50" s="24">
        <f>IFERROR(IF(Table1[[#This Row],[Cp - R]]/10000&lt;1,1,Table1[[#This Row],[Cp - R]]/10000),"-")</f>
        <v>1</v>
      </c>
      <c r="M50" s="26">
        <f>IFERROR(IF(Table1[[#This Row],[Cp - R]]/1000000&lt;1,1,Table1[[#This Row],[Cp - R]]/1000000),"-")</f>
        <v>1</v>
      </c>
      <c r="P50" t="str">
        <f>IFERROR((Table1[[#This Row],[Cp - C]]/10)-AVERAGE(Table1[[#This Row],[B - CSp]:[B - RSp]]),"-")</f>
        <v>-</v>
      </c>
      <c r="Q50" t="str">
        <f>IFERROR((AVERAGE(Table1[[#This Row],[B - CSp]:[B - RSp]])-(Table1[[#This Row],[Cp - C]]/100)),"-")</f>
        <v>-</v>
      </c>
    </row>
    <row r="51" spans="1:17" x14ac:dyDescent="0.25">
      <c r="A51" t="s">
        <v>55</v>
      </c>
      <c r="B51">
        <v>50</v>
      </c>
      <c r="C51" t="s">
        <v>5</v>
      </c>
      <c r="D51" t="s">
        <v>21</v>
      </c>
      <c r="E51" s="7">
        <f t="shared" si="0"/>
        <v>5000</v>
      </c>
      <c r="F51" s="8">
        <f>IF(Table1[[#This Row],[Cp - C]]/100&lt;1,1,Table1[[#This Row],[Cp - C]]/100)</f>
        <v>50</v>
      </c>
      <c r="G51" s="8">
        <f>IF(Table1[[#This Row],[Cp - C]]/10000&lt;1,1,Table1[[#This Row],[Cp - C]]/10000)</f>
        <v>1</v>
      </c>
      <c r="H51" s="15">
        <f>IF(Table1[[#This Row],[Cp - C]]/1000000&lt;1,1,Table1[[#This Row],[Cp - C]]/1000000)</f>
        <v>1</v>
      </c>
      <c r="I5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7500</v>
      </c>
      <c r="J51" s="24">
        <f>IFERROR(Table1[[#This Row],[Sp - R]]*100,"-")</f>
        <v>7500</v>
      </c>
      <c r="K51" s="24">
        <v>75</v>
      </c>
      <c r="L51" s="24">
        <f>IFERROR(IF(Table1[[#This Row],[Cp - R]]/10000&lt;1,1,Table1[[#This Row],[Cp - R]]/10000),"-")</f>
        <v>1</v>
      </c>
      <c r="M51" s="26">
        <f>IFERROR(IF(Table1[[#This Row],[Cp - R]]/1000000&lt;1,1,Table1[[#This Row],[Cp - R]]/1000000),"-")</f>
        <v>1</v>
      </c>
      <c r="N51">
        <v>75</v>
      </c>
      <c r="P51">
        <f>IFERROR((Table1[[#This Row],[Cp - C]]/10)-AVERAGE(Table1[[#This Row],[B - CSp]:[B - RSp]]),"-")</f>
        <v>425</v>
      </c>
      <c r="Q51">
        <f>IFERROR((AVERAGE(Table1[[#This Row],[B - CSp]:[B - RSp]])-(Table1[[#This Row],[Cp - C]]/100)),"-")</f>
        <v>25</v>
      </c>
    </row>
    <row r="52" spans="1:17" x14ac:dyDescent="0.25">
      <c r="A52" t="s">
        <v>56</v>
      </c>
      <c r="B52">
        <v>1</v>
      </c>
      <c r="C52" t="s">
        <v>5</v>
      </c>
      <c r="D52" t="s">
        <v>21</v>
      </c>
      <c r="E52" s="7">
        <f t="shared" si="0"/>
        <v>100</v>
      </c>
      <c r="F52" s="8">
        <f>IF(Table1[[#This Row],[Cp - C]]/100&lt;1,1,Table1[[#This Row],[Cp - C]]/100)</f>
        <v>1</v>
      </c>
      <c r="G52" s="8">
        <f>IF(Table1[[#This Row],[Cp - C]]/10000&lt;1,1,Table1[[#This Row],[Cp - C]]/10000)</f>
        <v>1</v>
      </c>
      <c r="H52" s="15">
        <f>IF(Table1[[#This Row],[Cp - C]]/1000000&lt;1,1,Table1[[#This Row],[Cp - C]]/1000000)</f>
        <v>1</v>
      </c>
      <c r="I5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52" s="24">
        <f>IFERROR(Table1[[#This Row],[Sp - R]]*100,"-")</f>
        <v>100</v>
      </c>
      <c r="K52" s="24">
        <v>1</v>
      </c>
      <c r="L52" s="24">
        <f>IFERROR(IF(Table1[[#This Row],[Cp - R]]/10000&lt;1,1,Table1[[#This Row],[Cp - R]]/10000),"-")</f>
        <v>1</v>
      </c>
      <c r="M52" s="26">
        <f>IFERROR(IF(Table1[[#This Row],[Cp - R]]/1000000&lt;1,1,Table1[[#This Row],[Cp - R]]/1000000),"-")</f>
        <v>1</v>
      </c>
      <c r="P52" t="str">
        <f>IFERROR((Table1[[#This Row],[Cp - C]]/10)-AVERAGE(Table1[[#This Row],[B - CSp]:[B - RSp]]),"-")</f>
        <v>-</v>
      </c>
      <c r="Q52" t="str">
        <f>IFERROR((AVERAGE(Table1[[#This Row],[B - CSp]:[B - RSp]])-(Table1[[#This Row],[Cp - C]]/100)),"-")</f>
        <v>-</v>
      </c>
    </row>
    <row r="53" spans="1:17" x14ac:dyDescent="0.25">
      <c r="A53" t="s">
        <v>57</v>
      </c>
      <c r="B53">
        <v>2</v>
      </c>
      <c r="C53" t="s">
        <v>5</v>
      </c>
      <c r="D53" t="s">
        <v>58</v>
      </c>
      <c r="E53" s="7">
        <f t="shared" si="0"/>
        <v>200</v>
      </c>
      <c r="F53" s="8">
        <f>IF(Table1[[#This Row],[Cp - C]]/100&lt;1,1,Table1[[#This Row],[Cp - C]]/100)</f>
        <v>2</v>
      </c>
      <c r="G53" s="8">
        <f>IF(Table1[[#This Row],[Cp - C]]/10000&lt;1,1,Table1[[#This Row],[Cp - C]]/10000)</f>
        <v>1</v>
      </c>
      <c r="H53" s="15">
        <f>IF(Table1[[#This Row],[Cp - C]]/1000000&lt;1,1,Table1[[#This Row],[Cp - C]]/1000000)</f>
        <v>1</v>
      </c>
      <c r="I5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500</v>
      </c>
      <c r="J53" s="24">
        <f>IFERROR(Table1[[#This Row],[Sp - R]]*100,"-")</f>
        <v>500</v>
      </c>
      <c r="K53" s="24">
        <v>5</v>
      </c>
      <c r="L53" s="24">
        <f>IFERROR(IF(Table1[[#This Row],[Cp - R]]/10000&lt;1,1,Table1[[#This Row],[Cp - R]]/10000),"-")</f>
        <v>1</v>
      </c>
      <c r="M53" s="26">
        <f>IFERROR(IF(Table1[[#This Row],[Cp - R]]/1000000&lt;1,1,Table1[[#This Row],[Cp - R]]/1000000),"-")</f>
        <v>1</v>
      </c>
      <c r="P53" t="str">
        <f>IFERROR((Table1[[#This Row],[Cp - C]]/10)-AVERAGE(Table1[[#This Row],[B - CSp]:[B - RSp]]),"-")</f>
        <v>-</v>
      </c>
      <c r="Q53" t="str">
        <f>IFERROR((AVERAGE(Table1[[#This Row],[B - CSp]:[B - RSp]])-(Table1[[#This Row],[Cp - C]]/100)),"-")</f>
        <v>-</v>
      </c>
    </row>
    <row r="54" spans="1:17" x14ac:dyDescent="0.25">
      <c r="A54" t="s">
        <v>59</v>
      </c>
      <c r="B54">
        <v>25</v>
      </c>
      <c r="C54" t="s">
        <v>5</v>
      </c>
      <c r="D54" t="s">
        <v>58</v>
      </c>
      <c r="E54" s="7">
        <f t="shared" si="0"/>
        <v>2500</v>
      </c>
      <c r="F54" s="8">
        <f>IF(Table1[[#This Row],[Cp - C]]/100&lt;1,1,Table1[[#This Row],[Cp - C]]/100)</f>
        <v>25</v>
      </c>
      <c r="G54" s="8">
        <f>IF(Table1[[#This Row],[Cp - C]]/10000&lt;1,1,Table1[[#This Row],[Cp - C]]/10000)</f>
        <v>1</v>
      </c>
      <c r="H54" s="15">
        <f>IF(Table1[[#This Row],[Cp - C]]/1000000&lt;1,1,Table1[[#This Row],[Cp - C]]/1000000)</f>
        <v>1</v>
      </c>
      <c r="I5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54" s="24" t="str">
        <f>IFERROR(Table1[[#This Row],[Sp - R]]*100,"-")</f>
        <v>-</v>
      </c>
      <c r="K54" s="24" t="s">
        <v>338</v>
      </c>
      <c r="L54" s="24" t="str">
        <f>IFERROR(IF(Table1[[#This Row],[Cp - R]]/10000&lt;1,1,Table1[[#This Row],[Cp - R]]/10000),"-")</f>
        <v>-</v>
      </c>
      <c r="M54" s="26" t="str">
        <f>IFERROR(IF(Table1[[#This Row],[Cp - R]]/1000000&lt;1,1,Table1[[#This Row],[Cp - R]]/1000000),"-")</f>
        <v>-</v>
      </c>
      <c r="P54" t="str">
        <f>IFERROR((Table1[[#This Row],[Cp - C]]/10)-AVERAGE(Table1[[#This Row],[B - CSp]:[B - RSp]]),"-")</f>
        <v>-</v>
      </c>
      <c r="Q54" t="str">
        <f>IFERROR((AVERAGE(Table1[[#This Row],[B - CSp]:[B - RSp]])-(Table1[[#This Row],[Cp - C]]/100)),"-")</f>
        <v>-</v>
      </c>
    </row>
    <row r="55" spans="1:17" x14ac:dyDescent="0.25">
      <c r="A55" t="s">
        <v>60</v>
      </c>
      <c r="B55">
        <v>50</v>
      </c>
      <c r="C55" t="s">
        <v>5</v>
      </c>
      <c r="D55" t="s">
        <v>58</v>
      </c>
      <c r="E55" s="7">
        <f t="shared" si="0"/>
        <v>5000</v>
      </c>
      <c r="F55" s="8">
        <f>IF(Table1[[#This Row],[Cp - C]]/100&lt;1,1,Table1[[#This Row],[Cp - C]]/100)</f>
        <v>50</v>
      </c>
      <c r="G55" s="8">
        <f>IF(Table1[[#This Row],[Cp - C]]/10000&lt;1,1,Table1[[#This Row],[Cp - C]]/10000)</f>
        <v>1</v>
      </c>
      <c r="H55" s="15">
        <f>IF(Table1[[#This Row],[Cp - C]]/1000000&lt;1,1,Table1[[#This Row],[Cp - C]]/1000000)</f>
        <v>1</v>
      </c>
      <c r="I5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55" s="24" t="str">
        <f>IFERROR(Table1[[#This Row],[Sp - R]]*100,"-")</f>
        <v>-</v>
      </c>
      <c r="K55" s="24" t="s">
        <v>338</v>
      </c>
      <c r="L55" s="24" t="str">
        <f>IFERROR(IF(Table1[[#This Row],[Cp - R]]/10000&lt;1,1,Table1[[#This Row],[Cp - R]]/10000),"-")</f>
        <v>-</v>
      </c>
      <c r="M55" s="26" t="str">
        <f>IFERROR(IF(Table1[[#This Row],[Cp - R]]/1000000&lt;1,1,Table1[[#This Row],[Cp - R]]/1000000),"-")</f>
        <v>-</v>
      </c>
      <c r="P55" t="str">
        <f>IFERROR((Table1[[#This Row],[Cp - C]]/10)-AVERAGE(Table1[[#This Row],[B - CSp]:[B - RSp]]),"-")</f>
        <v>-</v>
      </c>
      <c r="Q55" t="str">
        <f>IFERROR((AVERAGE(Table1[[#This Row],[B - CSp]:[B - RSp]])-(Table1[[#This Row],[Cp - C]]/100)),"-")</f>
        <v>-</v>
      </c>
    </row>
    <row r="56" spans="1:17" x14ac:dyDescent="0.25">
      <c r="A56" t="s">
        <v>61</v>
      </c>
      <c r="B56">
        <v>1</v>
      </c>
      <c r="C56" t="s">
        <v>5</v>
      </c>
      <c r="D56" t="s">
        <v>62</v>
      </c>
      <c r="E56" s="7">
        <f t="shared" si="0"/>
        <v>100</v>
      </c>
      <c r="F56" s="8">
        <f>IF(Table1[[#This Row],[Cp - C]]/100&lt;1,1,Table1[[#This Row],[Cp - C]]/100)</f>
        <v>1</v>
      </c>
      <c r="G56" s="8">
        <f>IF(Table1[[#This Row],[Cp - C]]/10000&lt;1,1,Table1[[#This Row],[Cp - C]]/10000)</f>
        <v>1</v>
      </c>
      <c r="H56" s="15">
        <f>IF(Table1[[#This Row],[Cp - C]]/1000000&lt;1,1,Table1[[#This Row],[Cp - C]]/1000000)</f>
        <v>1</v>
      </c>
      <c r="I5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56" s="24">
        <f>IFERROR(Table1[[#This Row],[Sp - R]]*100,"-")</f>
        <v>100</v>
      </c>
      <c r="K56" s="24">
        <v>1</v>
      </c>
      <c r="L56" s="24">
        <f>IFERROR(IF(Table1[[#This Row],[Cp - R]]/10000&lt;1,1,Table1[[#This Row],[Cp - R]]/10000),"-")</f>
        <v>1</v>
      </c>
      <c r="M56" s="26">
        <f>IFERROR(IF(Table1[[#This Row],[Cp - R]]/1000000&lt;1,1,Table1[[#This Row],[Cp - R]]/1000000),"-")</f>
        <v>1</v>
      </c>
      <c r="P56" t="str">
        <f>IFERROR((Table1[[#This Row],[Cp - C]]/10)-AVERAGE(Table1[[#This Row],[B - CSp]:[B - RSp]]),"-")</f>
        <v>-</v>
      </c>
      <c r="Q56" t="str">
        <f>IFERROR((AVERAGE(Table1[[#This Row],[B - CSp]:[B - RSp]])-(Table1[[#This Row],[Cp - C]]/100)),"-")</f>
        <v>-</v>
      </c>
    </row>
    <row r="57" spans="1:17" x14ac:dyDescent="0.25">
      <c r="A57" t="s">
        <v>63</v>
      </c>
      <c r="B57">
        <v>1</v>
      </c>
      <c r="C57" t="s">
        <v>5</v>
      </c>
      <c r="D57" t="s">
        <v>62</v>
      </c>
      <c r="E57" s="7">
        <f t="shared" si="0"/>
        <v>100</v>
      </c>
      <c r="F57" s="8">
        <f>IF(Table1[[#This Row],[Cp - C]]/100&lt;1,1,Table1[[#This Row],[Cp - C]]/100)</f>
        <v>1</v>
      </c>
      <c r="G57" s="8">
        <f>IF(Table1[[#This Row],[Cp - C]]/10000&lt;1,1,Table1[[#This Row],[Cp - C]]/10000)</f>
        <v>1</v>
      </c>
      <c r="H57" s="15">
        <f>IF(Table1[[#This Row],[Cp - C]]/1000000&lt;1,1,Table1[[#This Row],[Cp - C]]/1000000)</f>
        <v>1</v>
      </c>
      <c r="I5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57" s="24">
        <f>IFERROR(Table1[[#This Row],[Sp - R]]*100,"-")</f>
        <v>100</v>
      </c>
      <c r="K57" s="24">
        <v>1</v>
      </c>
      <c r="L57" s="24">
        <f>IFERROR(IF(Table1[[#This Row],[Cp - R]]/10000&lt;1,1,Table1[[#This Row],[Cp - R]]/10000),"-")</f>
        <v>1</v>
      </c>
      <c r="M57" s="26">
        <f>IFERROR(IF(Table1[[#This Row],[Cp - R]]/1000000&lt;1,1,Table1[[#This Row],[Cp - R]]/1000000),"-")</f>
        <v>1</v>
      </c>
      <c r="P57" t="str">
        <f>IFERROR((Table1[[#This Row],[Cp - C]]/10)-AVERAGE(Table1[[#This Row],[B - CSp]:[B - RSp]]),"-")</f>
        <v>-</v>
      </c>
      <c r="Q57" t="str">
        <f>IFERROR((AVERAGE(Table1[[#This Row],[B - CSp]:[B - RSp]])-(Table1[[#This Row],[Cp - C]]/100)),"-")</f>
        <v>-</v>
      </c>
    </row>
    <row r="58" spans="1:17" x14ac:dyDescent="0.25">
      <c r="A58" t="s">
        <v>64</v>
      </c>
      <c r="B58">
        <v>1</v>
      </c>
      <c r="C58" t="s">
        <v>5</v>
      </c>
      <c r="D58" t="s">
        <v>62</v>
      </c>
      <c r="E58" s="7">
        <f t="shared" si="0"/>
        <v>100</v>
      </c>
      <c r="F58" s="8">
        <f>IF(Table1[[#This Row],[Cp - C]]/100&lt;1,1,Table1[[#This Row],[Cp - C]]/100)</f>
        <v>1</v>
      </c>
      <c r="G58" s="8">
        <f>IF(Table1[[#This Row],[Cp - C]]/10000&lt;1,1,Table1[[#This Row],[Cp - C]]/10000)</f>
        <v>1</v>
      </c>
      <c r="H58" s="15">
        <f>IF(Table1[[#This Row],[Cp - C]]/1000000&lt;1,1,Table1[[#This Row],[Cp - C]]/1000000)</f>
        <v>1</v>
      </c>
      <c r="I5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58" s="24">
        <f>IFERROR(Table1[[#This Row],[Sp - R]]*100,"-")</f>
        <v>100</v>
      </c>
      <c r="K58" s="24">
        <v>1</v>
      </c>
      <c r="L58" s="24">
        <f>IFERROR(IF(Table1[[#This Row],[Cp - R]]/10000&lt;1,1,Table1[[#This Row],[Cp - R]]/10000),"-")</f>
        <v>1</v>
      </c>
      <c r="M58" s="26">
        <f>IFERROR(IF(Table1[[#This Row],[Cp - R]]/1000000&lt;1,1,Table1[[#This Row],[Cp - R]]/1000000),"-")</f>
        <v>1</v>
      </c>
      <c r="P58" t="str">
        <f>IFERROR((Table1[[#This Row],[Cp - C]]/10)-AVERAGE(Table1[[#This Row],[B - CSp]:[B - RSp]]),"-")</f>
        <v>-</v>
      </c>
      <c r="Q58" t="str">
        <f>IFERROR((AVERAGE(Table1[[#This Row],[B - CSp]:[B - RSp]])-(Table1[[#This Row],[Cp - C]]/100)),"-")</f>
        <v>-</v>
      </c>
    </row>
    <row r="59" spans="1:17" x14ac:dyDescent="0.25">
      <c r="A59" t="s">
        <v>65</v>
      </c>
      <c r="B59">
        <v>4</v>
      </c>
      <c r="C59" t="s">
        <v>33</v>
      </c>
      <c r="D59" t="s">
        <v>62</v>
      </c>
      <c r="E59" s="7">
        <f t="shared" si="0"/>
        <v>4</v>
      </c>
      <c r="F59" s="8">
        <f>IF(Table1[[#This Row],[Cp - C]]/100&lt;1,1,Table1[[#This Row],[Cp - C]]/100)</f>
        <v>1</v>
      </c>
      <c r="G59" s="8">
        <f>IF(Table1[[#This Row],[Cp - C]]/10000&lt;1,1,Table1[[#This Row],[Cp - C]]/10000)</f>
        <v>1</v>
      </c>
      <c r="H59" s="15">
        <f>IF(Table1[[#This Row],[Cp - C]]/1000000&lt;1,1,Table1[[#This Row],[Cp - C]]/1000000)</f>
        <v>1</v>
      </c>
      <c r="I5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1</v>
      </c>
      <c r="J59" s="24">
        <f>IFERROR(Table1[[#This Row],[Sp - R]]*100,"-")</f>
        <v>1</v>
      </c>
      <c r="K59" s="24">
        <v>0.01</v>
      </c>
      <c r="L59" s="24">
        <f>IFERROR(IF(Table1[[#This Row],[Cp - R]]/10000&lt;1,1,Table1[[#This Row],[Cp - R]]/10000),"-")</f>
        <v>1</v>
      </c>
      <c r="M59" s="26">
        <f>IFERROR(IF(Table1[[#This Row],[Cp - R]]/1000000&lt;1,1,Table1[[#This Row],[Cp - R]]/1000000),"-")</f>
        <v>1</v>
      </c>
      <c r="P59" t="str">
        <f>IFERROR((Table1[[#This Row],[Cp - C]]/10)-AVERAGE(Table1[[#This Row],[B - CSp]:[B - RSp]]),"-")</f>
        <v>-</v>
      </c>
      <c r="Q59" t="str">
        <f>IFERROR((AVERAGE(Table1[[#This Row],[B - CSp]:[B - RSp]])-(Table1[[#This Row],[Cp - C]]/100)),"-")</f>
        <v>-</v>
      </c>
    </row>
    <row r="60" spans="1:17" x14ac:dyDescent="0.25">
      <c r="A60" t="s">
        <v>66</v>
      </c>
      <c r="B60">
        <v>50</v>
      </c>
      <c r="C60" t="s">
        <v>5</v>
      </c>
      <c r="D60" t="s">
        <v>58</v>
      </c>
      <c r="E60" s="7">
        <f t="shared" si="0"/>
        <v>5000</v>
      </c>
      <c r="F60" s="8">
        <f>IF(Table1[[#This Row],[Cp - C]]/100&lt;1,1,Table1[[#This Row],[Cp - C]]/100)</f>
        <v>50</v>
      </c>
      <c r="G60" s="8">
        <f>IF(Table1[[#This Row],[Cp - C]]/10000&lt;1,1,Table1[[#This Row],[Cp - C]]/10000)</f>
        <v>1</v>
      </c>
      <c r="H60" s="15">
        <f>IF(Table1[[#This Row],[Cp - C]]/1000000&lt;1,1,Table1[[#This Row],[Cp - C]]/1000000)</f>
        <v>1</v>
      </c>
      <c r="I6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60" s="24" t="str">
        <f>IFERROR(Table1[[#This Row],[Sp - R]]*100,"-")</f>
        <v>-</v>
      </c>
      <c r="K60" s="24" t="s">
        <v>338</v>
      </c>
      <c r="L60" s="24" t="str">
        <f>IFERROR(IF(Table1[[#This Row],[Cp - R]]/10000&lt;1,1,Table1[[#This Row],[Cp - R]]/10000),"-")</f>
        <v>-</v>
      </c>
      <c r="M60" s="26" t="str">
        <f>IFERROR(IF(Table1[[#This Row],[Cp - R]]/1000000&lt;1,1,Table1[[#This Row],[Cp - R]]/1000000),"-")</f>
        <v>-</v>
      </c>
      <c r="P60" t="str">
        <f>IFERROR((Table1[[#This Row],[Cp - C]]/10)-AVERAGE(Table1[[#This Row],[B - CSp]:[B - RSp]]),"-")</f>
        <v>-</v>
      </c>
      <c r="Q60" t="str">
        <f>IFERROR((AVERAGE(Table1[[#This Row],[B - CSp]:[B - RSp]])-(Table1[[#This Row],[Cp - C]]/100)),"-")</f>
        <v>-</v>
      </c>
    </row>
    <row r="61" spans="1:17" x14ac:dyDescent="0.25">
      <c r="A61" t="s">
        <v>67</v>
      </c>
      <c r="B61">
        <v>10</v>
      </c>
      <c r="C61" t="s">
        <v>5</v>
      </c>
      <c r="D61" t="s">
        <v>68</v>
      </c>
      <c r="E61" s="7">
        <f t="shared" si="0"/>
        <v>1000</v>
      </c>
      <c r="F61" s="8">
        <f>IF(Table1[[#This Row],[Cp - C]]/100&lt;1,1,Table1[[#This Row],[Cp - C]]/100)</f>
        <v>10</v>
      </c>
      <c r="G61" s="8">
        <f>IF(Table1[[#This Row],[Cp - C]]/10000&lt;1,1,Table1[[#This Row],[Cp - C]]/10000)</f>
        <v>1</v>
      </c>
      <c r="H61" s="15">
        <f>IF(Table1[[#This Row],[Cp - C]]/1000000&lt;1,1,Table1[[#This Row],[Cp - C]]/1000000)</f>
        <v>1</v>
      </c>
      <c r="I6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61" s="24" t="str">
        <f>IFERROR(Table1[[#This Row],[Sp - R]]*100,"-")</f>
        <v>-</v>
      </c>
      <c r="K61" s="24" t="s">
        <v>338</v>
      </c>
      <c r="L61" s="24" t="str">
        <f>IFERROR(IF(Table1[[#This Row],[Cp - R]]/10000&lt;1,1,Table1[[#This Row],[Cp - R]]/10000),"-")</f>
        <v>-</v>
      </c>
      <c r="M61" s="26" t="str">
        <f>IFERROR(IF(Table1[[#This Row],[Cp - R]]/1000000&lt;1,1,Table1[[#This Row],[Cp - R]]/1000000),"-")</f>
        <v>-</v>
      </c>
      <c r="P61" t="str">
        <f>IFERROR((Table1[[#This Row],[Cp - C]]/10)-AVERAGE(Table1[[#This Row],[B - CSp]:[B - RSp]]),"-")</f>
        <v>-</v>
      </c>
      <c r="Q61" t="str">
        <f>IFERROR((AVERAGE(Table1[[#This Row],[B - CSp]:[B - RSp]])-(Table1[[#This Row],[Cp - C]]/100)),"-")</f>
        <v>-</v>
      </c>
    </row>
    <row r="62" spans="1:17" x14ac:dyDescent="0.25">
      <c r="A62" t="s">
        <v>69</v>
      </c>
      <c r="B62">
        <v>20</v>
      </c>
      <c r="C62" t="s">
        <v>5</v>
      </c>
      <c r="D62" t="s">
        <v>68</v>
      </c>
      <c r="E62" s="7">
        <f t="shared" si="0"/>
        <v>2000</v>
      </c>
      <c r="F62" s="8">
        <f>IF(Table1[[#This Row],[Cp - C]]/100&lt;1,1,Table1[[#This Row],[Cp - C]]/100)</f>
        <v>20</v>
      </c>
      <c r="G62" s="8">
        <f>IF(Table1[[#This Row],[Cp - C]]/10000&lt;1,1,Table1[[#This Row],[Cp - C]]/10000)</f>
        <v>1</v>
      </c>
      <c r="H62" s="15">
        <f>IF(Table1[[#This Row],[Cp - C]]/1000000&lt;1,1,Table1[[#This Row],[Cp - C]]/1000000)</f>
        <v>1</v>
      </c>
      <c r="I6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62" s="24" t="str">
        <f>IFERROR(Table1[[#This Row],[Sp - R]]*100,"-")</f>
        <v>-</v>
      </c>
      <c r="K62" s="24" t="s">
        <v>338</v>
      </c>
      <c r="L62" s="24" t="str">
        <f>IFERROR(IF(Table1[[#This Row],[Cp - R]]/10000&lt;1,1,Table1[[#This Row],[Cp - R]]/10000),"-")</f>
        <v>-</v>
      </c>
      <c r="M62" s="26" t="str">
        <f>IFERROR(IF(Table1[[#This Row],[Cp - R]]/1000000&lt;1,1,Table1[[#This Row],[Cp - R]]/1000000),"-")</f>
        <v>-</v>
      </c>
      <c r="P62" t="str">
        <f>IFERROR((Table1[[#This Row],[Cp - C]]/10)-AVERAGE(Table1[[#This Row],[B - CSp]:[B - RSp]]),"-")</f>
        <v>-</v>
      </c>
      <c r="Q62" t="str">
        <f>IFERROR((AVERAGE(Table1[[#This Row],[B - CSp]:[B - RSp]])-(Table1[[#This Row],[Cp - C]]/100)),"-")</f>
        <v>-</v>
      </c>
    </row>
    <row r="63" spans="1:17" x14ac:dyDescent="0.25">
      <c r="A63" t="s">
        <v>70</v>
      </c>
      <c r="B63">
        <v>10</v>
      </c>
      <c r="C63" t="s">
        <v>5</v>
      </c>
      <c r="D63" t="s">
        <v>68</v>
      </c>
      <c r="E63" s="7">
        <f t="shared" si="0"/>
        <v>1000</v>
      </c>
      <c r="F63" s="8">
        <f>IF(Table1[[#This Row],[Cp - C]]/100&lt;1,1,Table1[[#This Row],[Cp - C]]/100)</f>
        <v>10</v>
      </c>
      <c r="G63" s="8">
        <f>IF(Table1[[#This Row],[Cp - C]]/10000&lt;1,1,Table1[[#This Row],[Cp - C]]/10000)</f>
        <v>1</v>
      </c>
      <c r="H63" s="15">
        <f>IF(Table1[[#This Row],[Cp - C]]/1000000&lt;1,1,Table1[[#This Row],[Cp - C]]/1000000)</f>
        <v>1</v>
      </c>
      <c r="I6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63" s="24" t="str">
        <f>IFERROR(Table1[[#This Row],[Sp - R]]*100,"-")</f>
        <v>-</v>
      </c>
      <c r="K63" s="24" t="s">
        <v>338</v>
      </c>
      <c r="L63" s="24" t="str">
        <f>IFERROR(IF(Table1[[#This Row],[Cp - R]]/10000&lt;1,1,Table1[[#This Row],[Cp - R]]/10000),"-")</f>
        <v>-</v>
      </c>
      <c r="M63" s="26" t="str">
        <f>IFERROR(IF(Table1[[#This Row],[Cp - R]]/1000000&lt;1,1,Table1[[#This Row],[Cp - R]]/1000000),"-")</f>
        <v>-</v>
      </c>
      <c r="P63" t="str">
        <f>IFERROR((Table1[[#This Row],[Cp - C]]/10)-AVERAGE(Table1[[#This Row],[B - CSp]:[B - RSp]]),"-")</f>
        <v>-</v>
      </c>
      <c r="Q63" t="str">
        <f>IFERROR((AVERAGE(Table1[[#This Row],[B - CSp]:[B - RSp]])-(Table1[[#This Row],[Cp - C]]/100)),"-")</f>
        <v>-</v>
      </c>
    </row>
    <row r="64" spans="1:17" x14ac:dyDescent="0.25">
      <c r="A64" t="s">
        <v>71</v>
      </c>
      <c r="B64">
        <v>5</v>
      </c>
      <c r="C64" t="s">
        <v>5</v>
      </c>
      <c r="D64" t="s">
        <v>68</v>
      </c>
      <c r="E64" s="7">
        <f t="shared" si="0"/>
        <v>500</v>
      </c>
      <c r="F64" s="8">
        <f>IF(Table1[[#This Row],[Cp - C]]/100&lt;1,1,Table1[[#This Row],[Cp - C]]/100)</f>
        <v>5</v>
      </c>
      <c r="G64" s="8">
        <f>IF(Table1[[#This Row],[Cp - C]]/10000&lt;1,1,Table1[[#This Row],[Cp - C]]/10000)</f>
        <v>1</v>
      </c>
      <c r="H64" s="15">
        <f>IF(Table1[[#This Row],[Cp - C]]/1000000&lt;1,1,Table1[[#This Row],[Cp - C]]/1000000)</f>
        <v>1</v>
      </c>
      <c r="I6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64" s="24" t="str">
        <f>IFERROR(Table1[[#This Row],[Sp - R]]*100,"-")</f>
        <v>-</v>
      </c>
      <c r="K64" s="24" t="s">
        <v>338</v>
      </c>
      <c r="L64" s="24" t="str">
        <f>IFERROR(IF(Table1[[#This Row],[Cp - R]]/10000&lt;1,1,Table1[[#This Row],[Cp - R]]/10000),"-")</f>
        <v>-</v>
      </c>
      <c r="M64" s="26" t="str">
        <f>IFERROR(IF(Table1[[#This Row],[Cp - R]]/1000000&lt;1,1,Table1[[#This Row],[Cp - R]]/1000000),"-")</f>
        <v>-</v>
      </c>
      <c r="P64" t="str">
        <f>IFERROR((Table1[[#This Row],[Cp - C]]/10)-AVERAGE(Table1[[#This Row],[B - CSp]:[B - RSp]]),"-")</f>
        <v>-</v>
      </c>
      <c r="Q64" t="str">
        <f>IFERROR((AVERAGE(Table1[[#This Row],[B - CSp]:[B - RSp]])-(Table1[[#This Row],[Cp - C]]/100)),"-")</f>
        <v>-</v>
      </c>
    </row>
    <row r="65" spans="1:17" x14ac:dyDescent="0.25">
      <c r="A65" t="s">
        <v>72</v>
      </c>
      <c r="B65">
        <v>10</v>
      </c>
      <c r="C65" t="s">
        <v>5</v>
      </c>
      <c r="D65" t="s">
        <v>68</v>
      </c>
      <c r="E65" s="7">
        <f t="shared" si="0"/>
        <v>1000</v>
      </c>
      <c r="F65" s="8">
        <f>IF(Table1[[#This Row],[Cp - C]]/100&lt;1,1,Table1[[#This Row],[Cp - C]]/100)</f>
        <v>10</v>
      </c>
      <c r="G65" s="8">
        <f>IF(Table1[[#This Row],[Cp - C]]/10000&lt;1,1,Table1[[#This Row],[Cp - C]]/10000)</f>
        <v>1</v>
      </c>
      <c r="H65" s="15">
        <f>IF(Table1[[#This Row],[Cp - C]]/1000000&lt;1,1,Table1[[#This Row],[Cp - C]]/1000000)</f>
        <v>1</v>
      </c>
      <c r="I6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65" s="24" t="str">
        <f>IFERROR(Table1[[#This Row],[Sp - R]]*100,"-")</f>
        <v>-</v>
      </c>
      <c r="K65" s="24" t="s">
        <v>338</v>
      </c>
      <c r="L65" s="24" t="str">
        <f>IFERROR(IF(Table1[[#This Row],[Cp - R]]/10000&lt;1,1,Table1[[#This Row],[Cp - R]]/10000),"-")</f>
        <v>-</v>
      </c>
      <c r="M65" s="26" t="str">
        <f>IFERROR(IF(Table1[[#This Row],[Cp - R]]/1000000&lt;1,1,Table1[[#This Row],[Cp - R]]/1000000),"-")</f>
        <v>-</v>
      </c>
      <c r="P65" t="str">
        <f>IFERROR((Table1[[#This Row],[Cp - C]]/10)-AVERAGE(Table1[[#This Row],[B - CSp]:[B - RSp]]),"-")</f>
        <v>-</v>
      </c>
      <c r="Q65" t="str">
        <f>IFERROR((AVERAGE(Table1[[#This Row],[B - CSp]:[B - RSp]])-(Table1[[#This Row],[Cp - C]]/100)),"-")</f>
        <v>-</v>
      </c>
    </row>
    <row r="66" spans="1:17" x14ac:dyDescent="0.25">
      <c r="A66" t="s">
        <v>73</v>
      </c>
      <c r="B66">
        <v>2</v>
      </c>
      <c r="C66" t="s">
        <v>5</v>
      </c>
      <c r="D66" t="s">
        <v>58</v>
      </c>
      <c r="E66" s="7">
        <f t="shared" si="0"/>
        <v>200</v>
      </c>
      <c r="F66" s="8">
        <f>IF(Table1[[#This Row],[Cp - C]]/100&lt;1,1,Table1[[#This Row],[Cp - C]]/100)</f>
        <v>2</v>
      </c>
      <c r="G66" s="8">
        <f>IF(Table1[[#This Row],[Cp - C]]/10000&lt;1,1,Table1[[#This Row],[Cp - C]]/10000)</f>
        <v>1</v>
      </c>
      <c r="H66" s="15">
        <f>IF(Table1[[#This Row],[Cp - C]]/1000000&lt;1,1,Table1[[#This Row],[Cp - C]]/1000000)</f>
        <v>1</v>
      </c>
      <c r="I6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300</v>
      </c>
      <c r="J66" s="24">
        <f>IFERROR(Table1[[#This Row],[Sp - R]]*100,"-")</f>
        <v>300</v>
      </c>
      <c r="K66" s="24">
        <v>3</v>
      </c>
      <c r="L66" s="24">
        <f>IFERROR(IF(Table1[[#This Row],[Cp - R]]/10000&lt;1,1,Table1[[#This Row],[Cp - R]]/10000),"-")</f>
        <v>1</v>
      </c>
      <c r="M66" s="26">
        <f>IFERROR(IF(Table1[[#This Row],[Cp - R]]/1000000&lt;1,1,Table1[[#This Row],[Cp - R]]/1000000),"-")</f>
        <v>1</v>
      </c>
      <c r="N66">
        <v>3</v>
      </c>
      <c r="O66">
        <v>1</v>
      </c>
      <c r="P66">
        <f>IFERROR((Table1[[#This Row],[Cp - C]]/10)-AVERAGE(Table1[[#This Row],[B - CSp]:[B - RSp]]),"-")</f>
        <v>18</v>
      </c>
      <c r="Q66">
        <f>IFERROR((AVERAGE(Table1[[#This Row],[B - CSp]:[B - RSp]])-(Table1[[#This Row],[Cp - C]]/100)),"-")</f>
        <v>0</v>
      </c>
    </row>
    <row r="67" spans="1:17" x14ac:dyDescent="0.25">
      <c r="A67" t="s">
        <v>74</v>
      </c>
      <c r="B67">
        <v>1</v>
      </c>
      <c r="C67" t="s">
        <v>5</v>
      </c>
      <c r="D67" t="s">
        <v>58</v>
      </c>
      <c r="E67" s="7">
        <f t="shared" si="0"/>
        <v>100</v>
      </c>
      <c r="F67" s="8">
        <f>IF(Table1[[#This Row],[Cp - C]]/100&lt;1,1,Table1[[#This Row],[Cp - C]]/100)</f>
        <v>1</v>
      </c>
      <c r="G67" s="8">
        <f>IF(Table1[[#This Row],[Cp - C]]/10000&lt;1,1,Table1[[#This Row],[Cp - C]]/10000)</f>
        <v>1</v>
      </c>
      <c r="H67" s="15">
        <f>IF(Table1[[#This Row],[Cp - C]]/1000000&lt;1,1,Table1[[#This Row],[Cp - C]]/1000000)</f>
        <v>1</v>
      </c>
      <c r="I6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67" s="24" t="str">
        <f>IFERROR(Table1[[#This Row],[Sp - R]]*100,"-")</f>
        <v>-</v>
      </c>
      <c r="K67" s="24" t="s">
        <v>338</v>
      </c>
      <c r="L67" s="24" t="str">
        <f>IFERROR(IF(Table1[[#This Row],[Cp - R]]/10000&lt;1,1,Table1[[#This Row],[Cp - R]]/10000),"-")</f>
        <v>-</v>
      </c>
      <c r="M67" s="26" t="str">
        <f>IFERROR(IF(Table1[[#This Row],[Cp - R]]/1000000&lt;1,1,Table1[[#This Row],[Cp - R]]/1000000),"-")</f>
        <v>-</v>
      </c>
      <c r="P67" t="str">
        <f>IFERROR((Table1[[#This Row],[Cp - C]]/10)-AVERAGE(Table1[[#This Row],[B - CSp]:[B - RSp]]),"-")</f>
        <v>-</v>
      </c>
      <c r="Q67" t="str">
        <f>IFERROR((AVERAGE(Table1[[#This Row],[B - CSp]:[B - RSp]])-(Table1[[#This Row],[Cp - C]]/100)),"-")</f>
        <v>-</v>
      </c>
    </row>
    <row r="68" spans="1:17" x14ac:dyDescent="0.25">
      <c r="A68" t="s">
        <v>75</v>
      </c>
      <c r="B68">
        <v>2</v>
      </c>
      <c r="C68" t="s">
        <v>5</v>
      </c>
      <c r="D68" t="s">
        <v>58</v>
      </c>
      <c r="E68" s="7">
        <f t="shared" ref="E68:E131" si="1">IF(C68="gp",B68*100,IF(C68="sp",B68*10,IF(C68="cp",B68)))</f>
        <v>200</v>
      </c>
      <c r="F68" s="8">
        <f>IF(Table1[[#This Row],[Cp - C]]/100&lt;1,1,Table1[[#This Row],[Cp - C]]/100)</f>
        <v>2</v>
      </c>
      <c r="G68" s="8">
        <f>IF(Table1[[#This Row],[Cp - C]]/10000&lt;1,1,Table1[[#This Row],[Cp - C]]/10000)</f>
        <v>1</v>
      </c>
      <c r="H68" s="15">
        <f>IF(Table1[[#This Row],[Cp - C]]/1000000&lt;1,1,Table1[[#This Row],[Cp - C]]/1000000)</f>
        <v>1</v>
      </c>
      <c r="I6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200</v>
      </c>
      <c r="J68" s="24">
        <f>IFERROR(Table1[[#This Row],[Sp - R]]*100,"-")</f>
        <v>200</v>
      </c>
      <c r="K68" s="24">
        <v>2</v>
      </c>
      <c r="L68" s="24">
        <f>IFERROR(IF(Table1[[#This Row],[Cp - R]]/10000&lt;1,1,Table1[[#This Row],[Cp - R]]/10000),"-")</f>
        <v>1</v>
      </c>
      <c r="M68" s="26">
        <f>IFERROR(IF(Table1[[#This Row],[Cp - R]]/1000000&lt;1,1,Table1[[#This Row],[Cp - R]]/1000000),"-")</f>
        <v>1</v>
      </c>
      <c r="N68">
        <v>1</v>
      </c>
      <c r="O68">
        <v>5</v>
      </c>
      <c r="P68">
        <f>IFERROR((Table1[[#This Row],[Cp - C]]/10)-AVERAGE(Table1[[#This Row],[B - CSp]:[B - RSp]]),"-")</f>
        <v>17</v>
      </c>
      <c r="Q68">
        <f>IFERROR((AVERAGE(Table1[[#This Row],[B - CSp]:[B - RSp]])-(Table1[[#This Row],[Cp - C]]/100)),"-")</f>
        <v>1</v>
      </c>
    </row>
    <row r="69" spans="1:17" x14ac:dyDescent="0.25">
      <c r="A69" t="s">
        <v>76</v>
      </c>
      <c r="B69">
        <v>4</v>
      </c>
      <c r="C69" t="s">
        <v>20</v>
      </c>
      <c r="D69" t="s">
        <v>58</v>
      </c>
      <c r="E69" s="7">
        <f t="shared" si="1"/>
        <v>40</v>
      </c>
      <c r="F69" s="8">
        <f>IF(Table1[[#This Row],[Cp - C]]/100&lt;1,1,Table1[[#This Row],[Cp - C]]/100)</f>
        <v>1</v>
      </c>
      <c r="G69" s="8">
        <f>IF(Table1[[#This Row],[Cp - C]]/10000&lt;1,1,Table1[[#This Row],[Cp - C]]/10000)</f>
        <v>1</v>
      </c>
      <c r="H69" s="15">
        <f>IF(Table1[[#This Row],[Cp - C]]/1000000&lt;1,1,Table1[[#This Row],[Cp - C]]/1000000)</f>
        <v>1</v>
      </c>
      <c r="I6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40</v>
      </c>
      <c r="J69" s="24">
        <f>IFERROR(Table1[[#This Row],[Sp - R]]*100,"-")</f>
        <v>40</v>
      </c>
      <c r="K69" s="24">
        <v>0.4</v>
      </c>
      <c r="L69" s="24">
        <f>IFERROR(IF(Table1[[#This Row],[Cp - R]]/10000&lt;1,1,Table1[[#This Row],[Cp - R]]/10000),"-")</f>
        <v>1</v>
      </c>
      <c r="M69" s="26">
        <f>IFERROR(IF(Table1[[#This Row],[Cp - R]]/1000000&lt;1,1,Table1[[#This Row],[Cp - R]]/1000000),"-")</f>
        <v>1</v>
      </c>
      <c r="P69" t="str">
        <f>IFERROR((Table1[[#This Row],[Cp - C]]/10)-AVERAGE(Table1[[#This Row],[B - CSp]:[B - RSp]]),"-")</f>
        <v>-</v>
      </c>
      <c r="Q69" t="str">
        <f>IFERROR((AVERAGE(Table1[[#This Row],[B - CSp]:[B - RSp]])-(Table1[[#This Row],[Cp - C]]/100)),"-")</f>
        <v>-</v>
      </c>
    </row>
    <row r="70" spans="1:17" x14ac:dyDescent="0.25">
      <c r="A70" t="s">
        <v>77</v>
      </c>
      <c r="B70">
        <v>1</v>
      </c>
      <c r="C70" t="s">
        <v>5</v>
      </c>
      <c r="D70" t="s">
        <v>58</v>
      </c>
      <c r="E70" s="7">
        <f t="shared" si="1"/>
        <v>100</v>
      </c>
      <c r="F70" s="8">
        <f>IF(Table1[[#This Row],[Cp - C]]/100&lt;1,1,Table1[[#This Row],[Cp - C]]/100)</f>
        <v>1</v>
      </c>
      <c r="G70" s="8">
        <f>IF(Table1[[#This Row],[Cp - C]]/10000&lt;1,1,Table1[[#This Row],[Cp - C]]/10000)</f>
        <v>1</v>
      </c>
      <c r="H70" s="15">
        <f>IF(Table1[[#This Row],[Cp - C]]/1000000&lt;1,1,Table1[[#This Row],[Cp - C]]/1000000)</f>
        <v>1</v>
      </c>
      <c r="I7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70" s="24">
        <f>IFERROR(Table1[[#This Row],[Sp - R]]*100,"-")</f>
        <v>100</v>
      </c>
      <c r="K70" s="24">
        <v>1</v>
      </c>
      <c r="L70" s="24">
        <f>IFERROR(IF(Table1[[#This Row],[Cp - R]]/10000&lt;1,1,Table1[[#This Row],[Cp - R]]/10000),"-")</f>
        <v>1</v>
      </c>
      <c r="M70" s="26">
        <f>IFERROR(IF(Table1[[#This Row],[Cp - R]]/1000000&lt;1,1,Table1[[#This Row],[Cp - R]]/1000000),"-")</f>
        <v>1</v>
      </c>
      <c r="N70">
        <v>2</v>
      </c>
      <c r="O70">
        <v>1</v>
      </c>
      <c r="P70">
        <f>IFERROR((Table1[[#This Row],[Cp - C]]/10)-AVERAGE(Table1[[#This Row],[B - CSp]:[B - RSp]]),"-")</f>
        <v>8.5</v>
      </c>
      <c r="Q70">
        <f>IFERROR((AVERAGE(Table1[[#This Row],[B - CSp]:[B - RSp]])-(Table1[[#This Row],[Cp - C]]/100)),"-")</f>
        <v>0.5</v>
      </c>
    </row>
    <row r="71" spans="1:17" x14ac:dyDescent="0.25">
      <c r="A71" t="s">
        <v>78</v>
      </c>
      <c r="B71">
        <v>1</v>
      </c>
      <c r="C71" t="s">
        <v>5</v>
      </c>
      <c r="D71" t="s">
        <v>58</v>
      </c>
      <c r="E71" s="7">
        <f t="shared" si="1"/>
        <v>100</v>
      </c>
      <c r="F71" s="8">
        <f>IF(Table1[[#This Row],[Cp - C]]/100&lt;1,1,Table1[[#This Row],[Cp - C]]/100)</f>
        <v>1</v>
      </c>
      <c r="G71" s="8">
        <f>IF(Table1[[#This Row],[Cp - C]]/10000&lt;1,1,Table1[[#This Row],[Cp - C]]/10000)</f>
        <v>1</v>
      </c>
      <c r="H71" s="15">
        <f>IF(Table1[[#This Row],[Cp - C]]/1000000&lt;1,1,Table1[[#This Row],[Cp - C]]/1000000)</f>
        <v>1</v>
      </c>
      <c r="I7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71" s="24" t="str">
        <f>IFERROR(Table1[[#This Row],[Sp - R]]*100,"-")</f>
        <v>-</v>
      </c>
      <c r="K71" s="24" t="s">
        <v>338</v>
      </c>
      <c r="L71" s="24" t="str">
        <f>IFERROR(IF(Table1[[#This Row],[Cp - R]]/10000&lt;1,1,Table1[[#This Row],[Cp - R]]/10000),"-")</f>
        <v>-</v>
      </c>
      <c r="M71" s="26" t="str">
        <f>IFERROR(IF(Table1[[#This Row],[Cp - R]]/1000000&lt;1,1,Table1[[#This Row],[Cp - R]]/1000000),"-")</f>
        <v>-</v>
      </c>
      <c r="P71" t="str">
        <f>IFERROR((Table1[[#This Row],[Cp - C]]/10)-AVERAGE(Table1[[#This Row],[B - CSp]:[B - RSp]]),"-")</f>
        <v>-</v>
      </c>
      <c r="Q71" t="str">
        <f>IFERROR((AVERAGE(Table1[[#This Row],[B - CSp]:[B - RSp]])-(Table1[[#This Row],[Cp - C]]/100)),"-")</f>
        <v>-</v>
      </c>
    </row>
    <row r="72" spans="1:17" x14ac:dyDescent="0.25">
      <c r="A72" t="s">
        <v>79</v>
      </c>
      <c r="B72">
        <v>5</v>
      </c>
      <c r="C72" t="s">
        <v>20</v>
      </c>
      <c r="D72" t="s">
        <v>58</v>
      </c>
      <c r="E72" s="7">
        <f t="shared" si="1"/>
        <v>50</v>
      </c>
      <c r="F72" s="8">
        <f>IF(Table1[[#This Row],[Cp - C]]/100&lt;1,1,Table1[[#This Row],[Cp - C]]/100)</f>
        <v>1</v>
      </c>
      <c r="G72" s="8">
        <f>IF(Table1[[#This Row],[Cp - C]]/10000&lt;1,1,Table1[[#This Row],[Cp - C]]/10000)</f>
        <v>1</v>
      </c>
      <c r="H72" s="15">
        <f>IF(Table1[[#This Row],[Cp - C]]/1000000&lt;1,1,Table1[[#This Row],[Cp - C]]/1000000)</f>
        <v>1</v>
      </c>
      <c r="I7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5</v>
      </c>
      <c r="J72" s="24">
        <f>IFERROR(Table1[[#This Row],[Sp - R]]*100,"-")</f>
        <v>5</v>
      </c>
      <c r="K72" s="24">
        <v>0.05</v>
      </c>
      <c r="L72" s="24">
        <f>IFERROR(IF(Table1[[#This Row],[Cp - R]]/10000&lt;1,1,Table1[[#This Row],[Cp - R]]/10000),"-")</f>
        <v>1</v>
      </c>
      <c r="M72" s="26">
        <f>IFERROR(IF(Table1[[#This Row],[Cp - R]]/1000000&lt;1,1,Table1[[#This Row],[Cp - R]]/1000000),"-")</f>
        <v>1</v>
      </c>
      <c r="P72" t="str">
        <f>IFERROR((Table1[[#This Row],[Cp - C]]/10)-AVERAGE(Table1[[#This Row],[B - CSp]:[B - RSp]]),"-")</f>
        <v>-</v>
      </c>
      <c r="Q72" t="str">
        <f>IFERROR((AVERAGE(Table1[[#This Row],[B - CSp]:[B - RSp]])-(Table1[[#This Row],[Cp - C]]/100)),"-")</f>
        <v>-</v>
      </c>
    </row>
    <row r="73" spans="1:17" x14ac:dyDescent="0.25">
      <c r="A73" t="s">
        <v>80</v>
      </c>
      <c r="B73">
        <v>1</v>
      </c>
      <c r="C73" t="s">
        <v>5</v>
      </c>
      <c r="D73" t="s">
        <v>58</v>
      </c>
      <c r="E73" s="7">
        <f t="shared" si="1"/>
        <v>100</v>
      </c>
      <c r="F73" s="8">
        <f>IF(Table1[[#This Row],[Cp - C]]/100&lt;1,1,Table1[[#This Row],[Cp - C]]/100)</f>
        <v>1</v>
      </c>
      <c r="G73" s="8">
        <f>IF(Table1[[#This Row],[Cp - C]]/10000&lt;1,1,Table1[[#This Row],[Cp - C]]/10000)</f>
        <v>1</v>
      </c>
      <c r="H73" s="15">
        <f>IF(Table1[[#This Row],[Cp - C]]/1000000&lt;1,1,Table1[[#This Row],[Cp - C]]/1000000)</f>
        <v>1</v>
      </c>
      <c r="I7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73" s="24" t="str">
        <f>IFERROR(Table1[[#This Row],[Sp - R]]*100,"-")</f>
        <v>-</v>
      </c>
      <c r="K73" s="24" t="s">
        <v>338</v>
      </c>
      <c r="L73" s="24" t="str">
        <f>IFERROR(IF(Table1[[#This Row],[Cp - R]]/10000&lt;1,1,Table1[[#This Row],[Cp - R]]/10000),"-")</f>
        <v>-</v>
      </c>
      <c r="M73" s="26" t="str">
        <f>IFERROR(IF(Table1[[#This Row],[Cp - R]]/1000000&lt;1,1,Table1[[#This Row],[Cp - R]]/1000000),"-")</f>
        <v>-</v>
      </c>
      <c r="N73">
        <v>2</v>
      </c>
      <c r="O73">
        <v>3</v>
      </c>
      <c r="P73">
        <f>IFERROR((Table1[[#This Row],[Cp - C]]/10)-AVERAGE(Table1[[#This Row],[B - CSp]:[B - RSp]]),"-")</f>
        <v>7.5</v>
      </c>
      <c r="Q73">
        <f>IFERROR((AVERAGE(Table1[[#This Row],[B - CSp]:[B - RSp]])-(Table1[[#This Row],[Cp - C]]/100)),"-")</f>
        <v>1.5</v>
      </c>
    </row>
    <row r="74" spans="1:17" x14ac:dyDescent="0.25">
      <c r="A74" t="s">
        <v>81</v>
      </c>
      <c r="B74">
        <v>25</v>
      </c>
      <c r="C74" t="s">
        <v>5</v>
      </c>
      <c r="D74" t="s">
        <v>58</v>
      </c>
      <c r="E74" s="7">
        <f t="shared" si="1"/>
        <v>2500</v>
      </c>
      <c r="F74" s="8">
        <f>IF(Table1[[#This Row],[Cp - C]]/100&lt;1,1,Table1[[#This Row],[Cp - C]]/100)</f>
        <v>25</v>
      </c>
      <c r="G74" s="8">
        <f>IF(Table1[[#This Row],[Cp - C]]/10000&lt;1,1,Table1[[#This Row],[Cp - C]]/10000)</f>
        <v>1</v>
      </c>
      <c r="H74" s="15">
        <f>IF(Table1[[#This Row],[Cp - C]]/1000000&lt;1,1,Table1[[#This Row],[Cp - C]]/1000000)</f>
        <v>1</v>
      </c>
      <c r="I7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10000</v>
      </c>
      <c r="J74" s="24">
        <f>IFERROR(Table1[[#This Row],[Sp - R]]*100,"-")</f>
        <v>10000</v>
      </c>
      <c r="K74" s="24">
        <v>100</v>
      </c>
      <c r="L74" s="24">
        <f>IFERROR(IF(Table1[[#This Row],[Cp - R]]/10000&lt;1,1,Table1[[#This Row],[Cp - R]]/10000),"-")</f>
        <v>1</v>
      </c>
      <c r="M74" s="26">
        <f>IFERROR(IF(Table1[[#This Row],[Cp - R]]/1000000&lt;1,1,Table1[[#This Row],[Cp - R]]/1000000),"-")</f>
        <v>1</v>
      </c>
      <c r="N74">
        <v>10</v>
      </c>
      <c r="O74">
        <v>100</v>
      </c>
      <c r="P74">
        <f>IFERROR((Table1[[#This Row],[Cp - C]]/10)-AVERAGE(Table1[[#This Row],[B - CSp]:[B - RSp]]),"-")</f>
        <v>195</v>
      </c>
      <c r="Q74">
        <f>IFERROR((AVERAGE(Table1[[#This Row],[B - CSp]:[B - RSp]])-(Table1[[#This Row],[Cp - C]]/100)),"-")</f>
        <v>30</v>
      </c>
    </row>
    <row r="75" spans="1:17" x14ac:dyDescent="0.25">
      <c r="A75" t="s">
        <v>82</v>
      </c>
      <c r="B75">
        <v>2</v>
      </c>
      <c r="C75" t="s">
        <v>5</v>
      </c>
      <c r="D75" t="s">
        <v>58</v>
      </c>
      <c r="E75" s="7">
        <f t="shared" si="1"/>
        <v>200</v>
      </c>
      <c r="F75" s="8">
        <f>IF(Table1[[#This Row],[Cp - C]]/100&lt;1,1,Table1[[#This Row],[Cp - C]]/100)</f>
        <v>2</v>
      </c>
      <c r="G75" s="8">
        <f>IF(Table1[[#This Row],[Cp - C]]/10000&lt;1,1,Table1[[#This Row],[Cp - C]]/10000)</f>
        <v>1</v>
      </c>
      <c r="H75" s="15">
        <f>IF(Table1[[#This Row],[Cp - C]]/1000000&lt;1,1,Table1[[#This Row],[Cp - C]]/1000000)</f>
        <v>1</v>
      </c>
      <c r="I7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200</v>
      </c>
      <c r="J75" s="24">
        <f>IFERROR(Table1[[#This Row],[Sp - R]]*100,"-")</f>
        <v>200</v>
      </c>
      <c r="K75" s="24">
        <v>2</v>
      </c>
      <c r="L75" s="24">
        <f>IFERROR(IF(Table1[[#This Row],[Cp - R]]/10000&lt;1,1,Table1[[#This Row],[Cp - R]]/10000),"-")</f>
        <v>1</v>
      </c>
      <c r="M75" s="26">
        <f>IFERROR(IF(Table1[[#This Row],[Cp - R]]/1000000&lt;1,1,Table1[[#This Row],[Cp - R]]/1000000),"-")</f>
        <v>1</v>
      </c>
      <c r="P75" t="str">
        <f>IFERROR((Table1[[#This Row],[Cp - C]]/10)-AVERAGE(Table1[[#This Row],[B - CSp]:[B - RSp]]),"-")</f>
        <v>-</v>
      </c>
      <c r="Q75" t="str">
        <f>IFERROR((AVERAGE(Table1[[#This Row],[B - CSp]:[B - RSp]])-(Table1[[#This Row],[Cp - C]]/100)),"-")</f>
        <v>-</v>
      </c>
    </row>
    <row r="76" spans="1:17" x14ac:dyDescent="0.25">
      <c r="A76" t="s">
        <v>83</v>
      </c>
      <c r="B76">
        <v>5</v>
      </c>
      <c r="C76" t="s">
        <v>33</v>
      </c>
      <c r="D76" t="s">
        <v>58</v>
      </c>
      <c r="E76" s="7">
        <f t="shared" si="1"/>
        <v>5</v>
      </c>
      <c r="F76" s="8">
        <f>IF(Table1[[#This Row],[Cp - C]]/100&lt;1,1,Table1[[#This Row],[Cp - C]]/100)</f>
        <v>1</v>
      </c>
      <c r="G76" s="8">
        <f>IF(Table1[[#This Row],[Cp - C]]/10000&lt;1,1,Table1[[#This Row],[Cp - C]]/10000)</f>
        <v>1</v>
      </c>
      <c r="H76" s="15">
        <f>IF(Table1[[#This Row],[Cp - C]]/1000000&lt;1,1,Table1[[#This Row],[Cp - C]]/1000000)</f>
        <v>1</v>
      </c>
      <c r="I7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5</v>
      </c>
      <c r="J76" s="24">
        <f>IFERROR(Table1[[#This Row],[Sp - R]]*100,"-")</f>
        <v>5</v>
      </c>
      <c r="K76" s="24">
        <v>0.05</v>
      </c>
      <c r="L76" s="24">
        <f>IFERROR(IF(Table1[[#This Row],[Cp - R]]/10000&lt;1,1,Table1[[#This Row],[Cp - R]]/10000),"-")</f>
        <v>1</v>
      </c>
      <c r="M76" s="26">
        <f>IFERROR(IF(Table1[[#This Row],[Cp - R]]/1000000&lt;1,1,Table1[[#This Row],[Cp - R]]/1000000),"-")</f>
        <v>1</v>
      </c>
      <c r="P76" t="str">
        <f>IFERROR((Table1[[#This Row],[Cp - C]]/10)-AVERAGE(Table1[[#This Row],[B - CSp]:[B - RSp]]),"-")</f>
        <v>-</v>
      </c>
      <c r="Q76" t="str">
        <f>IFERROR((AVERAGE(Table1[[#This Row],[B - CSp]:[B - RSp]])-(Table1[[#This Row],[Cp - C]]/100)),"-")</f>
        <v>-</v>
      </c>
    </row>
    <row r="77" spans="1:17" x14ac:dyDescent="0.25">
      <c r="A77" t="s">
        <v>84</v>
      </c>
      <c r="B77">
        <v>1</v>
      </c>
      <c r="C77" t="s">
        <v>5</v>
      </c>
      <c r="D77" t="s">
        <v>58</v>
      </c>
      <c r="E77" s="7">
        <f t="shared" si="1"/>
        <v>100</v>
      </c>
      <c r="F77" s="8">
        <f>IF(Table1[[#This Row],[Cp - C]]/100&lt;1,1,Table1[[#This Row],[Cp - C]]/100)</f>
        <v>1</v>
      </c>
      <c r="G77" s="8">
        <f>IF(Table1[[#This Row],[Cp - C]]/10000&lt;1,1,Table1[[#This Row],[Cp - C]]/10000)</f>
        <v>1</v>
      </c>
      <c r="H77" s="15">
        <f>IF(Table1[[#This Row],[Cp - C]]/1000000&lt;1,1,Table1[[#This Row],[Cp - C]]/1000000)</f>
        <v>1</v>
      </c>
      <c r="I7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50</v>
      </c>
      <c r="J77" s="24">
        <f>IFERROR(Table1[[#This Row],[Sp - R]]*100,"-")</f>
        <v>50</v>
      </c>
      <c r="K77" s="24">
        <v>0.5</v>
      </c>
      <c r="L77" s="24">
        <f>IFERROR(IF(Table1[[#This Row],[Cp - R]]/10000&lt;1,1,Table1[[#This Row],[Cp - R]]/10000),"-")</f>
        <v>1</v>
      </c>
      <c r="M77" s="26">
        <f>IFERROR(IF(Table1[[#This Row],[Cp - R]]/1000000&lt;1,1,Table1[[#This Row],[Cp - R]]/1000000),"-")</f>
        <v>1</v>
      </c>
      <c r="N77">
        <v>0.04</v>
      </c>
      <c r="P77">
        <f>IFERROR((Table1[[#This Row],[Cp - C]]/10)-AVERAGE(Table1[[#This Row],[B - CSp]:[B - RSp]]),"-")</f>
        <v>9.9600000000000009</v>
      </c>
      <c r="Q77">
        <f>IFERROR((AVERAGE(Table1[[#This Row],[B - CSp]:[B - RSp]])-(Table1[[#This Row],[Cp - C]]/100)),"-")</f>
        <v>-0.96</v>
      </c>
    </row>
    <row r="78" spans="1:17" x14ac:dyDescent="0.25">
      <c r="A78" t="s">
        <v>85</v>
      </c>
      <c r="B78">
        <v>1</v>
      </c>
      <c r="C78" t="s">
        <v>33</v>
      </c>
      <c r="D78" t="s">
        <v>58</v>
      </c>
      <c r="E78" s="7">
        <f t="shared" si="1"/>
        <v>1</v>
      </c>
      <c r="F78" s="8">
        <f>IF(Table1[[#This Row],[Cp - C]]/100&lt;1,1,Table1[[#This Row],[Cp - C]]/100)</f>
        <v>1</v>
      </c>
      <c r="G78" s="8">
        <f>IF(Table1[[#This Row],[Cp - C]]/10000&lt;1,1,Table1[[#This Row],[Cp - C]]/10000)</f>
        <v>1</v>
      </c>
      <c r="H78" s="15">
        <f>IF(Table1[[#This Row],[Cp - C]]/1000000&lt;1,1,Table1[[#This Row],[Cp - C]]/1000000)</f>
        <v>1</v>
      </c>
      <c r="I7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</v>
      </c>
      <c r="J78" s="24">
        <f>IFERROR(Table1[[#This Row],[Sp - R]]*100,"-")</f>
        <v>1</v>
      </c>
      <c r="K78" s="24">
        <v>0.01</v>
      </c>
      <c r="L78" s="24">
        <f>IFERROR(IF(Table1[[#This Row],[Cp - R]]/10000&lt;1,1,Table1[[#This Row],[Cp - R]]/10000),"-")</f>
        <v>1</v>
      </c>
      <c r="M78" s="26">
        <f>IFERROR(IF(Table1[[#This Row],[Cp - R]]/1000000&lt;1,1,Table1[[#This Row],[Cp - R]]/1000000),"-")</f>
        <v>1</v>
      </c>
      <c r="N78">
        <v>0.01</v>
      </c>
      <c r="O78">
        <v>0.01</v>
      </c>
      <c r="P78">
        <f>IFERROR((Table1[[#This Row],[Cp - C]]/10)-AVERAGE(Table1[[#This Row],[B - CSp]:[B - RSp]]),"-")</f>
        <v>9.0000000000000011E-2</v>
      </c>
      <c r="Q78">
        <f>IFERROR((AVERAGE(Table1[[#This Row],[B - CSp]:[B - RSp]])-(Table1[[#This Row],[Cp - C]]/100)),"-")</f>
        <v>0</v>
      </c>
    </row>
    <row r="79" spans="1:17" x14ac:dyDescent="0.25">
      <c r="A79" t="s">
        <v>86</v>
      </c>
      <c r="B79">
        <v>1</v>
      </c>
      <c r="C79" t="s">
        <v>5</v>
      </c>
      <c r="D79" t="s">
        <v>58</v>
      </c>
      <c r="E79" s="7">
        <f t="shared" si="1"/>
        <v>100</v>
      </c>
      <c r="F79" s="8">
        <f>IF(Table1[[#This Row],[Cp - C]]/100&lt;1,1,Table1[[#This Row],[Cp - C]]/100)</f>
        <v>1</v>
      </c>
      <c r="G79" s="8">
        <f>IF(Table1[[#This Row],[Cp - C]]/10000&lt;1,1,Table1[[#This Row],[Cp - C]]/10000)</f>
        <v>1</v>
      </c>
      <c r="H79" s="15">
        <f>IF(Table1[[#This Row],[Cp - C]]/1000000&lt;1,1,Table1[[#This Row],[Cp - C]]/1000000)</f>
        <v>1</v>
      </c>
      <c r="I7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79" s="24">
        <f>IFERROR(Table1[[#This Row],[Sp - R]]*100,"-")</f>
        <v>100</v>
      </c>
      <c r="K79" s="24">
        <v>1</v>
      </c>
      <c r="L79" s="24">
        <f>IFERROR(IF(Table1[[#This Row],[Cp - R]]/10000&lt;1,1,Table1[[#This Row],[Cp - R]]/10000),"-")</f>
        <v>1</v>
      </c>
      <c r="M79" s="26">
        <f>IFERROR(IF(Table1[[#This Row],[Cp - R]]/1000000&lt;1,1,Table1[[#This Row],[Cp - R]]/1000000),"-")</f>
        <v>1</v>
      </c>
      <c r="P79" t="str">
        <f>IFERROR((Table1[[#This Row],[Cp - C]]/10)-AVERAGE(Table1[[#This Row],[B - CSp]:[B - RSp]]),"-")</f>
        <v>-</v>
      </c>
      <c r="Q79" t="str">
        <f>IFERROR((AVERAGE(Table1[[#This Row],[B - CSp]:[B - RSp]])-(Table1[[#This Row],[Cp - C]]/100)),"-")</f>
        <v>-</v>
      </c>
    </row>
    <row r="80" spans="1:17" x14ac:dyDescent="0.25">
      <c r="A80" t="s">
        <v>87</v>
      </c>
      <c r="B80">
        <v>5</v>
      </c>
      <c r="C80" t="s">
        <v>5</v>
      </c>
      <c r="D80" t="s">
        <v>58</v>
      </c>
      <c r="E80" s="7">
        <f t="shared" si="1"/>
        <v>500</v>
      </c>
      <c r="F80" s="8">
        <f>IF(Table1[[#This Row],[Cp - C]]/100&lt;1,1,Table1[[#This Row],[Cp - C]]/100)</f>
        <v>5</v>
      </c>
      <c r="G80" s="8">
        <f>IF(Table1[[#This Row],[Cp - C]]/10000&lt;1,1,Table1[[#This Row],[Cp - C]]/10000)</f>
        <v>1</v>
      </c>
      <c r="H80" s="15">
        <f>IF(Table1[[#This Row],[Cp - C]]/1000000&lt;1,1,Table1[[#This Row],[Cp - C]]/1000000)</f>
        <v>1</v>
      </c>
      <c r="I8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1000</v>
      </c>
      <c r="J80" s="24">
        <f>IFERROR(Table1[[#This Row],[Sp - R]]*100,"-")</f>
        <v>1000</v>
      </c>
      <c r="K80" s="24">
        <v>10</v>
      </c>
      <c r="L80" s="24">
        <f>IFERROR(IF(Table1[[#This Row],[Cp - R]]/10000&lt;1,1,Table1[[#This Row],[Cp - R]]/10000),"-")</f>
        <v>1</v>
      </c>
      <c r="M80" s="26">
        <f>IFERROR(IF(Table1[[#This Row],[Cp - R]]/1000000&lt;1,1,Table1[[#This Row],[Cp - R]]/1000000),"-")</f>
        <v>1</v>
      </c>
      <c r="N80">
        <v>10</v>
      </c>
      <c r="O80">
        <v>20</v>
      </c>
      <c r="P80">
        <f>IFERROR((Table1[[#This Row],[Cp - C]]/10)-AVERAGE(Table1[[#This Row],[B - CSp]:[B - RSp]]),"-")</f>
        <v>35</v>
      </c>
      <c r="Q80">
        <f>IFERROR((AVERAGE(Table1[[#This Row],[B - CSp]:[B - RSp]])-(Table1[[#This Row],[Cp - C]]/100)),"-")</f>
        <v>10</v>
      </c>
    </row>
    <row r="81" spans="1:17" x14ac:dyDescent="0.25">
      <c r="A81" t="s">
        <v>88</v>
      </c>
      <c r="B81">
        <v>1</v>
      </c>
      <c r="C81" t="s">
        <v>33</v>
      </c>
      <c r="D81" t="s">
        <v>58</v>
      </c>
      <c r="E81" s="7">
        <f t="shared" si="1"/>
        <v>1</v>
      </c>
      <c r="F81" s="8">
        <f>IF(Table1[[#This Row],[Cp - C]]/100&lt;1,1,Table1[[#This Row],[Cp - C]]/100)</f>
        <v>1</v>
      </c>
      <c r="G81" s="8">
        <f>IF(Table1[[#This Row],[Cp - C]]/10000&lt;1,1,Table1[[#This Row],[Cp - C]]/10000)</f>
        <v>1</v>
      </c>
      <c r="H81" s="15">
        <f>IF(Table1[[#This Row],[Cp - C]]/1000000&lt;1,1,Table1[[#This Row],[Cp - C]]/1000000)</f>
        <v>1</v>
      </c>
      <c r="I8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</v>
      </c>
      <c r="J81" s="24">
        <f>IFERROR(Table1[[#This Row],[Sp - R]]*100,"-")</f>
        <v>100</v>
      </c>
      <c r="K81" s="24">
        <v>1</v>
      </c>
      <c r="L81" s="24">
        <f>IFERROR(IF(Table1[[#This Row],[Cp - R]]/10000&lt;1,1,Table1[[#This Row],[Cp - R]]/10000),"-")</f>
        <v>1</v>
      </c>
      <c r="M81" s="26">
        <f>IFERROR(IF(Table1[[#This Row],[Cp - R]]/1000000&lt;1,1,Table1[[#This Row],[Cp - R]]/1000000),"-")</f>
        <v>1</v>
      </c>
      <c r="N81">
        <v>0.01</v>
      </c>
      <c r="O81">
        <v>0.01</v>
      </c>
      <c r="P81">
        <f>IFERROR((Table1[[#This Row],[Cp - C]]/10)-AVERAGE(Table1[[#This Row],[B - CSp]:[B - RSp]]),"-")</f>
        <v>9.0000000000000011E-2</v>
      </c>
      <c r="Q81">
        <f>IFERROR((AVERAGE(Table1[[#This Row],[B - CSp]:[B - RSp]])-(Table1[[#This Row],[Cp - C]]/100)),"-")</f>
        <v>0</v>
      </c>
    </row>
    <row r="82" spans="1:17" x14ac:dyDescent="0.25">
      <c r="A82" t="s">
        <v>89</v>
      </c>
      <c r="B82">
        <v>5</v>
      </c>
      <c r="C82" t="s">
        <v>5</v>
      </c>
      <c r="D82" t="s">
        <v>58</v>
      </c>
      <c r="E82" s="7">
        <f t="shared" si="1"/>
        <v>500</v>
      </c>
      <c r="F82" s="8">
        <f>IF(Table1[[#This Row],[Cp - C]]/100&lt;1,1,Table1[[#This Row],[Cp - C]]/100)</f>
        <v>5</v>
      </c>
      <c r="G82" s="8">
        <f>IF(Table1[[#This Row],[Cp - C]]/10000&lt;1,1,Table1[[#This Row],[Cp - C]]/10000)</f>
        <v>1</v>
      </c>
      <c r="H82" s="15">
        <f>IF(Table1[[#This Row],[Cp - C]]/1000000&lt;1,1,Table1[[#This Row],[Cp - C]]/1000000)</f>
        <v>1</v>
      </c>
      <c r="I8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800</v>
      </c>
      <c r="J82" s="24">
        <f>IFERROR(Table1[[#This Row],[Sp - R]]*100,"-")</f>
        <v>800</v>
      </c>
      <c r="K82" s="24">
        <v>8</v>
      </c>
      <c r="L82" s="24">
        <f>IFERROR(IF(Table1[[#This Row],[Cp - R]]/10000&lt;1,1,Table1[[#This Row],[Cp - R]]/10000),"-")</f>
        <v>1</v>
      </c>
      <c r="M82" s="26">
        <f>IFERROR(IF(Table1[[#This Row],[Cp - R]]/1000000&lt;1,1,Table1[[#This Row],[Cp - R]]/1000000),"-")</f>
        <v>1</v>
      </c>
      <c r="N82">
        <v>10</v>
      </c>
      <c r="O82">
        <v>5</v>
      </c>
      <c r="P82">
        <f>IFERROR((Table1[[#This Row],[Cp - C]]/10)-AVERAGE(Table1[[#This Row],[B - CSp]:[B - RSp]]),"-")</f>
        <v>42.5</v>
      </c>
      <c r="Q82">
        <f>IFERROR((AVERAGE(Table1[[#This Row],[B - CSp]:[B - RSp]])-(Table1[[#This Row],[Cp - C]]/100)),"-")</f>
        <v>2.5</v>
      </c>
    </row>
    <row r="83" spans="1:17" x14ac:dyDescent="0.25">
      <c r="A83" t="s">
        <v>90</v>
      </c>
      <c r="B83">
        <v>25</v>
      </c>
      <c r="C83" t="s">
        <v>5</v>
      </c>
      <c r="D83" t="s">
        <v>58</v>
      </c>
      <c r="E83" s="7">
        <f t="shared" si="1"/>
        <v>2500</v>
      </c>
      <c r="F83" s="8">
        <f>IF(Table1[[#This Row],[Cp - C]]/100&lt;1,1,Table1[[#This Row],[Cp - C]]/100)</f>
        <v>25</v>
      </c>
      <c r="G83" s="8">
        <f>IF(Table1[[#This Row],[Cp - C]]/10000&lt;1,1,Table1[[#This Row],[Cp - C]]/10000)</f>
        <v>1</v>
      </c>
      <c r="H83" s="15">
        <f>IF(Table1[[#This Row],[Cp - C]]/1000000&lt;1,1,Table1[[#This Row],[Cp - C]]/1000000)</f>
        <v>1</v>
      </c>
      <c r="I8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2500</v>
      </c>
      <c r="J83" s="24">
        <f>IFERROR(Table1[[#This Row],[Sp - R]]*100,"-")</f>
        <v>2500</v>
      </c>
      <c r="K83" s="24">
        <v>25</v>
      </c>
      <c r="L83" s="24">
        <f>IFERROR(IF(Table1[[#This Row],[Cp - R]]/10000&lt;1,1,Table1[[#This Row],[Cp - R]]/10000),"-")</f>
        <v>1</v>
      </c>
      <c r="M83" s="26">
        <f>IFERROR(IF(Table1[[#This Row],[Cp - R]]/1000000&lt;1,1,Table1[[#This Row],[Cp - R]]/1000000),"-")</f>
        <v>1</v>
      </c>
      <c r="P83" t="str">
        <f>IFERROR((Table1[[#This Row],[Cp - C]]/10)-AVERAGE(Table1[[#This Row],[B - CSp]:[B - RSp]]),"-")</f>
        <v>-</v>
      </c>
      <c r="Q83" t="str">
        <f>IFERROR((AVERAGE(Table1[[#This Row],[B - CSp]:[B - RSp]])-(Table1[[#This Row],[Cp - C]]/100)),"-")</f>
        <v>-</v>
      </c>
    </row>
    <row r="84" spans="1:17" x14ac:dyDescent="0.25">
      <c r="A84" t="s">
        <v>91</v>
      </c>
      <c r="B84">
        <v>5</v>
      </c>
      <c r="C84" t="s">
        <v>20</v>
      </c>
      <c r="D84" t="s">
        <v>58</v>
      </c>
      <c r="E84" s="7">
        <f t="shared" si="1"/>
        <v>50</v>
      </c>
      <c r="F84" s="8">
        <f>IF(Table1[[#This Row],[Cp - C]]/100&lt;1,1,Table1[[#This Row],[Cp - C]]/100)</f>
        <v>1</v>
      </c>
      <c r="G84" s="8">
        <f>IF(Table1[[#This Row],[Cp - C]]/10000&lt;1,1,Table1[[#This Row],[Cp - C]]/10000)</f>
        <v>1</v>
      </c>
      <c r="H84" s="15">
        <f>IF(Table1[[#This Row],[Cp - C]]/1000000&lt;1,1,Table1[[#This Row],[Cp - C]]/1000000)</f>
        <v>1</v>
      </c>
      <c r="I8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50</v>
      </c>
      <c r="J84" s="24">
        <f>IFERROR(Table1[[#This Row],[Sp - R]]*100,"-")</f>
        <v>50</v>
      </c>
      <c r="K84" s="24">
        <v>0.5</v>
      </c>
      <c r="L84" s="24">
        <f>IFERROR(IF(Table1[[#This Row],[Cp - R]]/10000&lt;1,1,Table1[[#This Row],[Cp - R]]/10000),"-")</f>
        <v>1</v>
      </c>
      <c r="M84" s="26">
        <f>IFERROR(IF(Table1[[#This Row],[Cp - R]]/1000000&lt;1,1,Table1[[#This Row],[Cp - R]]/1000000),"-")</f>
        <v>1</v>
      </c>
      <c r="N84">
        <v>1</v>
      </c>
      <c r="O84">
        <v>0.1</v>
      </c>
      <c r="P84">
        <f>IFERROR((Table1[[#This Row],[Cp - C]]/10)-AVERAGE(Table1[[#This Row],[B - CSp]:[B - RSp]]),"-")</f>
        <v>4.45</v>
      </c>
      <c r="Q84">
        <f>IFERROR((AVERAGE(Table1[[#This Row],[B - CSp]:[B - RSp]])-(Table1[[#This Row],[Cp - C]]/100)),"-")</f>
        <v>5.0000000000000044E-2</v>
      </c>
    </row>
    <row r="85" spans="1:17" x14ac:dyDescent="0.25">
      <c r="A85" t="s">
        <v>92</v>
      </c>
      <c r="B85">
        <v>5</v>
      </c>
      <c r="C85" t="s">
        <v>5</v>
      </c>
      <c r="D85" t="s">
        <v>58</v>
      </c>
      <c r="E85" s="7">
        <f t="shared" si="1"/>
        <v>500</v>
      </c>
      <c r="F85" s="8">
        <f>IF(Table1[[#This Row],[Cp - C]]/100&lt;1,1,Table1[[#This Row],[Cp - C]]/100)</f>
        <v>5</v>
      </c>
      <c r="G85" s="8">
        <f>IF(Table1[[#This Row],[Cp - C]]/10000&lt;1,1,Table1[[#This Row],[Cp - C]]/10000)</f>
        <v>1</v>
      </c>
      <c r="H85" s="15">
        <f>IF(Table1[[#This Row],[Cp - C]]/1000000&lt;1,1,Table1[[#This Row],[Cp - C]]/1000000)</f>
        <v>1</v>
      </c>
      <c r="I8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85" s="24" t="str">
        <f>IFERROR(Table1[[#This Row],[Sp - R]]*100,"-")</f>
        <v>-</v>
      </c>
      <c r="K85" s="24" t="s">
        <v>338</v>
      </c>
      <c r="L85" s="24" t="str">
        <f>IFERROR(IF(Table1[[#This Row],[Cp - R]]/10000&lt;1,1,Table1[[#This Row],[Cp - R]]/10000),"-")</f>
        <v>-</v>
      </c>
      <c r="M85" s="26" t="str">
        <f>IFERROR(IF(Table1[[#This Row],[Cp - R]]/1000000&lt;1,1,Table1[[#This Row],[Cp - R]]/1000000),"-")</f>
        <v>-</v>
      </c>
      <c r="P85" t="str">
        <f>IFERROR((Table1[[#This Row],[Cp - C]]/10)-AVERAGE(Table1[[#This Row],[B - CSp]:[B - RSp]]),"-")</f>
        <v>-</v>
      </c>
      <c r="Q85" t="str">
        <f>IFERROR((AVERAGE(Table1[[#This Row],[B - CSp]:[B - RSp]])-(Table1[[#This Row],[Cp - C]]/100)),"-")</f>
        <v>-</v>
      </c>
    </row>
    <row r="86" spans="1:17" x14ac:dyDescent="0.25">
      <c r="A86" t="s">
        <v>93</v>
      </c>
      <c r="B86">
        <v>15</v>
      </c>
      <c r="C86" t="s">
        <v>5</v>
      </c>
      <c r="D86" t="s">
        <v>58</v>
      </c>
      <c r="E86" s="7">
        <f t="shared" si="1"/>
        <v>1500</v>
      </c>
      <c r="F86" s="8">
        <f>IF(Table1[[#This Row],[Cp - C]]/100&lt;1,1,Table1[[#This Row],[Cp - C]]/100)</f>
        <v>15</v>
      </c>
      <c r="G86" s="8">
        <f>IF(Table1[[#This Row],[Cp - C]]/10000&lt;1,1,Table1[[#This Row],[Cp - C]]/10000)</f>
        <v>1</v>
      </c>
      <c r="H86" s="15">
        <f>IF(Table1[[#This Row],[Cp - C]]/1000000&lt;1,1,Table1[[#This Row],[Cp - C]]/1000000)</f>
        <v>1</v>
      </c>
      <c r="I8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86" s="24" t="str">
        <f>IFERROR(Table1[[#This Row],[Sp - R]]*100,"-")</f>
        <v>-</v>
      </c>
      <c r="K86" s="24" t="s">
        <v>338</v>
      </c>
      <c r="L86" s="24" t="str">
        <f>IFERROR(IF(Table1[[#This Row],[Cp - R]]/10000&lt;1,1,Table1[[#This Row],[Cp - R]]/10000),"-")</f>
        <v>-</v>
      </c>
      <c r="M86" s="26" t="str">
        <f>IFERROR(IF(Table1[[#This Row],[Cp - R]]/1000000&lt;1,1,Table1[[#This Row],[Cp - R]]/1000000),"-")</f>
        <v>-</v>
      </c>
      <c r="N86">
        <v>20</v>
      </c>
      <c r="P86">
        <f>IFERROR((Table1[[#This Row],[Cp - C]]/10)-AVERAGE(Table1[[#This Row],[B - CSp]:[B - RSp]]),"-")</f>
        <v>130</v>
      </c>
      <c r="Q86">
        <f>IFERROR((AVERAGE(Table1[[#This Row],[B - CSp]:[B - RSp]])-(Table1[[#This Row],[Cp - C]]/100)),"-")</f>
        <v>5</v>
      </c>
    </row>
    <row r="87" spans="1:17" x14ac:dyDescent="0.25">
      <c r="A87" t="s">
        <v>94</v>
      </c>
      <c r="B87">
        <v>2</v>
      </c>
      <c r="C87" t="s">
        <v>5</v>
      </c>
      <c r="D87" t="s">
        <v>58</v>
      </c>
      <c r="E87" s="7">
        <f t="shared" si="1"/>
        <v>200</v>
      </c>
      <c r="F87" s="8">
        <f>IF(Table1[[#This Row],[Cp - C]]/100&lt;1,1,Table1[[#This Row],[Cp - C]]/100)</f>
        <v>2</v>
      </c>
      <c r="G87" s="8">
        <f>IF(Table1[[#This Row],[Cp - C]]/10000&lt;1,1,Table1[[#This Row],[Cp - C]]/10000)</f>
        <v>1</v>
      </c>
      <c r="H87" s="15">
        <f>IF(Table1[[#This Row],[Cp - C]]/1000000&lt;1,1,Table1[[#This Row],[Cp - C]]/1000000)</f>
        <v>1</v>
      </c>
      <c r="I8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100</v>
      </c>
      <c r="J87" s="24">
        <f>IFERROR(Table1[[#This Row],[Sp - R]]*100,"-")</f>
        <v>100</v>
      </c>
      <c r="K87" s="24">
        <v>1</v>
      </c>
      <c r="L87" s="24">
        <f>IFERROR(IF(Table1[[#This Row],[Cp - R]]/10000&lt;1,1,Table1[[#This Row],[Cp - R]]/10000),"-")</f>
        <v>1</v>
      </c>
      <c r="M87" s="26">
        <f>IFERROR(IF(Table1[[#This Row],[Cp - R]]/1000000&lt;1,1,Table1[[#This Row],[Cp - R]]/1000000),"-")</f>
        <v>1</v>
      </c>
      <c r="N87">
        <v>5</v>
      </c>
      <c r="O87">
        <v>2</v>
      </c>
      <c r="P87">
        <f>IFERROR((Table1[[#This Row],[Cp - C]]/10)-AVERAGE(Table1[[#This Row],[B - CSp]:[B - RSp]]),"-")</f>
        <v>16.5</v>
      </c>
      <c r="Q87">
        <f>IFERROR((AVERAGE(Table1[[#This Row],[B - CSp]:[B - RSp]])-(Table1[[#This Row],[Cp - C]]/100)),"-")</f>
        <v>1.5</v>
      </c>
    </row>
    <row r="88" spans="1:17" x14ac:dyDescent="0.25">
      <c r="A88" t="s">
        <v>95</v>
      </c>
      <c r="B88">
        <v>25</v>
      </c>
      <c r="C88" t="s">
        <v>5</v>
      </c>
      <c r="D88" t="s">
        <v>58</v>
      </c>
      <c r="E88" s="7">
        <f t="shared" si="1"/>
        <v>2500</v>
      </c>
      <c r="F88" s="8">
        <f>IF(Table1[[#This Row],[Cp - C]]/100&lt;1,1,Table1[[#This Row],[Cp - C]]/100)</f>
        <v>25</v>
      </c>
      <c r="G88" s="8">
        <f>IF(Table1[[#This Row],[Cp - C]]/10000&lt;1,1,Table1[[#This Row],[Cp - C]]/10000)</f>
        <v>1</v>
      </c>
      <c r="H88" s="15">
        <f>IF(Table1[[#This Row],[Cp - C]]/1000000&lt;1,1,Table1[[#This Row],[Cp - C]]/1000000)</f>
        <v>1</v>
      </c>
      <c r="I8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88" s="24" t="str">
        <f>IFERROR(Table1[[#This Row],[Sp - R]]*100,"-")</f>
        <v>-</v>
      </c>
      <c r="K88" s="24" t="s">
        <v>338</v>
      </c>
      <c r="L88" s="24" t="str">
        <f>IFERROR(IF(Table1[[#This Row],[Cp - R]]/10000&lt;1,1,Table1[[#This Row],[Cp - R]]/10000),"-")</f>
        <v>-</v>
      </c>
      <c r="M88" s="26" t="str">
        <f>IFERROR(IF(Table1[[#This Row],[Cp - R]]/1000000&lt;1,1,Table1[[#This Row],[Cp - R]]/1000000),"-")</f>
        <v>-</v>
      </c>
      <c r="P88" t="str">
        <f>IFERROR((Table1[[#This Row],[Cp - C]]/10)-AVERAGE(Table1[[#This Row],[B - CSp]:[B - RSp]]),"-")</f>
        <v>-</v>
      </c>
      <c r="Q88" t="str">
        <f>IFERROR((AVERAGE(Table1[[#This Row],[B - CSp]:[B - RSp]])-(Table1[[#This Row],[Cp - C]]/100)),"-")</f>
        <v>-</v>
      </c>
    </row>
    <row r="89" spans="1:17" x14ac:dyDescent="0.25">
      <c r="A89" t="s">
        <v>96</v>
      </c>
      <c r="B89">
        <v>2</v>
      </c>
      <c r="C89" t="s">
        <v>5</v>
      </c>
      <c r="D89" t="s">
        <v>58</v>
      </c>
      <c r="E89" s="7">
        <f t="shared" si="1"/>
        <v>200</v>
      </c>
      <c r="F89" s="8">
        <f>IF(Table1[[#This Row],[Cp - C]]/100&lt;1,1,Table1[[#This Row],[Cp - C]]/100)</f>
        <v>2</v>
      </c>
      <c r="G89" s="8">
        <f>IF(Table1[[#This Row],[Cp - C]]/10000&lt;1,1,Table1[[#This Row],[Cp - C]]/10000)</f>
        <v>1</v>
      </c>
      <c r="H89" s="15">
        <f>IF(Table1[[#This Row],[Cp - C]]/1000000&lt;1,1,Table1[[#This Row],[Cp - C]]/1000000)</f>
        <v>1</v>
      </c>
      <c r="I8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200</v>
      </c>
      <c r="J89" s="24">
        <f>IFERROR(Table1[[#This Row],[Sp - R]]*100,"-")</f>
        <v>200</v>
      </c>
      <c r="K89" s="24">
        <v>2</v>
      </c>
      <c r="L89" s="24">
        <f>IFERROR(IF(Table1[[#This Row],[Cp - R]]/10000&lt;1,1,Table1[[#This Row],[Cp - R]]/10000),"-")</f>
        <v>1</v>
      </c>
      <c r="M89" s="26">
        <f>IFERROR(IF(Table1[[#This Row],[Cp - R]]/1000000&lt;1,1,Table1[[#This Row],[Cp - R]]/1000000),"-")</f>
        <v>1</v>
      </c>
      <c r="N89">
        <v>2</v>
      </c>
      <c r="O89">
        <v>2</v>
      </c>
      <c r="P89">
        <f>IFERROR((Table1[[#This Row],[Cp - C]]/10)-AVERAGE(Table1[[#This Row],[B - CSp]:[B - RSp]]),"-")</f>
        <v>18</v>
      </c>
      <c r="Q89">
        <f>IFERROR((AVERAGE(Table1[[#This Row],[B - CSp]:[B - RSp]])-(Table1[[#This Row],[Cp - C]]/100)),"-")</f>
        <v>0</v>
      </c>
    </row>
    <row r="90" spans="1:17" x14ac:dyDescent="0.25">
      <c r="A90" t="s">
        <v>97</v>
      </c>
      <c r="B90">
        <v>1</v>
      </c>
      <c r="C90" t="s">
        <v>5</v>
      </c>
      <c r="D90" t="s">
        <v>98</v>
      </c>
      <c r="E90" s="7">
        <f t="shared" si="1"/>
        <v>100</v>
      </c>
      <c r="F90" s="8">
        <f>IF(Table1[[#This Row],[Cp - C]]/100&lt;1,1,Table1[[#This Row],[Cp - C]]/100)</f>
        <v>1</v>
      </c>
      <c r="G90" s="8">
        <f>IF(Table1[[#This Row],[Cp - C]]/10000&lt;1,1,Table1[[#This Row],[Cp - C]]/10000)</f>
        <v>1</v>
      </c>
      <c r="H90" s="15">
        <f>IF(Table1[[#This Row],[Cp - C]]/1000000&lt;1,1,Table1[[#This Row],[Cp - C]]/1000000)</f>
        <v>1</v>
      </c>
      <c r="I9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90" s="24" t="str">
        <f>IFERROR(Table1[[#This Row],[Sp - R]]*100,"-")</f>
        <v>-</v>
      </c>
      <c r="K90" s="24" t="s">
        <v>338</v>
      </c>
      <c r="L90" s="24" t="str">
        <f>IFERROR(IF(Table1[[#This Row],[Cp - R]]/10000&lt;1,1,Table1[[#This Row],[Cp - R]]/10000),"-")</f>
        <v>-</v>
      </c>
      <c r="M90" s="26" t="str">
        <f>IFERROR(IF(Table1[[#This Row],[Cp - R]]/1000000&lt;1,1,Table1[[#This Row],[Cp - R]]/1000000),"-")</f>
        <v>-</v>
      </c>
      <c r="P90" t="str">
        <f>IFERROR((Table1[[#This Row],[Cp - C]]/10)-AVERAGE(Table1[[#This Row],[B - CSp]:[B - RSp]]),"-")</f>
        <v>-</v>
      </c>
      <c r="Q90" t="str">
        <f>IFERROR((AVERAGE(Table1[[#This Row],[B - CSp]:[B - RSp]])-(Table1[[#This Row],[Cp - C]]/100)),"-")</f>
        <v>-</v>
      </c>
    </row>
    <row r="91" spans="1:17" x14ac:dyDescent="0.25">
      <c r="A91" t="s">
        <v>99</v>
      </c>
      <c r="B91">
        <v>1</v>
      </c>
      <c r="C91" t="s">
        <v>5</v>
      </c>
      <c r="D91" t="s">
        <v>98</v>
      </c>
      <c r="E91" s="7">
        <f t="shared" si="1"/>
        <v>100</v>
      </c>
      <c r="F91" s="8">
        <f>IF(Table1[[#This Row],[Cp - C]]/100&lt;1,1,Table1[[#This Row],[Cp - C]]/100)</f>
        <v>1</v>
      </c>
      <c r="G91" s="8">
        <f>IF(Table1[[#This Row],[Cp - C]]/10000&lt;1,1,Table1[[#This Row],[Cp - C]]/10000)</f>
        <v>1</v>
      </c>
      <c r="H91" s="15">
        <f>IF(Table1[[#This Row],[Cp - C]]/1000000&lt;1,1,Table1[[#This Row],[Cp - C]]/1000000)</f>
        <v>1</v>
      </c>
      <c r="I9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91" s="24" t="str">
        <f>IFERROR(Table1[[#This Row],[Sp - R]]*100,"-")</f>
        <v>-</v>
      </c>
      <c r="K91" s="24" t="s">
        <v>338</v>
      </c>
      <c r="L91" s="24" t="str">
        <f>IFERROR(IF(Table1[[#This Row],[Cp - R]]/10000&lt;1,1,Table1[[#This Row],[Cp - R]]/10000),"-")</f>
        <v>-</v>
      </c>
      <c r="M91" s="26" t="str">
        <f>IFERROR(IF(Table1[[#This Row],[Cp - R]]/1000000&lt;1,1,Table1[[#This Row],[Cp - R]]/1000000),"-")</f>
        <v>-</v>
      </c>
      <c r="P91" t="str">
        <f>IFERROR((Table1[[#This Row],[Cp - C]]/10)-AVERAGE(Table1[[#This Row],[B - CSp]:[B - RSp]]),"-")</f>
        <v>-</v>
      </c>
      <c r="Q91" t="str">
        <f>IFERROR((AVERAGE(Table1[[#This Row],[B - CSp]:[B - RSp]])-(Table1[[#This Row],[Cp - C]]/100)),"-")</f>
        <v>-</v>
      </c>
    </row>
    <row r="92" spans="1:17" x14ac:dyDescent="0.25">
      <c r="A92" t="s">
        <v>100</v>
      </c>
      <c r="B92">
        <v>5</v>
      </c>
      <c r="C92" t="s">
        <v>5</v>
      </c>
      <c r="D92" t="s">
        <v>98</v>
      </c>
      <c r="E92" s="7">
        <f t="shared" si="1"/>
        <v>500</v>
      </c>
      <c r="F92" s="8">
        <f>IF(Table1[[#This Row],[Cp - C]]/100&lt;1,1,Table1[[#This Row],[Cp - C]]/100)</f>
        <v>5</v>
      </c>
      <c r="G92" s="8">
        <f>IF(Table1[[#This Row],[Cp - C]]/10000&lt;1,1,Table1[[#This Row],[Cp - C]]/10000)</f>
        <v>1</v>
      </c>
      <c r="H92" s="15">
        <f>IF(Table1[[#This Row],[Cp - C]]/1000000&lt;1,1,Table1[[#This Row],[Cp - C]]/1000000)</f>
        <v>1</v>
      </c>
      <c r="I9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92" s="24" t="str">
        <f>IFERROR(Table1[[#This Row],[Sp - R]]*100,"-")</f>
        <v>-</v>
      </c>
      <c r="K92" s="24" t="s">
        <v>338</v>
      </c>
      <c r="L92" s="24" t="str">
        <f>IFERROR(IF(Table1[[#This Row],[Cp - R]]/10000&lt;1,1,Table1[[#This Row],[Cp - R]]/10000),"-")</f>
        <v>-</v>
      </c>
      <c r="M92" s="26" t="str">
        <f>IFERROR(IF(Table1[[#This Row],[Cp - R]]/1000000&lt;1,1,Table1[[#This Row],[Cp - R]]/1000000),"-")</f>
        <v>-</v>
      </c>
      <c r="P92" t="str">
        <f>IFERROR((Table1[[#This Row],[Cp - C]]/10)-AVERAGE(Table1[[#This Row],[B - CSp]:[B - RSp]]),"-")</f>
        <v>-</v>
      </c>
      <c r="Q92" t="str">
        <f>IFERROR((AVERAGE(Table1[[#This Row],[B - CSp]:[B - RSp]])-(Table1[[#This Row],[Cp - C]]/100)),"-")</f>
        <v>-</v>
      </c>
    </row>
    <row r="93" spans="1:17" x14ac:dyDescent="0.25">
      <c r="A93" t="s">
        <v>101</v>
      </c>
      <c r="B93">
        <v>10</v>
      </c>
      <c r="C93" t="s">
        <v>5</v>
      </c>
      <c r="D93" t="s">
        <v>98</v>
      </c>
      <c r="E93" s="7">
        <f t="shared" si="1"/>
        <v>1000</v>
      </c>
      <c r="F93" s="8">
        <f>IF(Table1[[#This Row],[Cp - C]]/100&lt;1,1,Table1[[#This Row],[Cp - C]]/100)</f>
        <v>10</v>
      </c>
      <c r="G93" s="8">
        <f>IF(Table1[[#This Row],[Cp - C]]/10000&lt;1,1,Table1[[#This Row],[Cp - C]]/10000)</f>
        <v>1</v>
      </c>
      <c r="H93" s="15">
        <f>IF(Table1[[#This Row],[Cp - C]]/1000000&lt;1,1,Table1[[#This Row],[Cp - C]]/1000000)</f>
        <v>1</v>
      </c>
      <c r="I9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93" s="24" t="str">
        <f>IFERROR(Table1[[#This Row],[Sp - R]]*100,"-")</f>
        <v>-</v>
      </c>
      <c r="K93" s="24" t="s">
        <v>338</v>
      </c>
      <c r="L93" s="24" t="str">
        <f>IFERROR(IF(Table1[[#This Row],[Cp - R]]/10000&lt;1,1,Table1[[#This Row],[Cp - R]]/10000),"-")</f>
        <v>-</v>
      </c>
      <c r="M93" s="26" t="str">
        <f>IFERROR(IF(Table1[[#This Row],[Cp - R]]/1000000&lt;1,1,Table1[[#This Row],[Cp - R]]/1000000),"-")</f>
        <v>-</v>
      </c>
      <c r="P93" t="str">
        <f>IFERROR((Table1[[#This Row],[Cp - C]]/10)-AVERAGE(Table1[[#This Row],[B - CSp]:[B - RSp]]),"-")</f>
        <v>-</v>
      </c>
      <c r="Q93" t="str">
        <f>IFERROR((AVERAGE(Table1[[#This Row],[B - CSp]:[B - RSp]])-(Table1[[#This Row],[Cp - C]]/100)),"-")</f>
        <v>-</v>
      </c>
    </row>
    <row r="94" spans="1:17" x14ac:dyDescent="0.25">
      <c r="A94" t="s">
        <v>102</v>
      </c>
      <c r="B94">
        <v>1</v>
      </c>
      <c r="C94" t="s">
        <v>5</v>
      </c>
      <c r="D94" t="s">
        <v>58</v>
      </c>
      <c r="E94" s="7">
        <f t="shared" si="1"/>
        <v>100</v>
      </c>
      <c r="F94" s="8">
        <f>IF(Table1[[#This Row],[Cp - C]]/100&lt;1,1,Table1[[#This Row],[Cp - C]]/100)</f>
        <v>1</v>
      </c>
      <c r="G94" s="8">
        <f>IF(Table1[[#This Row],[Cp - C]]/10000&lt;1,1,Table1[[#This Row],[Cp - C]]/10000)</f>
        <v>1</v>
      </c>
      <c r="H94" s="15">
        <f>IF(Table1[[#This Row],[Cp - C]]/1000000&lt;1,1,Table1[[#This Row],[Cp - C]]/1000000)</f>
        <v>1</v>
      </c>
      <c r="I9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94" s="24">
        <f>IFERROR(Table1[[#This Row],[Sp - R]]*100,"-")</f>
        <v>100</v>
      </c>
      <c r="K94" s="24">
        <v>1</v>
      </c>
      <c r="L94" s="24">
        <f>IFERROR(IF(Table1[[#This Row],[Cp - R]]/10000&lt;1,1,Table1[[#This Row],[Cp - R]]/10000),"-")</f>
        <v>1</v>
      </c>
      <c r="M94" s="26">
        <f>IFERROR(IF(Table1[[#This Row],[Cp - R]]/1000000&lt;1,1,Table1[[#This Row],[Cp - R]]/1000000),"-")</f>
        <v>1</v>
      </c>
      <c r="N94">
        <v>1</v>
      </c>
      <c r="O94">
        <v>1</v>
      </c>
      <c r="P94">
        <f>IFERROR((Table1[[#This Row],[Cp - C]]/10)-AVERAGE(Table1[[#This Row],[B - CSp]:[B - RSp]]),"-")</f>
        <v>9</v>
      </c>
      <c r="Q94">
        <f>IFERROR((AVERAGE(Table1[[#This Row],[B - CSp]:[B - RSp]])-(Table1[[#This Row],[Cp - C]]/100)),"-")</f>
        <v>0</v>
      </c>
    </row>
    <row r="95" spans="1:17" x14ac:dyDescent="0.25">
      <c r="A95" t="s">
        <v>103</v>
      </c>
      <c r="B95">
        <v>2</v>
      </c>
      <c r="C95" t="s">
        <v>33</v>
      </c>
      <c r="D95" t="s">
        <v>58</v>
      </c>
      <c r="E95" s="7">
        <f t="shared" si="1"/>
        <v>2</v>
      </c>
      <c r="F95" s="8">
        <f>IF(Table1[[#This Row],[Cp - C]]/100&lt;1,1,Table1[[#This Row],[Cp - C]]/100)</f>
        <v>1</v>
      </c>
      <c r="G95" s="8">
        <f>IF(Table1[[#This Row],[Cp - C]]/10000&lt;1,1,Table1[[#This Row],[Cp - C]]/10000)</f>
        <v>1</v>
      </c>
      <c r="H95" s="15">
        <f>IF(Table1[[#This Row],[Cp - C]]/1000000&lt;1,1,Table1[[#This Row],[Cp - C]]/1000000)</f>
        <v>1</v>
      </c>
      <c r="I9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2</v>
      </c>
      <c r="J95" s="24">
        <f>IFERROR(Table1[[#This Row],[Sp - R]]*100,"-")</f>
        <v>2</v>
      </c>
      <c r="K95" s="24">
        <v>0.02</v>
      </c>
      <c r="L95" s="24">
        <f>IFERROR(IF(Table1[[#This Row],[Cp - R]]/10000&lt;1,1,Table1[[#This Row],[Cp - R]]/10000),"-")</f>
        <v>1</v>
      </c>
      <c r="M95" s="26">
        <f>IFERROR(IF(Table1[[#This Row],[Cp - R]]/1000000&lt;1,1,Table1[[#This Row],[Cp - R]]/1000000),"-")</f>
        <v>1</v>
      </c>
      <c r="P95" t="str">
        <f>IFERROR((Table1[[#This Row],[Cp - C]]/10)-AVERAGE(Table1[[#This Row],[B - CSp]:[B - RSp]]),"-")</f>
        <v>-</v>
      </c>
      <c r="Q95" t="str">
        <f>IFERROR((AVERAGE(Table1[[#This Row],[B - CSp]:[B - RSp]])-(Table1[[#This Row],[Cp - C]]/100)),"-")</f>
        <v>-</v>
      </c>
    </row>
    <row r="96" spans="1:17" x14ac:dyDescent="0.25">
      <c r="A96" t="s">
        <v>104</v>
      </c>
      <c r="B96">
        <v>2</v>
      </c>
      <c r="C96" t="s">
        <v>5</v>
      </c>
      <c r="D96" t="s">
        <v>58</v>
      </c>
      <c r="E96" s="7">
        <f t="shared" si="1"/>
        <v>200</v>
      </c>
      <c r="F96" s="8">
        <f>IF(Table1[[#This Row],[Cp - C]]/100&lt;1,1,Table1[[#This Row],[Cp - C]]/100)</f>
        <v>2</v>
      </c>
      <c r="G96" s="8">
        <f>IF(Table1[[#This Row],[Cp - C]]/10000&lt;1,1,Table1[[#This Row],[Cp - C]]/10000)</f>
        <v>1</v>
      </c>
      <c r="H96" s="15">
        <f>IF(Table1[[#This Row],[Cp - C]]/1000000&lt;1,1,Table1[[#This Row],[Cp - C]]/1000000)</f>
        <v>1</v>
      </c>
      <c r="I9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500</v>
      </c>
      <c r="J96" s="24">
        <f>IFERROR(Table1[[#This Row],[Sp - R]]*100,"-")</f>
        <v>500</v>
      </c>
      <c r="K96" s="24">
        <v>5</v>
      </c>
      <c r="L96" s="24">
        <f>IFERROR(IF(Table1[[#This Row],[Cp - R]]/10000&lt;1,1,Table1[[#This Row],[Cp - R]]/10000),"-")</f>
        <v>1</v>
      </c>
      <c r="M96" s="26">
        <f>IFERROR(IF(Table1[[#This Row],[Cp - R]]/1000000&lt;1,1,Table1[[#This Row],[Cp - R]]/1000000),"-")</f>
        <v>1</v>
      </c>
      <c r="P96" t="str">
        <f>IFERROR((Table1[[#This Row],[Cp - C]]/10)-AVERAGE(Table1[[#This Row],[B - CSp]:[B - RSp]]),"-")</f>
        <v>-</v>
      </c>
      <c r="Q96" t="str">
        <f>IFERROR((AVERAGE(Table1[[#This Row],[B - CSp]:[B - RSp]])-(Table1[[#This Row],[Cp - C]]/100)),"-")</f>
        <v>-</v>
      </c>
    </row>
    <row r="97" spans="1:17" x14ac:dyDescent="0.25">
      <c r="A97" t="s">
        <v>105</v>
      </c>
      <c r="B97">
        <v>1</v>
      </c>
      <c r="C97" t="s">
        <v>5</v>
      </c>
      <c r="D97" t="s">
        <v>58</v>
      </c>
      <c r="E97" s="7">
        <f t="shared" si="1"/>
        <v>100</v>
      </c>
      <c r="F97" s="8">
        <f>IF(Table1[[#This Row],[Cp - C]]/100&lt;1,1,Table1[[#This Row],[Cp - C]]/100)</f>
        <v>1</v>
      </c>
      <c r="G97" s="8">
        <f>IF(Table1[[#This Row],[Cp - C]]/10000&lt;1,1,Table1[[#This Row],[Cp - C]]/10000)</f>
        <v>1</v>
      </c>
      <c r="H97" s="15">
        <f>IF(Table1[[#This Row],[Cp - C]]/1000000&lt;1,1,Table1[[#This Row],[Cp - C]]/1000000)</f>
        <v>1</v>
      </c>
      <c r="I9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97" s="24">
        <f>IFERROR(Table1[[#This Row],[Sp - R]]*100,"-")</f>
        <v>100</v>
      </c>
      <c r="K97" s="24">
        <v>1</v>
      </c>
      <c r="L97" s="24">
        <f>IFERROR(IF(Table1[[#This Row],[Cp - R]]/10000&lt;1,1,Table1[[#This Row],[Cp - R]]/10000),"-")</f>
        <v>1</v>
      </c>
      <c r="M97" s="26">
        <f>IFERROR(IF(Table1[[#This Row],[Cp - R]]/1000000&lt;1,1,Table1[[#This Row],[Cp - R]]/1000000),"-")</f>
        <v>1</v>
      </c>
      <c r="N97">
        <v>0.01</v>
      </c>
      <c r="O97">
        <v>0.01</v>
      </c>
      <c r="P97">
        <f>IFERROR((Table1[[#This Row],[Cp - C]]/10)-AVERAGE(Table1[[#This Row],[B - CSp]:[B - RSp]]),"-")</f>
        <v>9.99</v>
      </c>
      <c r="Q97">
        <f>IFERROR((AVERAGE(Table1[[#This Row],[B - CSp]:[B - RSp]])-(Table1[[#This Row],[Cp - C]]/100)),"-")</f>
        <v>-0.99</v>
      </c>
    </row>
    <row r="98" spans="1:17" x14ac:dyDescent="0.25">
      <c r="A98" t="s">
        <v>106</v>
      </c>
      <c r="B98">
        <v>2</v>
      </c>
      <c r="C98" t="s">
        <v>5</v>
      </c>
      <c r="D98" t="s">
        <v>58</v>
      </c>
      <c r="E98" s="7">
        <f t="shared" si="1"/>
        <v>200</v>
      </c>
      <c r="F98" s="8">
        <f>IF(Table1[[#This Row],[Cp - C]]/100&lt;1,1,Table1[[#This Row],[Cp - C]]/100)</f>
        <v>2</v>
      </c>
      <c r="G98" s="8">
        <f>IF(Table1[[#This Row],[Cp - C]]/10000&lt;1,1,Table1[[#This Row],[Cp - C]]/10000)</f>
        <v>1</v>
      </c>
      <c r="H98" s="15">
        <f>IF(Table1[[#This Row],[Cp - C]]/1000000&lt;1,1,Table1[[#This Row],[Cp - C]]/1000000)</f>
        <v>1</v>
      </c>
      <c r="I9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200</v>
      </c>
      <c r="J98" s="24">
        <f>IFERROR(Table1[[#This Row],[Sp - R]]*100,"-")</f>
        <v>200</v>
      </c>
      <c r="K98" s="24">
        <v>2</v>
      </c>
      <c r="L98" s="24">
        <f>IFERROR(IF(Table1[[#This Row],[Cp - R]]/10000&lt;1,1,Table1[[#This Row],[Cp - R]]/10000),"-")</f>
        <v>1</v>
      </c>
      <c r="M98" s="26">
        <f>IFERROR(IF(Table1[[#This Row],[Cp - R]]/1000000&lt;1,1,Table1[[#This Row],[Cp - R]]/1000000),"-")</f>
        <v>1</v>
      </c>
      <c r="P98" t="str">
        <f>IFERROR((Table1[[#This Row],[Cp - C]]/10)-AVERAGE(Table1[[#This Row],[B - CSp]:[B - RSp]]),"-")</f>
        <v>-</v>
      </c>
      <c r="Q98" t="str">
        <f>IFERROR((AVERAGE(Table1[[#This Row],[B - CSp]:[B - RSp]])-(Table1[[#This Row],[Cp - C]]/100)),"-")</f>
        <v>-</v>
      </c>
    </row>
    <row r="99" spans="1:17" x14ac:dyDescent="0.25">
      <c r="A99" t="s">
        <v>107</v>
      </c>
      <c r="B99">
        <v>5</v>
      </c>
      <c r="C99" t="s">
        <v>5</v>
      </c>
      <c r="D99" t="s">
        <v>58</v>
      </c>
      <c r="E99" s="7">
        <f t="shared" si="1"/>
        <v>500</v>
      </c>
      <c r="F99" s="8">
        <f>IF(Table1[[#This Row],[Cp - C]]/100&lt;1,1,Table1[[#This Row],[Cp - C]]/100)</f>
        <v>5</v>
      </c>
      <c r="G99" s="8">
        <f>IF(Table1[[#This Row],[Cp - C]]/10000&lt;1,1,Table1[[#This Row],[Cp - C]]/10000)</f>
        <v>1</v>
      </c>
      <c r="H99" s="15">
        <f>IF(Table1[[#This Row],[Cp - C]]/1000000&lt;1,1,Table1[[#This Row],[Cp - C]]/1000000)</f>
        <v>1</v>
      </c>
      <c r="I9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500</v>
      </c>
      <c r="J99" s="24">
        <f>IFERROR(Table1[[#This Row],[Sp - R]]*100,"-")</f>
        <v>500</v>
      </c>
      <c r="K99" s="24">
        <v>5</v>
      </c>
      <c r="L99" s="24">
        <f>IFERROR(IF(Table1[[#This Row],[Cp - R]]/10000&lt;1,1,Table1[[#This Row],[Cp - R]]/10000),"-")</f>
        <v>1</v>
      </c>
      <c r="M99" s="26">
        <f>IFERROR(IF(Table1[[#This Row],[Cp - R]]/1000000&lt;1,1,Table1[[#This Row],[Cp - R]]/1000000),"-")</f>
        <v>1</v>
      </c>
      <c r="P99" t="str">
        <f>IFERROR((Table1[[#This Row],[Cp - C]]/10)-AVERAGE(Table1[[#This Row],[B - CSp]:[B - RSp]]),"-")</f>
        <v>-</v>
      </c>
      <c r="Q99" t="str">
        <f>IFERROR((AVERAGE(Table1[[#This Row],[B - CSp]:[B - RSp]])-(Table1[[#This Row],[Cp - C]]/100)),"-")</f>
        <v>-</v>
      </c>
    </row>
    <row r="100" spans="1:17" x14ac:dyDescent="0.25">
      <c r="A100" t="s">
        <v>108</v>
      </c>
      <c r="B100">
        <v>5</v>
      </c>
      <c r="C100" t="s">
        <v>5</v>
      </c>
      <c r="D100" t="s">
        <v>109</v>
      </c>
      <c r="E100" s="7">
        <f t="shared" si="1"/>
        <v>500</v>
      </c>
      <c r="F100" s="8">
        <f>IF(Table1[[#This Row],[Cp - C]]/100&lt;1,1,Table1[[#This Row],[Cp - C]]/100)</f>
        <v>5</v>
      </c>
      <c r="G100" s="8">
        <f>IF(Table1[[#This Row],[Cp - C]]/10000&lt;1,1,Table1[[#This Row],[Cp - C]]/10000)</f>
        <v>1</v>
      </c>
      <c r="H100" s="15">
        <f>IF(Table1[[#This Row],[Cp - C]]/1000000&lt;1,1,Table1[[#This Row],[Cp - C]]/1000000)</f>
        <v>1</v>
      </c>
      <c r="I10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00" s="24" t="str">
        <f>IFERROR(Table1[[#This Row],[Sp - R]]*100,"-")</f>
        <v>-</v>
      </c>
      <c r="K100" s="24" t="s">
        <v>338</v>
      </c>
      <c r="L100" s="24" t="str">
        <f>IFERROR(IF(Table1[[#This Row],[Cp - R]]/10000&lt;1,1,Table1[[#This Row],[Cp - R]]/10000),"-")</f>
        <v>-</v>
      </c>
      <c r="M100" s="26" t="str">
        <f>IFERROR(IF(Table1[[#This Row],[Cp - R]]/1000000&lt;1,1,Table1[[#This Row],[Cp - R]]/1000000),"-")</f>
        <v>-</v>
      </c>
      <c r="N100">
        <v>25</v>
      </c>
      <c r="O100">
        <v>50</v>
      </c>
      <c r="P100">
        <f>IFERROR((Table1[[#This Row],[Cp - C]]/10)-AVERAGE(Table1[[#This Row],[B - CSp]:[B - RSp]]),"-")</f>
        <v>12.5</v>
      </c>
      <c r="Q100">
        <f>IFERROR((AVERAGE(Table1[[#This Row],[B - CSp]:[B - RSp]])-(Table1[[#This Row],[Cp - C]]/100)),"-")</f>
        <v>32.5</v>
      </c>
    </row>
    <row r="101" spans="1:17" x14ac:dyDescent="0.25">
      <c r="A101" t="s">
        <v>110</v>
      </c>
      <c r="B101">
        <v>5</v>
      </c>
      <c r="C101" t="s">
        <v>5</v>
      </c>
      <c r="D101" t="s">
        <v>109</v>
      </c>
      <c r="E101" s="7">
        <f t="shared" si="1"/>
        <v>500</v>
      </c>
      <c r="F101" s="8">
        <f>IF(Table1[[#This Row],[Cp - C]]/100&lt;1,1,Table1[[#This Row],[Cp - C]]/100)</f>
        <v>5</v>
      </c>
      <c r="G101" s="8">
        <f>IF(Table1[[#This Row],[Cp - C]]/10000&lt;1,1,Table1[[#This Row],[Cp - C]]/10000)</f>
        <v>1</v>
      </c>
      <c r="H101" s="15">
        <f>IF(Table1[[#This Row],[Cp - C]]/1000000&lt;1,1,Table1[[#This Row],[Cp - C]]/1000000)</f>
        <v>1</v>
      </c>
      <c r="I10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01" s="24" t="str">
        <f>IFERROR(Table1[[#This Row],[Sp - R]]*100,"-")</f>
        <v>-</v>
      </c>
      <c r="K101" s="24" t="s">
        <v>338</v>
      </c>
      <c r="L101" s="24" t="str">
        <f>IFERROR(IF(Table1[[#This Row],[Cp - R]]/10000&lt;1,1,Table1[[#This Row],[Cp - R]]/10000),"-")</f>
        <v>-</v>
      </c>
      <c r="M101" s="26" t="str">
        <f>IFERROR(IF(Table1[[#This Row],[Cp - R]]/1000000&lt;1,1,Table1[[#This Row],[Cp - R]]/1000000),"-")</f>
        <v>-</v>
      </c>
      <c r="N101">
        <v>10</v>
      </c>
      <c r="O101">
        <v>10</v>
      </c>
      <c r="P101">
        <f>IFERROR((Table1[[#This Row],[Cp - C]]/10)-AVERAGE(Table1[[#This Row],[B - CSp]:[B - RSp]]),"-")</f>
        <v>40</v>
      </c>
      <c r="Q101">
        <f>IFERROR((AVERAGE(Table1[[#This Row],[B - CSp]:[B - RSp]])-(Table1[[#This Row],[Cp - C]]/100)),"-")</f>
        <v>5</v>
      </c>
    </row>
    <row r="102" spans="1:17" x14ac:dyDescent="0.25">
      <c r="A102" t="s">
        <v>111</v>
      </c>
      <c r="B102">
        <v>5</v>
      </c>
      <c r="C102" t="s">
        <v>5</v>
      </c>
      <c r="D102" t="s">
        <v>109</v>
      </c>
      <c r="E102" s="7">
        <f t="shared" si="1"/>
        <v>500</v>
      </c>
      <c r="F102" s="8">
        <f>IF(Table1[[#This Row],[Cp - C]]/100&lt;1,1,Table1[[#This Row],[Cp - C]]/100)</f>
        <v>5</v>
      </c>
      <c r="G102" s="8">
        <f>IF(Table1[[#This Row],[Cp - C]]/10000&lt;1,1,Table1[[#This Row],[Cp - C]]/10000)</f>
        <v>1</v>
      </c>
      <c r="H102" s="15">
        <f>IF(Table1[[#This Row],[Cp - C]]/1000000&lt;1,1,Table1[[#This Row],[Cp - C]]/1000000)</f>
        <v>1</v>
      </c>
      <c r="I10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02" s="24" t="str">
        <f>IFERROR(Table1[[#This Row],[Sp - R]]*100,"-")</f>
        <v>-</v>
      </c>
      <c r="K102" s="24" t="s">
        <v>338</v>
      </c>
      <c r="L102" s="24" t="str">
        <f>IFERROR(IF(Table1[[#This Row],[Cp - R]]/10000&lt;1,1,Table1[[#This Row],[Cp - R]]/10000),"-")</f>
        <v>-</v>
      </c>
      <c r="M102" s="26" t="str">
        <f>IFERROR(IF(Table1[[#This Row],[Cp - R]]/1000000&lt;1,1,Table1[[#This Row],[Cp - R]]/1000000),"-")</f>
        <v>-</v>
      </c>
      <c r="P102" t="str">
        <f>IFERROR((Table1[[#This Row],[Cp - C]]/10)-AVERAGE(Table1[[#This Row],[B - CSp]:[B - RSp]]),"-")</f>
        <v>-</v>
      </c>
      <c r="Q102" t="str">
        <f>IFERROR((AVERAGE(Table1[[#This Row],[B - CSp]:[B - RSp]])-(Table1[[#This Row],[Cp - C]]/100)),"-")</f>
        <v>-</v>
      </c>
    </row>
    <row r="103" spans="1:17" x14ac:dyDescent="0.25">
      <c r="A103" t="s">
        <v>112</v>
      </c>
      <c r="B103">
        <v>25</v>
      </c>
      <c r="C103" t="s">
        <v>5</v>
      </c>
      <c r="D103" t="s">
        <v>58</v>
      </c>
      <c r="E103" s="7">
        <f t="shared" si="1"/>
        <v>2500</v>
      </c>
      <c r="F103" s="8">
        <f>IF(Table1[[#This Row],[Cp - C]]/100&lt;1,1,Table1[[#This Row],[Cp - C]]/100)</f>
        <v>25</v>
      </c>
      <c r="G103" s="8">
        <f>IF(Table1[[#This Row],[Cp - C]]/10000&lt;1,1,Table1[[#This Row],[Cp - C]]/10000)</f>
        <v>1</v>
      </c>
      <c r="H103" s="15">
        <f>IF(Table1[[#This Row],[Cp - C]]/1000000&lt;1,1,Table1[[#This Row],[Cp - C]]/1000000)</f>
        <v>1</v>
      </c>
      <c r="I10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03" s="24" t="str">
        <f>IFERROR(Table1[[#This Row],[Sp - R]]*100,"-")</f>
        <v>-</v>
      </c>
      <c r="K103" s="24" t="s">
        <v>338</v>
      </c>
      <c r="L103" s="24" t="str">
        <f>IFERROR(IF(Table1[[#This Row],[Cp - R]]/10000&lt;1,1,Table1[[#This Row],[Cp - R]]/10000),"-")</f>
        <v>-</v>
      </c>
      <c r="M103" s="26" t="str">
        <f>IFERROR(IF(Table1[[#This Row],[Cp - R]]/1000000&lt;1,1,Table1[[#This Row],[Cp - R]]/1000000),"-")</f>
        <v>-</v>
      </c>
      <c r="N103">
        <v>25</v>
      </c>
      <c r="O103">
        <v>25</v>
      </c>
      <c r="P103">
        <f>IFERROR((Table1[[#This Row],[Cp - C]]/10)-AVERAGE(Table1[[#This Row],[B - CSp]:[B - RSp]]),"-")</f>
        <v>225</v>
      </c>
      <c r="Q103">
        <f>IFERROR((AVERAGE(Table1[[#This Row],[B - CSp]:[B - RSp]])-(Table1[[#This Row],[Cp - C]]/100)),"-")</f>
        <v>0</v>
      </c>
    </row>
    <row r="104" spans="1:17" x14ac:dyDescent="0.25">
      <c r="A104" t="s">
        <v>113</v>
      </c>
      <c r="B104">
        <v>25</v>
      </c>
      <c r="C104" t="s">
        <v>5</v>
      </c>
      <c r="D104" t="s">
        <v>58</v>
      </c>
      <c r="E104" s="7">
        <f t="shared" si="1"/>
        <v>2500</v>
      </c>
      <c r="F104" s="8">
        <f>IF(Table1[[#This Row],[Cp - C]]/100&lt;1,1,Table1[[#This Row],[Cp - C]]/100)</f>
        <v>25</v>
      </c>
      <c r="G104" s="8">
        <f>IF(Table1[[#This Row],[Cp - C]]/10000&lt;1,1,Table1[[#This Row],[Cp - C]]/10000)</f>
        <v>1</v>
      </c>
      <c r="H104" s="15">
        <f>IF(Table1[[#This Row],[Cp - C]]/1000000&lt;1,1,Table1[[#This Row],[Cp - C]]/1000000)</f>
        <v>1</v>
      </c>
      <c r="I10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5000</v>
      </c>
      <c r="J104" s="24">
        <f>IFERROR(Table1[[#This Row],[Sp - R]]*100,"-")</f>
        <v>5000</v>
      </c>
      <c r="K104" s="24">
        <v>50</v>
      </c>
      <c r="L104" s="24">
        <f>IFERROR(IF(Table1[[#This Row],[Cp - R]]/10000&lt;1,1,Table1[[#This Row],[Cp - R]]/10000),"-")</f>
        <v>1</v>
      </c>
      <c r="M104" s="26">
        <f>IFERROR(IF(Table1[[#This Row],[Cp - R]]/1000000&lt;1,1,Table1[[#This Row],[Cp - R]]/1000000),"-")</f>
        <v>1</v>
      </c>
      <c r="N104">
        <v>100</v>
      </c>
      <c r="P104">
        <f>IFERROR((Table1[[#This Row],[Cp - C]]/10)-AVERAGE(Table1[[#This Row],[B - CSp]:[B - RSp]]),"-")</f>
        <v>150</v>
      </c>
      <c r="Q104">
        <f>IFERROR((AVERAGE(Table1[[#This Row],[B - CSp]:[B - RSp]])-(Table1[[#This Row],[Cp - C]]/100)),"-")</f>
        <v>75</v>
      </c>
    </row>
    <row r="105" spans="1:17" x14ac:dyDescent="0.25">
      <c r="A105" t="s">
        <v>114</v>
      </c>
      <c r="B105">
        <v>5</v>
      </c>
      <c r="C105" t="s">
        <v>5</v>
      </c>
      <c r="D105" t="s">
        <v>58</v>
      </c>
      <c r="E105" s="7">
        <f t="shared" si="1"/>
        <v>500</v>
      </c>
      <c r="F105" s="8">
        <f>IF(Table1[[#This Row],[Cp - C]]/100&lt;1,1,Table1[[#This Row],[Cp - C]]/100)</f>
        <v>5</v>
      </c>
      <c r="G105" s="8">
        <f>IF(Table1[[#This Row],[Cp - C]]/10000&lt;1,1,Table1[[#This Row],[Cp - C]]/10000)</f>
        <v>1</v>
      </c>
      <c r="H105" s="15">
        <f>IF(Table1[[#This Row],[Cp - C]]/1000000&lt;1,1,Table1[[#This Row],[Cp - C]]/1000000)</f>
        <v>1</v>
      </c>
      <c r="I10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200</v>
      </c>
      <c r="J105" s="24">
        <f>IFERROR(Table1[[#This Row],[Sp - R]]*100,"-")</f>
        <v>200</v>
      </c>
      <c r="K105" s="24">
        <v>2</v>
      </c>
      <c r="L105" s="24">
        <f>IFERROR(IF(Table1[[#This Row],[Cp - R]]/10000&lt;1,1,Table1[[#This Row],[Cp - R]]/10000),"-")</f>
        <v>1</v>
      </c>
      <c r="M105" s="26">
        <f>IFERROR(IF(Table1[[#This Row],[Cp - R]]/1000000&lt;1,1,Table1[[#This Row],[Cp - R]]/1000000),"-")</f>
        <v>1</v>
      </c>
      <c r="P105" t="str">
        <f>IFERROR((Table1[[#This Row],[Cp - C]]/10)-AVERAGE(Table1[[#This Row],[B - CSp]:[B - RSp]]),"-")</f>
        <v>-</v>
      </c>
      <c r="Q105" t="str">
        <f>IFERROR((AVERAGE(Table1[[#This Row],[B - CSp]:[B - RSp]])-(Table1[[#This Row],[Cp - C]]/100)),"-")</f>
        <v>-</v>
      </c>
    </row>
    <row r="106" spans="1:17" x14ac:dyDescent="0.25">
      <c r="A106" t="s">
        <v>115</v>
      </c>
      <c r="B106">
        <v>10</v>
      </c>
      <c r="C106" t="s">
        <v>5</v>
      </c>
      <c r="D106" t="s">
        <v>58</v>
      </c>
      <c r="E106" s="7">
        <f t="shared" si="1"/>
        <v>1000</v>
      </c>
      <c r="F106" s="8">
        <f>IF(Table1[[#This Row],[Cp - C]]/100&lt;1,1,Table1[[#This Row],[Cp - C]]/100)</f>
        <v>10</v>
      </c>
      <c r="G106" s="8">
        <f>IF(Table1[[#This Row],[Cp - C]]/10000&lt;1,1,Table1[[#This Row],[Cp - C]]/10000)</f>
        <v>1</v>
      </c>
      <c r="H106" s="15">
        <f>IF(Table1[[#This Row],[Cp - C]]/1000000&lt;1,1,Table1[[#This Row],[Cp - C]]/1000000)</f>
        <v>1</v>
      </c>
      <c r="I10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1000</v>
      </c>
      <c r="J106" s="24">
        <f>IFERROR(Table1[[#This Row],[Sp - R]]*100,"-")</f>
        <v>1000</v>
      </c>
      <c r="K106" s="24">
        <v>10</v>
      </c>
      <c r="L106" s="24">
        <f>IFERROR(IF(Table1[[#This Row],[Cp - R]]/10000&lt;1,1,Table1[[#This Row],[Cp - R]]/10000),"-")</f>
        <v>1</v>
      </c>
      <c r="M106" s="26">
        <f>IFERROR(IF(Table1[[#This Row],[Cp - R]]/1000000&lt;1,1,Table1[[#This Row],[Cp - R]]/1000000),"-")</f>
        <v>1</v>
      </c>
      <c r="N106">
        <v>0.1</v>
      </c>
      <c r="O106">
        <v>0.1</v>
      </c>
      <c r="P106">
        <f>IFERROR((Table1[[#This Row],[Cp - C]]/10)-AVERAGE(Table1[[#This Row],[B - CSp]:[B - RSp]]),"-")</f>
        <v>99.9</v>
      </c>
      <c r="Q106">
        <f>IFERROR((AVERAGE(Table1[[#This Row],[B - CSp]:[B - RSp]])-(Table1[[#This Row],[Cp - C]]/100)),"-")</f>
        <v>-9.9</v>
      </c>
    </row>
    <row r="107" spans="1:17" x14ac:dyDescent="0.25">
      <c r="A107" t="s">
        <v>116</v>
      </c>
      <c r="B107">
        <v>1</v>
      </c>
      <c r="C107" t="s">
        <v>33</v>
      </c>
      <c r="D107" t="s">
        <v>58</v>
      </c>
      <c r="E107" s="7">
        <f t="shared" si="1"/>
        <v>1</v>
      </c>
      <c r="F107" s="8">
        <f>IF(Table1[[#This Row],[Cp - C]]/100&lt;1,1,Table1[[#This Row],[Cp - C]]/100)</f>
        <v>1</v>
      </c>
      <c r="G107" s="8">
        <f>IF(Table1[[#This Row],[Cp - C]]/10000&lt;1,1,Table1[[#This Row],[Cp - C]]/10000)</f>
        <v>1</v>
      </c>
      <c r="H107" s="15">
        <f>IF(Table1[[#This Row],[Cp - C]]/1000000&lt;1,1,Table1[[#This Row],[Cp - C]]/1000000)</f>
        <v>1</v>
      </c>
      <c r="I10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</v>
      </c>
      <c r="J107" s="24">
        <f>IFERROR(Table1[[#This Row],[Sp - R]]*100,"-")</f>
        <v>1</v>
      </c>
      <c r="K107" s="24">
        <v>0.01</v>
      </c>
      <c r="L107" s="24">
        <f>IFERROR(IF(Table1[[#This Row],[Cp - R]]/10000&lt;1,1,Table1[[#This Row],[Cp - R]]/10000),"-")</f>
        <v>1</v>
      </c>
      <c r="M107" s="26">
        <f>IFERROR(IF(Table1[[#This Row],[Cp - R]]/1000000&lt;1,1,Table1[[#This Row],[Cp - R]]/1000000),"-")</f>
        <v>1</v>
      </c>
      <c r="P107" t="str">
        <f>IFERROR((Table1[[#This Row],[Cp - C]]/10)-AVERAGE(Table1[[#This Row],[B - CSp]:[B - RSp]]),"-")</f>
        <v>-</v>
      </c>
      <c r="Q107" t="str">
        <f>IFERROR((AVERAGE(Table1[[#This Row],[B - CSp]:[B - RSp]])-(Table1[[#This Row],[Cp - C]]/100)),"-")</f>
        <v>-</v>
      </c>
    </row>
    <row r="108" spans="1:17" x14ac:dyDescent="0.25">
      <c r="A108" t="s">
        <v>117</v>
      </c>
      <c r="B108">
        <v>2</v>
      </c>
      <c r="C108" t="s">
        <v>33</v>
      </c>
      <c r="D108" t="s">
        <v>58</v>
      </c>
      <c r="E108" s="7">
        <f t="shared" si="1"/>
        <v>2</v>
      </c>
      <c r="F108" s="8">
        <f>IF(Table1[[#This Row],[Cp - C]]/100&lt;1,1,Table1[[#This Row],[Cp - C]]/100)</f>
        <v>1</v>
      </c>
      <c r="G108" s="8">
        <f>IF(Table1[[#This Row],[Cp - C]]/10000&lt;1,1,Table1[[#This Row],[Cp - C]]/10000)</f>
        <v>1</v>
      </c>
      <c r="H108" s="15">
        <f>IF(Table1[[#This Row],[Cp - C]]/1000000&lt;1,1,Table1[[#This Row],[Cp - C]]/1000000)</f>
        <v>1</v>
      </c>
      <c r="I10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2</v>
      </c>
      <c r="J108" s="24">
        <f>IFERROR(Table1[[#This Row],[Sp - R]]*100,"-")</f>
        <v>2</v>
      </c>
      <c r="K108" s="24">
        <v>0.02</v>
      </c>
      <c r="L108" s="24">
        <f>IFERROR(IF(Table1[[#This Row],[Cp - R]]/10000&lt;1,1,Table1[[#This Row],[Cp - R]]/10000),"-")</f>
        <v>1</v>
      </c>
      <c r="M108" s="26">
        <f>IFERROR(IF(Table1[[#This Row],[Cp - R]]/1000000&lt;1,1,Table1[[#This Row],[Cp - R]]/1000000),"-")</f>
        <v>1</v>
      </c>
      <c r="P108" t="str">
        <f>IFERROR((Table1[[#This Row],[Cp - C]]/10)-AVERAGE(Table1[[#This Row],[B - CSp]:[B - RSp]]),"-")</f>
        <v>-</v>
      </c>
      <c r="Q108" t="str">
        <f>IFERROR((AVERAGE(Table1[[#This Row],[B - CSp]:[B - RSp]])-(Table1[[#This Row],[Cp - C]]/100)),"-")</f>
        <v>-</v>
      </c>
    </row>
    <row r="109" spans="1:17" x14ac:dyDescent="0.25">
      <c r="A109" t="s">
        <v>118</v>
      </c>
      <c r="B109">
        <v>1</v>
      </c>
      <c r="C109" t="s">
        <v>20</v>
      </c>
      <c r="D109" t="s">
        <v>58</v>
      </c>
      <c r="E109" s="7">
        <f t="shared" si="1"/>
        <v>10</v>
      </c>
      <c r="F109" s="8">
        <f>IF(Table1[[#This Row],[Cp - C]]/100&lt;1,1,Table1[[#This Row],[Cp - C]]/100)</f>
        <v>1</v>
      </c>
      <c r="G109" s="8">
        <f>IF(Table1[[#This Row],[Cp - C]]/10000&lt;1,1,Table1[[#This Row],[Cp - C]]/10000)</f>
        <v>1</v>
      </c>
      <c r="H109" s="15">
        <f>IF(Table1[[#This Row],[Cp - C]]/1000000&lt;1,1,Table1[[#This Row],[Cp - C]]/1000000)</f>
        <v>1</v>
      </c>
      <c r="I10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</v>
      </c>
      <c r="J109" s="24">
        <f>IFERROR(Table1[[#This Row],[Sp - R]]*100,"-")</f>
        <v>10</v>
      </c>
      <c r="K109" s="24">
        <v>0.1</v>
      </c>
      <c r="L109" s="24">
        <f>IFERROR(IF(Table1[[#This Row],[Cp - R]]/10000&lt;1,1,Table1[[#This Row],[Cp - R]]/10000),"-")</f>
        <v>1</v>
      </c>
      <c r="M109" s="26">
        <f>IFERROR(IF(Table1[[#This Row],[Cp - R]]/1000000&lt;1,1,Table1[[#This Row],[Cp - R]]/1000000),"-")</f>
        <v>1</v>
      </c>
      <c r="N109">
        <v>10</v>
      </c>
      <c r="O109">
        <v>7</v>
      </c>
      <c r="P109">
        <f>IFERROR((Table1[[#This Row],[Cp - C]]/10)-AVERAGE(Table1[[#This Row],[B - CSp]:[B - RSp]]),"-")</f>
        <v>-7.5</v>
      </c>
      <c r="Q109">
        <f>IFERROR((AVERAGE(Table1[[#This Row],[B - CSp]:[B - RSp]])-(Table1[[#This Row],[Cp - C]]/100)),"-")</f>
        <v>8.4</v>
      </c>
    </row>
    <row r="110" spans="1:17" x14ac:dyDescent="0.25">
      <c r="A110" t="s">
        <v>119</v>
      </c>
      <c r="B110">
        <v>5</v>
      </c>
      <c r="C110" t="s">
        <v>20</v>
      </c>
      <c r="D110" t="s">
        <v>58</v>
      </c>
      <c r="E110" s="7">
        <f t="shared" si="1"/>
        <v>50</v>
      </c>
      <c r="F110" s="8">
        <f>IF(Table1[[#This Row],[Cp - C]]/100&lt;1,1,Table1[[#This Row],[Cp - C]]/100)</f>
        <v>1</v>
      </c>
      <c r="G110" s="8">
        <f>IF(Table1[[#This Row],[Cp - C]]/10000&lt;1,1,Table1[[#This Row],[Cp - C]]/10000)</f>
        <v>1</v>
      </c>
      <c r="H110" s="15">
        <f>IF(Table1[[#This Row],[Cp - C]]/1000000&lt;1,1,Table1[[#This Row],[Cp - C]]/1000000)</f>
        <v>1</v>
      </c>
      <c r="I11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</v>
      </c>
      <c r="J110" s="24">
        <f>IFERROR(Table1[[#This Row],[Sp - R]]*100,"-")</f>
        <v>100</v>
      </c>
      <c r="K110" s="24">
        <v>1</v>
      </c>
      <c r="L110" s="24">
        <f>IFERROR(IF(Table1[[#This Row],[Cp - R]]/10000&lt;1,1,Table1[[#This Row],[Cp - R]]/10000),"-")</f>
        <v>1</v>
      </c>
      <c r="M110" s="26">
        <f>IFERROR(IF(Table1[[#This Row],[Cp - R]]/1000000&lt;1,1,Table1[[#This Row],[Cp - R]]/1000000),"-")</f>
        <v>1</v>
      </c>
      <c r="P110" t="str">
        <f>IFERROR((Table1[[#This Row],[Cp - C]]/10)-AVERAGE(Table1[[#This Row],[B - CSp]:[B - RSp]]),"-")</f>
        <v>-</v>
      </c>
      <c r="Q110" t="str">
        <f>IFERROR((AVERAGE(Table1[[#This Row],[B - CSp]:[B - RSp]])-(Table1[[#This Row],[Cp - C]]/100)),"-")</f>
        <v>-</v>
      </c>
    </row>
    <row r="111" spans="1:17" x14ac:dyDescent="0.25">
      <c r="A111" t="s">
        <v>120</v>
      </c>
      <c r="B111">
        <v>10</v>
      </c>
      <c r="C111" t="s">
        <v>5</v>
      </c>
      <c r="D111" t="s">
        <v>58</v>
      </c>
      <c r="E111" s="7">
        <f t="shared" si="1"/>
        <v>1000</v>
      </c>
      <c r="F111" s="8">
        <f>IF(Table1[[#This Row],[Cp - C]]/100&lt;1,1,Table1[[#This Row],[Cp - C]]/100)</f>
        <v>10</v>
      </c>
      <c r="G111" s="8">
        <f>IF(Table1[[#This Row],[Cp - C]]/10000&lt;1,1,Table1[[#This Row],[Cp - C]]/10000)</f>
        <v>1</v>
      </c>
      <c r="H111" s="15">
        <f>IF(Table1[[#This Row],[Cp - C]]/1000000&lt;1,1,Table1[[#This Row],[Cp - C]]/1000000)</f>
        <v>1</v>
      </c>
      <c r="I11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11" s="24" t="str">
        <f>IFERROR(Table1[[#This Row],[Sp - R]]*100,"-")</f>
        <v>-</v>
      </c>
      <c r="K111" s="24" t="s">
        <v>338</v>
      </c>
      <c r="L111" s="24" t="str">
        <f>IFERROR(IF(Table1[[#This Row],[Cp - R]]/10000&lt;1,1,Table1[[#This Row],[Cp - R]]/10000),"-")</f>
        <v>-</v>
      </c>
      <c r="M111" s="26" t="str">
        <f>IFERROR(IF(Table1[[#This Row],[Cp - R]]/1000000&lt;1,1,Table1[[#This Row],[Cp - R]]/1000000),"-")</f>
        <v>-</v>
      </c>
      <c r="P111" t="str">
        <f>IFERROR((Table1[[#This Row],[Cp - C]]/10)-AVERAGE(Table1[[#This Row],[B - CSp]:[B - RSp]]),"-")</f>
        <v>-</v>
      </c>
      <c r="Q111" t="str">
        <f>IFERROR((AVERAGE(Table1[[#This Row],[B - CSp]:[B - RSp]])-(Table1[[#This Row],[Cp - C]]/100)),"-")</f>
        <v>-</v>
      </c>
    </row>
    <row r="112" spans="1:17" x14ac:dyDescent="0.25">
      <c r="A112" t="s">
        <v>121</v>
      </c>
      <c r="B112">
        <v>5</v>
      </c>
      <c r="C112" t="s">
        <v>5</v>
      </c>
      <c r="D112" t="s">
        <v>58</v>
      </c>
      <c r="E112" s="7">
        <f t="shared" si="1"/>
        <v>500</v>
      </c>
      <c r="F112" s="8">
        <f>IF(Table1[[#This Row],[Cp - C]]/100&lt;1,1,Table1[[#This Row],[Cp - C]]/100)</f>
        <v>5</v>
      </c>
      <c r="G112" s="8">
        <f>IF(Table1[[#This Row],[Cp - C]]/10000&lt;1,1,Table1[[#This Row],[Cp - C]]/10000)</f>
        <v>1</v>
      </c>
      <c r="H112" s="15">
        <f>IF(Table1[[#This Row],[Cp - C]]/1000000&lt;1,1,Table1[[#This Row],[Cp - C]]/1000000)</f>
        <v>1</v>
      </c>
      <c r="I11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500</v>
      </c>
      <c r="J112" s="24">
        <f>IFERROR(Table1[[#This Row],[Sp - R]]*100,"-")</f>
        <v>500</v>
      </c>
      <c r="K112" s="24">
        <v>5</v>
      </c>
      <c r="L112" s="24">
        <f>IFERROR(IF(Table1[[#This Row],[Cp - R]]/10000&lt;1,1,Table1[[#This Row],[Cp - R]]/10000),"-")</f>
        <v>1</v>
      </c>
      <c r="M112" s="26">
        <f>IFERROR(IF(Table1[[#This Row],[Cp - R]]/1000000&lt;1,1,Table1[[#This Row],[Cp - R]]/1000000),"-")</f>
        <v>1</v>
      </c>
      <c r="N112">
        <v>3</v>
      </c>
      <c r="O112">
        <v>5</v>
      </c>
      <c r="P112">
        <f>IFERROR((Table1[[#This Row],[Cp - C]]/10)-AVERAGE(Table1[[#This Row],[B - CSp]:[B - RSp]]),"-")</f>
        <v>46</v>
      </c>
      <c r="Q112">
        <f>IFERROR((AVERAGE(Table1[[#This Row],[B - CSp]:[B - RSp]])-(Table1[[#This Row],[Cp - C]]/100)),"-")</f>
        <v>-1</v>
      </c>
    </row>
    <row r="113" spans="1:17" x14ac:dyDescent="0.25">
      <c r="A113" t="s">
        <v>122</v>
      </c>
      <c r="B113">
        <v>10</v>
      </c>
      <c r="C113" t="s">
        <v>5</v>
      </c>
      <c r="D113" t="s">
        <v>58</v>
      </c>
      <c r="E113" s="7">
        <f t="shared" si="1"/>
        <v>1000</v>
      </c>
      <c r="F113" s="8">
        <f>IF(Table1[[#This Row],[Cp - C]]/100&lt;1,1,Table1[[#This Row],[Cp - C]]/100)</f>
        <v>10</v>
      </c>
      <c r="G113" s="8">
        <f>IF(Table1[[#This Row],[Cp - C]]/10000&lt;1,1,Table1[[#This Row],[Cp - C]]/10000)</f>
        <v>1</v>
      </c>
      <c r="H113" s="15">
        <f>IF(Table1[[#This Row],[Cp - C]]/1000000&lt;1,1,Table1[[#This Row],[Cp - C]]/1000000)</f>
        <v>1</v>
      </c>
      <c r="I11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13" s="24" t="str">
        <f>IFERROR(Table1[[#This Row],[Sp - R]]*100,"-")</f>
        <v>-</v>
      </c>
      <c r="K113" s="24" t="s">
        <v>338</v>
      </c>
      <c r="L113" s="24" t="str">
        <f>IFERROR(IF(Table1[[#This Row],[Cp - R]]/10000&lt;1,1,Table1[[#This Row],[Cp - R]]/10000),"-")</f>
        <v>-</v>
      </c>
      <c r="M113" s="26" t="str">
        <f>IFERROR(IF(Table1[[#This Row],[Cp - R]]/1000000&lt;1,1,Table1[[#This Row],[Cp - R]]/1000000),"-")</f>
        <v>-</v>
      </c>
      <c r="N113">
        <v>7</v>
      </c>
      <c r="O113">
        <v>10</v>
      </c>
      <c r="P113">
        <f>IFERROR((Table1[[#This Row],[Cp - C]]/10)-AVERAGE(Table1[[#This Row],[B - CSp]:[B - RSp]]),"-")</f>
        <v>91.5</v>
      </c>
      <c r="Q113">
        <f>IFERROR((AVERAGE(Table1[[#This Row],[B - CSp]:[B - RSp]])-(Table1[[#This Row],[Cp - C]]/100)),"-")</f>
        <v>-1.5</v>
      </c>
    </row>
    <row r="114" spans="1:17" x14ac:dyDescent="0.25">
      <c r="A114" t="s">
        <v>123</v>
      </c>
      <c r="B114">
        <v>100</v>
      </c>
      <c r="C114" t="s">
        <v>5</v>
      </c>
      <c r="D114" t="s">
        <v>58</v>
      </c>
      <c r="E114" s="7">
        <f t="shared" si="1"/>
        <v>10000</v>
      </c>
      <c r="F114" s="8">
        <f>IF(Table1[[#This Row],[Cp - C]]/100&lt;1,1,Table1[[#This Row],[Cp - C]]/100)</f>
        <v>100</v>
      </c>
      <c r="G114" s="8">
        <f>IF(Table1[[#This Row],[Cp - C]]/10000&lt;1,1,Table1[[#This Row],[Cp - C]]/10000)</f>
        <v>1</v>
      </c>
      <c r="H114" s="15">
        <f>IF(Table1[[#This Row],[Cp - C]]/1000000&lt;1,1,Table1[[#This Row],[Cp - C]]/1000000)</f>
        <v>1</v>
      </c>
      <c r="I11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14" s="24" t="str">
        <f>IFERROR(Table1[[#This Row],[Sp - R]]*100,"-")</f>
        <v>-</v>
      </c>
      <c r="K114" s="24" t="s">
        <v>338</v>
      </c>
      <c r="L114" s="24" t="str">
        <f>IFERROR(IF(Table1[[#This Row],[Cp - R]]/10000&lt;1,1,Table1[[#This Row],[Cp - R]]/10000),"-")</f>
        <v>-</v>
      </c>
      <c r="M114" s="26" t="str">
        <f>IFERROR(IF(Table1[[#This Row],[Cp - R]]/1000000&lt;1,1,Table1[[#This Row],[Cp - R]]/1000000),"-")</f>
        <v>-</v>
      </c>
      <c r="P114" t="str">
        <f>IFERROR((Table1[[#This Row],[Cp - C]]/10)-AVERAGE(Table1[[#This Row],[B - CSp]:[B - RSp]]),"-")</f>
        <v>-</v>
      </c>
      <c r="Q114" t="str">
        <f>IFERROR((AVERAGE(Table1[[#This Row],[B - CSp]:[B - RSp]])-(Table1[[#This Row],[Cp - C]]/100)),"-")</f>
        <v>-</v>
      </c>
    </row>
    <row r="115" spans="1:17" x14ac:dyDescent="0.25">
      <c r="A115" t="s">
        <v>124</v>
      </c>
      <c r="B115">
        <v>2</v>
      </c>
      <c r="C115" t="s">
        <v>5</v>
      </c>
      <c r="D115" t="s">
        <v>58</v>
      </c>
      <c r="E115" s="7">
        <f t="shared" si="1"/>
        <v>200</v>
      </c>
      <c r="F115" s="8">
        <f>IF(Table1[[#This Row],[Cp - C]]/100&lt;1,1,Table1[[#This Row],[Cp - C]]/100)</f>
        <v>2</v>
      </c>
      <c r="G115" s="8">
        <f>IF(Table1[[#This Row],[Cp - C]]/10000&lt;1,1,Table1[[#This Row],[Cp - C]]/10000)</f>
        <v>1</v>
      </c>
      <c r="H115" s="15">
        <f>IF(Table1[[#This Row],[Cp - C]]/1000000&lt;1,1,Table1[[#This Row],[Cp - C]]/1000000)</f>
        <v>1</v>
      </c>
      <c r="I11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15" s="24" t="str">
        <f>IFERROR(Table1[[#This Row],[Sp - R]]*100,"-")</f>
        <v>-</v>
      </c>
      <c r="K115" s="24" t="s">
        <v>338</v>
      </c>
      <c r="L115" s="24" t="str">
        <f>IFERROR(IF(Table1[[#This Row],[Cp - R]]/10000&lt;1,1,Table1[[#This Row],[Cp - R]]/10000),"-")</f>
        <v>-</v>
      </c>
      <c r="M115" s="26" t="str">
        <f>IFERROR(IF(Table1[[#This Row],[Cp - R]]/1000000&lt;1,1,Table1[[#This Row],[Cp - R]]/1000000),"-")</f>
        <v>-</v>
      </c>
      <c r="N115">
        <v>10</v>
      </c>
      <c r="O115">
        <v>15</v>
      </c>
      <c r="P115">
        <f>IFERROR((Table1[[#This Row],[Cp - C]]/10)-AVERAGE(Table1[[#This Row],[B - CSp]:[B - RSp]]),"-")</f>
        <v>7.5</v>
      </c>
      <c r="Q115">
        <f>IFERROR((AVERAGE(Table1[[#This Row],[B - CSp]:[B - RSp]])-(Table1[[#This Row],[Cp - C]]/100)),"-")</f>
        <v>10.5</v>
      </c>
    </row>
    <row r="116" spans="1:17" x14ac:dyDescent="0.25">
      <c r="A116" t="s">
        <v>125</v>
      </c>
      <c r="B116">
        <v>2</v>
      </c>
      <c r="C116" t="s">
        <v>20</v>
      </c>
      <c r="D116" t="s">
        <v>58</v>
      </c>
      <c r="E116" s="7">
        <f t="shared" si="1"/>
        <v>20</v>
      </c>
      <c r="F116" s="8">
        <f>IF(Table1[[#This Row],[Cp - C]]/100&lt;1,1,Table1[[#This Row],[Cp - C]]/100)</f>
        <v>1</v>
      </c>
      <c r="G116" s="8">
        <f>IF(Table1[[#This Row],[Cp - C]]/10000&lt;1,1,Table1[[#This Row],[Cp - C]]/10000)</f>
        <v>1</v>
      </c>
      <c r="H116" s="15">
        <f>IF(Table1[[#This Row],[Cp - C]]/1000000&lt;1,1,Table1[[#This Row],[Cp - C]]/1000000)</f>
        <v>1</v>
      </c>
      <c r="I11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20</v>
      </c>
      <c r="J116" s="24">
        <f>IFERROR(Table1[[#This Row],[Sp - R]]*100,"-")</f>
        <v>20</v>
      </c>
      <c r="K116" s="24">
        <v>0.2</v>
      </c>
      <c r="L116" s="24">
        <f>IFERROR(IF(Table1[[#This Row],[Cp - R]]/10000&lt;1,1,Table1[[#This Row],[Cp - R]]/10000),"-")</f>
        <v>1</v>
      </c>
      <c r="M116" s="26">
        <f>IFERROR(IF(Table1[[#This Row],[Cp - R]]/1000000&lt;1,1,Table1[[#This Row],[Cp - R]]/1000000),"-")</f>
        <v>1</v>
      </c>
      <c r="N116">
        <v>1</v>
      </c>
      <c r="O116">
        <v>0.1</v>
      </c>
      <c r="P116">
        <f>IFERROR((Table1[[#This Row],[Cp - C]]/10)-AVERAGE(Table1[[#This Row],[B - CSp]:[B - RSp]]),"-")</f>
        <v>1.45</v>
      </c>
      <c r="Q116">
        <f>IFERROR((AVERAGE(Table1[[#This Row],[B - CSp]:[B - RSp]])-(Table1[[#This Row],[Cp - C]]/100)),"-")</f>
        <v>0.35000000000000003</v>
      </c>
    </row>
    <row r="117" spans="1:17" x14ac:dyDescent="0.25">
      <c r="A117" t="s">
        <v>126</v>
      </c>
      <c r="B117">
        <v>5</v>
      </c>
      <c r="C117" t="s">
        <v>5</v>
      </c>
      <c r="D117" t="s">
        <v>58</v>
      </c>
      <c r="E117" s="7">
        <f t="shared" si="1"/>
        <v>500</v>
      </c>
      <c r="F117" s="8">
        <f>IF(Table1[[#This Row],[Cp - C]]/100&lt;1,1,Table1[[#This Row],[Cp - C]]/100)</f>
        <v>5</v>
      </c>
      <c r="G117" s="8">
        <f>IF(Table1[[#This Row],[Cp - C]]/10000&lt;1,1,Table1[[#This Row],[Cp - C]]/10000)</f>
        <v>1</v>
      </c>
      <c r="H117" s="15">
        <f>IF(Table1[[#This Row],[Cp - C]]/1000000&lt;1,1,Table1[[#This Row],[Cp - C]]/1000000)</f>
        <v>1</v>
      </c>
      <c r="I11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17" s="24" t="str">
        <f>IFERROR(Table1[[#This Row],[Sp - R]]*100,"-")</f>
        <v>-</v>
      </c>
      <c r="K117" s="24" t="s">
        <v>338</v>
      </c>
      <c r="L117" s="24" t="str">
        <f>IFERROR(IF(Table1[[#This Row],[Cp - R]]/10000&lt;1,1,Table1[[#This Row],[Cp - R]]/10000),"-")</f>
        <v>-</v>
      </c>
      <c r="M117" s="26" t="str">
        <f>IFERROR(IF(Table1[[#This Row],[Cp - R]]/1000000&lt;1,1,Table1[[#This Row],[Cp - R]]/1000000),"-")</f>
        <v>-</v>
      </c>
      <c r="N117">
        <v>1</v>
      </c>
      <c r="O117">
        <v>5</v>
      </c>
      <c r="P117">
        <f>IFERROR((Table1[[#This Row],[Cp - C]]/10)-AVERAGE(Table1[[#This Row],[B - CSp]:[B - RSp]]),"-")</f>
        <v>47</v>
      </c>
      <c r="Q117">
        <f>IFERROR((AVERAGE(Table1[[#This Row],[B - CSp]:[B - RSp]])-(Table1[[#This Row],[Cp - C]]/100)),"-")</f>
        <v>-2</v>
      </c>
    </row>
    <row r="118" spans="1:17" x14ac:dyDescent="0.25">
      <c r="A118" t="s">
        <v>127</v>
      </c>
      <c r="B118">
        <v>1</v>
      </c>
      <c r="C118" t="s">
        <v>20</v>
      </c>
      <c r="D118" t="s">
        <v>58</v>
      </c>
      <c r="E118" s="7">
        <f t="shared" si="1"/>
        <v>10</v>
      </c>
      <c r="F118" s="8">
        <f>IF(Table1[[#This Row],[Cp - C]]/100&lt;1,1,Table1[[#This Row],[Cp - C]]/100)</f>
        <v>1</v>
      </c>
      <c r="G118" s="8">
        <f>IF(Table1[[#This Row],[Cp - C]]/10000&lt;1,1,Table1[[#This Row],[Cp - C]]/10000)</f>
        <v>1</v>
      </c>
      <c r="H118" s="15">
        <f>IF(Table1[[#This Row],[Cp - C]]/1000000&lt;1,1,Table1[[#This Row],[Cp - C]]/1000000)</f>
        <v>1</v>
      </c>
      <c r="I11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</v>
      </c>
      <c r="J118" s="24">
        <f>IFERROR(Table1[[#This Row],[Sp - R]]*100,"-")</f>
        <v>10</v>
      </c>
      <c r="K118" s="24">
        <v>0.1</v>
      </c>
      <c r="L118" s="24">
        <f>IFERROR(IF(Table1[[#This Row],[Cp - R]]/10000&lt;1,1,Table1[[#This Row],[Cp - R]]/10000),"-")</f>
        <v>1</v>
      </c>
      <c r="M118" s="26">
        <f>IFERROR(IF(Table1[[#This Row],[Cp - R]]/1000000&lt;1,1,Table1[[#This Row],[Cp - R]]/1000000),"-")</f>
        <v>1</v>
      </c>
      <c r="N118">
        <v>0.01</v>
      </c>
      <c r="O118">
        <v>0.01</v>
      </c>
      <c r="P118">
        <f>IFERROR((Table1[[#This Row],[Cp - C]]/10)-AVERAGE(Table1[[#This Row],[B - CSp]:[B - RSp]]),"-")</f>
        <v>0.99</v>
      </c>
      <c r="Q118">
        <f>IFERROR((AVERAGE(Table1[[#This Row],[B - CSp]:[B - RSp]])-(Table1[[#This Row],[Cp - C]]/100)),"-")</f>
        <v>-9.0000000000000011E-2</v>
      </c>
    </row>
    <row r="119" spans="1:17" x14ac:dyDescent="0.25">
      <c r="A119" t="s">
        <v>128</v>
      </c>
      <c r="B119">
        <v>2</v>
      </c>
      <c r="C119" t="s">
        <v>20</v>
      </c>
      <c r="D119" t="s">
        <v>58</v>
      </c>
      <c r="E119" s="7">
        <f t="shared" si="1"/>
        <v>20</v>
      </c>
      <c r="F119" s="8">
        <f>IF(Table1[[#This Row],[Cp - C]]/100&lt;1,1,Table1[[#This Row],[Cp - C]]/100)</f>
        <v>1</v>
      </c>
      <c r="G119" s="8">
        <f>IF(Table1[[#This Row],[Cp - C]]/10000&lt;1,1,Table1[[#This Row],[Cp - C]]/10000)</f>
        <v>1</v>
      </c>
      <c r="H119" s="15">
        <f>IF(Table1[[#This Row],[Cp - C]]/1000000&lt;1,1,Table1[[#This Row],[Cp - C]]/1000000)</f>
        <v>1</v>
      </c>
      <c r="I11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40</v>
      </c>
      <c r="J119" s="24">
        <f>IFERROR(Table1[[#This Row],[Sp - R]]*100,"-")</f>
        <v>40</v>
      </c>
      <c r="K119" s="24">
        <v>0.4</v>
      </c>
      <c r="L119" s="24">
        <f>IFERROR(IF(Table1[[#This Row],[Cp - R]]/10000&lt;1,1,Table1[[#This Row],[Cp - R]]/10000),"-")</f>
        <v>1</v>
      </c>
      <c r="M119" s="26">
        <f>IFERROR(IF(Table1[[#This Row],[Cp - R]]/1000000&lt;1,1,Table1[[#This Row],[Cp - R]]/1000000),"-")</f>
        <v>1</v>
      </c>
      <c r="N119">
        <v>0.01</v>
      </c>
      <c r="O119">
        <v>0.01</v>
      </c>
      <c r="P119">
        <f>IFERROR((Table1[[#This Row],[Cp - C]]/10)-AVERAGE(Table1[[#This Row],[B - CSp]:[B - RSp]]),"-")</f>
        <v>1.99</v>
      </c>
      <c r="Q119">
        <f>IFERROR((AVERAGE(Table1[[#This Row],[B - CSp]:[B - RSp]])-(Table1[[#This Row],[Cp - C]]/100)),"-")</f>
        <v>-0.19</v>
      </c>
    </row>
    <row r="120" spans="1:17" x14ac:dyDescent="0.25">
      <c r="A120" t="s">
        <v>129</v>
      </c>
      <c r="B120">
        <v>1</v>
      </c>
      <c r="C120" t="s">
        <v>20</v>
      </c>
      <c r="D120" t="s">
        <v>58</v>
      </c>
      <c r="E120" s="7">
        <f t="shared" si="1"/>
        <v>10</v>
      </c>
      <c r="F120" s="8">
        <f>IF(Table1[[#This Row],[Cp - C]]/100&lt;1,1,Table1[[#This Row],[Cp - C]]/100)</f>
        <v>1</v>
      </c>
      <c r="G120" s="8">
        <f>IF(Table1[[#This Row],[Cp - C]]/10000&lt;1,1,Table1[[#This Row],[Cp - C]]/10000)</f>
        <v>1</v>
      </c>
      <c r="H120" s="15">
        <f>IF(Table1[[#This Row],[Cp - C]]/1000000&lt;1,1,Table1[[#This Row],[Cp - C]]/1000000)</f>
        <v>1</v>
      </c>
      <c r="I12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40</v>
      </c>
      <c r="J120" s="24">
        <f>IFERROR(Table1[[#This Row],[Sp - R]]*100,"-")</f>
        <v>40</v>
      </c>
      <c r="K120" s="24">
        <v>0.4</v>
      </c>
      <c r="L120" s="24">
        <f>IFERROR(IF(Table1[[#This Row],[Cp - R]]/10000&lt;1,1,Table1[[#This Row],[Cp - R]]/10000),"-")</f>
        <v>1</v>
      </c>
      <c r="M120" s="26">
        <f>IFERROR(IF(Table1[[#This Row],[Cp - R]]/1000000&lt;1,1,Table1[[#This Row],[Cp - R]]/1000000),"-")</f>
        <v>1</v>
      </c>
      <c r="P120" t="str">
        <f>IFERROR((Table1[[#This Row],[Cp - C]]/10)-AVERAGE(Table1[[#This Row],[B - CSp]:[B - RSp]]),"-")</f>
        <v>-</v>
      </c>
      <c r="Q120" t="str">
        <f>IFERROR((AVERAGE(Table1[[#This Row],[B - CSp]:[B - RSp]])-(Table1[[#This Row],[Cp - C]]/100)),"-")</f>
        <v>-</v>
      </c>
    </row>
    <row r="121" spans="1:17" x14ac:dyDescent="0.25">
      <c r="A121" t="s">
        <v>130</v>
      </c>
      <c r="B121">
        <v>5</v>
      </c>
      <c r="C121" t="s">
        <v>5</v>
      </c>
      <c r="D121" t="s">
        <v>58</v>
      </c>
      <c r="E121" s="7">
        <f t="shared" si="1"/>
        <v>500</v>
      </c>
      <c r="F121" s="8">
        <f>IF(Table1[[#This Row],[Cp - C]]/100&lt;1,1,Table1[[#This Row],[Cp - C]]/100)</f>
        <v>5</v>
      </c>
      <c r="G121" s="8">
        <f>IF(Table1[[#This Row],[Cp - C]]/10000&lt;1,1,Table1[[#This Row],[Cp - C]]/10000)</f>
        <v>1</v>
      </c>
      <c r="H121" s="15">
        <f>IF(Table1[[#This Row],[Cp - C]]/1000000&lt;1,1,Table1[[#This Row],[Cp - C]]/1000000)</f>
        <v>1</v>
      </c>
      <c r="I12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21" s="24" t="str">
        <f>IFERROR(Table1[[#This Row],[Sp - R]]*100,"-")</f>
        <v>-</v>
      </c>
      <c r="K121" s="24" t="s">
        <v>338</v>
      </c>
      <c r="L121" s="24" t="str">
        <f>IFERROR(IF(Table1[[#This Row],[Cp - R]]/10000&lt;1,1,Table1[[#This Row],[Cp - R]]/10000),"-")</f>
        <v>-</v>
      </c>
      <c r="M121" s="26" t="str">
        <f>IFERROR(IF(Table1[[#This Row],[Cp - R]]/1000000&lt;1,1,Table1[[#This Row],[Cp - R]]/1000000),"-")</f>
        <v>-</v>
      </c>
      <c r="P121" t="str">
        <f>IFERROR((Table1[[#This Row],[Cp - C]]/10)-AVERAGE(Table1[[#This Row],[B - CSp]:[B - RSp]]),"-")</f>
        <v>-</v>
      </c>
      <c r="Q121" t="str">
        <f>IFERROR((AVERAGE(Table1[[#This Row],[B - CSp]:[B - RSp]])-(Table1[[#This Row],[Cp - C]]/100)),"-")</f>
        <v>-</v>
      </c>
    </row>
    <row r="122" spans="1:17" x14ac:dyDescent="0.25">
      <c r="A122" t="s">
        <v>131</v>
      </c>
      <c r="B122">
        <v>2</v>
      </c>
      <c r="C122" t="s">
        <v>5</v>
      </c>
      <c r="D122" t="s">
        <v>58</v>
      </c>
      <c r="E122" s="7">
        <f t="shared" si="1"/>
        <v>200</v>
      </c>
      <c r="F122" s="8">
        <f>IF(Table1[[#This Row],[Cp - C]]/100&lt;1,1,Table1[[#This Row],[Cp - C]]/100)</f>
        <v>2</v>
      </c>
      <c r="G122" s="8">
        <f>IF(Table1[[#This Row],[Cp - C]]/10000&lt;1,1,Table1[[#This Row],[Cp - C]]/10000)</f>
        <v>1</v>
      </c>
      <c r="H122" s="15">
        <f>IF(Table1[[#This Row],[Cp - C]]/1000000&lt;1,1,Table1[[#This Row],[Cp - C]]/1000000)</f>
        <v>1</v>
      </c>
      <c r="I12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100</v>
      </c>
      <c r="J122" s="24">
        <f>IFERROR(Table1[[#This Row],[Sp - R]]*100,"-")</f>
        <v>100</v>
      </c>
      <c r="K122" s="24">
        <v>1</v>
      </c>
      <c r="L122" s="24">
        <f>IFERROR(IF(Table1[[#This Row],[Cp - R]]/10000&lt;1,1,Table1[[#This Row],[Cp - R]]/10000),"-")</f>
        <v>1</v>
      </c>
      <c r="M122" s="26">
        <f>IFERROR(IF(Table1[[#This Row],[Cp - R]]/1000000&lt;1,1,Table1[[#This Row],[Cp - R]]/1000000),"-")</f>
        <v>1</v>
      </c>
      <c r="N122">
        <v>6</v>
      </c>
      <c r="O122">
        <v>12</v>
      </c>
      <c r="P122">
        <f>IFERROR((Table1[[#This Row],[Cp - C]]/10)-AVERAGE(Table1[[#This Row],[B - CSp]:[B - RSp]]),"-")</f>
        <v>11</v>
      </c>
      <c r="Q122">
        <f>IFERROR((AVERAGE(Table1[[#This Row],[B - CSp]:[B - RSp]])-(Table1[[#This Row],[Cp - C]]/100)),"-")</f>
        <v>7</v>
      </c>
    </row>
    <row r="123" spans="1:17" x14ac:dyDescent="0.25">
      <c r="A123" t="s">
        <v>132</v>
      </c>
      <c r="B123">
        <v>5</v>
      </c>
      <c r="C123" t="s">
        <v>33</v>
      </c>
      <c r="D123" t="s">
        <v>58</v>
      </c>
      <c r="E123" s="7">
        <f t="shared" si="1"/>
        <v>5</v>
      </c>
      <c r="F123" s="8">
        <f>IF(Table1[[#This Row],[Cp - C]]/100&lt;1,1,Table1[[#This Row],[Cp - C]]/100)</f>
        <v>1</v>
      </c>
      <c r="G123" s="8">
        <f>IF(Table1[[#This Row],[Cp - C]]/10000&lt;1,1,Table1[[#This Row],[Cp - C]]/10000)</f>
        <v>1</v>
      </c>
      <c r="H123" s="15">
        <f>IF(Table1[[#This Row],[Cp - C]]/1000000&lt;1,1,Table1[[#This Row],[Cp - C]]/1000000)</f>
        <v>1</v>
      </c>
      <c r="I12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5</v>
      </c>
      <c r="J123" s="24">
        <f>IFERROR(Table1[[#This Row],[Sp - R]]*100,"-")</f>
        <v>5</v>
      </c>
      <c r="K123" s="24">
        <v>0.05</v>
      </c>
      <c r="L123" s="24">
        <f>IFERROR(IF(Table1[[#This Row],[Cp - R]]/10000&lt;1,1,Table1[[#This Row],[Cp - R]]/10000),"-")</f>
        <v>1</v>
      </c>
      <c r="M123" s="26">
        <f>IFERROR(IF(Table1[[#This Row],[Cp - R]]/1000000&lt;1,1,Table1[[#This Row],[Cp - R]]/1000000),"-")</f>
        <v>1</v>
      </c>
      <c r="P123" t="str">
        <f>IFERROR((Table1[[#This Row],[Cp - C]]/10)-AVERAGE(Table1[[#This Row],[B - CSp]:[B - RSp]]),"-")</f>
        <v>-</v>
      </c>
      <c r="Q123" t="str">
        <f>IFERROR((AVERAGE(Table1[[#This Row],[B - CSp]:[B - RSp]])-(Table1[[#This Row],[Cp - C]]/100)),"-")</f>
        <v>-</v>
      </c>
    </row>
    <row r="124" spans="1:17" x14ac:dyDescent="0.25">
      <c r="A124" t="s">
        <v>133</v>
      </c>
      <c r="B124">
        <v>100</v>
      </c>
      <c r="C124" t="s">
        <v>5</v>
      </c>
      <c r="D124" t="s">
        <v>58</v>
      </c>
      <c r="E124" s="7">
        <f t="shared" si="1"/>
        <v>10000</v>
      </c>
      <c r="F124" s="8">
        <f>IF(Table1[[#This Row],[Cp - C]]/100&lt;1,1,Table1[[#This Row],[Cp - C]]/100)</f>
        <v>100</v>
      </c>
      <c r="G124" s="8">
        <f>IF(Table1[[#This Row],[Cp - C]]/10000&lt;1,1,Table1[[#This Row],[Cp - C]]/10000)</f>
        <v>1</v>
      </c>
      <c r="H124" s="15">
        <f>IF(Table1[[#This Row],[Cp - C]]/1000000&lt;1,1,Table1[[#This Row],[Cp - C]]/1000000)</f>
        <v>1</v>
      </c>
      <c r="I12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24" s="24" t="str">
        <f>IFERROR(Table1[[#This Row],[Sp - R]]*100,"-")</f>
        <v>-</v>
      </c>
      <c r="K124" s="24" t="s">
        <v>338</v>
      </c>
      <c r="L124" s="24" t="str">
        <f>IFERROR(IF(Table1[[#This Row],[Cp - R]]/10000&lt;1,1,Table1[[#This Row],[Cp - R]]/10000),"-")</f>
        <v>-</v>
      </c>
      <c r="M124" s="26" t="str">
        <f>IFERROR(IF(Table1[[#This Row],[Cp - R]]/1000000&lt;1,1,Table1[[#This Row],[Cp - R]]/1000000),"-")</f>
        <v>-</v>
      </c>
      <c r="P124" t="str">
        <f>IFERROR((Table1[[#This Row],[Cp - C]]/10)-AVERAGE(Table1[[#This Row],[B - CSp]:[B - RSp]]),"-")</f>
        <v>-</v>
      </c>
      <c r="Q124" t="str">
        <f>IFERROR((AVERAGE(Table1[[#This Row],[B - CSp]:[B - RSp]])-(Table1[[#This Row],[Cp - C]]/100)),"-")</f>
        <v>-</v>
      </c>
    </row>
    <row r="125" spans="1:17" x14ac:dyDescent="0.25">
      <c r="A125" t="s">
        <v>134</v>
      </c>
      <c r="B125">
        <v>5</v>
      </c>
      <c r="C125" t="s">
        <v>33</v>
      </c>
      <c r="D125" t="s">
        <v>58</v>
      </c>
      <c r="E125" s="7">
        <f t="shared" si="1"/>
        <v>5</v>
      </c>
      <c r="F125" s="8">
        <f>IF(Table1[[#This Row],[Cp - C]]/100&lt;1,1,Table1[[#This Row],[Cp - C]]/100)</f>
        <v>1</v>
      </c>
      <c r="G125" s="8">
        <f>IF(Table1[[#This Row],[Cp - C]]/10000&lt;1,1,Table1[[#This Row],[Cp - C]]/10000)</f>
        <v>1</v>
      </c>
      <c r="H125" s="15">
        <f>IF(Table1[[#This Row],[Cp - C]]/1000000&lt;1,1,Table1[[#This Row],[Cp - C]]/1000000)</f>
        <v>1</v>
      </c>
      <c r="I12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</v>
      </c>
      <c r="J125" s="24">
        <f>IFERROR(Table1[[#This Row],[Sp - R]]*100,"-")</f>
        <v>10</v>
      </c>
      <c r="K125" s="24">
        <v>0.1</v>
      </c>
      <c r="L125" s="24">
        <f>IFERROR(IF(Table1[[#This Row],[Cp - R]]/10000&lt;1,1,Table1[[#This Row],[Cp - R]]/10000),"-")</f>
        <v>1</v>
      </c>
      <c r="M125" s="26">
        <f>IFERROR(IF(Table1[[#This Row],[Cp - R]]/1000000&lt;1,1,Table1[[#This Row],[Cp - R]]/1000000),"-")</f>
        <v>1</v>
      </c>
      <c r="N125">
        <v>1</v>
      </c>
      <c r="O125">
        <v>0.01</v>
      </c>
      <c r="P125">
        <f>IFERROR((Table1[[#This Row],[Cp - C]]/10)-AVERAGE(Table1[[#This Row],[B - CSp]:[B - RSp]]),"-")</f>
        <v>-5.0000000000000044E-3</v>
      </c>
      <c r="Q125">
        <f>IFERROR((AVERAGE(Table1[[#This Row],[B - CSp]:[B - RSp]])-(Table1[[#This Row],[Cp - C]]/100)),"-")</f>
        <v>0.45500000000000002</v>
      </c>
    </row>
    <row r="126" spans="1:17" x14ac:dyDescent="0.25">
      <c r="A126" t="s">
        <v>135</v>
      </c>
      <c r="B126">
        <v>2</v>
      </c>
      <c r="C126" t="s">
        <v>5</v>
      </c>
      <c r="D126" t="s">
        <v>58</v>
      </c>
      <c r="E126" s="7">
        <f t="shared" si="1"/>
        <v>200</v>
      </c>
      <c r="F126" s="8">
        <f>IF(Table1[[#This Row],[Cp - C]]/100&lt;1,1,Table1[[#This Row],[Cp - C]]/100)</f>
        <v>2</v>
      </c>
      <c r="G126" s="8">
        <f>IF(Table1[[#This Row],[Cp - C]]/10000&lt;1,1,Table1[[#This Row],[Cp - C]]/10000)</f>
        <v>1</v>
      </c>
      <c r="H126" s="15">
        <f>IF(Table1[[#This Row],[Cp - C]]/1000000&lt;1,1,Table1[[#This Row],[Cp - C]]/1000000)</f>
        <v>1</v>
      </c>
      <c r="I12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1</v>
      </c>
      <c r="J126" s="24">
        <f>IFERROR(Table1[[#This Row],[Sp - R]]*100,"-")</f>
        <v>1</v>
      </c>
      <c r="K126" s="24">
        <v>0.01</v>
      </c>
      <c r="L126" s="24">
        <f>IFERROR(IF(Table1[[#This Row],[Cp - R]]/10000&lt;1,1,Table1[[#This Row],[Cp - R]]/10000),"-")</f>
        <v>1</v>
      </c>
      <c r="M126" s="26">
        <f>IFERROR(IF(Table1[[#This Row],[Cp - R]]/1000000&lt;1,1,Table1[[#This Row],[Cp - R]]/1000000),"-")</f>
        <v>1</v>
      </c>
      <c r="N126">
        <v>1</v>
      </c>
      <c r="O126">
        <v>0.01</v>
      </c>
      <c r="P126">
        <f>IFERROR((Table1[[#This Row],[Cp - C]]/10)-AVERAGE(Table1[[#This Row],[B - CSp]:[B - RSp]]),"-")</f>
        <v>19.495000000000001</v>
      </c>
      <c r="Q126">
        <f>IFERROR((AVERAGE(Table1[[#This Row],[B - CSp]:[B - RSp]])-(Table1[[#This Row],[Cp - C]]/100)),"-")</f>
        <v>-1.4950000000000001</v>
      </c>
    </row>
    <row r="127" spans="1:17" x14ac:dyDescent="0.25">
      <c r="A127" t="s">
        <v>136</v>
      </c>
      <c r="B127">
        <v>50</v>
      </c>
      <c r="C127" t="s">
        <v>5</v>
      </c>
      <c r="D127" t="s">
        <v>58</v>
      </c>
      <c r="E127" s="7">
        <f t="shared" si="1"/>
        <v>5000</v>
      </c>
      <c r="F127" s="8">
        <f>IF(Table1[[#This Row],[Cp - C]]/100&lt;1,1,Table1[[#This Row],[Cp - C]]/100)</f>
        <v>50</v>
      </c>
      <c r="G127" s="8">
        <f>IF(Table1[[#This Row],[Cp - C]]/10000&lt;1,1,Table1[[#This Row],[Cp - C]]/10000)</f>
        <v>1</v>
      </c>
      <c r="H127" s="15">
        <f>IF(Table1[[#This Row],[Cp - C]]/1000000&lt;1,1,Table1[[#This Row],[Cp - C]]/1000000)</f>
        <v>1</v>
      </c>
      <c r="I12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27" s="24">
        <f>IFERROR(Table1[[#This Row],[Sp - R]]*100,"-")</f>
        <v>0</v>
      </c>
      <c r="K127" s="24"/>
      <c r="L127" s="24">
        <f>IFERROR(IF(Table1[[#This Row],[Cp - R]]/10000&lt;1,1,Table1[[#This Row],[Cp - R]]/10000),"-")</f>
        <v>1</v>
      </c>
      <c r="M127" s="26">
        <f>IFERROR(IF(Table1[[#This Row],[Cp - R]]/1000000&lt;1,1,Table1[[#This Row],[Cp - R]]/1000000),"-")</f>
        <v>1</v>
      </c>
      <c r="P127" t="str">
        <f>IFERROR((Table1[[#This Row],[Cp - C]]/10)-AVERAGE(Table1[[#This Row],[B - CSp]:[B - RSp]]),"-")</f>
        <v>-</v>
      </c>
      <c r="Q127" t="str">
        <f>IFERROR((AVERAGE(Table1[[#This Row],[B - CSp]:[B - RSp]])-(Table1[[#This Row],[Cp - C]]/100)),"-")</f>
        <v>-</v>
      </c>
    </row>
    <row r="128" spans="1:17" x14ac:dyDescent="0.25">
      <c r="A128" t="s">
        <v>137</v>
      </c>
      <c r="B128">
        <v>5</v>
      </c>
      <c r="C128" t="s">
        <v>20</v>
      </c>
      <c r="D128" t="s">
        <v>58</v>
      </c>
      <c r="E128" s="7">
        <f t="shared" si="1"/>
        <v>50</v>
      </c>
      <c r="F128" s="8">
        <f>IF(Table1[[#This Row],[Cp - C]]/100&lt;1,1,Table1[[#This Row],[Cp - C]]/100)</f>
        <v>1</v>
      </c>
      <c r="G128" s="8">
        <f>IF(Table1[[#This Row],[Cp - C]]/10000&lt;1,1,Table1[[#This Row],[Cp - C]]/10000)</f>
        <v>1</v>
      </c>
      <c r="H128" s="15">
        <f>IF(Table1[[#This Row],[Cp - C]]/1000000&lt;1,1,Table1[[#This Row],[Cp - C]]/1000000)</f>
        <v>1</v>
      </c>
      <c r="I12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20</v>
      </c>
      <c r="J128" s="24">
        <f>IFERROR(Table1[[#This Row],[Sp - R]]*100,"-")</f>
        <v>20</v>
      </c>
      <c r="K128" s="24">
        <v>0.2</v>
      </c>
      <c r="L128" s="24">
        <f>IFERROR(IF(Table1[[#This Row],[Cp - R]]/10000&lt;1,1,Table1[[#This Row],[Cp - R]]/10000),"-")</f>
        <v>1</v>
      </c>
      <c r="M128" s="26">
        <f>IFERROR(IF(Table1[[#This Row],[Cp - R]]/1000000&lt;1,1,Table1[[#This Row],[Cp - R]]/1000000),"-")</f>
        <v>1</v>
      </c>
      <c r="N128">
        <v>0.01</v>
      </c>
      <c r="O128">
        <v>0.01</v>
      </c>
      <c r="P128">
        <f>IFERROR((Table1[[#This Row],[Cp - C]]/10)-AVERAGE(Table1[[#This Row],[B - CSp]:[B - RSp]]),"-")</f>
        <v>4.99</v>
      </c>
      <c r="Q128">
        <f>IFERROR((AVERAGE(Table1[[#This Row],[B - CSp]:[B - RSp]])-(Table1[[#This Row],[Cp - C]]/100)),"-")</f>
        <v>-0.49</v>
      </c>
    </row>
    <row r="129" spans="1:17" x14ac:dyDescent="0.25">
      <c r="A129" t="s">
        <v>138</v>
      </c>
      <c r="B129">
        <v>1</v>
      </c>
      <c r="C129" t="s">
        <v>5</v>
      </c>
      <c r="D129" t="s">
        <v>58</v>
      </c>
      <c r="E129" s="7">
        <f t="shared" si="1"/>
        <v>100</v>
      </c>
      <c r="F129" s="8">
        <f>IF(Table1[[#This Row],[Cp - C]]/100&lt;1,1,Table1[[#This Row],[Cp - C]]/100)</f>
        <v>1</v>
      </c>
      <c r="G129" s="8">
        <f>IF(Table1[[#This Row],[Cp - C]]/10000&lt;1,1,Table1[[#This Row],[Cp - C]]/10000)</f>
        <v>1</v>
      </c>
      <c r="H129" s="15">
        <f>IF(Table1[[#This Row],[Cp - C]]/1000000&lt;1,1,Table1[[#This Row],[Cp - C]]/1000000)</f>
        <v>1</v>
      </c>
      <c r="I12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300</v>
      </c>
      <c r="J129" s="24">
        <f>IFERROR(Table1[[#This Row],[Sp - R]]*100,"-")</f>
        <v>300</v>
      </c>
      <c r="K129" s="24">
        <v>3</v>
      </c>
      <c r="L129" s="24">
        <f>IFERROR(IF(Table1[[#This Row],[Cp - R]]/10000&lt;1,1,Table1[[#This Row],[Cp - R]]/10000),"-")</f>
        <v>1</v>
      </c>
      <c r="M129" s="26">
        <f>IFERROR(IF(Table1[[#This Row],[Cp - R]]/1000000&lt;1,1,Table1[[#This Row],[Cp - R]]/1000000),"-")</f>
        <v>1</v>
      </c>
      <c r="N129">
        <v>5</v>
      </c>
      <c r="O129">
        <v>10</v>
      </c>
      <c r="P129">
        <f>IFERROR((Table1[[#This Row],[Cp - C]]/10)-AVERAGE(Table1[[#This Row],[B - CSp]:[B - RSp]]),"-")</f>
        <v>2.5</v>
      </c>
      <c r="Q129">
        <f>IFERROR((AVERAGE(Table1[[#This Row],[B - CSp]:[B - RSp]])-(Table1[[#This Row],[Cp - C]]/100)),"-")</f>
        <v>6.5</v>
      </c>
    </row>
    <row r="130" spans="1:17" x14ac:dyDescent="0.25">
      <c r="A130" t="s">
        <v>139</v>
      </c>
      <c r="B130">
        <v>4</v>
      </c>
      <c r="C130" t="s">
        <v>5</v>
      </c>
      <c r="D130" t="s">
        <v>58</v>
      </c>
      <c r="E130" s="7">
        <f t="shared" si="1"/>
        <v>400</v>
      </c>
      <c r="F130" s="8">
        <f>IF(Table1[[#This Row],[Cp - C]]/100&lt;1,1,Table1[[#This Row],[Cp - C]]/100)</f>
        <v>4</v>
      </c>
      <c r="G130" s="8">
        <f>IF(Table1[[#This Row],[Cp - C]]/10000&lt;1,1,Table1[[#This Row],[Cp - C]]/10000)</f>
        <v>1</v>
      </c>
      <c r="H130" s="15">
        <f>IF(Table1[[#This Row],[Cp - C]]/1000000&lt;1,1,Table1[[#This Row],[Cp - C]]/1000000)</f>
        <v>1</v>
      </c>
      <c r="I13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30" s="24" t="str">
        <f>IFERROR(Table1[[#This Row],[Sp - R]]*100,"-")</f>
        <v>-</v>
      </c>
      <c r="K130" s="24" t="s">
        <v>338</v>
      </c>
      <c r="L130" s="24" t="str">
        <f>IFERROR(IF(Table1[[#This Row],[Cp - R]]/10000&lt;1,1,Table1[[#This Row],[Cp - R]]/10000),"-")</f>
        <v>-</v>
      </c>
      <c r="M130" s="26" t="str">
        <f>IFERROR(IF(Table1[[#This Row],[Cp - R]]/1000000&lt;1,1,Table1[[#This Row],[Cp - R]]/1000000),"-")</f>
        <v>-</v>
      </c>
      <c r="P130" t="str">
        <f>IFERROR((Table1[[#This Row],[Cp - C]]/10)-AVERAGE(Table1[[#This Row],[B - CSp]:[B - RSp]]),"-")</f>
        <v>-</v>
      </c>
      <c r="Q130" t="str">
        <f>IFERROR((AVERAGE(Table1[[#This Row],[B - CSp]:[B - RSp]])-(Table1[[#This Row],[Cp - C]]/100)),"-")</f>
        <v>-</v>
      </c>
    </row>
    <row r="131" spans="1:17" x14ac:dyDescent="0.25">
      <c r="A131" t="s">
        <v>140</v>
      </c>
      <c r="B131">
        <v>5</v>
      </c>
      <c r="C131" t="s">
        <v>20</v>
      </c>
      <c r="D131" t="s">
        <v>58</v>
      </c>
      <c r="E131" s="7">
        <f t="shared" si="1"/>
        <v>50</v>
      </c>
      <c r="F131" s="8">
        <f>IF(Table1[[#This Row],[Cp - C]]/100&lt;1,1,Table1[[#This Row],[Cp - C]]/100)</f>
        <v>1</v>
      </c>
      <c r="G131" s="8">
        <f>IF(Table1[[#This Row],[Cp - C]]/10000&lt;1,1,Table1[[#This Row],[Cp - C]]/10000)</f>
        <v>1</v>
      </c>
      <c r="H131" s="15">
        <f>IF(Table1[[#This Row],[Cp - C]]/1000000&lt;1,1,Table1[[#This Row],[Cp - C]]/1000000)</f>
        <v>1</v>
      </c>
      <c r="I13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50</v>
      </c>
      <c r="J131" s="24">
        <f>IFERROR(Table1[[#This Row],[Sp - R]]*100,"-")</f>
        <v>50</v>
      </c>
      <c r="K131" s="24">
        <v>0.5</v>
      </c>
      <c r="L131" s="24">
        <f>IFERROR(IF(Table1[[#This Row],[Cp - R]]/10000&lt;1,1,Table1[[#This Row],[Cp - R]]/10000),"-")</f>
        <v>1</v>
      </c>
      <c r="M131" s="26">
        <f>IFERROR(IF(Table1[[#This Row],[Cp - R]]/1000000&lt;1,1,Table1[[#This Row],[Cp - R]]/1000000),"-")</f>
        <v>1</v>
      </c>
      <c r="P131" t="str">
        <f>IFERROR((Table1[[#This Row],[Cp - C]]/10)-AVERAGE(Table1[[#This Row],[B - CSp]:[B - RSp]]),"-")</f>
        <v>-</v>
      </c>
      <c r="Q131" t="str">
        <f>IFERROR((AVERAGE(Table1[[#This Row],[B - CSp]:[B - RSp]])-(Table1[[#This Row],[Cp - C]]/100)),"-")</f>
        <v>-</v>
      </c>
    </row>
    <row r="132" spans="1:17" x14ac:dyDescent="0.25">
      <c r="A132" t="s">
        <v>141</v>
      </c>
      <c r="B132">
        <v>1</v>
      </c>
      <c r="C132" t="s">
        <v>5</v>
      </c>
      <c r="D132" t="s">
        <v>58</v>
      </c>
      <c r="E132" s="7">
        <f t="shared" ref="E132:E198" si="2">IF(C132="gp",B132*100,IF(C132="sp",B132*10,IF(C132="cp",B132)))</f>
        <v>100</v>
      </c>
      <c r="F132" s="8">
        <f>IF(Table1[[#This Row],[Cp - C]]/100&lt;1,1,Table1[[#This Row],[Cp - C]]/100)</f>
        <v>1</v>
      </c>
      <c r="G132" s="8">
        <f>IF(Table1[[#This Row],[Cp - C]]/10000&lt;1,1,Table1[[#This Row],[Cp - C]]/10000)</f>
        <v>1</v>
      </c>
      <c r="H132" s="15">
        <f>IF(Table1[[#This Row],[Cp - C]]/1000000&lt;1,1,Table1[[#This Row],[Cp - C]]/1000000)</f>
        <v>1</v>
      </c>
      <c r="I13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132" s="24">
        <f>IFERROR(Table1[[#This Row],[Sp - R]]*100,"-")</f>
        <v>100</v>
      </c>
      <c r="K132" s="24">
        <v>1</v>
      </c>
      <c r="L132" s="24">
        <f>IFERROR(IF(Table1[[#This Row],[Cp - R]]/10000&lt;1,1,Table1[[#This Row],[Cp - R]]/10000),"-")</f>
        <v>1</v>
      </c>
      <c r="M132" s="26">
        <f>IFERROR(IF(Table1[[#This Row],[Cp - R]]/1000000&lt;1,1,Table1[[#This Row],[Cp - R]]/1000000),"-")</f>
        <v>1</v>
      </c>
      <c r="P132" t="str">
        <f>IFERROR((Table1[[#This Row],[Cp - C]]/10)-AVERAGE(Table1[[#This Row],[B - CSp]:[B - RSp]]),"-")</f>
        <v>-</v>
      </c>
      <c r="Q132" t="str">
        <f>IFERROR((AVERAGE(Table1[[#This Row],[B - CSp]:[B - RSp]])-(Table1[[#This Row],[Cp - C]]/100)),"-")</f>
        <v>-</v>
      </c>
    </row>
    <row r="133" spans="1:17" x14ac:dyDescent="0.25">
      <c r="A133" t="s">
        <v>142</v>
      </c>
      <c r="B133">
        <v>1</v>
      </c>
      <c r="C133" t="s">
        <v>5</v>
      </c>
      <c r="D133" t="s">
        <v>58</v>
      </c>
      <c r="E133" s="7">
        <f t="shared" si="2"/>
        <v>100</v>
      </c>
      <c r="F133" s="8">
        <f>IF(Table1[[#This Row],[Cp - C]]/100&lt;1,1,Table1[[#This Row],[Cp - C]]/100)</f>
        <v>1</v>
      </c>
      <c r="G133" s="8">
        <f>IF(Table1[[#This Row],[Cp - C]]/10000&lt;1,1,Table1[[#This Row],[Cp - C]]/10000)</f>
        <v>1</v>
      </c>
      <c r="H133" s="15">
        <f>IF(Table1[[#This Row],[Cp - C]]/1000000&lt;1,1,Table1[[#This Row],[Cp - C]]/1000000)</f>
        <v>1</v>
      </c>
      <c r="I13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100</v>
      </c>
      <c r="J133" s="24">
        <f>IFERROR(Table1[[#This Row],[Sp - R]]*100,"-")</f>
        <v>100</v>
      </c>
      <c r="K133" s="24">
        <v>1</v>
      </c>
      <c r="L133" s="24">
        <f>IFERROR(IF(Table1[[#This Row],[Cp - R]]/10000&lt;1,1,Table1[[#This Row],[Cp - R]]/10000),"-")</f>
        <v>1</v>
      </c>
      <c r="M133" s="26">
        <f>IFERROR(IF(Table1[[#This Row],[Cp - R]]/1000000&lt;1,1,Table1[[#This Row],[Cp - R]]/1000000),"-")</f>
        <v>1</v>
      </c>
      <c r="N133">
        <v>3</v>
      </c>
      <c r="O133">
        <v>3</v>
      </c>
      <c r="P133">
        <f>IFERROR((Table1[[#This Row],[Cp - C]]/10)-AVERAGE(Table1[[#This Row],[B - CSp]:[B - RSp]]),"-")</f>
        <v>7</v>
      </c>
      <c r="Q133">
        <f>IFERROR((AVERAGE(Table1[[#This Row],[B - CSp]:[B - RSp]])-(Table1[[#This Row],[Cp - C]]/100)),"-")</f>
        <v>2</v>
      </c>
    </row>
    <row r="134" spans="1:17" x14ac:dyDescent="0.25">
      <c r="A134" t="s">
        <v>143</v>
      </c>
      <c r="B134">
        <v>10</v>
      </c>
      <c r="C134" t="s">
        <v>5</v>
      </c>
      <c r="D134" t="s">
        <v>58</v>
      </c>
      <c r="E134" s="7">
        <f t="shared" si="2"/>
        <v>1000</v>
      </c>
      <c r="F134" s="8">
        <f>IF(Table1[[#This Row],[Cp - C]]/100&lt;1,1,Table1[[#This Row],[Cp - C]]/100)</f>
        <v>10</v>
      </c>
      <c r="G134" s="8">
        <f>IF(Table1[[#This Row],[Cp - C]]/10000&lt;1,1,Table1[[#This Row],[Cp - C]]/10000)</f>
        <v>1</v>
      </c>
      <c r="H134" s="15">
        <f>IF(Table1[[#This Row],[Cp - C]]/1000000&lt;1,1,Table1[[#This Row],[Cp - C]]/1000000)</f>
        <v>1</v>
      </c>
      <c r="I13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34" s="24" t="str">
        <f>IFERROR(Table1[[#This Row],[Sp - R]]*100,"-")</f>
        <v>-</v>
      </c>
      <c r="K134" s="24" t="s">
        <v>338</v>
      </c>
      <c r="L134" s="24" t="str">
        <f>IFERROR(IF(Table1[[#This Row],[Cp - R]]/10000&lt;1,1,Table1[[#This Row],[Cp - R]]/10000),"-")</f>
        <v>-</v>
      </c>
      <c r="M134" s="26" t="str">
        <f>IFERROR(IF(Table1[[#This Row],[Cp - R]]/1000000&lt;1,1,Table1[[#This Row],[Cp - R]]/1000000),"-")</f>
        <v>-</v>
      </c>
      <c r="P134" t="str">
        <f>IFERROR((Table1[[#This Row],[Cp - C]]/10)-AVERAGE(Table1[[#This Row],[B - CSp]:[B - RSp]]),"-")</f>
        <v>-</v>
      </c>
      <c r="Q134" t="str">
        <f>IFERROR((AVERAGE(Table1[[#This Row],[B - CSp]:[B - RSp]])-(Table1[[#This Row],[Cp - C]]/100)),"-")</f>
        <v>-</v>
      </c>
    </row>
    <row r="135" spans="1:17" x14ac:dyDescent="0.25">
      <c r="A135" t="s">
        <v>144</v>
      </c>
      <c r="B135">
        <v>1</v>
      </c>
      <c r="C135" t="s">
        <v>33</v>
      </c>
      <c r="D135" t="s">
        <v>58</v>
      </c>
      <c r="E135" s="7">
        <f t="shared" si="2"/>
        <v>1</v>
      </c>
      <c r="F135" s="8">
        <f>IF(Table1[[#This Row],[Cp - C]]/100&lt;1,1,Table1[[#This Row],[Cp - C]]/100)</f>
        <v>1</v>
      </c>
      <c r="G135" s="8">
        <f>IF(Table1[[#This Row],[Cp - C]]/10000&lt;1,1,Table1[[#This Row],[Cp - C]]/10000)</f>
        <v>1</v>
      </c>
      <c r="H135" s="15">
        <f>IF(Table1[[#This Row],[Cp - C]]/1000000&lt;1,1,Table1[[#This Row],[Cp - C]]/1000000)</f>
        <v>1</v>
      </c>
      <c r="I13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50</v>
      </c>
      <c r="J135" s="24">
        <f>IFERROR(Table1[[#This Row],[Sp - R]]*100,"-")</f>
        <v>50</v>
      </c>
      <c r="K135" s="24">
        <v>0.5</v>
      </c>
      <c r="L135" s="24">
        <f>IFERROR(IF(Table1[[#This Row],[Cp - R]]/10000&lt;1,1,Table1[[#This Row],[Cp - R]]/10000),"-")</f>
        <v>1</v>
      </c>
      <c r="M135" s="26">
        <f>IFERROR(IF(Table1[[#This Row],[Cp - R]]/1000000&lt;1,1,Table1[[#This Row],[Cp - R]]/1000000),"-")</f>
        <v>1</v>
      </c>
      <c r="N135">
        <v>0.01</v>
      </c>
      <c r="O135">
        <v>0.01</v>
      </c>
      <c r="P135">
        <f>IFERROR((Table1[[#This Row],[Cp - C]]/10)-AVERAGE(Table1[[#This Row],[B - CSp]:[B - RSp]]),"-")</f>
        <v>9.0000000000000011E-2</v>
      </c>
      <c r="Q135">
        <f>IFERROR((AVERAGE(Table1[[#This Row],[B - CSp]:[B - RSp]])-(Table1[[#This Row],[Cp - C]]/100)),"-")</f>
        <v>0</v>
      </c>
    </row>
    <row r="136" spans="1:17" x14ac:dyDescent="0.25">
      <c r="A136" t="s">
        <v>145</v>
      </c>
      <c r="B136">
        <v>5</v>
      </c>
      <c r="C136" t="s">
        <v>5</v>
      </c>
      <c r="D136" t="s">
        <v>58</v>
      </c>
      <c r="E136" s="7">
        <f t="shared" si="2"/>
        <v>500</v>
      </c>
      <c r="F136" s="8">
        <f>IF(Table1[[#This Row],[Cp - C]]/100&lt;1,1,Table1[[#This Row],[Cp - C]]/100)</f>
        <v>5</v>
      </c>
      <c r="G136" s="8">
        <f>IF(Table1[[#This Row],[Cp - C]]/10000&lt;1,1,Table1[[#This Row],[Cp - C]]/10000)</f>
        <v>1</v>
      </c>
      <c r="H136" s="15">
        <f>IF(Table1[[#This Row],[Cp - C]]/1000000&lt;1,1,Table1[[#This Row],[Cp - C]]/1000000)</f>
        <v>1</v>
      </c>
      <c r="I13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1000</v>
      </c>
      <c r="J136" s="24">
        <f>IFERROR(Table1[[#This Row],[Sp - R]]*100,"-")</f>
        <v>1000</v>
      </c>
      <c r="K136" s="24">
        <v>10</v>
      </c>
      <c r="L136" s="24">
        <f>IFERROR(IF(Table1[[#This Row],[Cp - R]]/10000&lt;1,1,Table1[[#This Row],[Cp - R]]/10000),"-")</f>
        <v>1</v>
      </c>
      <c r="M136" s="26">
        <f>IFERROR(IF(Table1[[#This Row],[Cp - R]]/1000000&lt;1,1,Table1[[#This Row],[Cp - R]]/1000000),"-")</f>
        <v>1</v>
      </c>
      <c r="P136" t="str">
        <f>IFERROR((Table1[[#This Row],[Cp - C]]/10)-AVERAGE(Table1[[#This Row],[B - CSp]:[B - RSp]]),"-")</f>
        <v>-</v>
      </c>
      <c r="Q136" t="str">
        <f>IFERROR((AVERAGE(Table1[[#This Row],[B - CSp]:[B - RSp]])-(Table1[[#This Row],[Cp - C]]/100)),"-")</f>
        <v>-</v>
      </c>
    </row>
    <row r="137" spans="1:17" x14ac:dyDescent="0.25">
      <c r="A137" t="s">
        <v>146</v>
      </c>
      <c r="B137">
        <v>5</v>
      </c>
      <c r="C137" t="s">
        <v>20</v>
      </c>
      <c r="D137" t="s">
        <v>58</v>
      </c>
      <c r="E137" s="7">
        <f t="shared" si="2"/>
        <v>50</v>
      </c>
      <c r="F137" s="8">
        <f>IF(Table1[[#This Row],[Cp - C]]/100&lt;1,1,Table1[[#This Row],[Cp - C]]/100)</f>
        <v>1</v>
      </c>
      <c r="G137" s="8">
        <f>IF(Table1[[#This Row],[Cp - C]]/10000&lt;1,1,Table1[[#This Row],[Cp - C]]/10000)</f>
        <v>1</v>
      </c>
      <c r="H137" s="15">
        <f>IF(Table1[[#This Row],[Cp - C]]/1000000&lt;1,1,Table1[[#This Row],[Cp - C]]/1000000)</f>
        <v>1</v>
      </c>
      <c r="I13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</v>
      </c>
      <c r="J137" s="24">
        <f>IFERROR(Table1[[#This Row],[Sp - R]]*100,"-")</f>
        <v>100</v>
      </c>
      <c r="K137" s="24">
        <v>1</v>
      </c>
      <c r="L137" s="24">
        <f>IFERROR(IF(Table1[[#This Row],[Cp - R]]/10000&lt;1,1,Table1[[#This Row],[Cp - R]]/10000),"-")</f>
        <v>1</v>
      </c>
      <c r="M137" s="26">
        <f>IFERROR(IF(Table1[[#This Row],[Cp - R]]/1000000&lt;1,1,Table1[[#This Row],[Cp - R]]/1000000),"-")</f>
        <v>1</v>
      </c>
      <c r="P137" t="str">
        <f>IFERROR((Table1[[#This Row],[Cp - C]]/10)-AVERAGE(Table1[[#This Row],[B - CSp]:[B - RSp]]),"-")</f>
        <v>-</v>
      </c>
      <c r="Q137" t="str">
        <f>IFERROR((AVERAGE(Table1[[#This Row],[B - CSp]:[B - RSp]])-(Table1[[#This Row],[Cp - C]]/100)),"-")</f>
        <v>-</v>
      </c>
    </row>
    <row r="138" spans="1:17" x14ac:dyDescent="0.25">
      <c r="A138" t="s">
        <v>147</v>
      </c>
      <c r="B138">
        <v>2</v>
      </c>
      <c r="C138" t="s">
        <v>5</v>
      </c>
      <c r="D138" t="s">
        <v>58</v>
      </c>
      <c r="E138" s="7">
        <f t="shared" si="2"/>
        <v>200</v>
      </c>
      <c r="F138" s="8">
        <f>IF(Table1[[#This Row],[Cp - C]]/100&lt;1,1,Table1[[#This Row],[Cp - C]]/100)</f>
        <v>2</v>
      </c>
      <c r="G138" s="8">
        <f>IF(Table1[[#This Row],[Cp - C]]/10000&lt;1,1,Table1[[#This Row],[Cp - C]]/10000)</f>
        <v>1</v>
      </c>
      <c r="H138" s="15">
        <f>IF(Table1[[#This Row],[Cp - C]]/1000000&lt;1,1,Table1[[#This Row],[Cp - C]]/1000000)</f>
        <v>1</v>
      </c>
      <c r="I13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100</v>
      </c>
      <c r="J138" s="24">
        <f>IFERROR(Table1[[#This Row],[Sp - R]]*100,"-")</f>
        <v>100</v>
      </c>
      <c r="K138" s="24">
        <v>1</v>
      </c>
      <c r="L138" s="24">
        <f>IFERROR(IF(Table1[[#This Row],[Cp - R]]/10000&lt;1,1,Table1[[#This Row],[Cp - R]]/10000),"-")</f>
        <v>1</v>
      </c>
      <c r="M138" s="26">
        <f>IFERROR(IF(Table1[[#This Row],[Cp - R]]/1000000&lt;1,1,Table1[[#This Row],[Cp - R]]/1000000),"-")</f>
        <v>1</v>
      </c>
      <c r="N138">
        <v>3</v>
      </c>
      <c r="O138">
        <v>3</v>
      </c>
      <c r="P138">
        <f>IFERROR((Table1[[#This Row],[Cp - C]]/10)-AVERAGE(Table1[[#This Row],[B - CSp]:[B - RSp]]),"-")</f>
        <v>17</v>
      </c>
      <c r="Q138">
        <f>IFERROR((AVERAGE(Table1[[#This Row],[B - CSp]:[B - RSp]])-(Table1[[#This Row],[Cp - C]]/100)),"-")</f>
        <v>1</v>
      </c>
    </row>
    <row r="139" spans="1:17" x14ac:dyDescent="0.25">
      <c r="A139" t="s">
        <v>148</v>
      </c>
      <c r="B139">
        <v>5</v>
      </c>
      <c r="C139" t="s">
        <v>33</v>
      </c>
      <c r="D139" t="s">
        <v>58</v>
      </c>
      <c r="E139" s="7">
        <f t="shared" si="2"/>
        <v>5</v>
      </c>
      <c r="F139" s="8">
        <f>IF(Table1[[#This Row],[Cp - C]]/100&lt;1,1,Table1[[#This Row],[Cp - C]]/100)</f>
        <v>1</v>
      </c>
      <c r="G139" s="8">
        <f>IF(Table1[[#This Row],[Cp - C]]/10000&lt;1,1,Table1[[#This Row],[Cp - C]]/10000)</f>
        <v>1</v>
      </c>
      <c r="H139" s="15">
        <f>IF(Table1[[#This Row],[Cp - C]]/1000000&lt;1,1,Table1[[#This Row],[Cp - C]]/1000000)</f>
        <v>1</v>
      </c>
      <c r="I13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5</v>
      </c>
      <c r="J139" s="24">
        <f>IFERROR(Table1[[#This Row],[Sp - R]]*100,"-")</f>
        <v>5</v>
      </c>
      <c r="K139" s="24">
        <v>0.05</v>
      </c>
      <c r="L139" s="24">
        <f>IFERROR(IF(Table1[[#This Row],[Cp - R]]/10000&lt;1,1,Table1[[#This Row],[Cp - R]]/10000),"-")</f>
        <v>1</v>
      </c>
      <c r="M139" s="26">
        <f>IFERROR(IF(Table1[[#This Row],[Cp - R]]/1000000&lt;1,1,Table1[[#This Row],[Cp - R]]/1000000),"-")</f>
        <v>1</v>
      </c>
      <c r="N139">
        <v>1</v>
      </c>
      <c r="O139">
        <v>1</v>
      </c>
      <c r="P139">
        <f>IFERROR((Table1[[#This Row],[Cp - C]]/10)-AVERAGE(Table1[[#This Row],[B - CSp]:[B - RSp]]),"-")</f>
        <v>-0.5</v>
      </c>
      <c r="Q139">
        <f>IFERROR((AVERAGE(Table1[[#This Row],[B - CSp]:[B - RSp]])-(Table1[[#This Row],[Cp - C]]/100)),"-")</f>
        <v>0.95</v>
      </c>
    </row>
    <row r="140" spans="1:17" x14ac:dyDescent="0.25">
      <c r="A140" t="s">
        <v>149</v>
      </c>
      <c r="B140">
        <v>5</v>
      </c>
      <c r="C140" t="s">
        <v>5</v>
      </c>
      <c r="D140" t="s">
        <v>58</v>
      </c>
      <c r="E140" s="7">
        <f t="shared" si="2"/>
        <v>500</v>
      </c>
      <c r="F140" s="8">
        <f>IF(Table1[[#This Row],[Cp - C]]/100&lt;1,1,Table1[[#This Row],[Cp - C]]/100)</f>
        <v>5</v>
      </c>
      <c r="G140" s="8">
        <f>IF(Table1[[#This Row],[Cp - C]]/10000&lt;1,1,Table1[[#This Row],[Cp - C]]/10000)</f>
        <v>1</v>
      </c>
      <c r="H140" s="15">
        <f>IF(Table1[[#This Row],[Cp - C]]/1000000&lt;1,1,Table1[[#This Row],[Cp - C]]/1000000)</f>
        <v>1</v>
      </c>
      <c r="I14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40" s="24" t="str">
        <f>IFERROR(Table1[[#This Row],[Sp - R]]*100,"-")</f>
        <v>-</v>
      </c>
      <c r="K140" s="24" t="s">
        <v>338</v>
      </c>
      <c r="L140" s="24" t="str">
        <f>IFERROR(IF(Table1[[#This Row],[Cp - R]]/10000&lt;1,1,Table1[[#This Row],[Cp - R]]/10000),"-")</f>
        <v>-</v>
      </c>
      <c r="M140" s="26" t="str">
        <f>IFERROR(IF(Table1[[#This Row],[Cp - R]]/1000000&lt;1,1,Table1[[#This Row],[Cp - R]]/1000000),"-")</f>
        <v>-</v>
      </c>
      <c r="P140" t="str">
        <f>IFERROR((Table1[[#This Row],[Cp - C]]/10)-AVERAGE(Table1[[#This Row],[B - CSp]:[B - RSp]]),"-")</f>
        <v>-</v>
      </c>
      <c r="Q140" t="str">
        <f>IFERROR((AVERAGE(Table1[[#This Row],[B - CSp]:[B - RSp]])-(Table1[[#This Row],[Cp - C]]/100)),"-")</f>
        <v>-</v>
      </c>
    </row>
    <row r="141" spans="1:17" x14ac:dyDescent="0.25">
      <c r="A141" t="s">
        <v>150</v>
      </c>
      <c r="B141">
        <v>2</v>
      </c>
      <c r="C141" t="s">
        <v>33</v>
      </c>
      <c r="D141" t="s">
        <v>58</v>
      </c>
      <c r="E141" s="7">
        <f t="shared" si="2"/>
        <v>2</v>
      </c>
      <c r="F141" s="8">
        <f>IF(Table1[[#This Row],[Cp - C]]/100&lt;1,1,Table1[[#This Row],[Cp - C]]/100)</f>
        <v>1</v>
      </c>
      <c r="G141" s="8">
        <f>IF(Table1[[#This Row],[Cp - C]]/10000&lt;1,1,Table1[[#This Row],[Cp - C]]/10000)</f>
        <v>1</v>
      </c>
      <c r="H141" s="15">
        <f>IF(Table1[[#This Row],[Cp - C]]/1000000&lt;1,1,Table1[[#This Row],[Cp - C]]/1000000)</f>
        <v>1</v>
      </c>
      <c r="I14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2</v>
      </c>
      <c r="J141" s="24">
        <f>IFERROR(Table1[[#This Row],[Sp - R]]*100,"-")</f>
        <v>2</v>
      </c>
      <c r="K141" s="24">
        <v>0.02</v>
      </c>
      <c r="L141" s="24">
        <f>IFERROR(IF(Table1[[#This Row],[Cp - R]]/10000&lt;1,1,Table1[[#This Row],[Cp - R]]/10000),"-")</f>
        <v>1</v>
      </c>
      <c r="M141" s="26">
        <f>IFERROR(IF(Table1[[#This Row],[Cp - R]]/1000000&lt;1,1,Table1[[#This Row],[Cp - R]]/1000000),"-")</f>
        <v>1</v>
      </c>
      <c r="N141">
        <v>0.01</v>
      </c>
      <c r="O141">
        <v>0.01</v>
      </c>
      <c r="P141">
        <f>IFERROR((Table1[[#This Row],[Cp - C]]/10)-AVERAGE(Table1[[#This Row],[B - CSp]:[B - RSp]]),"-")</f>
        <v>0.19</v>
      </c>
      <c r="Q141">
        <f>IFERROR((AVERAGE(Table1[[#This Row],[B - CSp]:[B - RSp]])-(Table1[[#This Row],[Cp - C]]/100)),"-")</f>
        <v>-0.01</v>
      </c>
    </row>
    <row r="142" spans="1:17" x14ac:dyDescent="0.25">
      <c r="A142" t="s">
        <v>151</v>
      </c>
      <c r="B142">
        <v>50</v>
      </c>
      <c r="C142" t="s">
        <v>5</v>
      </c>
      <c r="D142" t="s">
        <v>58</v>
      </c>
      <c r="E142" s="7">
        <f t="shared" si="2"/>
        <v>5000</v>
      </c>
      <c r="F142" s="8">
        <f>IF(Table1[[#This Row],[Cp - C]]/100&lt;1,1,Table1[[#This Row],[Cp - C]]/100)</f>
        <v>50</v>
      </c>
      <c r="G142" s="8">
        <f>IF(Table1[[#This Row],[Cp - C]]/10000&lt;1,1,Table1[[#This Row],[Cp - C]]/10000)</f>
        <v>1</v>
      </c>
      <c r="H142" s="15">
        <f>IF(Table1[[#This Row],[Cp - C]]/1000000&lt;1,1,Table1[[#This Row],[Cp - C]]/1000000)</f>
        <v>1</v>
      </c>
      <c r="I14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42" s="24" t="str">
        <f>IFERROR(Table1[[#This Row],[Sp - R]]*100,"-")</f>
        <v>-</v>
      </c>
      <c r="K142" s="24" t="s">
        <v>338</v>
      </c>
      <c r="L142" s="24" t="str">
        <f>IFERROR(IF(Table1[[#This Row],[Cp - R]]/10000&lt;1,1,Table1[[#This Row],[Cp - R]]/10000),"-")</f>
        <v>-</v>
      </c>
      <c r="M142" s="26" t="str">
        <f>IFERROR(IF(Table1[[#This Row],[Cp - R]]/1000000&lt;1,1,Table1[[#This Row],[Cp - R]]/1000000),"-")</f>
        <v>-</v>
      </c>
      <c r="N142">
        <v>100</v>
      </c>
      <c r="P142">
        <f>IFERROR((Table1[[#This Row],[Cp - C]]/10)-AVERAGE(Table1[[#This Row],[B - CSp]:[B - RSp]]),"-")</f>
        <v>400</v>
      </c>
      <c r="Q142">
        <f>IFERROR((AVERAGE(Table1[[#This Row],[B - CSp]:[B - RSp]])-(Table1[[#This Row],[Cp - C]]/100)),"-")</f>
        <v>50</v>
      </c>
    </row>
    <row r="143" spans="1:17" x14ac:dyDescent="0.25">
      <c r="A143" t="s">
        <v>152</v>
      </c>
      <c r="B143">
        <v>1</v>
      </c>
      <c r="C143" t="s">
        <v>5</v>
      </c>
      <c r="D143" t="s">
        <v>58</v>
      </c>
      <c r="E143" s="7">
        <f t="shared" si="2"/>
        <v>100</v>
      </c>
      <c r="F143" s="8">
        <f>IF(Table1[[#This Row],[Cp - C]]/100&lt;1,1,Table1[[#This Row],[Cp - C]]/100)</f>
        <v>1</v>
      </c>
      <c r="G143" s="8">
        <f>IF(Table1[[#This Row],[Cp - C]]/10000&lt;1,1,Table1[[#This Row],[Cp - C]]/10000)</f>
        <v>1</v>
      </c>
      <c r="H143" s="15">
        <f>IF(Table1[[#This Row],[Cp - C]]/1000000&lt;1,1,Table1[[#This Row],[Cp - C]]/1000000)</f>
        <v>1</v>
      </c>
      <c r="I14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200</v>
      </c>
      <c r="J143" s="24">
        <f>IFERROR(Table1[[#This Row],[Sp - R]]*100,"-")</f>
        <v>200</v>
      </c>
      <c r="K143" s="24">
        <v>2</v>
      </c>
      <c r="L143" s="24">
        <f>IFERROR(IF(Table1[[#This Row],[Cp - R]]/10000&lt;1,1,Table1[[#This Row],[Cp - R]]/10000),"-")</f>
        <v>1</v>
      </c>
      <c r="M143" s="26">
        <f>IFERROR(IF(Table1[[#This Row],[Cp - R]]/1000000&lt;1,1,Table1[[#This Row],[Cp - R]]/1000000),"-")</f>
        <v>1</v>
      </c>
      <c r="N143">
        <v>0.06</v>
      </c>
      <c r="O143">
        <v>0.1</v>
      </c>
      <c r="P143">
        <f>IFERROR((Table1[[#This Row],[Cp - C]]/10)-AVERAGE(Table1[[#This Row],[B - CSp]:[B - RSp]]),"-")</f>
        <v>9.92</v>
      </c>
      <c r="Q143">
        <f>IFERROR((AVERAGE(Table1[[#This Row],[B - CSp]:[B - RSp]])-(Table1[[#This Row],[Cp - C]]/100)),"-")</f>
        <v>-0.92</v>
      </c>
    </row>
    <row r="144" spans="1:17" x14ac:dyDescent="0.25">
      <c r="A144" t="s">
        <v>153</v>
      </c>
      <c r="B144">
        <v>1000</v>
      </c>
      <c r="C144" t="s">
        <v>5</v>
      </c>
      <c r="D144" t="s">
        <v>58</v>
      </c>
      <c r="E144" s="7">
        <f t="shared" si="2"/>
        <v>100000</v>
      </c>
      <c r="F144" s="8">
        <f>IF(Table1[[#This Row],[Cp - C]]/100&lt;1,1,Table1[[#This Row],[Cp - C]]/100)</f>
        <v>1000</v>
      </c>
      <c r="G144" s="8">
        <f>IF(Table1[[#This Row],[Cp - C]]/10000&lt;1,1,Table1[[#This Row],[Cp - C]]/10000)</f>
        <v>10</v>
      </c>
      <c r="H144" s="15">
        <f>IF(Table1[[#This Row],[Cp - C]]/1000000&lt;1,1,Table1[[#This Row],[Cp - C]]/1000000)</f>
        <v>1</v>
      </c>
      <c r="I14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44" s="24" t="str">
        <f>IFERROR(Table1[[#This Row],[Sp - R]]*100,"-")</f>
        <v>-</v>
      </c>
      <c r="K144" s="24" t="s">
        <v>338</v>
      </c>
      <c r="L144" s="24" t="str">
        <f>IFERROR(IF(Table1[[#This Row],[Cp - R]]/10000&lt;1,1,Table1[[#This Row],[Cp - R]]/10000),"-")</f>
        <v>-</v>
      </c>
      <c r="M144" s="26" t="str">
        <f>IFERROR(IF(Table1[[#This Row],[Cp - R]]/1000000&lt;1,1,Table1[[#This Row],[Cp - R]]/1000000),"-")</f>
        <v>-</v>
      </c>
      <c r="N144">
        <v>250</v>
      </c>
      <c r="P144">
        <f>IFERROR((Table1[[#This Row],[Cp - C]]/10)-AVERAGE(Table1[[#This Row],[B - CSp]:[B - RSp]]),"-")</f>
        <v>9750</v>
      </c>
      <c r="Q144">
        <f>IFERROR((AVERAGE(Table1[[#This Row],[B - CSp]:[B - RSp]])-(Table1[[#This Row],[Cp - C]]/100)),"-")</f>
        <v>-750</v>
      </c>
    </row>
    <row r="145" spans="1:17" x14ac:dyDescent="0.25">
      <c r="A145" t="s">
        <v>154</v>
      </c>
      <c r="B145">
        <v>2</v>
      </c>
      <c r="C145" t="s">
        <v>5</v>
      </c>
      <c r="D145" t="s">
        <v>58</v>
      </c>
      <c r="E145" s="7">
        <f t="shared" si="2"/>
        <v>200</v>
      </c>
      <c r="F145" s="8">
        <f>IF(Table1[[#This Row],[Cp - C]]/100&lt;1,1,Table1[[#This Row],[Cp - C]]/100)</f>
        <v>2</v>
      </c>
      <c r="G145" s="8">
        <f>IF(Table1[[#This Row],[Cp - C]]/10000&lt;1,1,Table1[[#This Row],[Cp - C]]/10000)</f>
        <v>1</v>
      </c>
      <c r="H145" s="15">
        <f>IF(Table1[[#This Row],[Cp - C]]/1000000&lt;1,1,Table1[[#This Row],[Cp - C]]/1000000)</f>
        <v>1</v>
      </c>
      <c r="I14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500</v>
      </c>
      <c r="J145" s="24">
        <f>IFERROR(Table1[[#This Row],[Sp - R]]*100,"-")</f>
        <v>500</v>
      </c>
      <c r="K145" s="24">
        <v>5</v>
      </c>
      <c r="L145" s="24">
        <f>IFERROR(IF(Table1[[#This Row],[Cp - R]]/10000&lt;1,1,Table1[[#This Row],[Cp - R]]/10000),"-")</f>
        <v>1</v>
      </c>
      <c r="M145" s="26">
        <f>IFERROR(IF(Table1[[#This Row],[Cp - R]]/1000000&lt;1,1,Table1[[#This Row],[Cp - R]]/1000000),"-")</f>
        <v>1</v>
      </c>
      <c r="N145">
        <v>5</v>
      </c>
      <c r="O145">
        <v>10</v>
      </c>
      <c r="P145">
        <f>IFERROR((Table1[[#This Row],[Cp - C]]/10)-AVERAGE(Table1[[#This Row],[B - CSp]:[B - RSp]]),"-")</f>
        <v>12.5</v>
      </c>
      <c r="Q145">
        <f>IFERROR((AVERAGE(Table1[[#This Row],[B - CSp]:[B - RSp]])-(Table1[[#This Row],[Cp - C]]/100)),"-")</f>
        <v>5.5</v>
      </c>
    </row>
    <row r="146" spans="1:17" x14ac:dyDescent="0.25">
      <c r="A146" t="s">
        <v>293</v>
      </c>
      <c r="B146">
        <v>25</v>
      </c>
      <c r="C146" t="s">
        <v>5</v>
      </c>
      <c r="D146" t="s">
        <v>58</v>
      </c>
      <c r="E146" s="10">
        <f>IF(C146="gp",B146*100,IF(C146="sp",B146*10,IF(C146="cp",B146)))</f>
        <v>2500</v>
      </c>
      <c r="F146" s="11">
        <f>IF(Table1[[#This Row],[Cp - C]]/100&lt;1,1,Table1[[#This Row],[Cp - C]]/100)</f>
        <v>25</v>
      </c>
      <c r="G146" s="11">
        <f>IF(Table1[[#This Row],[Cp - C]]/10000&lt;1,1,Table1[[#This Row],[Cp - C]]/10000)</f>
        <v>1</v>
      </c>
      <c r="H146" s="16">
        <f>IF(Table1[[#This Row],[Cp - C]]/1000000&lt;1,1,Table1[[#This Row],[Cp - C]]/1000000)</f>
        <v>1</v>
      </c>
      <c r="I146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46" s="27" t="str">
        <f>IFERROR(Table1[[#This Row],[Sp - R]]*100,"-")</f>
        <v>-</v>
      </c>
      <c r="K146" s="27" t="s">
        <v>338</v>
      </c>
      <c r="L146" s="27" t="str">
        <f>IFERROR(IF(Table1[[#This Row],[Cp - R]]/10000&lt;1,1,Table1[[#This Row],[Cp - R]]/10000),"-")</f>
        <v>-</v>
      </c>
      <c r="M146" s="28" t="str">
        <f>IFERROR(IF(Table1[[#This Row],[Cp - R]]/1000000&lt;1,1,Table1[[#This Row],[Cp - R]]/1000000),"-")</f>
        <v>-</v>
      </c>
      <c r="N146">
        <v>25</v>
      </c>
      <c r="P146" s="3">
        <f>IFERROR((Table1[[#This Row],[Cp - C]]/10)-AVERAGE(Table1[[#This Row],[B - CSp]:[B - RSp]]),"-")</f>
        <v>225</v>
      </c>
      <c r="Q146" s="3">
        <f>IFERROR((AVERAGE(Table1[[#This Row],[B - CSp]:[B - RSp]])-(Table1[[#This Row],[Cp - C]]/100)),"-")</f>
        <v>0</v>
      </c>
    </row>
    <row r="147" spans="1:17" x14ac:dyDescent="0.25">
      <c r="A147" t="s">
        <v>294</v>
      </c>
      <c r="B147">
        <v>50</v>
      </c>
      <c r="C147" t="s">
        <v>5</v>
      </c>
      <c r="D147" t="s">
        <v>58</v>
      </c>
      <c r="E147" s="10">
        <f>IF(C147="gp",B147*100,IF(C147="sp",B147*10,IF(C147="cp",B147)))</f>
        <v>5000</v>
      </c>
      <c r="F147" s="11">
        <f>IF(Table1[[#This Row],[Cp - C]]/100&lt;1,1,Table1[[#This Row],[Cp - C]]/100)</f>
        <v>50</v>
      </c>
      <c r="G147" s="11">
        <f>IF(Table1[[#This Row],[Cp - C]]/10000&lt;1,1,Table1[[#This Row],[Cp - C]]/10000)</f>
        <v>1</v>
      </c>
      <c r="H147" s="16">
        <f>IF(Table1[[#This Row],[Cp - C]]/1000000&lt;1,1,Table1[[#This Row],[Cp - C]]/1000000)</f>
        <v>1</v>
      </c>
      <c r="I147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-</v>
      </c>
      <c r="J147" s="27" t="str">
        <f>IFERROR(Table1[[#This Row],[Sp - R]]*100,"-")</f>
        <v>-</v>
      </c>
      <c r="K147" s="27" t="s">
        <v>338</v>
      </c>
      <c r="L147" s="27" t="str">
        <f>IFERROR(IF(Table1[[#This Row],[Cp - R]]/10000&lt;1,1,Table1[[#This Row],[Cp - R]]/10000),"-")</f>
        <v>-</v>
      </c>
      <c r="M147" s="28" t="str">
        <f>IFERROR(IF(Table1[[#This Row],[Cp - R]]/1000000&lt;1,1,Table1[[#This Row],[Cp - R]]/1000000),"-")</f>
        <v>-</v>
      </c>
      <c r="N147">
        <v>50</v>
      </c>
      <c r="P147" s="3">
        <f>IFERROR((Table1[[#This Row],[Cp - C]]/10)-AVERAGE(Table1[[#This Row],[B - CSp]:[B - RSp]]),"-")</f>
        <v>450</v>
      </c>
      <c r="Q147" s="3">
        <f>IFERROR((AVERAGE(Table1[[#This Row],[B - CSp]:[B - RSp]])-(Table1[[#This Row],[Cp - C]]/100)),"-")</f>
        <v>0</v>
      </c>
    </row>
    <row r="148" spans="1:17" x14ac:dyDescent="0.25">
      <c r="A148" t="s">
        <v>295</v>
      </c>
      <c r="B148">
        <v>1</v>
      </c>
      <c r="C148" t="s">
        <v>5</v>
      </c>
      <c r="D148" t="s">
        <v>58</v>
      </c>
      <c r="E148" s="10">
        <f>IF(C148="gp",B148*100,IF(C148="sp",B148*10,IF(C148="cp",B148)))</f>
        <v>100</v>
      </c>
      <c r="F148" s="11">
        <f>IF(Table1[[#This Row],[Cp - C]]/100&lt;1,1,Table1[[#This Row],[Cp - C]]/100)</f>
        <v>1</v>
      </c>
      <c r="G148" s="11">
        <f>IF(Table1[[#This Row],[Cp - C]]/10000&lt;1,1,Table1[[#This Row],[Cp - C]]/10000)</f>
        <v>1</v>
      </c>
      <c r="H148" s="16">
        <f>IF(Table1[[#This Row],[Cp - C]]/1000000&lt;1,1,Table1[[#This Row],[Cp - C]]/1000000)</f>
        <v>1</v>
      </c>
      <c r="I148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200</v>
      </c>
      <c r="J148" s="27">
        <f>IFERROR(Table1[[#This Row],[Sp - R]]*100,"-")</f>
        <v>200</v>
      </c>
      <c r="K148" s="27">
        <v>2</v>
      </c>
      <c r="L148" s="27">
        <f>IFERROR(IF(Table1[[#This Row],[Cp - R]]/10000&lt;1,1,Table1[[#This Row],[Cp - R]]/10000),"-")</f>
        <v>1</v>
      </c>
      <c r="M148" s="28">
        <f>IFERROR(IF(Table1[[#This Row],[Cp - R]]/1000000&lt;1,1,Table1[[#This Row],[Cp - R]]/1000000),"-")</f>
        <v>1</v>
      </c>
      <c r="N148">
        <v>10</v>
      </c>
      <c r="O148">
        <v>20</v>
      </c>
      <c r="P148" s="3">
        <f>IFERROR((Table1[[#This Row],[Cp - C]]/10)-AVERAGE(Table1[[#This Row],[B - CSp]:[B - RSp]]),"-")</f>
        <v>-5</v>
      </c>
      <c r="Q148" s="3">
        <f>IFERROR((AVERAGE(Table1[[#This Row],[B - CSp]:[B - RSp]])-(Table1[[#This Row],[Cp - C]]/100)),"-")</f>
        <v>14</v>
      </c>
    </row>
    <row r="149" spans="1:17" x14ac:dyDescent="0.25">
      <c r="A149" t="s">
        <v>155</v>
      </c>
      <c r="B149">
        <v>5</v>
      </c>
      <c r="C149" t="s">
        <v>20</v>
      </c>
      <c r="D149" t="s">
        <v>58</v>
      </c>
      <c r="E149" s="7">
        <f t="shared" si="2"/>
        <v>50</v>
      </c>
      <c r="F149" s="8">
        <f>IF(Table1[[#This Row],[Cp - C]]/100&lt;1,1,Table1[[#This Row],[Cp - C]]/100)</f>
        <v>1</v>
      </c>
      <c r="G149" s="8">
        <f>IF(Table1[[#This Row],[Cp - C]]/10000&lt;1,1,Table1[[#This Row],[Cp - C]]/10000)</f>
        <v>1</v>
      </c>
      <c r="H149" s="15">
        <f>IF(Table1[[#This Row],[Cp - C]]/1000000&lt;1,1,Table1[[#This Row],[Cp - C]]/1000000)</f>
        <v>1</v>
      </c>
      <c r="I14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˄ 100</v>
      </c>
      <c r="J149" s="24">
        <f>IFERROR(Table1[[#This Row],[Sp - R]]*100,"-")</f>
        <v>100</v>
      </c>
      <c r="K149" s="24">
        <v>1</v>
      </c>
      <c r="L149" s="24">
        <f>IFERROR(IF(Table1[[#This Row],[Cp - R]]/10000&lt;1,1,Table1[[#This Row],[Cp - R]]/10000),"-")</f>
        <v>1</v>
      </c>
      <c r="M149" s="26">
        <f>IFERROR(IF(Table1[[#This Row],[Cp - R]]/1000000&lt;1,1,Table1[[#This Row],[Cp - R]]/1000000),"-")</f>
        <v>1</v>
      </c>
      <c r="N149">
        <v>1</v>
      </c>
      <c r="O149">
        <v>5</v>
      </c>
      <c r="P149">
        <f>IFERROR((Table1[[#This Row],[Cp - C]]/10)-AVERAGE(Table1[[#This Row],[B - CSp]:[B - RSp]]),"-")</f>
        <v>2</v>
      </c>
      <c r="Q149">
        <f>IFERROR((AVERAGE(Table1[[#This Row],[B - CSp]:[B - RSp]])-(Table1[[#This Row],[Cp - C]]/100)),"-")</f>
        <v>2.5</v>
      </c>
    </row>
    <row r="150" spans="1:17" x14ac:dyDescent="0.25">
      <c r="A150" t="s">
        <v>156</v>
      </c>
      <c r="B150">
        <v>1</v>
      </c>
      <c r="C150" t="s">
        <v>33</v>
      </c>
      <c r="D150" t="s">
        <v>58</v>
      </c>
      <c r="E150" s="7">
        <f t="shared" si="2"/>
        <v>1</v>
      </c>
      <c r="F150" s="8">
        <f>IF(Table1[[#This Row],[Cp - C]]/100&lt;1,1,Table1[[#This Row],[Cp - C]]/100)</f>
        <v>1</v>
      </c>
      <c r="G150" s="8">
        <f>IF(Table1[[#This Row],[Cp - C]]/10000&lt;1,1,Table1[[#This Row],[Cp - C]]/10000)</f>
        <v>1</v>
      </c>
      <c r="H150" s="15">
        <f>IF(Table1[[#This Row],[Cp - C]]/1000000&lt;1,1,Table1[[#This Row],[Cp - C]]/1000000)</f>
        <v>1</v>
      </c>
      <c r="I15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50" s="24">
        <f>IFERROR(Table1[[#This Row],[Sp - R]]*100,"-")</f>
        <v>0</v>
      </c>
      <c r="K150" s="24"/>
      <c r="L150" s="24">
        <f>IFERROR(IF(Table1[[#This Row],[Cp - R]]/10000&lt;1,1,Table1[[#This Row],[Cp - R]]/10000),"-")</f>
        <v>1</v>
      </c>
      <c r="M150" s="26">
        <f>IFERROR(IF(Table1[[#This Row],[Cp - R]]/1000000&lt;1,1,Table1[[#This Row],[Cp - R]]/1000000),"-")</f>
        <v>1</v>
      </c>
      <c r="N150">
        <v>0.01</v>
      </c>
      <c r="O150">
        <v>0.01</v>
      </c>
      <c r="P150">
        <f>IFERROR((Table1[[#This Row],[Cp - C]]/10)-AVERAGE(Table1[[#This Row],[B - CSp]:[B - RSp]]),"-")</f>
        <v>9.0000000000000011E-2</v>
      </c>
      <c r="Q150">
        <f>IFERROR((AVERAGE(Table1[[#This Row],[B - CSp]:[B - RSp]])-(Table1[[#This Row],[Cp - C]]/100)),"-")</f>
        <v>0</v>
      </c>
    </row>
    <row r="151" spans="1:17" x14ac:dyDescent="0.25">
      <c r="A151" t="s">
        <v>157</v>
      </c>
      <c r="B151">
        <v>1</v>
      </c>
      <c r="C151" t="s">
        <v>5</v>
      </c>
      <c r="D151" t="s">
        <v>58</v>
      </c>
      <c r="E151" s="7">
        <f t="shared" si="2"/>
        <v>100</v>
      </c>
      <c r="F151" s="8">
        <f>IF(Table1[[#This Row],[Cp - C]]/100&lt;1,1,Table1[[#This Row],[Cp - C]]/100)</f>
        <v>1</v>
      </c>
      <c r="G151" s="8">
        <f>IF(Table1[[#This Row],[Cp - C]]/10000&lt;1,1,Table1[[#This Row],[Cp - C]]/10000)</f>
        <v>1</v>
      </c>
      <c r="H151" s="15">
        <f>IF(Table1[[#This Row],[Cp - C]]/1000000&lt;1,1,Table1[[#This Row],[Cp - C]]/1000000)</f>
        <v>1</v>
      </c>
      <c r="I15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51" s="24">
        <f>IFERROR(Table1[[#This Row],[Sp - R]]*100,"-")</f>
        <v>0</v>
      </c>
      <c r="K151" s="24"/>
      <c r="L151" s="24">
        <f>IFERROR(IF(Table1[[#This Row],[Cp - R]]/10000&lt;1,1,Table1[[#This Row],[Cp - R]]/10000),"-")</f>
        <v>1</v>
      </c>
      <c r="M151" s="26">
        <f>IFERROR(IF(Table1[[#This Row],[Cp - R]]/1000000&lt;1,1,Table1[[#This Row],[Cp - R]]/1000000),"-")</f>
        <v>1</v>
      </c>
      <c r="N151">
        <v>0.01</v>
      </c>
      <c r="O151">
        <v>0.01</v>
      </c>
      <c r="P151">
        <f>IFERROR((Table1[[#This Row],[Cp - C]]/10)-AVERAGE(Table1[[#This Row],[B - CSp]:[B - RSp]]),"-")</f>
        <v>9.99</v>
      </c>
      <c r="Q151">
        <f>IFERROR((AVERAGE(Table1[[#This Row],[B - CSp]:[B - RSp]])-(Table1[[#This Row],[Cp - C]]/100)),"-")</f>
        <v>-0.99</v>
      </c>
    </row>
    <row r="152" spans="1:17" x14ac:dyDescent="0.25">
      <c r="A152" t="s">
        <v>158</v>
      </c>
      <c r="B152">
        <v>2</v>
      </c>
      <c r="C152" t="s">
        <v>20</v>
      </c>
      <c r="D152" t="s">
        <v>58</v>
      </c>
      <c r="E152" s="7">
        <f t="shared" si="2"/>
        <v>20</v>
      </c>
      <c r="F152" s="8">
        <f>IF(Table1[[#This Row],[Cp - C]]/100&lt;1,1,Table1[[#This Row],[Cp - C]]/100)</f>
        <v>1</v>
      </c>
      <c r="G152" s="8">
        <f>IF(Table1[[#This Row],[Cp - C]]/10000&lt;1,1,Table1[[#This Row],[Cp - C]]/10000)</f>
        <v>1</v>
      </c>
      <c r="H152" s="15">
        <f>IF(Table1[[#This Row],[Cp - C]]/1000000&lt;1,1,Table1[[#This Row],[Cp - C]]/1000000)</f>
        <v>1</v>
      </c>
      <c r="I15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52" s="24">
        <f>IFERROR(Table1[[#This Row],[Sp - R]]*100,"-")</f>
        <v>0</v>
      </c>
      <c r="K152" s="24"/>
      <c r="L152" s="24">
        <f>IFERROR(IF(Table1[[#This Row],[Cp - R]]/10000&lt;1,1,Table1[[#This Row],[Cp - R]]/10000),"-")</f>
        <v>1</v>
      </c>
      <c r="M152" s="26">
        <f>IFERROR(IF(Table1[[#This Row],[Cp - R]]/1000000&lt;1,1,Table1[[#This Row],[Cp - R]]/1000000),"-")</f>
        <v>1</v>
      </c>
      <c r="N152">
        <v>1</v>
      </c>
      <c r="O152">
        <v>1</v>
      </c>
      <c r="P152">
        <f>IFERROR((Table1[[#This Row],[Cp - C]]/10)-AVERAGE(Table1[[#This Row],[B - CSp]:[B - RSp]]),"-")</f>
        <v>1</v>
      </c>
      <c r="Q152">
        <f>IFERROR((AVERAGE(Table1[[#This Row],[B - CSp]:[B - RSp]])-(Table1[[#This Row],[Cp - C]]/100)),"-")</f>
        <v>0.8</v>
      </c>
    </row>
    <row r="153" spans="1:17" x14ac:dyDescent="0.25">
      <c r="A153" t="s">
        <v>159</v>
      </c>
      <c r="B153">
        <v>1</v>
      </c>
      <c r="C153" t="s">
        <v>33</v>
      </c>
      <c r="D153" t="s">
        <v>58</v>
      </c>
      <c r="E153" s="7">
        <f t="shared" si="2"/>
        <v>1</v>
      </c>
      <c r="F153" s="8">
        <f>IF(Table1[[#This Row],[Cp - C]]/100&lt;1,1,Table1[[#This Row],[Cp - C]]/100)</f>
        <v>1</v>
      </c>
      <c r="G153" s="8">
        <f>IF(Table1[[#This Row],[Cp - C]]/10000&lt;1,1,Table1[[#This Row],[Cp - C]]/10000)</f>
        <v>1</v>
      </c>
      <c r="H153" s="15">
        <f>IF(Table1[[#This Row],[Cp - C]]/1000000&lt;1,1,Table1[[#This Row],[Cp - C]]/1000000)</f>
        <v>1</v>
      </c>
      <c r="I15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53" s="24">
        <f>IFERROR(Table1[[#This Row],[Sp - R]]*100,"-")</f>
        <v>0</v>
      </c>
      <c r="K153" s="24"/>
      <c r="L153" s="24">
        <f>IFERROR(IF(Table1[[#This Row],[Cp - R]]/10000&lt;1,1,Table1[[#This Row],[Cp - R]]/10000),"-")</f>
        <v>1</v>
      </c>
      <c r="M153" s="26">
        <f>IFERROR(IF(Table1[[#This Row],[Cp - R]]/1000000&lt;1,1,Table1[[#This Row],[Cp - R]]/1000000),"-")</f>
        <v>1</v>
      </c>
      <c r="P153" t="str">
        <f>IFERROR((Table1[[#This Row],[Cp - C]]/10)-AVERAGE(Table1[[#This Row],[B - CSp]:[B - RSp]]),"-")</f>
        <v>-</v>
      </c>
      <c r="Q153" t="str">
        <f>IFERROR((AVERAGE(Table1[[#This Row],[B - CSp]:[B - RSp]])-(Table1[[#This Row],[Cp - C]]/100)),"-")</f>
        <v>-</v>
      </c>
    </row>
    <row r="154" spans="1:17" x14ac:dyDescent="0.25">
      <c r="A154" t="s">
        <v>160</v>
      </c>
      <c r="B154">
        <v>16</v>
      </c>
      <c r="C154" t="s">
        <v>5</v>
      </c>
      <c r="D154" t="s">
        <v>161</v>
      </c>
      <c r="E154" s="7">
        <f t="shared" si="2"/>
        <v>1600</v>
      </c>
      <c r="F154" s="8">
        <f>IF(Table1[[#This Row],[Cp - C]]/100&lt;1,1,Table1[[#This Row],[Cp - C]]/100)</f>
        <v>16</v>
      </c>
      <c r="G154" s="8">
        <f>IF(Table1[[#This Row],[Cp - C]]/10000&lt;1,1,Table1[[#This Row],[Cp - C]]/10000)</f>
        <v>1</v>
      </c>
      <c r="H154" s="15">
        <f>IF(Table1[[#This Row],[Cp - C]]/1000000&lt;1,1,Table1[[#This Row],[Cp - C]]/1000000)</f>
        <v>1</v>
      </c>
      <c r="I15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54" s="24">
        <f>IFERROR(Table1[[#This Row],[Sp - R]]*100,"-")</f>
        <v>0</v>
      </c>
      <c r="K154" s="24"/>
      <c r="L154" s="24">
        <f>IFERROR(IF(Table1[[#This Row],[Cp - R]]/10000&lt;1,1,Table1[[#This Row],[Cp - R]]/10000),"-")</f>
        <v>1</v>
      </c>
      <c r="M154" s="26">
        <f>IFERROR(IF(Table1[[#This Row],[Cp - R]]/1000000&lt;1,1,Table1[[#This Row],[Cp - R]]/1000000),"-")</f>
        <v>1</v>
      </c>
      <c r="P154" t="str">
        <f>IFERROR((Table1[[#This Row],[Cp - C]]/10)-AVERAGE(Table1[[#This Row],[B - CSp]:[B - RSp]]),"-")</f>
        <v>-</v>
      </c>
      <c r="Q154" t="str">
        <f>IFERROR((AVERAGE(Table1[[#This Row],[B - CSp]:[B - RSp]])-(Table1[[#This Row],[Cp - C]]/100)),"-")</f>
        <v>-</v>
      </c>
    </row>
    <row r="155" spans="1:17" x14ac:dyDescent="0.25">
      <c r="A155" t="s">
        <v>162</v>
      </c>
      <c r="B155">
        <v>39</v>
      </c>
      <c r="C155" t="s">
        <v>5</v>
      </c>
      <c r="D155" t="s">
        <v>161</v>
      </c>
      <c r="E155" s="7">
        <f t="shared" si="2"/>
        <v>3900</v>
      </c>
      <c r="F155" s="8">
        <f>IF(Table1[[#This Row],[Cp - C]]/100&lt;1,1,Table1[[#This Row],[Cp - C]]/100)</f>
        <v>39</v>
      </c>
      <c r="G155" s="8">
        <f>IF(Table1[[#This Row],[Cp - C]]/10000&lt;1,1,Table1[[#This Row],[Cp - C]]/10000)</f>
        <v>1</v>
      </c>
      <c r="H155" s="15">
        <f>IF(Table1[[#This Row],[Cp - C]]/1000000&lt;1,1,Table1[[#This Row],[Cp - C]]/1000000)</f>
        <v>1</v>
      </c>
      <c r="I15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55" s="24">
        <f>IFERROR(Table1[[#This Row],[Sp - R]]*100,"-")</f>
        <v>0</v>
      </c>
      <c r="K155" s="24"/>
      <c r="L155" s="24">
        <f>IFERROR(IF(Table1[[#This Row],[Cp - R]]/10000&lt;1,1,Table1[[#This Row],[Cp - R]]/10000),"-")</f>
        <v>1</v>
      </c>
      <c r="M155" s="26">
        <f>IFERROR(IF(Table1[[#This Row],[Cp - R]]/1000000&lt;1,1,Table1[[#This Row],[Cp - R]]/1000000),"-")</f>
        <v>1</v>
      </c>
      <c r="P155" t="str">
        <f>IFERROR((Table1[[#This Row],[Cp - C]]/10)-AVERAGE(Table1[[#This Row],[B - CSp]:[B - RSp]]),"-")</f>
        <v>-</v>
      </c>
      <c r="Q155" t="str">
        <f>IFERROR((AVERAGE(Table1[[#This Row],[B - CSp]:[B - RSp]])-(Table1[[#This Row],[Cp - C]]/100)),"-")</f>
        <v>-</v>
      </c>
    </row>
    <row r="156" spans="1:17" x14ac:dyDescent="0.25">
      <c r="A156" t="s">
        <v>163</v>
      </c>
      <c r="B156">
        <v>12</v>
      </c>
      <c r="C156" t="s">
        <v>5</v>
      </c>
      <c r="D156" t="s">
        <v>161</v>
      </c>
      <c r="E156" s="7">
        <f t="shared" si="2"/>
        <v>1200</v>
      </c>
      <c r="F156" s="8">
        <f>IF(Table1[[#This Row],[Cp - C]]/100&lt;1,1,Table1[[#This Row],[Cp - C]]/100)</f>
        <v>12</v>
      </c>
      <c r="G156" s="8">
        <f>IF(Table1[[#This Row],[Cp - C]]/10000&lt;1,1,Table1[[#This Row],[Cp - C]]/10000)</f>
        <v>1</v>
      </c>
      <c r="H156" s="15">
        <f>IF(Table1[[#This Row],[Cp - C]]/1000000&lt;1,1,Table1[[#This Row],[Cp - C]]/1000000)</f>
        <v>1</v>
      </c>
      <c r="I15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56" s="24">
        <f>IFERROR(Table1[[#This Row],[Sp - R]]*100,"-")</f>
        <v>0</v>
      </c>
      <c r="K156" s="24"/>
      <c r="L156" s="24">
        <f>IFERROR(IF(Table1[[#This Row],[Cp - R]]/10000&lt;1,1,Table1[[#This Row],[Cp - R]]/10000),"-")</f>
        <v>1</v>
      </c>
      <c r="M156" s="26">
        <f>IFERROR(IF(Table1[[#This Row],[Cp - R]]/1000000&lt;1,1,Table1[[#This Row],[Cp - R]]/1000000),"-")</f>
        <v>1</v>
      </c>
      <c r="P156" t="str">
        <f>IFERROR((Table1[[#This Row],[Cp - C]]/10)-AVERAGE(Table1[[#This Row],[B - CSp]:[B - RSp]]),"-")</f>
        <v>-</v>
      </c>
      <c r="Q156" t="str">
        <f>IFERROR((AVERAGE(Table1[[#This Row],[B - CSp]:[B - RSp]])-(Table1[[#This Row],[Cp - C]]/100)),"-")</f>
        <v>-</v>
      </c>
    </row>
    <row r="157" spans="1:17" x14ac:dyDescent="0.25">
      <c r="A157" t="s">
        <v>164</v>
      </c>
      <c r="B157">
        <v>40</v>
      </c>
      <c r="C157" t="s">
        <v>5</v>
      </c>
      <c r="D157" t="s">
        <v>161</v>
      </c>
      <c r="E157" s="7">
        <f t="shared" si="2"/>
        <v>4000</v>
      </c>
      <c r="F157" s="8">
        <f>IF(Table1[[#This Row],[Cp - C]]/100&lt;1,1,Table1[[#This Row],[Cp - C]]/100)</f>
        <v>40</v>
      </c>
      <c r="G157" s="8">
        <f>IF(Table1[[#This Row],[Cp - C]]/10000&lt;1,1,Table1[[#This Row],[Cp - C]]/10000)</f>
        <v>1</v>
      </c>
      <c r="H157" s="15">
        <f>IF(Table1[[#This Row],[Cp - C]]/1000000&lt;1,1,Table1[[#This Row],[Cp - C]]/1000000)</f>
        <v>1</v>
      </c>
      <c r="I15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57" s="24">
        <f>IFERROR(Table1[[#This Row],[Sp - R]]*100,"-")</f>
        <v>0</v>
      </c>
      <c r="K157" s="24"/>
      <c r="L157" s="24">
        <f>IFERROR(IF(Table1[[#This Row],[Cp - R]]/10000&lt;1,1,Table1[[#This Row],[Cp - R]]/10000),"-")</f>
        <v>1</v>
      </c>
      <c r="M157" s="26">
        <f>IFERROR(IF(Table1[[#This Row],[Cp - R]]/1000000&lt;1,1,Table1[[#This Row],[Cp - R]]/1000000),"-")</f>
        <v>1</v>
      </c>
      <c r="P157" t="str">
        <f>IFERROR((Table1[[#This Row],[Cp - C]]/10)-AVERAGE(Table1[[#This Row],[B - CSp]:[B - RSp]]),"-")</f>
        <v>-</v>
      </c>
      <c r="Q157" t="str">
        <f>IFERROR((AVERAGE(Table1[[#This Row],[B - CSp]:[B - RSp]])-(Table1[[#This Row],[Cp - C]]/100)),"-")</f>
        <v>-</v>
      </c>
    </row>
    <row r="158" spans="1:17" x14ac:dyDescent="0.25">
      <c r="A158" t="s">
        <v>165</v>
      </c>
      <c r="B158">
        <v>10</v>
      </c>
      <c r="C158" t="s">
        <v>5</v>
      </c>
      <c r="D158" t="s">
        <v>161</v>
      </c>
      <c r="E158" s="7">
        <f t="shared" si="2"/>
        <v>1000</v>
      </c>
      <c r="F158" s="8">
        <f>IF(Table1[[#This Row],[Cp - C]]/100&lt;1,1,Table1[[#This Row],[Cp - C]]/100)</f>
        <v>10</v>
      </c>
      <c r="G158" s="8">
        <f>IF(Table1[[#This Row],[Cp - C]]/10000&lt;1,1,Table1[[#This Row],[Cp - C]]/10000)</f>
        <v>1</v>
      </c>
      <c r="H158" s="15">
        <f>IF(Table1[[#This Row],[Cp - C]]/1000000&lt;1,1,Table1[[#This Row],[Cp - C]]/1000000)</f>
        <v>1</v>
      </c>
      <c r="I15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58" s="24">
        <f>IFERROR(Table1[[#This Row],[Sp - R]]*100,"-")</f>
        <v>0</v>
      </c>
      <c r="K158" s="24"/>
      <c r="L158" s="24">
        <f>IFERROR(IF(Table1[[#This Row],[Cp - R]]/10000&lt;1,1,Table1[[#This Row],[Cp - R]]/10000),"-")</f>
        <v>1</v>
      </c>
      <c r="M158" s="26">
        <f>IFERROR(IF(Table1[[#This Row],[Cp - R]]/1000000&lt;1,1,Table1[[#This Row],[Cp - R]]/1000000),"-")</f>
        <v>1</v>
      </c>
      <c r="P158" t="str">
        <f>IFERROR((Table1[[#This Row],[Cp - C]]/10)-AVERAGE(Table1[[#This Row],[B - CSp]:[B - RSp]]),"-")</f>
        <v>-</v>
      </c>
      <c r="Q158" t="str">
        <f>IFERROR((AVERAGE(Table1[[#This Row],[B - CSp]:[B - RSp]])-(Table1[[#This Row],[Cp - C]]/100)),"-")</f>
        <v>-</v>
      </c>
    </row>
    <row r="159" spans="1:17" x14ac:dyDescent="0.25">
      <c r="A159" t="s">
        <v>166</v>
      </c>
      <c r="B159">
        <v>19</v>
      </c>
      <c r="C159" t="s">
        <v>5</v>
      </c>
      <c r="D159" t="s">
        <v>161</v>
      </c>
      <c r="E159" s="7">
        <f t="shared" si="2"/>
        <v>1900</v>
      </c>
      <c r="F159" s="8">
        <f>IF(Table1[[#This Row],[Cp - C]]/100&lt;1,1,Table1[[#This Row],[Cp - C]]/100)</f>
        <v>19</v>
      </c>
      <c r="G159" s="8">
        <f>IF(Table1[[#This Row],[Cp - C]]/10000&lt;1,1,Table1[[#This Row],[Cp - C]]/10000)</f>
        <v>1</v>
      </c>
      <c r="H159" s="15">
        <f>IF(Table1[[#This Row],[Cp - C]]/1000000&lt;1,1,Table1[[#This Row],[Cp - C]]/1000000)</f>
        <v>1</v>
      </c>
      <c r="I15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59" s="24">
        <f>IFERROR(Table1[[#This Row],[Sp - R]]*100,"-")</f>
        <v>0</v>
      </c>
      <c r="K159" s="24"/>
      <c r="L159" s="24">
        <f>IFERROR(IF(Table1[[#This Row],[Cp - R]]/10000&lt;1,1,Table1[[#This Row],[Cp - R]]/10000),"-")</f>
        <v>1</v>
      </c>
      <c r="M159" s="26">
        <f>IFERROR(IF(Table1[[#This Row],[Cp - R]]/1000000&lt;1,1,Table1[[#This Row],[Cp - R]]/1000000),"-")</f>
        <v>1</v>
      </c>
      <c r="P159" t="str">
        <f>IFERROR((Table1[[#This Row],[Cp - C]]/10)-AVERAGE(Table1[[#This Row],[B - CSp]:[B - RSp]]),"-")</f>
        <v>-</v>
      </c>
      <c r="Q159" t="str">
        <f>IFERROR((AVERAGE(Table1[[#This Row],[B - CSp]:[B - RSp]])-(Table1[[#This Row],[Cp - C]]/100)),"-")</f>
        <v>-</v>
      </c>
    </row>
    <row r="160" spans="1:17" x14ac:dyDescent="0.25">
      <c r="A160" t="s">
        <v>167</v>
      </c>
      <c r="B160">
        <v>40</v>
      </c>
      <c r="C160" t="s">
        <v>5</v>
      </c>
      <c r="D160" t="s">
        <v>161</v>
      </c>
      <c r="E160" s="7">
        <f t="shared" si="2"/>
        <v>4000</v>
      </c>
      <c r="F160" s="8">
        <f>IF(Table1[[#This Row],[Cp - C]]/100&lt;1,1,Table1[[#This Row],[Cp - C]]/100)</f>
        <v>40</v>
      </c>
      <c r="G160" s="8">
        <f>IF(Table1[[#This Row],[Cp - C]]/10000&lt;1,1,Table1[[#This Row],[Cp - C]]/10000)</f>
        <v>1</v>
      </c>
      <c r="H160" s="15">
        <f>IF(Table1[[#This Row],[Cp - C]]/1000000&lt;1,1,Table1[[#This Row],[Cp - C]]/1000000)</f>
        <v>1</v>
      </c>
      <c r="I16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60" s="24">
        <f>IFERROR(Table1[[#This Row],[Sp - R]]*100,"-")</f>
        <v>0</v>
      </c>
      <c r="K160" s="24"/>
      <c r="L160" s="24">
        <f>IFERROR(IF(Table1[[#This Row],[Cp - R]]/10000&lt;1,1,Table1[[#This Row],[Cp - R]]/10000),"-")</f>
        <v>1</v>
      </c>
      <c r="M160" s="26">
        <f>IFERROR(IF(Table1[[#This Row],[Cp - R]]/1000000&lt;1,1,Table1[[#This Row],[Cp - R]]/1000000),"-")</f>
        <v>1</v>
      </c>
      <c r="P160" t="str">
        <f>IFERROR((Table1[[#This Row],[Cp - C]]/10)-AVERAGE(Table1[[#This Row],[B - CSp]:[B - RSp]]),"-")</f>
        <v>-</v>
      </c>
      <c r="Q160" t="str">
        <f>IFERROR((AVERAGE(Table1[[#This Row],[B - CSp]:[B - RSp]])-(Table1[[#This Row],[Cp - C]]/100)),"-")</f>
        <v>-</v>
      </c>
    </row>
    <row r="161" spans="1:17" x14ac:dyDescent="0.25">
      <c r="A161" t="s">
        <v>168</v>
      </c>
      <c r="B161">
        <v>50</v>
      </c>
      <c r="C161" t="s">
        <v>5</v>
      </c>
      <c r="D161" t="s">
        <v>169</v>
      </c>
      <c r="E161" s="7">
        <f t="shared" si="2"/>
        <v>5000</v>
      </c>
      <c r="F161" s="8">
        <f>IF(Table1[[#This Row],[Cp - C]]/100&lt;1,1,Table1[[#This Row],[Cp - C]]/100)</f>
        <v>50</v>
      </c>
      <c r="G161" s="8">
        <f>IF(Table1[[#This Row],[Cp - C]]/10000&lt;1,1,Table1[[#This Row],[Cp - C]]/10000)</f>
        <v>1</v>
      </c>
      <c r="H161" s="15">
        <f>IF(Table1[[#This Row],[Cp - C]]/1000000&lt;1,1,Table1[[#This Row],[Cp - C]]/1000000)</f>
        <v>1</v>
      </c>
      <c r="I16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61" s="24">
        <f>IFERROR(Table1[[#This Row],[Sp - R]]*100,"-")</f>
        <v>0</v>
      </c>
      <c r="K161" s="24"/>
      <c r="L161" s="24">
        <f>IFERROR(IF(Table1[[#This Row],[Cp - R]]/10000&lt;1,1,Table1[[#This Row],[Cp - R]]/10000),"-")</f>
        <v>1</v>
      </c>
      <c r="M161" s="26">
        <f>IFERROR(IF(Table1[[#This Row],[Cp - R]]/1000000&lt;1,1,Table1[[#This Row],[Cp - R]]/1000000),"-")</f>
        <v>1</v>
      </c>
      <c r="P161" t="str">
        <f>IFERROR((Table1[[#This Row],[Cp - C]]/10)-AVERAGE(Table1[[#This Row],[B - CSp]:[B - RSp]]),"-")</f>
        <v>-</v>
      </c>
      <c r="Q161" t="str">
        <f>IFERROR((AVERAGE(Table1[[#This Row],[B - CSp]:[B - RSp]])-(Table1[[#This Row],[Cp - C]]/100)),"-")</f>
        <v>-</v>
      </c>
    </row>
    <row r="162" spans="1:17" x14ac:dyDescent="0.25">
      <c r="A162" t="s">
        <v>170</v>
      </c>
      <c r="B162">
        <v>20</v>
      </c>
      <c r="C162" t="s">
        <v>5</v>
      </c>
      <c r="D162" t="s">
        <v>169</v>
      </c>
      <c r="E162" s="7">
        <f t="shared" si="2"/>
        <v>2000</v>
      </c>
      <c r="F162" s="8">
        <f>IF(Table1[[#This Row],[Cp - C]]/100&lt;1,1,Table1[[#This Row],[Cp - C]]/100)</f>
        <v>20</v>
      </c>
      <c r="G162" s="8">
        <f>IF(Table1[[#This Row],[Cp - C]]/10000&lt;1,1,Table1[[#This Row],[Cp - C]]/10000)</f>
        <v>1</v>
      </c>
      <c r="H162" s="15">
        <f>IF(Table1[[#This Row],[Cp - C]]/1000000&lt;1,1,Table1[[#This Row],[Cp - C]]/1000000)</f>
        <v>1</v>
      </c>
      <c r="I16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62" s="24">
        <f>IFERROR(Table1[[#This Row],[Sp - R]]*100,"-")</f>
        <v>0</v>
      </c>
      <c r="K162" s="24"/>
      <c r="L162" s="24">
        <f>IFERROR(IF(Table1[[#This Row],[Cp - R]]/10000&lt;1,1,Table1[[#This Row],[Cp - R]]/10000),"-")</f>
        <v>1</v>
      </c>
      <c r="M162" s="26">
        <f>IFERROR(IF(Table1[[#This Row],[Cp - R]]/1000000&lt;1,1,Table1[[#This Row],[Cp - R]]/1000000),"-")</f>
        <v>1</v>
      </c>
      <c r="P162" t="str">
        <f>IFERROR((Table1[[#This Row],[Cp - C]]/10)-AVERAGE(Table1[[#This Row],[B - CSp]:[B - RSp]]),"-")</f>
        <v>-</v>
      </c>
      <c r="Q162" t="str">
        <f>IFERROR((AVERAGE(Table1[[#This Row],[B - CSp]:[B - RSp]])-(Table1[[#This Row],[Cp - C]]/100)),"-")</f>
        <v>-</v>
      </c>
    </row>
    <row r="163" spans="1:17" x14ac:dyDescent="0.25">
      <c r="A163" t="s">
        <v>171</v>
      </c>
      <c r="B163">
        <v>10</v>
      </c>
      <c r="C163" t="s">
        <v>5</v>
      </c>
      <c r="D163" t="s">
        <v>169</v>
      </c>
      <c r="E163" s="7">
        <f t="shared" si="2"/>
        <v>1000</v>
      </c>
      <c r="F163" s="8">
        <f>IF(Table1[[#This Row],[Cp - C]]/100&lt;1,1,Table1[[#This Row],[Cp - C]]/100)</f>
        <v>10</v>
      </c>
      <c r="G163" s="8">
        <f>IF(Table1[[#This Row],[Cp - C]]/10000&lt;1,1,Table1[[#This Row],[Cp - C]]/10000)</f>
        <v>1</v>
      </c>
      <c r="H163" s="15">
        <f>IF(Table1[[#This Row],[Cp - C]]/1000000&lt;1,1,Table1[[#This Row],[Cp - C]]/1000000)</f>
        <v>1</v>
      </c>
      <c r="I16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63" s="24">
        <f>IFERROR(Table1[[#This Row],[Sp - R]]*100,"-")</f>
        <v>0</v>
      </c>
      <c r="K163" s="24"/>
      <c r="L163" s="24">
        <f>IFERROR(IF(Table1[[#This Row],[Cp - R]]/10000&lt;1,1,Table1[[#This Row],[Cp - R]]/10000),"-")</f>
        <v>1</v>
      </c>
      <c r="M163" s="26">
        <f>IFERROR(IF(Table1[[#This Row],[Cp - R]]/1000000&lt;1,1,Table1[[#This Row],[Cp - R]]/1000000),"-")</f>
        <v>1</v>
      </c>
      <c r="P163" t="str">
        <f>IFERROR((Table1[[#This Row],[Cp - C]]/10)-AVERAGE(Table1[[#This Row],[B - CSp]:[B - RSp]]),"-")</f>
        <v>-</v>
      </c>
      <c r="Q163" t="str">
        <f>IFERROR((AVERAGE(Table1[[#This Row],[B - CSp]:[B - RSp]])-(Table1[[#This Row],[Cp - C]]/100)),"-")</f>
        <v>-</v>
      </c>
    </row>
    <row r="164" spans="1:17" x14ac:dyDescent="0.25">
      <c r="A164" t="s">
        <v>172</v>
      </c>
      <c r="B164">
        <v>8</v>
      </c>
      <c r="C164" t="s">
        <v>5</v>
      </c>
      <c r="D164" t="s">
        <v>169</v>
      </c>
      <c r="E164" s="7">
        <f t="shared" si="2"/>
        <v>800</v>
      </c>
      <c r="F164" s="8">
        <f>IF(Table1[[#This Row],[Cp - C]]/100&lt;1,1,Table1[[#This Row],[Cp - C]]/100)</f>
        <v>8</v>
      </c>
      <c r="G164" s="8">
        <f>IF(Table1[[#This Row],[Cp - C]]/10000&lt;1,1,Table1[[#This Row],[Cp - C]]/10000)</f>
        <v>1</v>
      </c>
      <c r="H164" s="15">
        <f>IF(Table1[[#This Row],[Cp - C]]/1000000&lt;1,1,Table1[[#This Row],[Cp - C]]/1000000)</f>
        <v>1</v>
      </c>
      <c r="I16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64" s="24">
        <f>IFERROR(Table1[[#This Row],[Sp - R]]*100,"-")</f>
        <v>0</v>
      </c>
      <c r="K164" s="24"/>
      <c r="L164" s="24">
        <f>IFERROR(IF(Table1[[#This Row],[Cp - R]]/10000&lt;1,1,Table1[[#This Row],[Cp - R]]/10000),"-")</f>
        <v>1</v>
      </c>
      <c r="M164" s="26">
        <f>IFERROR(IF(Table1[[#This Row],[Cp - R]]/1000000&lt;1,1,Table1[[#This Row],[Cp - R]]/1000000),"-")</f>
        <v>1</v>
      </c>
      <c r="P164" t="str">
        <f>IFERROR((Table1[[#This Row],[Cp - C]]/10)-AVERAGE(Table1[[#This Row],[B - CSp]:[B - RSp]]),"-")</f>
        <v>-</v>
      </c>
      <c r="Q164" t="str">
        <f>IFERROR((AVERAGE(Table1[[#This Row],[B - CSp]:[B - RSp]])-(Table1[[#This Row],[Cp - C]]/100)),"-")</f>
        <v>-</v>
      </c>
    </row>
    <row r="165" spans="1:17" x14ac:dyDescent="0.25">
      <c r="A165" t="s">
        <v>173</v>
      </c>
      <c r="B165">
        <v>15</v>
      </c>
      <c r="C165" t="s">
        <v>5</v>
      </c>
      <c r="D165" t="s">
        <v>169</v>
      </c>
      <c r="E165" s="7">
        <f t="shared" si="2"/>
        <v>1500</v>
      </c>
      <c r="F165" s="8">
        <f>IF(Table1[[#This Row],[Cp - C]]/100&lt;1,1,Table1[[#This Row],[Cp - C]]/100)</f>
        <v>15</v>
      </c>
      <c r="G165" s="8">
        <f>IF(Table1[[#This Row],[Cp - C]]/10000&lt;1,1,Table1[[#This Row],[Cp - C]]/10000)</f>
        <v>1</v>
      </c>
      <c r="H165" s="15">
        <f>IF(Table1[[#This Row],[Cp - C]]/1000000&lt;1,1,Table1[[#This Row],[Cp - C]]/1000000)</f>
        <v>1</v>
      </c>
      <c r="I16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65" s="24">
        <f>IFERROR(Table1[[#This Row],[Sp - R]]*100,"-")</f>
        <v>0</v>
      </c>
      <c r="K165" s="24"/>
      <c r="L165" s="24">
        <f>IFERROR(IF(Table1[[#This Row],[Cp - R]]/10000&lt;1,1,Table1[[#This Row],[Cp - R]]/10000),"-")</f>
        <v>1</v>
      </c>
      <c r="M165" s="26">
        <f>IFERROR(IF(Table1[[#This Row],[Cp - R]]/1000000&lt;1,1,Table1[[#This Row],[Cp - R]]/1000000),"-")</f>
        <v>1</v>
      </c>
      <c r="P165" t="str">
        <f>IFERROR((Table1[[#This Row],[Cp - C]]/10)-AVERAGE(Table1[[#This Row],[B - CSp]:[B - RSp]]),"-")</f>
        <v>-</v>
      </c>
      <c r="Q165" t="str">
        <f>IFERROR((AVERAGE(Table1[[#This Row],[B - CSp]:[B - RSp]])-(Table1[[#This Row],[Cp - C]]/100)),"-")</f>
        <v>-</v>
      </c>
    </row>
    <row r="166" spans="1:17" x14ac:dyDescent="0.25">
      <c r="A166" t="s">
        <v>174</v>
      </c>
      <c r="B166">
        <v>5</v>
      </c>
      <c r="C166" t="s">
        <v>5</v>
      </c>
      <c r="D166" t="s">
        <v>169</v>
      </c>
      <c r="E166" s="7">
        <f t="shared" si="2"/>
        <v>500</v>
      </c>
      <c r="F166" s="8">
        <f>IF(Table1[[#This Row],[Cp - C]]/100&lt;1,1,Table1[[#This Row],[Cp - C]]/100)</f>
        <v>5</v>
      </c>
      <c r="G166" s="8">
        <f>IF(Table1[[#This Row],[Cp - C]]/10000&lt;1,1,Table1[[#This Row],[Cp - C]]/10000)</f>
        <v>1</v>
      </c>
      <c r="H166" s="15">
        <f>IF(Table1[[#This Row],[Cp - C]]/1000000&lt;1,1,Table1[[#This Row],[Cp - C]]/1000000)</f>
        <v>1</v>
      </c>
      <c r="I16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66" s="24">
        <f>IFERROR(Table1[[#This Row],[Sp - R]]*100,"-")</f>
        <v>0</v>
      </c>
      <c r="K166" s="24"/>
      <c r="L166" s="24">
        <f>IFERROR(IF(Table1[[#This Row],[Cp - R]]/10000&lt;1,1,Table1[[#This Row],[Cp - R]]/10000),"-")</f>
        <v>1</v>
      </c>
      <c r="M166" s="26">
        <f>IFERROR(IF(Table1[[#This Row],[Cp - R]]/1000000&lt;1,1,Table1[[#This Row],[Cp - R]]/1000000),"-")</f>
        <v>1</v>
      </c>
      <c r="P166" t="str">
        <f>IFERROR((Table1[[#This Row],[Cp - C]]/10)-AVERAGE(Table1[[#This Row],[B - CSp]:[B - RSp]]),"-")</f>
        <v>-</v>
      </c>
      <c r="Q166" t="str">
        <f>IFERROR((AVERAGE(Table1[[#This Row],[B - CSp]:[B - RSp]])-(Table1[[#This Row],[Cp - C]]/100)),"-")</f>
        <v>-</v>
      </c>
    </row>
    <row r="167" spans="1:17" x14ac:dyDescent="0.25">
      <c r="A167" t="s">
        <v>175</v>
      </c>
      <c r="B167">
        <v>1</v>
      </c>
      <c r="C167" t="s">
        <v>5</v>
      </c>
      <c r="D167" t="s">
        <v>169</v>
      </c>
      <c r="E167" s="7">
        <f t="shared" si="2"/>
        <v>100</v>
      </c>
      <c r="F167" s="8">
        <f>IF(Table1[[#This Row],[Cp - C]]/100&lt;1,1,Table1[[#This Row],[Cp - C]]/100)</f>
        <v>1</v>
      </c>
      <c r="G167" s="8">
        <f>IF(Table1[[#This Row],[Cp - C]]/10000&lt;1,1,Table1[[#This Row],[Cp - C]]/10000)</f>
        <v>1</v>
      </c>
      <c r="H167" s="15">
        <f>IF(Table1[[#This Row],[Cp - C]]/1000000&lt;1,1,Table1[[#This Row],[Cp - C]]/1000000)</f>
        <v>1</v>
      </c>
      <c r="I16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67" s="24">
        <f>IFERROR(Table1[[#This Row],[Sp - R]]*100,"-")</f>
        <v>0</v>
      </c>
      <c r="K167" s="24"/>
      <c r="L167" s="24">
        <f>IFERROR(IF(Table1[[#This Row],[Cp - R]]/10000&lt;1,1,Table1[[#This Row],[Cp - R]]/10000),"-")</f>
        <v>1</v>
      </c>
      <c r="M167" s="26">
        <f>IFERROR(IF(Table1[[#This Row],[Cp - R]]/1000000&lt;1,1,Table1[[#This Row],[Cp - R]]/1000000),"-")</f>
        <v>1</v>
      </c>
      <c r="P167" t="str">
        <f>IFERROR((Table1[[#This Row],[Cp - C]]/10)-AVERAGE(Table1[[#This Row],[B - CSp]:[B - RSp]]),"-")</f>
        <v>-</v>
      </c>
      <c r="Q167" t="str">
        <f>IFERROR((AVERAGE(Table1[[#This Row],[B - CSp]:[B - RSp]])-(Table1[[#This Row],[Cp - C]]/100)),"-")</f>
        <v>-</v>
      </c>
    </row>
    <row r="168" spans="1:17" x14ac:dyDescent="0.25">
      <c r="A168" t="s">
        <v>176</v>
      </c>
      <c r="B168">
        <v>30</v>
      </c>
      <c r="C168" t="s">
        <v>5</v>
      </c>
      <c r="D168" t="s">
        <v>169</v>
      </c>
      <c r="E168" s="7">
        <f t="shared" si="2"/>
        <v>3000</v>
      </c>
      <c r="F168" s="8">
        <f>IF(Table1[[#This Row],[Cp - C]]/100&lt;1,1,Table1[[#This Row],[Cp - C]]/100)</f>
        <v>30</v>
      </c>
      <c r="G168" s="8">
        <f>IF(Table1[[#This Row],[Cp - C]]/10000&lt;1,1,Table1[[#This Row],[Cp - C]]/10000)</f>
        <v>1</v>
      </c>
      <c r="H168" s="15">
        <f>IF(Table1[[#This Row],[Cp - C]]/1000000&lt;1,1,Table1[[#This Row],[Cp - C]]/1000000)</f>
        <v>1</v>
      </c>
      <c r="I16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68" s="24">
        <f>IFERROR(Table1[[#This Row],[Sp - R]]*100,"-")</f>
        <v>0</v>
      </c>
      <c r="K168" s="24"/>
      <c r="L168" s="24">
        <f>IFERROR(IF(Table1[[#This Row],[Cp - R]]/10000&lt;1,1,Table1[[#This Row],[Cp - R]]/10000),"-")</f>
        <v>1</v>
      </c>
      <c r="M168" s="26">
        <f>IFERROR(IF(Table1[[#This Row],[Cp - R]]/1000000&lt;1,1,Table1[[#This Row],[Cp - R]]/1000000),"-")</f>
        <v>1</v>
      </c>
      <c r="P168" t="str">
        <f>IFERROR((Table1[[#This Row],[Cp - C]]/10)-AVERAGE(Table1[[#This Row],[B - CSp]:[B - RSp]]),"-")</f>
        <v>-</v>
      </c>
      <c r="Q168" t="str">
        <f>IFERROR((AVERAGE(Table1[[#This Row],[B - CSp]:[B - RSp]])-(Table1[[#This Row],[Cp - C]]/100)),"-")</f>
        <v>-</v>
      </c>
    </row>
    <row r="169" spans="1:17" x14ac:dyDescent="0.25">
      <c r="A169" t="s">
        <v>177</v>
      </c>
      <c r="B169">
        <v>25</v>
      </c>
      <c r="C169" t="s">
        <v>5</v>
      </c>
      <c r="D169" t="s">
        <v>169</v>
      </c>
      <c r="E169" s="7">
        <f t="shared" si="2"/>
        <v>2500</v>
      </c>
      <c r="F169" s="8">
        <f>IF(Table1[[#This Row],[Cp - C]]/100&lt;1,1,Table1[[#This Row],[Cp - C]]/100)</f>
        <v>25</v>
      </c>
      <c r="G169" s="8">
        <f>IF(Table1[[#This Row],[Cp - C]]/10000&lt;1,1,Table1[[#This Row],[Cp - C]]/10000)</f>
        <v>1</v>
      </c>
      <c r="H169" s="15">
        <f>IF(Table1[[#This Row],[Cp - C]]/1000000&lt;1,1,Table1[[#This Row],[Cp - C]]/1000000)</f>
        <v>1</v>
      </c>
      <c r="I16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69" s="24">
        <f>IFERROR(Table1[[#This Row],[Sp - R]]*100,"-")</f>
        <v>0</v>
      </c>
      <c r="K169" s="24"/>
      <c r="L169" s="24">
        <f>IFERROR(IF(Table1[[#This Row],[Cp - R]]/10000&lt;1,1,Table1[[#This Row],[Cp - R]]/10000),"-")</f>
        <v>1</v>
      </c>
      <c r="M169" s="26">
        <f>IFERROR(IF(Table1[[#This Row],[Cp - R]]/1000000&lt;1,1,Table1[[#This Row],[Cp - R]]/1000000),"-")</f>
        <v>1</v>
      </c>
      <c r="P169" t="str">
        <f>IFERROR((Table1[[#This Row],[Cp - C]]/10)-AVERAGE(Table1[[#This Row],[B - CSp]:[B - RSp]]),"-")</f>
        <v>-</v>
      </c>
      <c r="Q169" t="str">
        <f>IFERROR((AVERAGE(Table1[[#This Row],[B - CSp]:[B - RSp]])-(Table1[[#This Row],[Cp - C]]/100)),"-")</f>
        <v>-</v>
      </c>
    </row>
    <row r="170" spans="1:17" x14ac:dyDescent="0.25">
      <c r="A170" t="s">
        <v>178</v>
      </c>
      <c r="B170">
        <v>5</v>
      </c>
      <c r="C170" t="s">
        <v>5</v>
      </c>
      <c r="D170" t="s">
        <v>169</v>
      </c>
      <c r="E170" s="7">
        <f t="shared" si="2"/>
        <v>500</v>
      </c>
      <c r="F170" s="8">
        <f>IF(Table1[[#This Row],[Cp - C]]/100&lt;1,1,Table1[[#This Row],[Cp - C]]/100)</f>
        <v>5</v>
      </c>
      <c r="G170" s="8">
        <f>IF(Table1[[#This Row],[Cp - C]]/10000&lt;1,1,Table1[[#This Row],[Cp - C]]/10000)</f>
        <v>1</v>
      </c>
      <c r="H170" s="15">
        <f>IF(Table1[[#This Row],[Cp - C]]/1000000&lt;1,1,Table1[[#This Row],[Cp - C]]/1000000)</f>
        <v>1</v>
      </c>
      <c r="I17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70" s="24">
        <f>IFERROR(Table1[[#This Row],[Sp - R]]*100,"-")</f>
        <v>0</v>
      </c>
      <c r="K170" s="24"/>
      <c r="L170" s="24">
        <f>IFERROR(IF(Table1[[#This Row],[Cp - R]]/10000&lt;1,1,Table1[[#This Row],[Cp - R]]/10000),"-")</f>
        <v>1</v>
      </c>
      <c r="M170" s="26">
        <f>IFERROR(IF(Table1[[#This Row],[Cp - R]]/1000000&lt;1,1,Table1[[#This Row],[Cp - R]]/1000000),"-")</f>
        <v>1</v>
      </c>
      <c r="P170" t="str">
        <f>IFERROR((Table1[[#This Row],[Cp - C]]/10)-AVERAGE(Table1[[#This Row],[B - CSp]:[B - RSp]]),"-")</f>
        <v>-</v>
      </c>
      <c r="Q170" t="str">
        <f>IFERROR((AVERAGE(Table1[[#This Row],[B - CSp]:[B - RSp]])-(Table1[[#This Row],[Cp - C]]/100)),"-")</f>
        <v>-</v>
      </c>
    </row>
    <row r="171" spans="1:17" x14ac:dyDescent="0.25">
      <c r="A171" t="s">
        <v>179</v>
      </c>
      <c r="B171">
        <v>10</v>
      </c>
      <c r="C171" t="s">
        <v>5</v>
      </c>
      <c r="D171" t="s">
        <v>169</v>
      </c>
      <c r="E171" s="7">
        <f t="shared" si="2"/>
        <v>1000</v>
      </c>
      <c r="F171" s="8">
        <f>IF(Table1[[#This Row],[Cp - C]]/100&lt;1,1,Table1[[#This Row],[Cp - C]]/100)</f>
        <v>10</v>
      </c>
      <c r="G171" s="8">
        <f>IF(Table1[[#This Row],[Cp - C]]/10000&lt;1,1,Table1[[#This Row],[Cp - C]]/10000)</f>
        <v>1</v>
      </c>
      <c r="H171" s="15">
        <f>IF(Table1[[#This Row],[Cp - C]]/1000000&lt;1,1,Table1[[#This Row],[Cp - C]]/1000000)</f>
        <v>1</v>
      </c>
      <c r="I17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71" s="24">
        <f>IFERROR(Table1[[#This Row],[Sp - R]]*100,"-")</f>
        <v>0</v>
      </c>
      <c r="K171" s="24"/>
      <c r="L171" s="24">
        <f>IFERROR(IF(Table1[[#This Row],[Cp - R]]/10000&lt;1,1,Table1[[#This Row],[Cp - R]]/10000),"-")</f>
        <v>1</v>
      </c>
      <c r="M171" s="26">
        <f>IFERROR(IF(Table1[[#This Row],[Cp - R]]/1000000&lt;1,1,Table1[[#This Row],[Cp - R]]/1000000),"-")</f>
        <v>1</v>
      </c>
      <c r="P171" t="str">
        <f>IFERROR((Table1[[#This Row],[Cp - C]]/10)-AVERAGE(Table1[[#This Row],[B - CSp]:[B - RSp]]),"-")</f>
        <v>-</v>
      </c>
      <c r="Q171" t="str">
        <f>IFERROR((AVERAGE(Table1[[#This Row],[B - CSp]:[B - RSp]])-(Table1[[#This Row],[Cp - C]]/100)),"-")</f>
        <v>-</v>
      </c>
    </row>
    <row r="172" spans="1:17" x14ac:dyDescent="0.25">
      <c r="A172" t="s">
        <v>180</v>
      </c>
      <c r="B172">
        <v>10</v>
      </c>
      <c r="C172" t="s">
        <v>5</v>
      </c>
      <c r="D172" t="s">
        <v>169</v>
      </c>
      <c r="E172" s="7">
        <f t="shared" si="2"/>
        <v>1000</v>
      </c>
      <c r="F172" s="8">
        <f>IF(Table1[[#This Row],[Cp - C]]/100&lt;1,1,Table1[[#This Row],[Cp - C]]/100)</f>
        <v>10</v>
      </c>
      <c r="G172" s="8">
        <f>IF(Table1[[#This Row],[Cp - C]]/10000&lt;1,1,Table1[[#This Row],[Cp - C]]/10000)</f>
        <v>1</v>
      </c>
      <c r="H172" s="15">
        <f>IF(Table1[[#This Row],[Cp - C]]/1000000&lt;1,1,Table1[[#This Row],[Cp - C]]/1000000)</f>
        <v>1</v>
      </c>
      <c r="I17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72" s="24">
        <f>IFERROR(Table1[[#This Row],[Sp - R]]*100,"-")</f>
        <v>0</v>
      </c>
      <c r="K172" s="24"/>
      <c r="L172" s="24">
        <f>IFERROR(IF(Table1[[#This Row],[Cp - R]]/10000&lt;1,1,Table1[[#This Row],[Cp - R]]/10000),"-")</f>
        <v>1</v>
      </c>
      <c r="M172" s="26">
        <f>IFERROR(IF(Table1[[#This Row],[Cp - R]]/1000000&lt;1,1,Table1[[#This Row],[Cp - R]]/1000000),"-")</f>
        <v>1</v>
      </c>
      <c r="P172" t="str">
        <f>IFERROR((Table1[[#This Row],[Cp - C]]/10)-AVERAGE(Table1[[#This Row],[B - CSp]:[B - RSp]]),"-")</f>
        <v>-</v>
      </c>
      <c r="Q172" t="str">
        <f>IFERROR((AVERAGE(Table1[[#This Row],[B - CSp]:[B - RSp]])-(Table1[[#This Row],[Cp - C]]/100)),"-")</f>
        <v>-</v>
      </c>
    </row>
    <row r="173" spans="1:17" x14ac:dyDescent="0.25">
      <c r="A173" t="s">
        <v>181</v>
      </c>
      <c r="B173">
        <v>10</v>
      </c>
      <c r="C173" t="s">
        <v>5</v>
      </c>
      <c r="D173" t="s">
        <v>169</v>
      </c>
      <c r="E173" s="7">
        <f t="shared" si="2"/>
        <v>1000</v>
      </c>
      <c r="F173" s="8">
        <f>IF(Table1[[#This Row],[Cp - C]]/100&lt;1,1,Table1[[#This Row],[Cp - C]]/100)</f>
        <v>10</v>
      </c>
      <c r="G173" s="8">
        <f>IF(Table1[[#This Row],[Cp - C]]/10000&lt;1,1,Table1[[#This Row],[Cp - C]]/10000)</f>
        <v>1</v>
      </c>
      <c r="H173" s="15">
        <f>IF(Table1[[#This Row],[Cp - C]]/1000000&lt;1,1,Table1[[#This Row],[Cp - C]]/1000000)</f>
        <v>1</v>
      </c>
      <c r="I17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73" s="24">
        <f>IFERROR(Table1[[#This Row],[Sp - R]]*100,"-")</f>
        <v>0</v>
      </c>
      <c r="K173" s="24"/>
      <c r="L173" s="24">
        <f>IFERROR(IF(Table1[[#This Row],[Cp - R]]/10000&lt;1,1,Table1[[#This Row],[Cp - R]]/10000),"-")</f>
        <v>1</v>
      </c>
      <c r="M173" s="26">
        <f>IFERROR(IF(Table1[[#This Row],[Cp - R]]/1000000&lt;1,1,Table1[[#This Row],[Cp - R]]/1000000),"-")</f>
        <v>1</v>
      </c>
      <c r="P173" t="str">
        <f>IFERROR((Table1[[#This Row],[Cp - C]]/10)-AVERAGE(Table1[[#This Row],[B - CSp]:[B - RSp]]),"-")</f>
        <v>-</v>
      </c>
      <c r="Q173" t="str">
        <f>IFERROR((AVERAGE(Table1[[#This Row],[B - CSp]:[B - RSp]])-(Table1[[#This Row],[Cp - C]]/100)),"-")</f>
        <v>-</v>
      </c>
    </row>
    <row r="174" spans="1:17" x14ac:dyDescent="0.25">
      <c r="A174" t="s">
        <v>182</v>
      </c>
      <c r="B174">
        <v>20</v>
      </c>
      <c r="C174" t="s">
        <v>5</v>
      </c>
      <c r="D174" t="s">
        <v>169</v>
      </c>
      <c r="E174" s="7">
        <f t="shared" si="2"/>
        <v>2000</v>
      </c>
      <c r="F174" s="8">
        <f>IF(Table1[[#This Row],[Cp - C]]/100&lt;1,1,Table1[[#This Row],[Cp - C]]/100)</f>
        <v>20</v>
      </c>
      <c r="G174" s="8">
        <f>IF(Table1[[#This Row],[Cp - C]]/10000&lt;1,1,Table1[[#This Row],[Cp - C]]/10000)</f>
        <v>1</v>
      </c>
      <c r="H174" s="15">
        <f>IF(Table1[[#This Row],[Cp - C]]/1000000&lt;1,1,Table1[[#This Row],[Cp - C]]/1000000)</f>
        <v>1</v>
      </c>
      <c r="I17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74" s="24">
        <f>IFERROR(Table1[[#This Row],[Sp - R]]*100,"-")</f>
        <v>0</v>
      </c>
      <c r="K174" s="24"/>
      <c r="L174" s="24">
        <f>IFERROR(IF(Table1[[#This Row],[Cp - R]]/10000&lt;1,1,Table1[[#This Row],[Cp - R]]/10000),"-")</f>
        <v>1</v>
      </c>
      <c r="M174" s="26">
        <f>IFERROR(IF(Table1[[#This Row],[Cp - R]]/1000000&lt;1,1,Table1[[#This Row],[Cp - R]]/1000000),"-")</f>
        <v>1</v>
      </c>
      <c r="P174" t="str">
        <f>IFERROR((Table1[[#This Row],[Cp - C]]/10)-AVERAGE(Table1[[#This Row],[B - CSp]:[B - RSp]]),"-")</f>
        <v>-</v>
      </c>
      <c r="Q174" t="str">
        <f>IFERROR((AVERAGE(Table1[[#This Row],[B - CSp]:[B - RSp]])-(Table1[[#This Row],[Cp - C]]/100)),"-")</f>
        <v>-</v>
      </c>
    </row>
    <row r="175" spans="1:17" x14ac:dyDescent="0.25">
      <c r="A175" t="s">
        <v>183</v>
      </c>
      <c r="B175">
        <v>50</v>
      </c>
      <c r="C175" t="s">
        <v>5</v>
      </c>
      <c r="D175" t="s">
        <v>169</v>
      </c>
      <c r="E175" s="7">
        <f t="shared" si="2"/>
        <v>5000</v>
      </c>
      <c r="F175" s="8">
        <f>IF(Table1[[#This Row],[Cp - C]]/100&lt;1,1,Table1[[#This Row],[Cp - C]]/100)</f>
        <v>50</v>
      </c>
      <c r="G175" s="8">
        <f>IF(Table1[[#This Row],[Cp - C]]/10000&lt;1,1,Table1[[#This Row],[Cp - C]]/10000)</f>
        <v>1</v>
      </c>
      <c r="H175" s="15">
        <f>IF(Table1[[#This Row],[Cp - C]]/1000000&lt;1,1,Table1[[#This Row],[Cp - C]]/1000000)</f>
        <v>1</v>
      </c>
      <c r="I17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75" s="24">
        <f>IFERROR(Table1[[#This Row],[Sp - R]]*100,"-")</f>
        <v>0</v>
      </c>
      <c r="K175" s="24"/>
      <c r="L175" s="24">
        <f>IFERROR(IF(Table1[[#This Row],[Cp - R]]/10000&lt;1,1,Table1[[#This Row],[Cp - R]]/10000),"-")</f>
        <v>1</v>
      </c>
      <c r="M175" s="26">
        <f>IFERROR(IF(Table1[[#This Row],[Cp - R]]/1000000&lt;1,1,Table1[[#This Row],[Cp - R]]/1000000),"-")</f>
        <v>1</v>
      </c>
      <c r="P175" t="str">
        <f>IFERROR((Table1[[#This Row],[Cp - C]]/10)-AVERAGE(Table1[[#This Row],[B - CSp]:[B - RSp]]),"-")</f>
        <v>-</v>
      </c>
      <c r="Q175" t="str">
        <f>IFERROR((AVERAGE(Table1[[#This Row],[B - CSp]:[B - RSp]])-(Table1[[#This Row],[Cp - C]]/100)),"-")</f>
        <v>-</v>
      </c>
    </row>
    <row r="176" spans="1:17" x14ac:dyDescent="0.25">
      <c r="A176" t="s">
        <v>184</v>
      </c>
      <c r="B176">
        <v>1</v>
      </c>
      <c r="C176" t="s">
        <v>5</v>
      </c>
      <c r="D176" t="s">
        <v>169</v>
      </c>
      <c r="E176" s="7">
        <f t="shared" si="2"/>
        <v>100</v>
      </c>
      <c r="F176" s="8">
        <f>IF(Table1[[#This Row],[Cp - C]]/100&lt;1,1,Table1[[#This Row],[Cp - C]]/100)</f>
        <v>1</v>
      </c>
      <c r="G176" s="8">
        <f>IF(Table1[[#This Row],[Cp - C]]/10000&lt;1,1,Table1[[#This Row],[Cp - C]]/10000)</f>
        <v>1</v>
      </c>
      <c r="H176" s="15">
        <f>IF(Table1[[#This Row],[Cp - C]]/1000000&lt;1,1,Table1[[#This Row],[Cp - C]]/1000000)</f>
        <v>1</v>
      </c>
      <c r="I17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76" s="24">
        <f>IFERROR(Table1[[#This Row],[Sp - R]]*100,"-")</f>
        <v>0</v>
      </c>
      <c r="K176" s="24"/>
      <c r="L176" s="24">
        <f>IFERROR(IF(Table1[[#This Row],[Cp - R]]/10000&lt;1,1,Table1[[#This Row],[Cp - R]]/10000),"-")</f>
        <v>1</v>
      </c>
      <c r="M176" s="26">
        <f>IFERROR(IF(Table1[[#This Row],[Cp - R]]/1000000&lt;1,1,Table1[[#This Row],[Cp - R]]/1000000),"-")</f>
        <v>1</v>
      </c>
      <c r="P176" t="str">
        <f>IFERROR((Table1[[#This Row],[Cp - C]]/10)-AVERAGE(Table1[[#This Row],[B - CSp]:[B - RSp]]),"-")</f>
        <v>-</v>
      </c>
      <c r="Q176" t="str">
        <f>IFERROR((AVERAGE(Table1[[#This Row],[B - CSp]:[B - RSp]])-(Table1[[#This Row],[Cp - C]]/100)),"-")</f>
        <v>-</v>
      </c>
    </row>
    <row r="177" spans="1:17" x14ac:dyDescent="0.25">
      <c r="A177" t="s">
        <v>185</v>
      </c>
      <c r="B177">
        <v>1</v>
      </c>
      <c r="C177" t="s">
        <v>5</v>
      </c>
      <c r="D177" t="s">
        <v>169</v>
      </c>
      <c r="E177" s="7">
        <f t="shared" si="2"/>
        <v>100</v>
      </c>
      <c r="F177" s="8">
        <f>IF(Table1[[#This Row],[Cp - C]]/100&lt;1,1,Table1[[#This Row],[Cp - C]]/100)</f>
        <v>1</v>
      </c>
      <c r="G177" s="8">
        <f>IF(Table1[[#This Row],[Cp - C]]/10000&lt;1,1,Table1[[#This Row],[Cp - C]]/10000)</f>
        <v>1</v>
      </c>
      <c r="H177" s="15">
        <f>IF(Table1[[#This Row],[Cp - C]]/1000000&lt;1,1,Table1[[#This Row],[Cp - C]]/1000000)</f>
        <v>1</v>
      </c>
      <c r="I17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77" s="24">
        <f>IFERROR(Table1[[#This Row],[Sp - R]]*100,"-")</f>
        <v>0</v>
      </c>
      <c r="K177" s="24"/>
      <c r="L177" s="24">
        <f>IFERROR(IF(Table1[[#This Row],[Cp - R]]/10000&lt;1,1,Table1[[#This Row],[Cp - R]]/10000),"-")</f>
        <v>1</v>
      </c>
      <c r="M177" s="26">
        <f>IFERROR(IF(Table1[[#This Row],[Cp - R]]/1000000&lt;1,1,Table1[[#This Row],[Cp - R]]/1000000),"-")</f>
        <v>1</v>
      </c>
      <c r="P177" t="str">
        <f>IFERROR((Table1[[#This Row],[Cp - C]]/10)-AVERAGE(Table1[[#This Row],[B - CSp]:[B - RSp]]),"-")</f>
        <v>-</v>
      </c>
      <c r="Q177" t="str">
        <f>IFERROR((AVERAGE(Table1[[#This Row],[B - CSp]:[B - RSp]])-(Table1[[#This Row],[Cp - C]]/100)),"-")</f>
        <v>-</v>
      </c>
    </row>
    <row r="178" spans="1:17" x14ac:dyDescent="0.25">
      <c r="A178" t="s">
        <v>186</v>
      </c>
      <c r="B178">
        <v>25</v>
      </c>
      <c r="C178" t="s">
        <v>5</v>
      </c>
      <c r="D178" t="s">
        <v>169</v>
      </c>
      <c r="E178" s="7">
        <f t="shared" si="2"/>
        <v>2500</v>
      </c>
      <c r="F178" s="8">
        <f>IF(Table1[[#This Row],[Cp - C]]/100&lt;1,1,Table1[[#This Row],[Cp - C]]/100)</f>
        <v>25</v>
      </c>
      <c r="G178" s="8">
        <f>IF(Table1[[#This Row],[Cp - C]]/10000&lt;1,1,Table1[[#This Row],[Cp - C]]/10000)</f>
        <v>1</v>
      </c>
      <c r="H178" s="15">
        <f>IF(Table1[[#This Row],[Cp - C]]/1000000&lt;1,1,Table1[[#This Row],[Cp - C]]/1000000)</f>
        <v>1</v>
      </c>
      <c r="I17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78" s="24">
        <f>IFERROR(Table1[[#This Row],[Sp - R]]*100,"-")</f>
        <v>0</v>
      </c>
      <c r="K178" s="24"/>
      <c r="L178" s="24">
        <f>IFERROR(IF(Table1[[#This Row],[Cp - R]]/10000&lt;1,1,Table1[[#This Row],[Cp - R]]/10000),"-")</f>
        <v>1</v>
      </c>
      <c r="M178" s="26">
        <f>IFERROR(IF(Table1[[#This Row],[Cp - R]]/1000000&lt;1,1,Table1[[#This Row],[Cp - R]]/1000000),"-")</f>
        <v>1</v>
      </c>
      <c r="P178" t="str">
        <f>IFERROR((Table1[[#This Row],[Cp - C]]/10)-AVERAGE(Table1[[#This Row],[B - CSp]:[B - RSp]]),"-")</f>
        <v>-</v>
      </c>
      <c r="Q178" t="str">
        <f>IFERROR((AVERAGE(Table1[[#This Row],[B - CSp]:[B - RSp]])-(Table1[[#This Row],[Cp - C]]/100)),"-")</f>
        <v>-</v>
      </c>
    </row>
    <row r="179" spans="1:17" x14ac:dyDescent="0.25">
      <c r="A179" t="s">
        <v>187</v>
      </c>
      <c r="B179">
        <v>15</v>
      </c>
      <c r="C179" t="s">
        <v>5</v>
      </c>
      <c r="D179" t="s">
        <v>169</v>
      </c>
      <c r="E179" s="7">
        <f t="shared" si="2"/>
        <v>1500</v>
      </c>
      <c r="F179" s="8">
        <f>IF(Table1[[#This Row],[Cp - C]]/100&lt;1,1,Table1[[#This Row],[Cp - C]]/100)</f>
        <v>15</v>
      </c>
      <c r="G179" s="8">
        <f>IF(Table1[[#This Row],[Cp - C]]/10000&lt;1,1,Table1[[#This Row],[Cp - C]]/10000)</f>
        <v>1</v>
      </c>
      <c r="H179" s="15">
        <f>IF(Table1[[#This Row],[Cp - C]]/1000000&lt;1,1,Table1[[#This Row],[Cp - C]]/1000000)</f>
        <v>1</v>
      </c>
      <c r="I17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79" s="24">
        <f>IFERROR(Table1[[#This Row],[Sp - R]]*100,"-")</f>
        <v>0</v>
      </c>
      <c r="K179" s="24"/>
      <c r="L179" s="24">
        <f>IFERROR(IF(Table1[[#This Row],[Cp - R]]/10000&lt;1,1,Table1[[#This Row],[Cp - R]]/10000),"-")</f>
        <v>1</v>
      </c>
      <c r="M179" s="26">
        <f>IFERROR(IF(Table1[[#This Row],[Cp - R]]/1000000&lt;1,1,Table1[[#This Row],[Cp - R]]/1000000),"-")</f>
        <v>1</v>
      </c>
      <c r="P179" t="str">
        <f>IFERROR((Table1[[#This Row],[Cp - C]]/10)-AVERAGE(Table1[[#This Row],[B - CSp]:[B - RSp]]),"-")</f>
        <v>-</v>
      </c>
      <c r="Q179" t="str">
        <f>IFERROR((AVERAGE(Table1[[#This Row],[B - CSp]:[B - RSp]])-(Table1[[#This Row],[Cp - C]]/100)),"-")</f>
        <v>-</v>
      </c>
    </row>
    <row r="180" spans="1:17" x14ac:dyDescent="0.25">
      <c r="A180" t="s">
        <v>188</v>
      </c>
      <c r="B180">
        <v>1</v>
      </c>
      <c r="C180" t="s">
        <v>5</v>
      </c>
      <c r="D180" t="s">
        <v>189</v>
      </c>
      <c r="E180" s="7">
        <f t="shared" si="2"/>
        <v>100</v>
      </c>
      <c r="F180" s="8">
        <f>IF(Table1[[#This Row],[Cp - C]]/100&lt;1,1,Table1[[#This Row],[Cp - C]]/100)</f>
        <v>1</v>
      </c>
      <c r="G180" s="8">
        <f>IF(Table1[[#This Row],[Cp - C]]/10000&lt;1,1,Table1[[#This Row],[Cp - C]]/10000)</f>
        <v>1</v>
      </c>
      <c r="H180" s="15">
        <f>IF(Table1[[#This Row],[Cp - C]]/1000000&lt;1,1,Table1[[#This Row],[Cp - C]]/1000000)</f>
        <v>1</v>
      </c>
      <c r="I18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80" s="24">
        <f>IFERROR(Table1[[#This Row],[Sp - R]]*100,"-")</f>
        <v>0</v>
      </c>
      <c r="K180" s="24"/>
      <c r="L180" s="24">
        <f>IFERROR(IF(Table1[[#This Row],[Cp - R]]/10000&lt;1,1,Table1[[#This Row],[Cp - R]]/10000),"-")</f>
        <v>1</v>
      </c>
      <c r="M180" s="26">
        <f>IFERROR(IF(Table1[[#This Row],[Cp - R]]/1000000&lt;1,1,Table1[[#This Row],[Cp - R]]/1000000),"-")</f>
        <v>1</v>
      </c>
      <c r="P180" t="str">
        <f>IFERROR((Table1[[#This Row],[Cp - C]]/10)-AVERAGE(Table1[[#This Row],[B - CSp]:[B - RSp]]),"-")</f>
        <v>-</v>
      </c>
      <c r="Q180" t="str">
        <f>IFERROR((AVERAGE(Table1[[#This Row],[B - CSp]:[B - RSp]])-(Table1[[#This Row],[Cp - C]]/100)),"-")</f>
        <v>-</v>
      </c>
    </row>
    <row r="181" spans="1:17" x14ac:dyDescent="0.25">
      <c r="A181" t="s">
        <v>190</v>
      </c>
      <c r="B181">
        <v>1</v>
      </c>
      <c r="C181" t="s">
        <v>5</v>
      </c>
      <c r="D181" t="s">
        <v>189</v>
      </c>
      <c r="E181" s="7">
        <f t="shared" si="2"/>
        <v>100</v>
      </c>
      <c r="F181" s="8">
        <f>IF(Table1[[#This Row],[Cp - C]]/100&lt;1,1,Table1[[#This Row],[Cp - C]]/100)</f>
        <v>1</v>
      </c>
      <c r="G181" s="8">
        <f>IF(Table1[[#This Row],[Cp - C]]/10000&lt;1,1,Table1[[#This Row],[Cp - C]]/10000)</f>
        <v>1</v>
      </c>
      <c r="H181" s="15">
        <f>IF(Table1[[#This Row],[Cp - C]]/1000000&lt;1,1,Table1[[#This Row],[Cp - C]]/1000000)</f>
        <v>1</v>
      </c>
      <c r="I18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81" s="24">
        <f>IFERROR(Table1[[#This Row],[Sp - R]]*100,"-")</f>
        <v>0</v>
      </c>
      <c r="K181" s="24"/>
      <c r="L181" s="24">
        <f>IFERROR(IF(Table1[[#This Row],[Cp - R]]/10000&lt;1,1,Table1[[#This Row],[Cp - R]]/10000),"-")</f>
        <v>1</v>
      </c>
      <c r="M181" s="26">
        <f>IFERROR(IF(Table1[[#This Row],[Cp - R]]/1000000&lt;1,1,Table1[[#This Row],[Cp - R]]/1000000),"-")</f>
        <v>1</v>
      </c>
      <c r="P181" t="str">
        <f>IFERROR((Table1[[#This Row],[Cp - C]]/10)-AVERAGE(Table1[[#This Row],[B - CSp]:[B - RSp]]),"-")</f>
        <v>-</v>
      </c>
      <c r="Q181" t="str">
        <f>IFERROR((AVERAGE(Table1[[#This Row],[B - CSp]:[B - RSp]])-(Table1[[#This Row],[Cp - C]]/100)),"-")</f>
        <v>-</v>
      </c>
    </row>
    <row r="182" spans="1:17" x14ac:dyDescent="0.25">
      <c r="A182" t="s">
        <v>191</v>
      </c>
      <c r="B182">
        <v>5</v>
      </c>
      <c r="C182" t="s">
        <v>5</v>
      </c>
      <c r="D182" t="s">
        <v>189</v>
      </c>
      <c r="E182" s="7">
        <f t="shared" si="2"/>
        <v>500</v>
      </c>
      <c r="F182" s="8">
        <f>IF(Table1[[#This Row],[Cp - C]]/100&lt;1,1,Table1[[#This Row],[Cp - C]]/100)</f>
        <v>5</v>
      </c>
      <c r="G182" s="8">
        <f>IF(Table1[[#This Row],[Cp - C]]/10000&lt;1,1,Table1[[#This Row],[Cp - C]]/10000)</f>
        <v>1</v>
      </c>
      <c r="H182" s="15">
        <f>IF(Table1[[#This Row],[Cp - C]]/1000000&lt;1,1,Table1[[#This Row],[Cp - C]]/1000000)</f>
        <v>1</v>
      </c>
      <c r="I18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82" s="24">
        <f>IFERROR(Table1[[#This Row],[Sp - R]]*100,"-")</f>
        <v>0</v>
      </c>
      <c r="K182" s="24"/>
      <c r="L182" s="24">
        <f>IFERROR(IF(Table1[[#This Row],[Cp - R]]/10000&lt;1,1,Table1[[#This Row],[Cp - R]]/10000),"-")</f>
        <v>1</v>
      </c>
      <c r="M182" s="26">
        <f>IFERROR(IF(Table1[[#This Row],[Cp - R]]/1000000&lt;1,1,Table1[[#This Row],[Cp - R]]/1000000),"-")</f>
        <v>1</v>
      </c>
      <c r="P182" t="str">
        <f>IFERROR((Table1[[#This Row],[Cp - C]]/10)-AVERAGE(Table1[[#This Row],[B - CSp]:[B - RSp]]),"-")</f>
        <v>-</v>
      </c>
      <c r="Q182" t="str">
        <f>IFERROR((AVERAGE(Table1[[#This Row],[B - CSp]:[B - RSp]])-(Table1[[#This Row],[Cp - C]]/100)),"-")</f>
        <v>-</v>
      </c>
    </row>
    <row r="183" spans="1:17" x14ac:dyDescent="0.25">
      <c r="A183" t="s">
        <v>192</v>
      </c>
      <c r="B183">
        <v>1</v>
      </c>
      <c r="C183" t="s">
        <v>5</v>
      </c>
      <c r="D183" t="s">
        <v>189</v>
      </c>
      <c r="E183" s="7">
        <f t="shared" si="2"/>
        <v>100</v>
      </c>
      <c r="F183" s="8">
        <f>IF(Table1[[#This Row],[Cp - C]]/100&lt;1,1,Table1[[#This Row],[Cp - C]]/100)</f>
        <v>1</v>
      </c>
      <c r="G183" s="8">
        <f>IF(Table1[[#This Row],[Cp - C]]/10000&lt;1,1,Table1[[#This Row],[Cp - C]]/10000)</f>
        <v>1</v>
      </c>
      <c r="H183" s="15">
        <f>IF(Table1[[#This Row],[Cp - C]]/1000000&lt;1,1,Table1[[#This Row],[Cp - C]]/1000000)</f>
        <v>1</v>
      </c>
      <c r="I18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83" s="24">
        <f>IFERROR(Table1[[#This Row],[Sp - R]]*100,"-")</f>
        <v>0</v>
      </c>
      <c r="K183" s="24"/>
      <c r="L183" s="24">
        <f>IFERROR(IF(Table1[[#This Row],[Cp - R]]/10000&lt;1,1,Table1[[#This Row],[Cp - R]]/10000),"-")</f>
        <v>1</v>
      </c>
      <c r="M183" s="26">
        <f>IFERROR(IF(Table1[[#This Row],[Cp - R]]/1000000&lt;1,1,Table1[[#This Row],[Cp - R]]/1000000),"-")</f>
        <v>1</v>
      </c>
      <c r="P183" t="str">
        <f>IFERROR((Table1[[#This Row],[Cp - C]]/10)-AVERAGE(Table1[[#This Row],[B - CSp]:[B - RSp]]),"-")</f>
        <v>-</v>
      </c>
      <c r="Q183" t="str">
        <f>IFERROR((AVERAGE(Table1[[#This Row],[B - CSp]:[B - RSp]])-(Table1[[#This Row],[Cp - C]]/100)),"-")</f>
        <v>-</v>
      </c>
    </row>
    <row r="184" spans="1:17" x14ac:dyDescent="0.25">
      <c r="A184" t="s">
        <v>193</v>
      </c>
      <c r="B184">
        <v>5</v>
      </c>
      <c r="C184" t="s">
        <v>5</v>
      </c>
      <c r="D184" t="s">
        <v>169</v>
      </c>
      <c r="E184" s="7">
        <f t="shared" si="2"/>
        <v>500</v>
      </c>
      <c r="F184" s="8">
        <f>IF(Table1[[#This Row],[Cp - C]]/100&lt;1,1,Table1[[#This Row],[Cp - C]]/100)</f>
        <v>5</v>
      </c>
      <c r="G184" s="8">
        <f>IF(Table1[[#This Row],[Cp - C]]/10000&lt;1,1,Table1[[#This Row],[Cp - C]]/10000)</f>
        <v>1</v>
      </c>
      <c r="H184" s="15">
        <f>IF(Table1[[#This Row],[Cp - C]]/1000000&lt;1,1,Table1[[#This Row],[Cp - C]]/1000000)</f>
        <v>1</v>
      </c>
      <c r="I18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84" s="24">
        <f>IFERROR(Table1[[#This Row],[Sp - R]]*100,"-")</f>
        <v>0</v>
      </c>
      <c r="K184" s="24"/>
      <c r="L184" s="24">
        <f>IFERROR(IF(Table1[[#This Row],[Cp - R]]/10000&lt;1,1,Table1[[#This Row],[Cp - R]]/10000),"-")</f>
        <v>1</v>
      </c>
      <c r="M184" s="26">
        <f>IFERROR(IF(Table1[[#This Row],[Cp - R]]/1000000&lt;1,1,Table1[[#This Row],[Cp - R]]/1000000),"-")</f>
        <v>1</v>
      </c>
      <c r="P184" t="str">
        <f>IFERROR((Table1[[#This Row],[Cp - C]]/10)-AVERAGE(Table1[[#This Row],[B - CSp]:[B - RSp]]),"-")</f>
        <v>-</v>
      </c>
      <c r="Q184" t="str">
        <f>IFERROR((AVERAGE(Table1[[#This Row],[B - CSp]:[B - RSp]])-(Table1[[#This Row],[Cp - C]]/100)),"-")</f>
        <v>-</v>
      </c>
    </row>
    <row r="185" spans="1:17" x14ac:dyDescent="0.25">
      <c r="A185" t="s">
        <v>194</v>
      </c>
      <c r="B185">
        <v>30</v>
      </c>
      <c r="C185" t="s">
        <v>5</v>
      </c>
      <c r="D185" t="s">
        <v>195</v>
      </c>
      <c r="E185" s="7">
        <f t="shared" si="2"/>
        <v>3000</v>
      </c>
      <c r="F185" s="8">
        <f>IF(Table1[[#This Row],[Cp - C]]/100&lt;1,1,Table1[[#This Row],[Cp - C]]/100)</f>
        <v>30</v>
      </c>
      <c r="G185" s="8">
        <f>IF(Table1[[#This Row],[Cp - C]]/10000&lt;1,1,Table1[[#This Row],[Cp - C]]/10000)</f>
        <v>1</v>
      </c>
      <c r="H185" s="15">
        <f>IF(Table1[[#This Row],[Cp - C]]/1000000&lt;1,1,Table1[[#This Row],[Cp - C]]/1000000)</f>
        <v>1</v>
      </c>
      <c r="I18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85" s="24">
        <f>IFERROR(Table1[[#This Row],[Sp - R]]*100,"-")</f>
        <v>0</v>
      </c>
      <c r="K185" s="24"/>
      <c r="L185" s="24">
        <f>IFERROR(IF(Table1[[#This Row],[Cp - R]]/10000&lt;1,1,Table1[[#This Row],[Cp - R]]/10000),"-")</f>
        <v>1</v>
      </c>
      <c r="M185" s="26">
        <f>IFERROR(IF(Table1[[#This Row],[Cp - R]]/1000000&lt;1,1,Table1[[#This Row],[Cp - R]]/1000000),"-")</f>
        <v>1</v>
      </c>
      <c r="P185" t="str">
        <f>IFERROR((Table1[[#This Row],[Cp - C]]/10)-AVERAGE(Table1[[#This Row],[B - CSp]:[B - RSp]]),"-")</f>
        <v>-</v>
      </c>
      <c r="Q185" t="str">
        <f>IFERROR((AVERAGE(Table1[[#This Row],[B - CSp]:[B - RSp]])-(Table1[[#This Row],[Cp - C]]/100)),"-")</f>
        <v>-</v>
      </c>
    </row>
    <row r="186" spans="1:17" x14ac:dyDescent="0.25">
      <c r="A186" t="s">
        <v>196</v>
      </c>
      <c r="B186">
        <v>6</v>
      </c>
      <c r="C186" t="s">
        <v>5</v>
      </c>
      <c r="D186" t="s">
        <v>195</v>
      </c>
      <c r="E186" s="7">
        <f t="shared" si="2"/>
        <v>600</v>
      </c>
      <c r="F186" s="8">
        <f>IF(Table1[[#This Row],[Cp - C]]/100&lt;1,1,Table1[[#This Row],[Cp - C]]/100)</f>
        <v>6</v>
      </c>
      <c r="G186" s="8">
        <f>IF(Table1[[#This Row],[Cp - C]]/10000&lt;1,1,Table1[[#This Row],[Cp - C]]/10000)</f>
        <v>1</v>
      </c>
      <c r="H186" s="15">
        <f>IF(Table1[[#This Row],[Cp - C]]/1000000&lt;1,1,Table1[[#This Row],[Cp - C]]/1000000)</f>
        <v>1</v>
      </c>
      <c r="I18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86" s="24">
        <f>IFERROR(Table1[[#This Row],[Sp - R]]*100,"-")</f>
        <v>0</v>
      </c>
      <c r="K186" s="24"/>
      <c r="L186" s="24">
        <f>IFERROR(IF(Table1[[#This Row],[Cp - R]]/10000&lt;1,1,Table1[[#This Row],[Cp - R]]/10000),"-")</f>
        <v>1</v>
      </c>
      <c r="M186" s="26">
        <f>IFERROR(IF(Table1[[#This Row],[Cp - R]]/1000000&lt;1,1,Table1[[#This Row],[Cp - R]]/1000000),"-")</f>
        <v>1</v>
      </c>
      <c r="P186" t="str">
        <f>IFERROR((Table1[[#This Row],[Cp - C]]/10)-AVERAGE(Table1[[#This Row],[B - CSp]:[B - RSp]]),"-")</f>
        <v>-</v>
      </c>
      <c r="Q186" t="str">
        <f>IFERROR((AVERAGE(Table1[[#This Row],[B - CSp]:[B - RSp]])-(Table1[[#This Row],[Cp - C]]/100)),"-")</f>
        <v>-</v>
      </c>
    </row>
    <row r="187" spans="1:17" x14ac:dyDescent="0.25">
      <c r="A187" t="s">
        <v>197</v>
      </c>
      <c r="B187">
        <v>25</v>
      </c>
      <c r="C187" t="s">
        <v>5</v>
      </c>
      <c r="D187" t="s">
        <v>195</v>
      </c>
      <c r="E187" s="7">
        <f t="shared" si="2"/>
        <v>2500</v>
      </c>
      <c r="F187" s="8">
        <f>IF(Table1[[#This Row],[Cp - C]]/100&lt;1,1,Table1[[#This Row],[Cp - C]]/100)</f>
        <v>25</v>
      </c>
      <c r="G187" s="8">
        <f>IF(Table1[[#This Row],[Cp - C]]/10000&lt;1,1,Table1[[#This Row],[Cp - C]]/10000)</f>
        <v>1</v>
      </c>
      <c r="H187" s="15">
        <f>IF(Table1[[#This Row],[Cp - C]]/1000000&lt;1,1,Table1[[#This Row],[Cp - C]]/1000000)</f>
        <v>1</v>
      </c>
      <c r="I18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87" s="24">
        <f>IFERROR(Table1[[#This Row],[Sp - R]]*100,"-")</f>
        <v>0</v>
      </c>
      <c r="K187" s="24"/>
      <c r="L187" s="24">
        <f>IFERROR(IF(Table1[[#This Row],[Cp - R]]/10000&lt;1,1,Table1[[#This Row],[Cp - R]]/10000),"-")</f>
        <v>1</v>
      </c>
      <c r="M187" s="26">
        <f>IFERROR(IF(Table1[[#This Row],[Cp - R]]/1000000&lt;1,1,Table1[[#This Row],[Cp - R]]/1000000),"-")</f>
        <v>1</v>
      </c>
      <c r="P187" t="str">
        <f>IFERROR((Table1[[#This Row],[Cp - C]]/10)-AVERAGE(Table1[[#This Row],[B - CSp]:[B - RSp]]),"-")</f>
        <v>-</v>
      </c>
      <c r="Q187" t="str">
        <f>IFERROR((AVERAGE(Table1[[#This Row],[B - CSp]:[B - RSp]])-(Table1[[#This Row],[Cp - C]]/100)),"-")</f>
        <v>-</v>
      </c>
    </row>
    <row r="188" spans="1:17" x14ac:dyDescent="0.25">
      <c r="A188" t="s">
        <v>198</v>
      </c>
      <c r="B188">
        <v>2</v>
      </c>
      <c r="C188" t="s">
        <v>5</v>
      </c>
      <c r="D188" t="s">
        <v>195</v>
      </c>
      <c r="E188" s="7">
        <f t="shared" si="2"/>
        <v>200</v>
      </c>
      <c r="F188" s="8">
        <f>IF(Table1[[#This Row],[Cp - C]]/100&lt;1,1,Table1[[#This Row],[Cp - C]]/100)</f>
        <v>2</v>
      </c>
      <c r="G188" s="8">
        <f>IF(Table1[[#This Row],[Cp - C]]/10000&lt;1,1,Table1[[#This Row],[Cp - C]]/10000)</f>
        <v>1</v>
      </c>
      <c r="H188" s="15">
        <f>IF(Table1[[#This Row],[Cp - C]]/1000000&lt;1,1,Table1[[#This Row],[Cp - C]]/1000000)</f>
        <v>1</v>
      </c>
      <c r="I18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88" s="24">
        <f>IFERROR(Table1[[#This Row],[Sp - R]]*100,"-")</f>
        <v>0</v>
      </c>
      <c r="K188" s="24"/>
      <c r="L188" s="24">
        <f>IFERROR(IF(Table1[[#This Row],[Cp - R]]/10000&lt;1,1,Table1[[#This Row],[Cp - R]]/10000),"-")</f>
        <v>1</v>
      </c>
      <c r="M188" s="26">
        <f>IFERROR(IF(Table1[[#This Row],[Cp - R]]/1000000&lt;1,1,Table1[[#This Row],[Cp - R]]/1000000),"-")</f>
        <v>1</v>
      </c>
      <c r="P188" t="str">
        <f>IFERROR((Table1[[#This Row],[Cp - C]]/10)-AVERAGE(Table1[[#This Row],[B - CSp]:[B - RSp]]),"-")</f>
        <v>-</v>
      </c>
      <c r="Q188" t="str">
        <f>IFERROR((AVERAGE(Table1[[#This Row],[B - CSp]:[B - RSp]])-(Table1[[#This Row],[Cp - C]]/100)),"-")</f>
        <v>-</v>
      </c>
    </row>
    <row r="189" spans="1:17" x14ac:dyDescent="0.25">
      <c r="A189" t="s">
        <v>199</v>
      </c>
      <c r="B189">
        <v>35</v>
      </c>
      <c r="C189" t="s">
        <v>5</v>
      </c>
      <c r="D189" t="s">
        <v>195</v>
      </c>
      <c r="E189" s="7">
        <f t="shared" si="2"/>
        <v>3500</v>
      </c>
      <c r="F189" s="8">
        <f>IF(Table1[[#This Row],[Cp - C]]/100&lt;1,1,Table1[[#This Row],[Cp - C]]/100)</f>
        <v>35</v>
      </c>
      <c r="G189" s="8">
        <f>IF(Table1[[#This Row],[Cp - C]]/10000&lt;1,1,Table1[[#This Row],[Cp - C]]/10000)</f>
        <v>1</v>
      </c>
      <c r="H189" s="15">
        <f>IF(Table1[[#This Row],[Cp - C]]/1000000&lt;1,1,Table1[[#This Row],[Cp - C]]/1000000)</f>
        <v>1</v>
      </c>
      <c r="I18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89" s="24">
        <f>IFERROR(Table1[[#This Row],[Sp - R]]*100,"-")</f>
        <v>0</v>
      </c>
      <c r="K189" s="24"/>
      <c r="L189" s="24">
        <f>IFERROR(IF(Table1[[#This Row],[Cp - R]]/10000&lt;1,1,Table1[[#This Row],[Cp - R]]/10000),"-")</f>
        <v>1</v>
      </c>
      <c r="M189" s="26">
        <f>IFERROR(IF(Table1[[#This Row],[Cp - R]]/1000000&lt;1,1,Table1[[#This Row],[Cp - R]]/1000000),"-")</f>
        <v>1</v>
      </c>
      <c r="P189" t="str">
        <f>IFERROR((Table1[[#This Row],[Cp - C]]/10)-AVERAGE(Table1[[#This Row],[B - CSp]:[B - RSp]]),"-")</f>
        <v>-</v>
      </c>
      <c r="Q189" t="str">
        <f>IFERROR((AVERAGE(Table1[[#This Row],[B - CSp]:[B - RSp]])-(Table1[[#This Row],[Cp - C]]/100)),"-")</f>
        <v>-</v>
      </c>
    </row>
    <row r="190" spans="1:17" x14ac:dyDescent="0.25">
      <c r="A190" t="s">
        <v>200</v>
      </c>
      <c r="B190">
        <v>30</v>
      </c>
      <c r="C190" t="s">
        <v>5</v>
      </c>
      <c r="D190" t="s">
        <v>195</v>
      </c>
      <c r="E190" s="7">
        <f t="shared" si="2"/>
        <v>3000</v>
      </c>
      <c r="F190" s="8">
        <f>IF(Table1[[#This Row],[Cp - C]]/100&lt;1,1,Table1[[#This Row],[Cp - C]]/100)</f>
        <v>30</v>
      </c>
      <c r="G190" s="8">
        <f>IF(Table1[[#This Row],[Cp - C]]/10000&lt;1,1,Table1[[#This Row],[Cp - C]]/10000)</f>
        <v>1</v>
      </c>
      <c r="H190" s="15">
        <f>IF(Table1[[#This Row],[Cp - C]]/1000000&lt;1,1,Table1[[#This Row],[Cp - C]]/1000000)</f>
        <v>1</v>
      </c>
      <c r="I19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90" s="24">
        <f>IFERROR(Table1[[#This Row],[Sp - R]]*100,"-")</f>
        <v>0</v>
      </c>
      <c r="K190" s="24"/>
      <c r="L190" s="24">
        <f>IFERROR(IF(Table1[[#This Row],[Cp - R]]/10000&lt;1,1,Table1[[#This Row],[Cp - R]]/10000),"-")</f>
        <v>1</v>
      </c>
      <c r="M190" s="26">
        <f>IFERROR(IF(Table1[[#This Row],[Cp - R]]/1000000&lt;1,1,Table1[[#This Row],[Cp - R]]/1000000),"-")</f>
        <v>1</v>
      </c>
      <c r="P190" t="str">
        <f>IFERROR((Table1[[#This Row],[Cp - C]]/10)-AVERAGE(Table1[[#This Row],[B - CSp]:[B - RSp]]),"-")</f>
        <v>-</v>
      </c>
      <c r="Q190" t="str">
        <f>IFERROR((AVERAGE(Table1[[#This Row],[B - CSp]:[B - RSp]])-(Table1[[#This Row],[Cp - C]]/100)),"-")</f>
        <v>-</v>
      </c>
    </row>
    <row r="191" spans="1:17" x14ac:dyDescent="0.25">
      <c r="A191" t="s">
        <v>201</v>
      </c>
      <c r="B191">
        <v>3</v>
      </c>
      <c r="C191" t="s">
        <v>5</v>
      </c>
      <c r="D191" t="s">
        <v>195</v>
      </c>
      <c r="E191" s="7">
        <f t="shared" si="2"/>
        <v>300</v>
      </c>
      <c r="F191" s="8">
        <f>IF(Table1[[#This Row],[Cp - C]]/100&lt;1,1,Table1[[#This Row],[Cp - C]]/100)</f>
        <v>3</v>
      </c>
      <c r="G191" s="8">
        <f>IF(Table1[[#This Row],[Cp - C]]/10000&lt;1,1,Table1[[#This Row],[Cp - C]]/10000)</f>
        <v>1</v>
      </c>
      <c r="H191" s="15">
        <f>IF(Table1[[#This Row],[Cp - C]]/1000000&lt;1,1,Table1[[#This Row],[Cp - C]]/1000000)</f>
        <v>1</v>
      </c>
      <c r="I19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91" s="24">
        <f>IFERROR(Table1[[#This Row],[Sp - R]]*100,"-")</f>
        <v>0</v>
      </c>
      <c r="K191" s="24"/>
      <c r="L191" s="24">
        <f>IFERROR(IF(Table1[[#This Row],[Cp - R]]/10000&lt;1,1,Table1[[#This Row],[Cp - R]]/10000),"-")</f>
        <v>1</v>
      </c>
      <c r="M191" s="26">
        <f>IFERROR(IF(Table1[[#This Row],[Cp - R]]/1000000&lt;1,1,Table1[[#This Row],[Cp - R]]/1000000),"-")</f>
        <v>1</v>
      </c>
      <c r="P191" t="str">
        <f>IFERROR((Table1[[#This Row],[Cp - C]]/10)-AVERAGE(Table1[[#This Row],[B - CSp]:[B - RSp]]),"-")</f>
        <v>-</v>
      </c>
      <c r="Q191" t="str">
        <f>IFERROR((AVERAGE(Table1[[#This Row],[B - CSp]:[B - RSp]])-(Table1[[#This Row],[Cp - C]]/100)),"-")</f>
        <v>-</v>
      </c>
    </row>
    <row r="192" spans="1:17" x14ac:dyDescent="0.25">
      <c r="A192" t="s">
        <v>202</v>
      </c>
      <c r="B192">
        <v>12</v>
      </c>
      <c r="C192" t="s">
        <v>5</v>
      </c>
      <c r="D192" t="s">
        <v>195</v>
      </c>
      <c r="E192" s="7">
        <f t="shared" si="2"/>
        <v>1200</v>
      </c>
      <c r="F192" s="8">
        <f>IF(Table1[[#This Row],[Cp - C]]/100&lt;1,1,Table1[[#This Row],[Cp - C]]/100)</f>
        <v>12</v>
      </c>
      <c r="G192" s="8">
        <f>IF(Table1[[#This Row],[Cp - C]]/10000&lt;1,1,Table1[[#This Row],[Cp - C]]/10000)</f>
        <v>1</v>
      </c>
      <c r="H192" s="15">
        <f>IF(Table1[[#This Row],[Cp - C]]/1000000&lt;1,1,Table1[[#This Row],[Cp - C]]/1000000)</f>
        <v>1</v>
      </c>
      <c r="I19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92" s="24">
        <f>IFERROR(Table1[[#This Row],[Sp - R]]*100,"-")</f>
        <v>0</v>
      </c>
      <c r="K192" s="24"/>
      <c r="L192" s="24">
        <f>IFERROR(IF(Table1[[#This Row],[Cp - R]]/10000&lt;1,1,Table1[[#This Row],[Cp - R]]/10000),"-")</f>
        <v>1</v>
      </c>
      <c r="M192" s="26">
        <f>IFERROR(IF(Table1[[#This Row],[Cp - R]]/1000000&lt;1,1,Table1[[#This Row],[Cp - R]]/1000000),"-")</f>
        <v>1</v>
      </c>
      <c r="P192" t="str">
        <f>IFERROR((Table1[[#This Row],[Cp - C]]/10)-AVERAGE(Table1[[#This Row],[B - CSp]:[B - RSp]]),"-")</f>
        <v>-</v>
      </c>
      <c r="Q192" t="str">
        <f>IFERROR((AVERAGE(Table1[[#This Row],[B - CSp]:[B - RSp]])-(Table1[[#This Row],[Cp - C]]/100)),"-")</f>
        <v>-</v>
      </c>
    </row>
    <row r="193" spans="1:17" x14ac:dyDescent="0.25">
      <c r="A193" t="s">
        <v>203</v>
      </c>
      <c r="B193">
        <v>2</v>
      </c>
      <c r="C193" t="s">
        <v>5</v>
      </c>
      <c r="D193" t="s">
        <v>195</v>
      </c>
      <c r="E193" s="7">
        <f t="shared" si="2"/>
        <v>200</v>
      </c>
      <c r="F193" s="8">
        <f>IF(Table1[[#This Row],[Cp - C]]/100&lt;1,1,Table1[[#This Row],[Cp - C]]/100)</f>
        <v>2</v>
      </c>
      <c r="G193" s="8">
        <f>IF(Table1[[#This Row],[Cp - C]]/10000&lt;1,1,Table1[[#This Row],[Cp - C]]/10000)</f>
        <v>1</v>
      </c>
      <c r="H193" s="15">
        <f>IF(Table1[[#This Row],[Cp - C]]/1000000&lt;1,1,Table1[[#This Row],[Cp - C]]/1000000)</f>
        <v>1</v>
      </c>
      <c r="I19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93" s="24">
        <f>IFERROR(Table1[[#This Row],[Sp - R]]*100,"-")</f>
        <v>0</v>
      </c>
      <c r="K193" s="24"/>
      <c r="L193" s="24">
        <f>IFERROR(IF(Table1[[#This Row],[Cp - R]]/10000&lt;1,1,Table1[[#This Row],[Cp - R]]/10000),"-")</f>
        <v>1</v>
      </c>
      <c r="M193" s="26">
        <f>IFERROR(IF(Table1[[#This Row],[Cp - R]]/1000000&lt;1,1,Table1[[#This Row],[Cp - R]]/1000000),"-")</f>
        <v>1</v>
      </c>
      <c r="P193" t="str">
        <f>IFERROR((Table1[[#This Row],[Cp - C]]/10)-AVERAGE(Table1[[#This Row],[B - CSp]:[B - RSp]]),"-")</f>
        <v>-</v>
      </c>
      <c r="Q193" t="str">
        <f>IFERROR((AVERAGE(Table1[[#This Row],[B - CSp]:[B - RSp]])-(Table1[[#This Row],[Cp - C]]/100)),"-")</f>
        <v>-</v>
      </c>
    </row>
    <row r="194" spans="1:17" x14ac:dyDescent="0.25">
      <c r="A194" t="s">
        <v>204</v>
      </c>
      <c r="B194">
        <v>30</v>
      </c>
      <c r="C194" t="s">
        <v>5</v>
      </c>
      <c r="D194" t="s">
        <v>195</v>
      </c>
      <c r="E194" s="7">
        <f t="shared" si="2"/>
        <v>3000</v>
      </c>
      <c r="F194" s="8">
        <f>IF(Table1[[#This Row],[Cp - C]]/100&lt;1,1,Table1[[#This Row],[Cp - C]]/100)</f>
        <v>30</v>
      </c>
      <c r="G194" s="8">
        <f>IF(Table1[[#This Row],[Cp - C]]/10000&lt;1,1,Table1[[#This Row],[Cp - C]]/10000)</f>
        <v>1</v>
      </c>
      <c r="H194" s="15">
        <f>IF(Table1[[#This Row],[Cp - C]]/1000000&lt;1,1,Table1[[#This Row],[Cp - C]]/1000000)</f>
        <v>1</v>
      </c>
      <c r="I19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94" s="24">
        <f>IFERROR(Table1[[#This Row],[Sp - R]]*100,"-")</f>
        <v>0</v>
      </c>
      <c r="K194" s="24"/>
      <c r="L194" s="24">
        <f>IFERROR(IF(Table1[[#This Row],[Cp - R]]/10000&lt;1,1,Table1[[#This Row],[Cp - R]]/10000),"-")</f>
        <v>1</v>
      </c>
      <c r="M194" s="26">
        <f>IFERROR(IF(Table1[[#This Row],[Cp - R]]/1000000&lt;1,1,Table1[[#This Row],[Cp - R]]/1000000),"-")</f>
        <v>1</v>
      </c>
      <c r="P194" t="str">
        <f>IFERROR((Table1[[#This Row],[Cp - C]]/10)-AVERAGE(Table1[[#This Row],[B - CSp]:[B - RSp]]),"-")</f>
        <v>-</v>
      </c>
      <c r="Q194" t="str">
        <f>IFERROR((AVERAGE(Table1[[#This Row],[B - CSp]:[B - RSp]])-(Table1[[#This Row],[Cp - C]]/100)),"-")</f>
        <v>-</v>
      </c>
    </row>
    <row r="195" spans="1:17" x14ac:dyDescent="0.25">
      <c r="A195" t="s">
        <v>205</v>
      </c>
      <c r="B195">
        <v>25</v>
      </c>
      <c r="C195" t="s">
        <v>5</v>
      </c>
      <c r="D195" t="s">
        <v>169</v>
      </c>
      <c r="E195" s="7">
        <f t="shared" si="2"/>
        <v>2500</v>
      </c>
      <c r="F195" s="8">
        <f>IF(Table1[[#This Row],[Cp - C]]/100&lt;1,1,Table1[[#This Row],[Cp - C]]/100)</f>
        <v>25</v>
      </c>
      <c r="G195" s="8">
        <f>IF(Table1[[#This Row],[Cp - C]]/10000&lt;1,1,Table1[[#This Row],[Cp - C]]/10000)</f>
        <v>1</v>
      </c>
      <c r="H195" s="15">
        <f>IF(Table1[[#This Row],[Cp - C]]/1000000&lt;1,1,Table1[[#This Row],[Cp - C]]/1000000)</f>
        <v>1</v>
      </c>
      <c r="I19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95" s="24">
        <f>IFERROR(Table1[[#This Row],[Sp - R]]*100,"-")</f>
        <v>0</v>
      </c>
      <c r="K195" s="24"/>
      <c r="L195" s="24">
        <f>IFERROR(IF(Table1[[#This Row],[Cp - R]]/10000&lt;1,1,Table1[[#This Row],[Cp - R]]/10000),"-")</f>
        <v>1</v>
      </c>
      <c r="M195" s="26">
        <f>IFERROR(IF(Table1[[#This Row],[Cp - R]]/1000000&lt;1,1,Table1[[#This Row],[Cp - R]]/1000000),"-")</f>
        <v>1</v>
      </c>
      <c r="P195" t="str">
        <f>IFERROR((Table1[[#This Row],[Cp - C]]/10)-AVERAGE(Table1[[#This Row],[B - CSp]:[B - RSp]]),"-")</f>
        <v>-</v>
      </c>
      <c r="Q195" t="str">
        <f>IFERROR((AVERAGE(Table1[[#This Row],[B - CSp]:[B - RSp]])-(Table1[[#This Row],[Cp - C]]/100)),"-")</f>
        <v>-</v>
      </c>
    </row>
    <row r="196" spans="1:17" x14ac:dyDescent="0.25">
      <c r="A196" t="s">
        <v>206</v>
      </c>
      <c r="B196">
        <v>50</v>
      </c>
      <c r="C196" t="s">
        <v>5</v>
      </c>
      <c r="D196" t="s">
        <v>169</v>
      </c>
      <c r="E196" s="7">
        <f t="shared" si="2"/>
        <v>5000</v>
      </c>
      <c r="F196" s="8">
        <f>IF(Table1[[#This Row],[Cp - C]]/100&lt;1,1,Table1[[#This Row],[Cp - C]]/100)</f>
        <v>50</v>
      </c>
      <c r="G196" s="8">
        <f>IF(Table1[[#This Row],[Cp - C]]/10000&lt;1,1,Table1[[#This Row],[Cp - C]]/10000)</f>
        <v>1</v>
      </c>
      <c r="H196" s="15">
        <f>IF(Table1[[#This Row],[Cp - C]]/1000000&lt;1,1,Table1[[#This Row],[Cp - C]]/1000000)</f>
        <v>1</v>
      </c>
      <c r="I19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96" s="24">
        <f>IFERROR(Table1[[#This Row],[Sp - R]]*100,"-")</f>
        <v>0</v>
      </c>
      <c r="K196" s="24"/>
      <c r="L196" s="24">
        <f>IFERROR(IF(Table1[[#This Row],[Cp - R]]/10000&lt;1,1,Table1[[#This Row],[Cp - R]]/10000),"-")</f>
        <v>1</v>
      </c>
      <c r="M196" s="26">
        <f>IFERROR(IF(Table1[[#This Row],[Cp - R]]/1000000&lt;1,1,Table1[[#This Row],[Cp - R]]/1000000),"-")</f>
        <v>1</v>
      </c>
      <c r="P196" t="str">
        <f>IFERROR((Table1[[#This Row],[Cp - C]]/10)-AVERAGE(Table1[[#This Row],[B - CSp]:[B - RSp]]),"-")</f>
        <v>-</v>
      </c>
      <c r="Q196" t="str">
        <f>IFERROR((AVERAGE(Table1[[#This Row],[B - CSp]:[B - RSp]])-(Table1[[#This Row],[Cp - C]]/100)),"-")</f>
        <v>-</v>
      </c>
    </row>
    <row r="197" spans="1:17" x14ac:dyDescent="0.25">
      <c r="A197" t="s">
        <v>207</v>
      </c>
      <c r="B197">
        <v>25</v>
      </c>
      <c r="C197" t="s">
        <v>5</v>
      </c>
      <c r="D197" t="s">
        <v>169</v>
      </c>
      <c r="E197" s="7">
        <f t="shared" si="2"/>
        <v>2500</v>
      </c>
      <c r="F197" s="8">
        <f>IF(Table1[[#This Row],[Cp - C]]/100&lt;1,1,Table1[[#This Row],[Cp - C]]/100)</f>
        <v>25</v>
      </c>
      <c r="G197" s="8">
        <f>IF(Table1[[#This Row],[Cp - C]]/10000&lt;1,1,Table1[[#This Row],[Cp - C]]/10000)</f>
        <v>1</v>
      </c>
      <c r="H197" s="15">
        <f>IF(Table1[[#This Row],[Cp - C]]/1000000&lt;1,1,Table1[[#This Row],[Cp - C]]/1000000)</f>
        <v>1</v>
      </c>
      <c r="I19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97" s="24">
        <f>IFERROR(Table1[[#This Row],[Sp - R]]*100,"-")</f>
        <v>0</v>
      </c>
      <c r="K197" s="24"/>
      <c r="L197" s="24">
        <f>IFERROR(IF(Table1[[#This Row],[Cp - R]]/10000&lt;1,1,Table1[[#This Row],[Cp - R]]/10000),"-")</f>
        <v>1</v>
      </c>
      <c r="M197" s="26">
        <f>IFERROR(IF(Table1[[#This Row],[Cp - R]]/1000000&lt;1,1,Table1[[#This Row],[Cp - R]]/1000000),"-")</f>
        <v>1</v>
      </c>
      <c r="P197" t="str">
        <f>IFERROR((Table1[[#This Row],[Cp - C]]/10)-AVERAGE(Table1[[#This Row],[B - CSp]:[B - RSp]]),"-")</f>
        <v>-</v>
      </c>
      <c r="Q197" t="str">
        <f>IFERROR((AVERAGE(Table1[[#This Row],[B - CSp]:[B - RSp]])-(Table1[[#This Row],[Cp - C]]/100)),"-")</f>
        <v>-</v>
      </c>
    </row>
    <row r="198" spans="1:17" x14ac:dyDescent="0.25">
      <c r="A198" t="s">
        <v>208</v>
      </c>
      <c r="B198">
        <v>50</v>
      </c>
      <c r="C198" t="s">
        <v>5</v>
      </c>
      <c r="D198" t="s">
        <v>266</v>
      </c>
      <c r="E198" s="7">
        <f t="shared" si="2"/>
        <v>5000</v>
      </c>
      <c r="F198" s="8">
        <f>IF(Table1[[#This Row],[Cp - C]]/100&lt;1,1,Table1[[#This Row],[Cp - C]]/100)</f>
        <v>50</v>
      </c>
      <c r="G198" s="8">
        <f>IF(Table1[[#This Row],[Cp - C]]/10000&lt;1,1,Table1[[#This Row],[Cp - C]]/10000)</f>
        <v>1</v>
      </c>
      <c r="H198" s="15">
        <f>IF(Table1[[#This Row],[Cp - C]]/1000000&lt;1,1,Table1[[#This Row],[Cp - C]]/1000000)</f>
        <v>1</v>
      </c>
      <c r="I19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98" s="24">
        <f>IFERROR(Table1[[#This Row],[Sp - R]]*100,"-")</f>
        <v>0</v>
      </c>
      <c r="K198" s="24"/>
      <c r="L198" s="24">
        <f>IFERROR(IF(Table1[[#This Row],[Cp - R]]/10000&lt;1,1,Table1[[#This Row],[Cp - R]]/10000),"-")</f>
        <v>1</v>
      </c>
      <c r="M198" s="26">
        <f>IFERROR(IF(Table1[[#This Row],[Cp - R]]/1000000&lt;1,1,Table1[[#This Row],[Cp - R]]/1000000),"-")</f>
        <v>1</v>
      </c>
      <c r="P198" t="str">
        <f>IFERROR((Table1[[#This Row],[Cp - C]]/10)-AVERAGE(Table1[[#This Row],[B - CSp]:[B - RSp]]),"-")</f>
        <v>-</v>
      </c>
      <c r="Q198" t="str">
        <f>IFERROR((AVERAGE(Table1[[#This Row],[B - CSp]:[B - RSp]])-(Table1[[#This Row],[Cp - C]]/100)),"-")</f>
        <v>-</v>
      </c>
    </row>
    <row r="199" spans="1:17" x14ac:dyDescent="0.25">
      <c r="A199" t="s">
        <v>209</v>
      </c>
      <c r="B199">
        <v>8</v>
      </c>
      <c r="C199" t="s">
        <v>5</v>
      </c>
      <c r="D199" t="s">
        <v>266</v>
      </c>
      <c r="E199" s="7">
        <f t="shared" ref="E199:E247" si="3">IF(C199="gp",B199*100,IF(C199="sp",B199*10,IF(C199="cp",B199)))</f>
        <v>800</v>
      </c>
      <c r="F199" s="8">
        <f>IF(Table1[[#This Row],[Cp - C]]/100&lt;1,1,Table1[[#This Row],[Cp - C]]/100)</f>
        <v>8</v>
      </c>
      <c r="G199" s="8">
        <f>IF(Table1[[#This Row],[Cp - C]]/10000&lt;1,1,Table1[[#This Row],[Cp - C]]/10000)</f>
        <v>1</v>
      </c>
      <c r="H199" s="15">
        <f>IF(Table1[[#This Row],[Cp - C]]/1000000&lt;1,1,Table1[[#This Row],[Cp - C]]/1000000)</f>
        <v>1</v>
      </c>
      <c r="I19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199" s="24">
        <f>IFERROR(Table1[[#This Row],[Sp - R]]*100,"-")</f>
        <v>0</v>
      </c>
      <c r="K199" s="24"/>
      <c r="L199" s="24">
        <f>IFERROR(IF(Table1[[#This Row],[Cp - R]]/10000&lt;1,1,Table1[[#This Row],[Cp - R]]/10000),"-")</f>
        <v>1</v>
      </c>
      <c r="M199" s="26">
        <f>IFERROR(IF(Table1[[#This Row],[Cp - R]]/1000000&lt;1,1,Table1[[#This Row],[Cp - R]]/1000000),"-")</f>
        <v>1</v>
      </c>
      <c r="N199">
        <v>50</v>
      </c>
      <c r="O199">
        <v>25</v>
      </c>
      <c r="P199">
        <f>IFERROR((Table1[[#This Row],[Cp - C]]/10)-AVERAGE(Table1[[#This Row],[B - CSp]:[B - RSp]]),"-")</f>
        <v>42.5</v>
      </c>
      <c r="Q199">
        <f>IFERROR((AVERAGE(Table1[[#This Row],[B - CSp]:[B - RSp]])-(Table1[[#This Row],[Cp - C]]/100)),"-")</f>
        <v>29.5</v>
      </c>
    </row>
    <row r="200" spans="1:17" x14ac:dyDescent="0.25">
      <c r="A200" t="s">
        <v>210</v>
      </c>
      <c r="B200">
        <v>200</v>
      </c>
      <c r="C200" t="s">
        <v>5</v>
      </c>
      <c r="D200" t="s">
        <v>266</v>
      </c>
      <c r="E200" s="7">
        <f t="shared" si="3"/>
        <v>20000</v>
      </c>
      <c r="F200" s="8">
        <f>IF(Table1[[#This Row],[Cp - C]]/100&lt;1,1,Table1[[#This Row],[Cp - C]]/100)</f>
        <v>200</v>
      </c>
      <c r="G200" s="8">
        <f>IF(Table1[[#This Row],[Cp - C]]/10000&lt;1,1,Table1[[#This Row],[Cp - C]]/10000)</f>
        <v>2</v>
      </c>
      <c r="H200" s="15">
        <f>IF(Table1[[#This Row],[Cp - C]]/1000000&lt;1,1,Table1[[#This Row],[Cp - C]]/1000000)</f>
        <v>1</v>
      </c>
      <c r="I20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00" s="24">
        <f>IFERROR(Table1[[#This Row],[Sp - R]]*100,"-")</f>
        <v>0</v>
      </c>
      <c r="K200" s="24"/>
      <c r="L200" s="24">
        <f>IFERROR(IF(Table1[[#This Row],[Cp - R]]/10000&lt;1,1,Table1[[#This Row],[Cp - R]]/10000),"-")</f>
        <v>1</v>
      </c>
      <c r="M200" s="26">
        <f>IFERROR(IF(Table1[[#This Row],[Cp - R]]/1000000&lt;1,1,Table1[[#This Row],[Cp - R]]/1000000),"-")</f>
        <v>1</v>
      </c>
      <c r="P200" t="str">
        <f>IFERROR((Table1[[#This Row],[Cp - C]]/10)-AVERAGE(Table1[[#This Row],[B - CSp]:[B - RSp]]),"-")</f>
        <v>-</v>
      </c>
      <c r="Q200" t="str">
        <f>IFERROR((AVERAGE(Table1[[#This Row],[B - CSp]:[B - RSp]])-(Table1[[#This Row],[Cp - C]]/100)),"-")</f>
        <v>-</v>
      </c>
    </row>
    <row r="201" spans="1:17" x14ac:dyDescent="0.25">
      <c r="A201" t="s">
        <v>211</v>
      </c>
      <c r="B201">
        <v>50</v>
      </c>
      <c r="C201" t="s">
        <v>5</v>
      </c>
      <c r="D201" t="s">
        <v>266</v>
      </c>
      <c r="E201" s="7">
        <f t="shared" si="3"/>
        <v>5000</v>
      </c>
      <c r="F201" s="8">
        <f>IF(Table1[[#This Row],[Cp - C]]/100&lt;1,1,Table1[[#This Row],[Cp - C]]/100)</f>
        <v>50</v>
      </c>
      <c r="G201" s="8">
        <f>IF(Table1[[#This Row],[Cp - C]]/10000&lt;1,1,Table1[[#This Row],[Cp - C]]/10000)</f>
        <v>1</v>
      </c>
      <c r="H201" s="15">
        <f>IF(Table1[[#This Row],[Cp - C]]/1000000&lt;1,1,Table1[[#This Row],[Cp - C]]/1000000)</f>
        <v>1</v>
      </c>
      <c r="I20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01" s="24">
        <f>IFERROR(Table1[[#This Row],[Sp - R]]*100,"-")</f>
        <v>0</v>
      </c>
      <c r="K201" s="24"/>
      <c r="L201" s="24">
        <f>IFERROR(IF(Table1[[#This Row],[Cp - R]]/10000&lt;1,1,Table1[[#This Row],[Cp - R]]/10000),"-")</f>
        <v>1</v>
      </c>
      <c r="M201" s="26">
        <f>IFERROR(IF(Table1[[#This Row],[Cp - R]]/1000000&lt;1,1,Table1[[#This Row],[Cp - R]]/1000000),"-")</f>
        <v>1</v>
      </c>
      <c r="P201" t="str">
        <f>IFERROR((Table1[[#This Row],[Cp - C]]/10)-AVERAGE(Table1[[#This Row],[B - CSp]:[B - RSp]]),"-")</f>
        <v>-</v>
      </c>
      <c r="Q201" t="str">
        <f>IFERROR((AVERAGE(Table1[[#This Row],[B - CSp]:[B - RSp]])-(Table1[[#This Row],[Cp - C]]/100)),"-")</f>
        <v>-</v>
      </c>
    </row>
    <row r="202" spans="1:17" x14ac:dyDescent="0.25">
      <c r="A202" t="s">
        <v>212</v>
      </c>
      <c r="B202">
        <v>75</v>
      </c>
      <c r="C202" t="s">
        <v>5</v>
      </c>
      <c r="D202" t="s">
        <v>266</v>
      </c>
      <c r="E202" s="7">
        <f t="shared" si="3"/>
        <v>7500</v>
      </c>
      <c r="F202" s="8">
        <f>IF(Table1[[#This Row],[Cp - C]]/100&lt;1,1,Table1[[#This Row],[Cp - C]]/100)</f>
        <v>75</v>
      </c>
      <c r="G202" s="8">
        <f>IF(Table1[[#This Row],[Cp - C]]/10000&lt;1,1,Table1[[#This Row],[Cp - C]]/10000)</f>
        <v>1</v>
      </c>
      <c r="H202" s="15">
        <f>IF(Table1[[#This Row],[Cp - C]]/1000000&lt;1,1,Table1[[#This Row],[Cp - C]]/1000000)</f>
        <v>1</v>
      </c>
      <c r="I20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02" s="24">
        <f>IFERROR(Table1[[#This Row],[Sp - R]]*100,"-")</f>
        <v>0</v>
      </c>
      <c r="K202" s="24"/>
      <c r="L202" s="24">
        <f>IFERROR(IF(Table1[[#This Row],[Cp - R]]/10000&lt;1,1,Table1[[#This Row],[Cp - R]]/10000),"-")</f>
        <v>1</v>
      </c>
      <c r="M202" s="26">
        <f>IFERROR(IF(Table1[[#This Row],[Cp - R]]/1000000&lt;1,1,Table1[[#This Row],[Cp - R]]/1000000),"-")</f>
        <v>1</v>
      </c>
      <c r="N202">
        <v>100</v>
      </c>
      <c r="O202">
        <v>100</v>
      </c>
      <c r="P202">
        <f>IFERROR((Table1[[#This Row],[Cp - C]]/10)-AVERAGE(Table1[[#This Row],[B - CSp]:[B - RSp]]),"-")</f>
        <v>650</v>
      </c>
      <c r="Q202">
        <f>IFERROR((AVERAGE(Table1[[#This Row],[B - CSp]:[B - RSp]])-(Table1[[#This Row],[Cp - C]]/100)),"-")</f>
        <v>25</v>
      </c>
    </row>
    <row r="203" spans="1:17" x14ac:dyDescent="0.25">
      <c r="A203" t="s">
        <v>213</v>
      </c>
      <c r="B203">
        <v>25</v>
      </c>
      <c r="C203" t="s">
        <v>5</v>
      </c>
      <c r="D203" t="s">
        <v>266</v>
      </c>
      <c r="E203" s="7">
        <f t="shared" si="3"/>
        <v>2500</v>
      </c>
      <c r="F203" s="8">
        <f>IF(Table1[[#This Row],[Cp - C]]/100&lt;1,1,Table1[[#This Row],[Cp - C]]/100)</f>
        <v>25</v>
      </c>
      <c r="G203" s="8">
        <f>IF(Table1[[#This Row],[Cp - C]]/10000&lt;1,1,Table1[[#This Row],[Cp - C]]/10000)</f>
        <v>1</v>
      </c>
      <c r="H203" s="15">
        <f>IF(Table1[[#This Row],[Cp - C]]/1000000&lt;1,1,Table1[[#This Row],[Cp - C]]/1000000)</f>
        <v>1</v>
      </c>
      <c r="I20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03" s="24">
        <f>IFERROR(Table1[[#This Row],[Sp - R]]*100,"-")</f>
        <v>0</v>
      </c>
      <c r="K203" s="24"/>
      <c r="L203" s="24">
        <f>IFERROR(IF(Table1[[#This Row],[Cp - R]]/10000&lt;1,1,Table1[[#This Row],[Cp - R]]/10000),"-")</f>
        <v>1</v>
      </c>
      <c r="M203" s="26">
        <f>IFERROR(IF(Table1[[#This Row],[Cp - R]]/1000000&lt;1,1,Table1[[#This Row],[Cp - R]]/1000000),"-")</f>
        <v>1</v>
      </c>
      <c r="N203">
        <v>5</v>
      </c>
      <c r="O203">
        <v>2</v>
      </c>
      <c r="P203">
        <f>IFERROR((Table1[[#This Row],[Cp - C]]/10)-AVERAGE(Table1[[#This Row],[B - CSp]:[B - RSp]]),"-")</f>
        <v>246.5</v>
      </c>
      <c r="Q203">
        <f>IFERROR((AVERAGE(Table1[[#This Row],[B - CSp]:[B - RSp]])-(Table1[[#This Row],[Cp - C]]/100)),"-")</f>
        <v>-21.5</v>
      </c>
    </row>
    <row r="204" spans="1:17" x14ac:dyDescent="0.25">
      <c r="A204" t="s">
        <v>214</v>
      </c>
      <c r="B204">
        <v>30</v>
      </c>
      <c r="C204" t="s">
        <v>5</v>
      </c>
      <c r="D204" t="s">
        <v>266</v>
      </c>
      <c r="E204" s="7">
        <f t="shared" si="3"/>
        <v>3000</v>
      </c>
      <c r="F204" s="8">
        <f>IF(Table1[[#This Row],[Cp - C]]/100&lt;1,1,Table1[[#This Row],[Cp - C]]/100)</f>
        <v>30</v>
      </c>
      <c r="G204" s="8">
        <f>IF(Table1[[#This Row],[Cp - C]]/10000&lt;1,1,Table1[[#This Row],[Cp - C]]/10000)</f>
        <v>1</v>
      </c>
      <c r="H204" s="15">
        <f>IF(Table1[[#This Row],[Cp - C]]/1000000&lt;1,1,Table1[[#This Row],[Cp - C]]/1000000)</f>
        <v>1</v>
      </c>
      <c r="I20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04" s="24">
        <f>IFERROR(Table1[[#This Row],[Sp - R]]*100,"-")</f>
        <v>0</v>
      </c>
      <c r="K204" s="24"/>
      <c r="L204" s="24">
        <f>IFERROR(IF(Table1[[#This Row],[Cp - R]]/10000&lt;1,1,Table1[[#This Row],[Cp - R]]/10000),"-")</f>
        <v>1</v>
      </c>
      <c r="M204" s="26">
        <f>IFERROR(IF(Table1[[#This Row],[Cp - R]]/1000000&lt;1,1,Table1[[#This Row],[Cp - R]]/1000000),"-")</f>
        <v>1</v>
      </c>
      <c r="N204">
        <v>75</v>
      </c>
      <c r="O204">
        <v>50</v>
      </c>
      <c r="P204">
        <f>IFERROR((Table1[[#This Row],[Cp - C]]/10)-AVERAGE(Table1[[#This Row],[B - CSp]:[B - RSp]]),"-")</f>
        <v>237.5</v>
      </c>
      <c r="Q204">
        <f>IFERROR((AVERAGE(Table1[[#This Row],[B - CSp]:[B - RSp]])-(Table1[[#This Row],[Cp - C]]/100)),"-")</f>
        <v>32.5</v>
      </c>
    </row>
    <row r="205" spans="1:17" x14ac:dyDescent="0.25">
      <c r="A205" t="s">
        <v>215</v>
      </c>
      <c r="B205">
        <v>400</v>
      </c>
      <c r="C205" t="s">
        <v>5</v>
      </c>
      <c r="D205" t="s">
        <v>266</v>
      </c>
      <c r="E205" s="7">
        <f t="shared" si="3"/>
        <v>40000</v>
      </c>
      <c r="F205" s="8">
        <f>IF(Table1[[#This Row],[Cp - C]]/100&lt;1,1,Table1[[#This Row],[Cp - C]]/100)</f>
        <v>400</v>
      </c>
      <c r="G205" s="8">
        <f>IF(Table1[[#This Row],[Cp - C]]/10000&lt;1,1,Table1[[#This Row],[Cp - C]]/10000)</f>
        <v>4</v>
      </c>
      <c r="H205" s="15">
        <f>IF(Table1[[#This Row],[Cp - C]]/1000000&lt;1,1,Table1[[#This Row],[Cp - C]]/1000000)</f>
        <v>1</v>
      </c>
      <c r="I20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05" s="24">
        <f>IFERROR(Table1[[#This Row],[Sp - R]]*100,"-")</f>
        <v>0</v>
      </c>
      <c r="K205" s="24"/>
      <c r="L205" s="24">
        <f>IFERROR(IF(Table1[[#This Row],[Cp - R]]/10000&lt;1,1,Table1[[#This Row],[Cp - R]]/10000),"-")</f>
        <v>1</v>
      </c>
      <c r="M205" s="26">
        <f>IFERROR(IF(Table1[[#This Row],[Cp - R]]/1000000&lt;1,1,Table1[[#This Row],[Cp - R]]/1000000),"-")</f>
        <v>1</v>
      </c>
      <c r="N205">
        <v>500</v>
      </c>
      <c r="P205">
        <f>IFERROR((Table1[[#This Row],[Cp - C]]/10)-AVERAGE(Table1[[#This Row],[B - CSp]:[B - RSp]]),"-")</f>
        <v>3500</v>
      </c>
      <c r="Q205">
        <f>IFERROR((AVERAGE(Table1[[#This Row],[B - CSp]:[B - RSp]])-(Table1[[#This Row],[Cp - C]]/100)),"-")</f>
        <v>100</v>
      </c>
    </row>
    <row r="206" spans="1:17" x14ac:dyDescent="0.25">
      <c r="A206" t="s">
        <v>267</v>
      </c>
      <c r="D206" t="s">
        <v>266</v>
      </c>
      <c r="E206" s="10" t="b">
        <f>IF(C206="gp",B206*100,IF(C206="sp",B206*10,IF(C206="cp",B206)))</f>
        <v>0</v>
      </c>
      <c r="F206" s="11">
        <f>IF(Table1[[#This Row],[Cp - C]]/100&lt;1,1,Table1[[#This Row],[Cp - C]]/100)</f>
        <v>1</v>
      </c>
      <c r="G206" s="11">
        <f>IF(Table1[[#This Row],[Cp - C]]/10000&lt;1,1,Table1[[#This Row],[Cp - C]]/10000)</f>
        <v>1</v>
      </c>
      <c r="H206" s="16">
        <f>IF(Table1[[#This Row],[Cp - C]]/1000000&lt;1,1,Table1[[#This Row],[Cp - C]]/1000000)</f>
        <v>1</v>
      </c>
      <c r="I206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06" s="27">
        <f>IFERROR(Table1[[#This Row],[Sp - R]]*100,"-")</f>
        <v>0</v>
      </c>
      <c r="K206" s="27"/>
      <c r="L206" s="27">
        <f>IFERROR(IF(Table1[[#This Row],[Cp - R]]/10000&lt;1,1,Table1[[#This Row],[Cp - R]]/10000),"-")</f>
        <v>1</v>
      </c>
      <c r="M206" s="28">
        <f>IFERROR(IF(Table1[[#This Row],[Cp - R]]/1000000&lt;1,1,Table1[[#This Row],[Cp - R]]/1000000),"-")</f>
        <v>1</v>
      </c>
      <c r="N206">
        <v>50</v>
      </c>
      <c r="O206">
        <v>50</v>
      </c>
      <c r="P206" s="3">
        <f>IFERROR((Table1[[#This Row],[Cp - C]]/10)-AVERAGE(Table1[[#This Row],[B - CSp]:[B - RSp]]),"-")</f>
        <v>-50</v>
      </c>
      <c r="Q206" s="3">
        <f>IFERROR((AVERAGE(Table1[[#This Row],[B - CSp]:[B - RSp]])-(Table1[[#This Row],[Cp - C]]/100)),"-")</f>
        <v>50</v>
      </c>
    </row>
    <row r="207" spans="1:17" x14ac:dyDescent="0.25">
      <c r="A207" t="s">
        <v>268</v>
      </c>
      <c r="D207" t="s">
        <v>266</v>
      </c>
      <c r="E207" s="10" t="b">
        <f>IF(C207="gp",B207*100,IF(C207="sp",B207*10,IF(C207="cp",B207)))</f>
        <v>0</v>
      </c>
      <c r="F207" s="11">
        <f>IF(Table1[[#This Row],[Cp - C]]/100&lt;1,1,Table1[[#This Row],[Cp - C]]/100)</f>
        <v>1</v>
      </c>
      <c r="G207" s="11">
        <f>IF(Table1[[#This Row],[Cp - C]]/10000&lt;1,1,Table1[[#This Row],[Cp - C]]/10000)</f>
        <v>1</v>
      </c>
      <c r="H207" s="16">
        <f>IF(Table1[[#This Row],[Cp - C]]/1000000&lt;1,1,Table1[[#This Row],[Cp - C]]/1000000)</f>
        <v>1</v>
      </c>
      <c r="I207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07" s="27">
        <f>IFERROR(Table1[[#This Row],[Sp - R]]*100,"-")</f>
        <v>0</v>
      </c>
      <c r="K207" s="27"/>
      <c r="L207" s="27">
        <f>IFERROR(IF(Table1[[#This Row],[Cp - R]]/10000&lt;1,1,Table1[[#This Row],[Cp - R]]/10000),"-")</f>
        <v>1</v>
      </c>
      <c r="M207" s="28">
        <f>IFERROR(IF(Table1[[#This Row],[Cp - R]]/1000000&lt;1,1,Table1[[#This Row],[Cp - R]]/1000000),"-")</f>
        <v>1</v>
      </c>
      <c r="N207">
        <v>10</v>
      </c>
      <c r="O207">
        <v>5</v>
      </c>
      <c r="P207" s="3">
        <f>IFERROR((Table1[[#This Row],[Cp - C]]/10)-AVERAGE(Table1[[#This Row],[B - CSp]:[B - RSp]]),"-")</f>
        <v>-7.5</v>
      </c>
      <c r="Q207" s="3">
        <f>IFERROR((AVERAGE(Table1[[#This Row],[B - CSp]:[B - RSp]])-(Table1[[#This Row],[Cp - C]]/100)),"-")</f>
        <v>7.5</v>
      </c>
    </row>
    <row r="208" spans="1:17" x14ac:dyDescent="0.25">
      <c r="A208" t="s">
        <v>216</v>
      </c>
      <c r="B208">
        <v>1</v>
      </c>
      <c r="C208" t="s">
        <v>20</v>
      </c>
      <c r="D208" t="s">
        <v>217</v>
      </c>
      <c r="E208" s="7">
        <f t="shared" si="3"/>
        <v>10</v>
      </c>
      <c r="F208" s="8">
        <f>IF(Table1[[#This Row],[Cp - C]]/100&lt;1,1,Table1[[#This Row],[Cp - C]]/100)</f>
        <v>1</v>
      </c>
      <c r="G208" s="8">
        <f>IF(Table1[[#This Row],[Cp - C]]/10000&lt;1,1,Table1[[#This Row],[Cp - C]]/10000)</f>
        <v>1</v>
      </c>
      <c r="H208" s="15">
        <f>IF(Table1[[#This Row],[Cp - C]]/1000000&lt;1,1,Table1[[#This Row],[Cp - C]]/1000000)</f>
        <v>1</v>
      </c>
      <c r="I20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08" s="24">
        <f>IFERROR(Table1[[#This Row],[Sp - R]]*100,"-")</f>
        <v>0</v>
      </c>
      <c r="K208" s="24"/>
      <c r="L208" s="24">
        <f>IFERROR(IF(Table1[[#This Row],[Cp - R]]/10000&lt;1,1,Table1[[#This Row],[Cp - R]]/10000),"-")</f>
        <v>1</v>
      </c>
      <c r="M208" s="26">
        <f>IFERROR(IF(Table1[[#This Row],[Cp - R]]/1000000&lt;1,1,Table1[[#This Row],[Cp - R]]/1000000),"-")</f>
        <v>1</v>
      </c>
      <c r="P208" t="str">
        <f>IFERROR((Table1[[#This Row],[Cp - C]]/10)-AVERAGE(Table1[[#This Row],[B - CSp]:[B - RSp]]),"-")</f>
        <v>-</v>
      </c>
      <c r="Q208" t="str">
        <f>IFERROR((AVERAGE(Table1[[#This Row],[B - CSp]:[B - RSp]])-(Table1[[#This Row],[Cp - C]]/100)),"-")</f>
        <v>-</v>
      </c>
    </row>
    <row r="209" spans="1:17" x14ac:dyDescent="0.25">
      <c r="A209" t="s">
        <v>218</v>
      </c>
      <c r="B209">
        <v>2</v>
      </c>
      <c r="C209" t="s">
        <v>20</v>
      </c>
      <c r="D209" t="s">
        <v>217</v>
      </c>
      <c r="E209" s="7">
        <f t="shared" si="3"/>
        <v>20</v>
      </c>
      <c r="F209" s="8">
        <f>IF(Table1[[#This Row],[Cp - C]]/100&lt;1,1,Table1[[#This Row],[Cp - C]]/100)</f>
        <v>1</v>
      </c>
      <c r="G209" s="8">
        <f>IF(Table1[[#This Row],[Cp - C]]/10000&lt;1,1,Table1[[#This Row],[Cp - C]]/10000)</f>
        <v>1</v>
      </c>
      <c r="H209" s="15">
        <f>IF(Table1[[#This Row],[Cp - C]]/1000000&lt;1,1,Table1[[#This Row],[Cp - C]]/1000000)</f>
        <v>1</v>
      </c>
      <c r="I20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09" s="24">
        <f>IFERROR(Table1[[#This Row],[Sp - R]]*100,"-")</f>
        <v>0</v>
      </c>
      <c r="K209" s="24"/>
      <c r="L209" s="24">
        <f>IFERROR(IF(Table1[[#This Row],[Cp - R]]/10000&lt;1,1,Table1[[#This Row],[Cp - R]]/10000),"-")</f>
        <v>1</v>
      </c>
      <c r="M209" s="26">
        <f>IFERROR(IF(Table1[[#This Row],[Cp - R]]/1000000&lt;1,1,Table1[[#This Row],[Cp - R]]/1000000),"-")</f>
        <v>1</v>
      </c>
      <c r="N209">
        <v>1</v>
      </c>
      <c r="O209">
        <v>0.1</v>
      </c>
      <c r="P209">
        <f>IFERROR((Table1[[#This Row],[Cp - C]]/10)-AVERAGE(Table1[[#This Row],[B - CSp]:[B - RSp]]),"-")</f>
        <v>1.45</v>
      </c>
      <c r="Q209">
        <f>IFERROR((AVERAGE(Table1[[#This Row],[B - CSp]:[B - RSp]])-(Table1[[#This Row],[Cp - C]]/100)),"-")</f>
        <v>0.35000000000000003</v>
      </c>
    </row>
    <row r="210" spans="1:17" x14ac:dyDescent="0.25">
      <c r="A210" t="s">
        <v>219</v>
      </c>
      <c r="B210">
        <v>1</v>
      </c>
      <c r="C210" t="s">
        <v>5</v>
      </c>
      <c r="D210" t="s">
        <v>217</v>
      </c>
      <c r="E210" s="7">
        <f t="shared" si="3"/>
        <v>100</v>
      </c>
      <c r="F210" s="8">
        <f>IF(Table1[[#This Row],[Cp - C]]/100&lt;1,1,Table1[[#This Row],[Cp - C]]/100)</f>
        <v>1</v>
      </c>
      <c r="G210" s="8">
        <f>IF(Table1[[#This Row],[Cp - C]]/10000&lt;1,1,Table1[[#This Row],[Cp - C]]/10000)</f>
        <v>1</v>
      </c>
      <c r="H210" s="15">
        <f>IF(Table1[[#This Row],[Cp - C]]/1000000&lt;1,1,Table1[[#This Row],[Cp - C]]/1000000)</f>
        <v>1</v>
      </c>
      <c r="I21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10" s="24">
        <f>IFERROR(Table1[[#This Row],[Sp - R]]*100,"-")</f>
        <v>0</v>
      </c>
      <c r="K210" s="24"/>
      <c r="L210" s="24">
        <f>IFERROR(IF(Table1[[#This Row],[Cp - R]]/10000&lt;1,1,Table1[[#This Row],[Cp - R]]/10000),"-")</f>
        <v>1</v>
      </c>
      <c r="M210" s="26">
        <f>IFERROR(IF(Table1[[#This Row],[Cp - R]]/1000000&lt;1,1,Table1[[#This Row],[Cp - R]]/1000000),"-")</f>
        <v>1</v>
      </c>
      <c r="N210">
        <v>5</v>
      </c>
      <c r="O210">
        <v>2</v>
      </c>
      <c r="P210">
        <f>IFERROR((Table1[[#This Row],[Cp - C]]/10)-AVERAGE(Table1[[#This Row],[B - CSp]:[B - RSp]]),"-")</f>
        <v>6.5</v>
      </c>
      <c r="Q210">
        <f>IFERROR((AVERAGE(Table1[[#This Row],[B - CSp]:[B - RSp]])-(Table1[[#This Row],[Cp - C]]/100)),"-")</f>
        <v>2.5</v>
      </c>
    </row>
    <row r="211" spans="1:17" x14ac:dyDescent="0.25">
      <c r="A211" t="s">
        <v>220</v>
      </c>
      <c r="B211">
        <v>2</v>
      </c>
      <c r="C211" t="s">
        <v>5</v>
      </c>
      <c r="D211" t="s">
        <v>217</v>
      </c>
      <c r="E211" s="7">
        <f t="shared" si="3"/>
        <v>200</v>
      </c>
      <c r="F211" s="8">
        <f>IF(Table1[[#This Row],[Cp - C]]/100&lt;1,1,Table1[[#This Row],[Cp - C]]/100)</f>
        <v>2</v>
      </c>
      <c r="G211" s="8">
        <f>IF(Table1[[#This Row],[Cp - C]]/10000&lt;1,1,Table1[[#This Row],[Cp - C]]/10000)</f>
        <v>1</v>
      </c>
      <c r="H211" s="15">
        <f>IF(Table1[[#This Row],[Cp - C]]/1000000&lt;1,1,Table1[[#This Row],[Cp - C]]/1000000)</f>
        <v>1</v>
      </c>
      <c r="I21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11" s="24">
        <f>IFERROR(Table1[[#This Row],[Sp - R]]*100,"-")</f>
        <v>0</v>
      </c>
      <c r="K211" s="24"/>
      <c r="L211" s="24">
        <f>IFERROR(IF(Table1[[#This Row],[Cp - R]]/10000&lt;1,1,Table1[[#This Row],[Cp - R]]/10000),"-")</f>
        <v>1</v>
      </c>
      <c r="M211" s="26">
        <f>IFERROR(IF(Table1[[#This Row],[Cp - R]]/1000000&lt;1,1,Table1[[#This Row],[Cp - R]]/1000000),"-")</f>
        <v>1</v>
      </c>
      <c r="N211">
        <v>10</v>
      </c>
      <c r="O211">
        <v>5</v>
      </c>
      <c r="P211">
        <f>IFERROR((Table1[[#This Row],[Cp - C]]/10)-AVERAGE(Table1[[#This Row],[B - CSp]:[B - RSp]]),"-")</f>
        <v>12.5</v>
      </c>
      <c r="Q211">
        <f>IFERROR((AVERAGE(Table1[[#This Row],[B - CSp]:[B - RSp]])-(Table1[[#This Row],[Cp - C]]/100)),"-")</f>
        <v>5.5</v>
      </c>
    </row>
    <row r="212" spans="1:17" x14ac:dyDescent="0.25">
      <c r="A212" t="s">
        <v>221</v>
      </c>
      <c r="B212">
        <v>4</v>
      </c>
      <c r="C212" t="s">
        <v>5</v>
      </c>
      <c r="D212" t="s">
        <v>217</v>
      </c>
      <c r="E212" s="7">
        <f t="shared" si="3"/>
        <v>400</v>
      </c>
      <c r="F212" s="8">
        <f>IF(Table1[[#This Row],[Cp - C]]/100&lt;1,1,Table1[[#This Row],[Cp - C]]/100)</f>
        <v>4</v>
      </c>
      <c r="G212" s="8">
        <f>IF(Table1[[#This Row],[Cp - C]]/10000&lt;1,1,Table1[[#This Row],[Cp - C]]/10000)</f>
        <v>1</v>
      </c>
      <c r="H212" s="15">
        <f>IF(Table1[[#This Row],[Cp - C]]/1000000&lt;1,1,Table1[[#This Row],[Cp - C]]/1000000)</f>
        <v>1</v>
      </c>
      <c r="I21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12" s="24">
        <f>IFERROR(Table1[[#This Row],[Sp - R]]*100,"-")</f>
        <v>0</v>
      </c>
      <c r="K212" s="24"/>
      <c r="L212" s="24">
        <f>IFERROR(IF(Table1[[#This Row],[Cp - R]]/10000&lt;1,1,Table1[[#This Row],[Cp - R]]/10000),"-")</f>
        <v>1</v>
      </c>
      <c r="M212" s="26">
        <f>IFERROR(IF(Table1[[#This Row],[Cp - R]]/1000000&lt;1,1,Table1[[#This Row],[Cp - R]]/1000000),"-")</f>
        <v>1</v>
      </c>
      <c r="N212">
        <v>25</v>
      </c>
      <c r="O212">
        <v>2</v>
      </c>
      <c r="P212">
        <f>IFERROR((Table1[[#This Row],[Cp - C]]/10)-AVERAGE(Table1[[#This Row],[B - CSp]:[B - RSp]]),"-")</f>
        <v>26.5</v>
      </c>
      <c r="Q212">
        <f>IFERROR((AVERAGE(Table1[[#This Row],[B - CSp]:[B - RSp]])-(Table1[[#This Row],[Cp - C]]/100)),"-")</f>
        <v>9.5</v>
      </c>
    </row>
    <row r="213" spans="1:17" x14ac:dyDescent="0.25">
      <c r="A213" t="s">
        <v>222</v>
      </c>
      <c r="B213">
        <v>10</v>
      </c>
      <c r="C213" t="s">
        <v>5</v>
      </c>
      <c r="D213" t="s">
        <v>217</v>
      </c>
      <c r="E213" s="7">
        <f t="shared" si="3"/>
        <v>1000</v>
      </c>
      <c r="F213" s="8">
        <f>IF(Table1[[#This Row],[Cp - C]]/100&lt;1,1,Table1[[#This Row],[Cp - C]]/100)</f>
        <v>10</v>
      </c>
      <c r="G213" s="8">
        <f>IF(Table1[[#This Row],[Cp - C]]/10000&lt;1,1,Table1[[#This Row],[Cp - C]]/10000)</f>
        <v>1</v>
      </c>
      <c r="H213" s="15">
        <f>IF(Table1[[#This Row],[Cp - C]]/1000000&lt;1,1,Table1[[#This Row],[Cp - C]]/1000000)</f>
        <v>1</v>
      </c>
      <c r="I21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13" s="24">
        <f>IFERROR(Table1[[#This Row],[Sp - R]]*100,"-")</f>
        <v>0</v>
      </c>
      <c r="K213" s="24"/>
      <c r="L213" s="24">
        <f>IFERROR(IF(Table1[[#This Row],[Cp - R]]/10000&lt;1,1,Table1[[#This Row],[Cp - R]]/10000),"-")</f>
        <v>1</v>
      </c>
      <c r="M213" s="26">
        <f>IFERROR(IF(Table1[[#This Row],[Cp - R]]/1000000&lt;1,1,Table1[[#This Row],[Cp - R]]/1000000),"-")</f>
        <v>1</v>
      </c>
      <c r="N213">
        <v>100</v>
      </c>
      <c r="O213">
        <v>25</v>
      </c>
      <c r="P213">
        <f>IFERROR((Table1[[#This Row],[Cp - C]]/10)-AVERAGE(Table1[[#This Row],[B - CSp]:[B - RSp]]),"-")</f>
        <v>37.5</v>
      </c>
      <c r="Q213">
        <f>IFERROR((AVERAGE(Table1[[#This Row],[B - CSp]:[B - RSp]])-(Table1[[#This Row],[Cp - C]]/100)),"-")</f>
        <v>52.5</v>
      </c>
    </row>
    <row r="214" spans="1:17" x14ac:dyDescent="0.25">
      <c r="A214" t="s">
        <v>223</v>
      </c>
      <c r="B214">
        <v>1</v>
      </c>
      <c r="C214" t="s">
        <v>33</v>
      </c>
      <c r="D214" t="s">
        <v>224</v>
      </c>
      <c r="E214" s="7">
        <f t="shared" si="3"/>
        <v>1</v>
      </c>
      <c r="F214" s="8">
        <f>IF(Table1[[#This Row],[Cp - C]]/100&lt;1,1,Table1[[#This Row],[Cp - C]]/100)</f>
        <v>1</v>
      </c>
      <c r="G214" s="8">
        <f>IF(Table1[[#This Row],[Cp - C]]/10000&lt;1,1,Table1[[#This Row],[Cp - C]]/10000)</f>
        <v>1</v>
      </c>
      <c r="H214" s="15">
        <f>IF(Table1[[#This Row],[Cp - C]]/1000000&lt;1,1,Table1[[#This Row],[Cp - C]]/1000000)</f>
        <v>1</v>
      </c>
      <c r="I21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14" s="24">
        <f>IFERROR(Table1[[#This Row],[Sp - R]]*100,"-")</f>
        <v>0</v>
      </c>
      <c r="K214" s="24"/>
      <c r="L214" s="24">
        <f>IFERROR(IF(Table1[[#This Row],[Cp - R]]/10000&lt;1,1,Table1[[#This Row],[Cp - R]]/10000),"-")</f>
        <v>1</v>
      </c>
      <c r="M214" s="26">
        <f>IFERROR(IF(Table1[[#This Row],[Cp - R]]/1000000&lt;1,1,Table1[[#This Row],[Cp - R]]/1000000),"-")</f>
        <v>1</v>
      </c>
      <c r="P214" t="str">
        <f>IFERROR((Table1[[#This Row],[Cp - C]]/10)-AVERAGE(Table1[[#This Row],[B - CSp]:[B - RSp]]),"-")</f>
        <v>-</v>
      </c>
      <c r="Q214" t="str">
        <f>IFERROR((AVERAGE(Table1[[#This Row],[B - CSp]:[B - RSp]])-(Table1[[#This Row],[Cp - C]]/100)),"-")</f>
        <v>-</v>
      </c>
    </row>
    <row r="215" spans="1:17" x14ac:dyDescent="0.25">
      <c r="A215" t="s">
        <v>225</v>
      </c>
      <c r="B215">
        <v>2</v>
      </c>
      <c r="C215" t="s">
        <v>33</v>
      </c>
      <c r="D215" t="s">
        <v>224</v>
      </c>
      <c r="E215" s="7">
        <f t="shared" si="3"/>
        <v>2</v>
      </c>
      <c r="F215" s="8">
        <f>IF(Table1[[#This Row],[Cp - C]]/100&lt;1,1,Table1[[#This Row],[Cp - C]]/100)</f>
        <v>1</v>
      </c>
      <c r="G215" s="8">
        <f>IF(Table1[[#This Row],[Cp - C]]/10000&lt;1,1,Table1[[#This Row],[Cp - C]]/10000)</f>
        <v>1</v>
      </c>
      <c r="H215" s="15">
        <f>IF(Table1[[#This Row],[Cp - C]]/1000000&lt;1,1,Table1[[#This Row],[Cp - C]]/1000000)</f>
        <v>1</v>
      </c>
      <c r="I21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15" s="24">
        <f>IFERROR(Table1[[#This Row],[Sp - R]]*100,"-")</f>
        <v>0</v>
      </c>
      <c r="K215" s="24"/>
      <c r="L215" s="24">
        <f>IFERROR(IF(Table1[[#This Row],[Cp - R]]/10000&lt;1,1,Table1[[#This Row],[Cp - R]]/10000),"-")</f>
        <v>1</v>
      </c>
      <c r="M215" s="26">
        <f>IFERROR(IF(Table1[[#This Row],[Cp - R]]/1000000&lt;1,1,Table1[[#This Row],[Cp - R]]/1000000),"-")</f>
        <v>1</v>
      </c>
      <c r="P215" t="str">
        <f>IFERROR((Table1[[#This Row],[Cp - C]]/10)-AVERAGE(Table1[[#This Row],[B - CSp]:[B - RSp]]),"-")</f>
        <v>-</v>
      </c>
      <c r="Q215" t="str">
        <f>IFERROR((AVERAGE(Table1[[#This Row],[B - CSp]:[B - RSp]])-(Table1[[#This Row],[Cp - C]]/100)),"-")</f>
        <v>-</v>
      </c>
    </row>
    <row r="216" spans="1:17" x14ac:dyDescent="0.25">
      <c r="A216" t="s">
        <v>226</v>
      </c>
      <c r="B216">
        <v>5</v>
      </c>
      <c r="C216" t="s">
        <v>33</v>
      </c>
      <c r="D216" t="s">
        <v>224</v>
      </c>
      <c r="E216" s="7">
        <f t="shared" si="3"/>
        <v>5</v>
      </c>
      <c r="F216" s="8">
        <f>IF(Table1[[#This Row],[Cp - C]]/100&lt;1,1,Table1[[#This Row],[Cp - C]]/100)</f>
        <v>1</v>
      </c>
      <c r="G216" s="8">
        <f>IF(Table1[[#This Row],[Cp - C]]/10000&lt;1,1,Table1[[#This Row],[Cp - C]]/10000)</f>
        <v>1</v>
      </c>
      <c r="H216" s="15">
        <f>IF(Table1[[#This Row],[Cp - C]]/1000000&lt;1,1,Table1[[#This Row],[Cp - C]]/1000000)</f>
        <v>1</v>
      </c>
      <c r="I21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16" s="24">
        <f>IFERROR(Table1[[#This Row],[Sp - R]]*100,"-")</f>
        <v>0</v>
      </c>
      <c r="K216" s="24"/>
      <c r="L216" s="24">
        <f>IFERROR(IF(Table1[[#This Row],[Cp - R]]/10000&lt;1,1,Table1[[#This Row],[Cp - R]]/10000),"-")</f>
        <v>1</v>
      </c>
      <c r="M216" s="26">
        <f>IFERROR(IF(Table1[[#This Row],[Cp - R]]/1000000&lt;1,1,Table1[[#This Row],[Cp - R]]/1000000),"-")</f>
        <v>1</v>
      </c>
      <c r="P216" t="str">
        <f>IFERROR((Table1[[#This Row],[Cp - C]]/10)-AVERAGE(Table1[[#This Row],[B - CSp]:[B - RSp]]),"-")</f>
        <v>-</v>
      </c>
      <c r="Q216" t="str">
        <f>IFERROR((AVERAGE(Table1[[#This Row],[B - CSp]:[B - RSp]])-(Table1[[#This Row],[Cp - C]]/100)),"-")</f>
        <v>-</v>
      </c>
    </row>
    <row r="217" spans="1:17" x14ac:dyDescent="0.25">
      <c r="A217" t="s">
        <v>227</v>
      </c>
      <c r="B217">
        <v>1</v>
      </c>
      <c r="C217" t="s">
        <v>20</v>
      </c>
      <c r="D217" t="s">
        <v>224</v>
      </c>
      <c r="E217" s="7">
        <f t="shared" si="3"/>
        <v>10</v>
      </c>
      <c r="F217" s="8">
        <f>IF(Table1[[#This Row],[Cp - C]]/100&lt;1,1,Table1[[#This Row],[Cp - C]]/100)</f>
        <v>1</v>
      </c>
      <c r="G217" s="8">
        <f>IF(Table1[[#This Row],[Cp - C]]/10000&lt;1,1,Table1[[#This Row],[Cp - C]]/10000)</f>
        <v>1</v>
      </c>
      <c r="H217" s="15">
        <f>IF(Table1[[#This Row],[Cp - C]]/1000000&lt;1,1,Table1[[#This Row],[Cp - C]]/1000000)</f>
        <v>1</v>
      </c>
      <c r="I21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17" s="24">
        <f>IFERROR(Table1[[#This Row],[Sp - R]]*100,"-")</f>
        <v>0</v>
      </c>
      <c r="K217" s="24"/>
      <c r="L217" s="24">
        <f>IFERROR(IF(Table1[[#This Row],[Cp - R]]/10000&lt;1,1,Table1[[#This Row],[Cp - R]]/10000),"-")</f>
        <v>1</v>
      </c>
      <c r="M217" s="26">
        <f>IFERROR(IF(Table1[[#This Row],[Cp - R]]/1000000&lt;1,1,Table1[[#This Row],[Cp - R]]/1000000),"-")</f>
        <v>1</v>
      </c>
      <c r="P217" t="str">
        <f>IFERROR((Table1[[#This Row],[Cp - C]]/10)-AVERAGE(Table1[[#This Row],[B - CSp]:[B - RSp]]),"-")</f>
        <v>-</v>
      </c>
      <c r="Q217" t="str">
        <f>IFERROR((AVERAGE(Table1[[#This Row],[B - CSp]:[B - RSp]])-(Table1[[#This Row],[Cp - C]]/100)),"-")</f>
        <v>-</v>
      </c>
    </row>
    <row r="218" spans="1:17" x14ac:dyDescent="0.25">
      <c r="A218" t="s">
        <v>228</v>
      </c>
      <c r="B218">
        <v>5</v>
      </c>
      <c r="C218" t="s">
        <v>20</v>
      </c>
      <c r="D218" t="s">
        <v>224</v>
      </c>
      <c r="E218" s="7">
        <f t="shared" si="3"/>
        <v>50</v>
      </c>
      <c r="F218" s="8">
        <f>IF(Table1[[#This Row],[Cp - C]]/100&lt;1,1,Table1[[#This Row],[Cp - C]]/100)</f>
        <v>1</v>
      </c>
      <c r="G218" s="8">
        <f>IF(Table1[[#This Row],[Cp - C]]/10000&lt;1,1,Table1[[#This Row],[Cp - C]]/10000)</f>
        <v>1</v>
      </c>
      <c r="H218" s="15">
        <f>IF(Table1[[#This Row],[Cp - C]]/1000000&lt;1,1,Table1[[#This Row],[Cp - C]]/1000000)</f>
        <v>1</v>
      </c>
      <c r="I21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18" s="24">
        <f>IFERROR(Table1[[#This Row],[Sp - R]]*100,"-")</f>
        <v>0</v>
      </c>
      <c r="K218" s="24"/>
      <c r="L218" s="24">
        <f>IFERROR(IF(Table1[[#This Row],[Cp - R]]/10000&lt;1,1,Table1[[#This Row],[Cp - R]]/10000),"-")</f>
        <v>1</v>
      </c>
      <c r="M218" s="26">
        <f>IFERROR(IF(Table1[[#This Row],[Cp - R]]/1000000&lt;1,1,Table1[[#This Row],[Cp - R]]/1000000),"-")</f>
        <v>1</v>
      </c>
      <c r="P218" t="str">
        <f>IFERROR((Table1[[#This Row],[Cp - C]]/10)-AVERAGE(Table1[[#This Row],[B - CSp]:[B - RSp]]),"-")</f>
        <v>-</v>
      </c>
      <c r="Q218" t="str">
        <f>IFERROR((AVERAGE(Table1[[#This Row],[B - CSp]:[B - RSp]])-(Table1[[#This Row],[Cp - C]]/100)),"-")</f>
        <v>-</v>
      </c>
    </row>
    <row r="219" spans="1:17" x14ac:dyDescent="0.25">
      <c r="A219" t="s">
        <v>229</v>
      </c>
      <c r="B219">
        <v>1</v>
      </c>
      <c r="C219" t="s">
        <v>5</v>
      </c>
      <c r="D219" t="s">
        <v>224</v>
      </c>
      <c r="E219" s="7">
        <f t="shared" si="3"/>
        <v>100</v>
      </c>
      <c r="F219" s="8">
        <f>IF(Table1[[#This Row],[Cp - C]]/100&lt;1,1,Table1[[#This Row],[Cp - C]]/100)</f>
        <v>1</v>
      </c>
      <c r="G219" s="8">
        <f>IF(Table1[[#This Row],[Cp - C]]/10000&lt;1,1,Table1[[#This Row],[Cp - C]]/10000)</f>
        <v>1</v>
      </c>
      <c r="H219" s="15">
        <f>IF(Table1[[#This Row],[Cp - C]]/1000000&lt;1,1,Table1[[#This Row],[Cp - C]]/1000000)</f>
        <v>1</v>
      </c>
      <c r="I21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19" s="24">
        <f>IFERROR(Table1[[#This Row],[Sp - R]]*100,"-")</f>
        <v>0</v>
      </c>
      <c r="K219" s="24"/>
      <c r="L219" s="24">
        <f>IFERROR(IF(Table1[[#This Row],[Cp - R]]/10000&lt;1,1,Table1[[#This Row],[Cp - R]]/10000),"-")</f>
        <v>1</v>
      </c>
      <c r="M219" s="26">
        <f>IFERROR(IF(Table1[[#This Row],[Cp - R]]/1000000&lt;1,1,Table1[[#This Row],[Cp - R]]/1000000),"-")</f>
        <v>1</v>
      </c>
      <c r="P219" t="str">
        <f>IFERROR((Table1[[#This Row],[Cp - C]]/10)-AVERAGE(Table1[[#This Row],[B - CSp]:[B - RSp]]),"-")</f>
        <v>-</v>
      </c>
      <c r="Q219" t="str">
        <f>IFERROR((AVERAGE(Table1[[#This Row],[B - CSp]:[B - RSp]])-(Table1[[#This Row],[Cp - C]]/100)),"-")</f>
        <v>-</v>
      </c>
    </row>
    <row r="220" spans="1:17" x14ac:dyDescent="0.25">
      <c r="A220" t="s">
        <v>230</v>
      </c>
      <c r="B220">
        <v>2</v>
      </c>
      <c r="C220" t="s">
        <v>5</v>
      </c>
      <c r="D220" t="s">
        <v>224</v>
      </c>
      <c r="E220" s="7">
        <f t="shared" si="3"/>
        <v>200</v>
      </c>
      <c r="F220" s="8">
        <f>IF(Table1[[#This Row],[Cp - C]]/100&lt;1,1,Table1[[#This Row],[Cp - C]]/100)</f>
        <v>2</v>
      </c>
      <c r="G220" s="8">
        <f>IF(Table1[[#This Row],[Cp - C]]/10000&lt;1,1,Table1[[#This Row],[Cp - C]]/10000)</f>
        <v>1</v>
      </c>
      <c r="H220" s="15">
        <f>IF(Table1[[#This Row],[Cp - C]]/1000000&lt;1,1,Table1[[#This Row],[Cp - C]]/1000000)</f>
        <v>1</v>
      </c>
      <c r="I22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20" s="24">
        <f>IFERROR(Table1[[#This Row],[Sp - R]]*100,"-")</f>
        <v>0</v>
      </c>
      <c r="K220" s="24"/>
      <c r="L220" s="24">
        <f>IFERROR(IF(Table1[[#This Row],[Cp - R]]/10000&lt;1,1,Table1[[#This Row],[Cp - R]]/10000),"-")</f>
        <v>1</v>
      </c>
      <c r="M220" s="26">
        <f>IFERROR(IF(Table1[[#This Row],[Cp - R]]/1000000&lt;1,1,Table1[[#This Row],[Cp - R]]/1000000),"-")</f>
        <v>1</v>
      </c>
      <c r="P220" t="str">
        <f>IFERROR((Table1[[#This Row],[Cp - C]]/10)-AVERAGE(Table1[[#This Row],[B - CSp]:[B - RSp]]),"-")</f>
        <v>-</v>
      </c>
      <c r="Q220" t="str">
        <f>IFERROR((AVERAGE(Table1[[#This Row],[B - CSp]:[B - RSp]])-(Table1[[#This Row],[Cp - C]]/100)),"-")</f>
        <v>-</v>
      </c>
    </row>
    <row r="221" spans="1:17" x14ac:dyDescent="0.25">
      <c r="A221" t="s">
        <v>231</v>
      </c>
      <c r="B221">
        <v>5</v>
      </c>
      <c r="C221" t="s">
        <v>5</v>
      </c>
      <c r="D221" t="s">
        <v>224</v>
      </c>
      <c r="E221" s="7">
        <f t="shared" si="3"/>
        <v>500</v>
      </c>
      <c r="F221" s="8">
        <f>IF(Table1[[#This Row],[Cp - C]]/100&lt;1,1,Table1[[#This Row],[Cp - C]]/100)</f>
        <v>5</v>
      </c>
      <c r="G221" s="8">
        <f>IF(Table1[[#This Row],[Cp - C]]/10000&lt;1,1,Table1[[#This Row],[Cp - C]]/10000)</f>
        <v>1</v>
      </c>
      <c r="H221" s="15">
        <f>IF(Table1[[#This Row],[Cp - C]]/1000000&lt;1,1,Table1[[#This Row],[Cp - C]]/1000000)</f>
        <v>1</v>
      </c>
      <c r="I22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21" s="24">
        <f>IFERROR(Table1[[#This Row],[Sp - R]]*100,"-")</f>
        <v>0</v>
      </c>
      <c r="K221" s="24"/>
      <c r="L221" s="24">
        <f>IFERROR(IF(Table1[[#This Row],[Cp - R]]/10000&lt;1,1,Table1[[#This Row],[Cp - R]]/10000),"-")</f>
        <v>1</v>
      </c>
      <c r="M221" s="26">
        <f>IFERROR(IF(Table1[[#This Row],[Cp - R]]/1000000&lt;1,1,Table1[[#This Row],[Cp - R]]/1000000),"-")</f>
        <v>1</v>
      </c>
      <c r="P221" t="str">
        <f>IFERROR((Table1[[#This Row],[Cp - C]]/10)-AVERAGE(Table1[[#This Row],[B - CSp]:[B - RSp]]),"-")</f>
        <v>-</v>
      </c>
      <c r="Q221" t="str">
        <f>IFERROR((AVERAGE(Table1[[#This Row],[B - CSp]:[B - RSp]])-(Table1[[#This Row],[Cp - C]]/100)),"-")</f>
        <v>-</v>
      </c>
    </row>
    <row r="222" spans="1:17" x14ac:dyDescent="0.25">
      <c r="A222" t="s">
        <v>232</v>
      </c>
      <c r="B222">
        <v>10</v>
      </c>
      <c r="C222" t="s">
        <v>5</v>
      </c>
      <c r="D222" t="s">
        <v>224</v>
      </c>
      <c r="E222" s="7">
        <f t="shared" si="3"/>
        <v>1000</v>
      </c>
      <c r="F222" s="8">
        <f>IF(Table1[[#This Row],[Cp - C]]/100&lt;1,1,Table1[[#This Row],[Cp - C]]/100)</f>
        <v>10</v>
      </c>
      <c r="G222" s="8">
        <f>IF(Table1[[#This Row],[Cp - C]]/10000&lt;1,1,Table1[[#This Row],[Cp - C]]/10000)</f>
        <v>1</v>
      </c>
      <c r="H222" s="15">
        <f>IF(Table1[[#This Row],[Cp - C]]/1000000&lt;1,1,Table1[[#This Row],[Cp - C]]/1000000)</f>
        <v>1</v>
      </c>
      <c r="I22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22" s="24">
        <f>IFERROR(Table1[[#This Row],[Sp - R]]*100,"-")</f>
        <v>0</v>
      </c>
      <c r="K222" s="24"/>
      <c r="L222" s="24">
        <f>IFERROR(IF(Table1[[#This Row],[Cp - R]]/10000&lt;1,1,Table1[[#This Row],[Cp - R]]/10000),"-")</f>
        <v>1</v>
      </c>
      <c r="M222" s="26">
        <f>IFERROR(IF(Table1[[#This Row],[Cp - R]]/1000000&lt;1,1,Table1[[#This Row],[Cp - R]]/1000000),"-")</f>
        <v>1</v>
      </c>
      <c r="P222" t="str">
        <f>IFERROR((Table1[[#This Row],[Cp - C]]/10)-AVERAGE(Table1[[#This Row],[B - CSp]:[B - RSp]]),"-")</f>
        <v>-</v>
      </c>
      <c r="Q222" t="str">
        <f>IFERROR((AVERAGE(Table1[[#This Row],[B - CSp]:[B - RSp]])-(Table1[[#This Row],[Cp - C]]/100)),"-")</f>
        <v>-</v>
      </c>
    </row>
    <row r="223" spans="1:17" x14ac:dyDescent="0.25">
      <c r="A223" t="s">
        <v>233</v>
      </c>
      <c r="B223">
        <v>15</v>
      </c>
      <c r="C223" t="s">
        <v>5</v>
      </c>
      <c r="D223" t="s">
        <v>224</v>
      </c>
      <c r="E223" s="7">
        <f t="shared" si="3"/>
        <v>1500</v>
      </c>
      <c r="F223" s="8">
        <f>IF(Table1[[#This Row],[Cp - C]]/100&lt;1,1,Table1[[#This Row],[Cp - C]]/100)</f>
        <v>15</v>
      </c>
      <c r="G223" s="8">
        <f>IF(Table1[[#This Row],[Cp - C]]/10000&lt;1,1,Table1[[#This Row],[Cp - C]]/10000)</f>
        <v>1</v>
      </c>
      <c r="H223" s="15">
        <f>IF(Table1[[#This Row],[Cp - C]]/1000000&lt;1,1,Table1[[#This Row],[Cp - C]]/1000000)</f>
        <v>1</v>
      </c>
      <c r="I22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23" s="24">
        <f>IFERROR(Table1[[#This Row],[Sp - R]]*100,"-")</f>
        <v>0</v>
      </c>
      <c r="K223" s="24"/>
      <c r="L223" s="24">
        <f>IFERROR(IF(Table1[[#This Row],[Cp - R]]/10000&lt;1,1,Table1[[#This Row],[Cp - R]]/10000),"-")</f>
        <v>1</v>
      </c>
      <c r="M223" s="26">
        <f>IFERROR(IF(Table1[[#This Row],[Cp - R]]/1000000&lt;1,1,Table1[[#This Row],[Cp - R]]/1000000),"-")</f>
        <v>1</v>
      </c>
      <c r="P223" t="str">
        <f>IFERROR((Table1[[#This Row],[Cp - C]]/10)-AVERAGE(Table1[[#This Row],[B - CSp]:[B - RSp]]),"-")</f>
        <v>-</v>
      </c>
      <c r="Q223" t="str">
        <f>IFERROR((AVERAGE(Table1[[#This Row],[B - CSp]:[B - RSp]])-(Table1[[#This Row],[Cp - C]]/100)),"-")</f>
        <v>-</v>
      </c>
    </row>
    <row r="224" spans="1:17" x14ac:dyDescent="0.25">
      <c r="A224" t="s">
        <v>234</v>
      </c>
      <c r="B224">
        <v>50</v>
      </c>
      <c r="C224" t="s">
        <v>5</v>
      </c>
      <c r="D224" t="s">
        <v>224</v>
      </c>
      <c r="E224" s="7">
        <f t="shared" si="3"/>
        <v>5000</v>
      </c>
      <c r="F224" s="8">
        <f>IF(Table1[[#This Row],[Cp - C]]/100&lt;1,1,Table1[[#This Row],[Cp - C]]/100)</f>
        <v>50</v>
      </c>
      <c r="G224" s="8">
        <f>IF(Table1[[#This Row],[Cp - C]]/10000&lt;1,1,Table1[[#This Row],[Cp - C]]/10000)</f>
        <v>1</v>
      </c>
      <c r="H224" s="15">
        <f>IF(Table1[[#This Row],[Cp - C]]/1000000&lt;1,1,Table1[[#This Row],[Cp - C]]/1000000)</f>
        <v>1</v>
      </c>
      <c r="I22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24" s="24">
        <f>IFERROR(Table1[[#This Row],[Sp - R]]*100,"-")</f>
        <v>0</v>
      </c>
      <c r="K224" s="24"/>
      <c r="L224" s="24">
        <f>IFERROR(IF(Table1[[#This Row],[Cp - R]]/10000&lt;1,1,Table1[[#This Row],[Cp - R]]/10000),"-")</f>
        <v>1</v>
      </c>
      <c r="M224" s="26">
        <f>IFERROR(IF(Table1[[#This Row],[Cp - R]]/1000000&lt;1,1,Table1[[#This Row],[Cp - R]]/1000000),"-")</f>
        <v>1</v>
      </c>
      <c r="P224" t="str">
        <f>IFERROR((Table1[[#This Row],[Cp - C]]/10)-AVERAGE(Table1[[#This Row],[B - CSp]:[B - RSp]]),"-")</f>
        <v>-</v>
      </c>
      <c r="Q224" t="str">
        <f>IFERROR((AVERAGE(Table1[[#This Row],[B - CSp]:[B - RSp]])-(Table1[[#This Row],[Cp - C]]/100)),"-")</f>
        <v>-</v>
      </c>
    </row>
    <row r="225" spans="1:24" x14ac:dyDescent="0.25">
      <c r="A225" t="s">
        <v>235</v>
      </c>
      <c r="B225">
        <v>500</v>
      </c>
      <c r="C225" t="s">
        <v>5</v>
      </c>
      <c r="D225" t="s">
        <v>224</v>
      </c>
      <c r="E225" s="7">
        <f t="shared" si="3"/>
        <v>50000</v>
      </c>
      <c r="F225" s="8">
        <f>IF(Table1[[#This Row],[Cp - C]]/100&lt;1,1,Table1[[#This Row],[Cp - C]]/100)</f>
        <v>500</v>
      </c>
      <c r="G225" s="8">
        <f>IF(Table1[[#This Row],[Cp - C]]/10000&lt;1,1,Table1[[#This Row],[Cp - C]]/10000)</f>
        <v>5</v>
      </c>
      <c r="H225" s="15">
        <f>IF(Table1[[#This Row],[Cp - C]]/1000000&lt;1,1,Table1[[#This Row],[Cp - C]]/1000000)</f>
        <v>1</v>
      </c>
      <c r="I22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25" s="24">
        <f>IFERROR(Table1[[#This Row],[Sp - R]]*100,"-")</f>
        <v>0</v>
      </c>
      <c r="K225" s="24"/>
      <c r="L225" s="24">
        <f>IFERROR(IF(Table1[[#This Row],[Cp - R]]/10000&lt;1,1,Table1[[#This Row],[Cp - R]]/10000),"-")</f>
        <v>1</v>
      </c>
      <c r="M225" s="26">
        <f>IFERROR(IF(Table1[[#This Row],[Cp - R]]/1000000&lt;1,1,Table1[[#This Row],[Cp - R]]/1000000),"-")</f>
        <v>1</v>
      </c>
      <c r="P225" t="str">
        <f>IFERROR((Table1[[#This Row],[Cp - C]]/10)-AVERAGE(Table1[[#This Row],[B - CSp]:[B - RSp]]),"-")</f>
        <v>-</v>
      </c>
      <c r="Q225" t="str">
        <f>IFERROR((AVERAGE(Table1[[#This Row],[B - CSp]:[B - RSp]])-(Table1[[#This Row],[Cp - C]]/100)),"-")</f>
        <v>-</v>
      </c>
    </row>
    <row r="226" spans="1:24" x14ac:dyDescent="0.25">
      <c r="A226" t="s">
        <v>236</v>
      </c>
      <c r="B226">
        <v>2</v>
      </c>
      <c r="C226" t="s">
        <v>5</v>
      </c>
      <c r="D226" t="s">
        <v>237</v>
      </c>
      <c r="E226" s="7">
        <f t="shared" si="3"/>
        <v>200</v>
      </c>
      <c r="F226" s="8">
        <f>IF(Table1[[#This Row],[Cp - C]]/100&lt;1,1,Table1[[#This Row],[Cp - C]]/100)</f>
        <v>2</v>
      </c>
      <c r="G226" s="8">
        <f>IF(Table1[[#This Row],[Cp - C]]/10000&lt;1,1,Table1[[#This Row],[Cp - C]]/10000)</f>
        <v>1</v>
      </c>
      <c r="H226" s="15">
        <f>IF(Table1[[#This Row],[Cp - C]]/1000000&lt;1,1,Table1[[#This Row],[Cp - C]]/1000000)</f>
        <v>1</v>
      </c>
      <c r="I22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26" s="24">
        <f>IFERROR(Table1[[#This Row],[Sp - R]]*100,"-")</f>
        <v>0</v>
      </c>
      <c r="K226" s="24"/>
      <c r="L226" s="24">
        <f>IFERROR(IF(Table1[[#This Row],[Cp - R]]/10000&lt;1,1,Table1[[#This Row],[Cp - R]]/10000),"-")</f>
        <v>1</v>
      </c>
      <c r="M226" s="26">
        <f>IFERROR(IF(Table1[[#This Row],[Cp - R]]/1000000&lt;1,1,Table1[[#This Row],[Cp - R]]/1000000),"-")</f>
        <v>1</v>
      </c>
      <c r="P226" t="str">
        <f>IFERROR((Table1[[#This Row],[Cp - C]]/10)-AVERAGE(Table1[[#This Row],[B - CSp]:[B - RSp]]),"-")</f>
        <v>-</v>
      </c>
      <c r="Q226" t="str">
        <f>IFERROR((AVERAGE(Table1[[#This Row],[B - CSp]:[B - RSp]])-(Table1[[#This Row],[Cp - C]]/100)),"-")</f>
        <v>-</v>
      </c>
      <c r="V226" t="s">
        <v>5</v>
      </c>
      <c r="W226" t="s">
        <v>20</v>
      </c>
      <c r="X226" t="s">
        <v>33</v>
      </c>
    </row>
    <row r="227" spans="1:24" x14ac:dyDescent="0.25">
      <c r="A227" t="s">
        <v>238</v>
      </c>
      <c r="B227">
        <v>100</v>
      </c>
      <c r="C227" t="s">
        <v>5</v>
      </c>
      <c r="D227" t="s">
        <v>237</v>
      </c>
      <c r="E227" s="7">
        <f t="shared" si="3"/>
        <v>10000</v>
      </c>
      <c r="F227" s="8">
        <f>IF(Table1[[#This Row],[Cp - C]]/100&lt;1,1,Table1[[#This Row],[Cp - C]]/100)</f>
        <v>100</v>
      </c>
      <c r="G227" s="8">
        <f>IF(Table1[[#This Row],[Cp - C]]/10000&lt;1,1,Table1[[#This Row],[Cp - C]]/10000)</f>
        <v>1</v>
      </c>
      <c r="H227" s="15">
        <f>IF(Table1[[#This Row],[Cp - C]]/1000000&lt;1,1,Table1[[#This Row],[Cp - C]]/1000000)</f>
        <v>1</v>
      </c>
      <c r="I22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27" s="24">
        <f>IFERROR(Table1[[#This Row],[Sp - R]]*100,"-")</f>
        <v>0</v>
      </c>
      <c r="K227" s="24"/>
      <c r="L227" s="24">
        <f>IFERROR(IF(Table1[[#This Row],[Cp - R]]/10000&lt;1,1,Table1[[#This Row],[Cp - R]]/10000),"-")</f>
        <v>1</v>
      </c>
      <c r="M227" s="26">
        <f>IFERROR(IF(Table1[[#This Row],[Cp - R]]/1000000&lt;1,1,Table1[[#This Row],[Cp - R]]/1000000),"-")</f>
        <v>1</v>
      </c>
      <c r="P227" t="str">
        <f>IFERROR((Table1[[#This Row],[Cp - C]]/10)-AVERAGE(Table1[[#This Row],[B - CSp]:[B - RSp]]),"-")</f>
        <v>-</v>
      </c>
      <c r="Q227" t="str">
        <f>IFERROR((AVERAGE(Table1[[#This Row],[B - CSp]:[B - RSp]])-(Table1[[#This Row],[Cp - C]]/100)),"-")</f>
        <v>-</v>
      </c>
      <c r="U227" t="s">
        <v>5</v>
      </c>
      <c r="V227">
        <v>20</v>
      </c>
      <c r="W227">
        <f>V227*5</f>
        <v>100</v>
      </c>
      <c r="X227">
        <f>W227*500</f>
        <v>50000</v>
      </c>
    </row>
    <row r="228" spans="1:24" x14ac:dyDescent="0.25">
      <c r="A228" t="s">
        <v>239</v>
      </c>
      <c r="B228">
        <v>15</v>
      </c>
      <c r="C228" t="s">
        <v>5</v>
      </c>
      <c r="D228" t="s">
        <v>237</v>
      </c>
      <c r="E228" s="7">
        <f t="shared" si="3"/>
        <v>1500</v>
      </c>
      <c r="F228" s="8">
        <f>IF(Table1[[#This Row],[Cp - C]]/100&lt;1,1,Table1[[#This Row],[Cp - C]]/100)</f>
        <v>15</v>
      </c>
      <c r="G228" s="8">
        <f>IF(Table1[[#This Row],[Cp - C]]/10000&lt;1,1,Table1[[#This Row],[Cp - C]]/10000)</f>
        <v>1</v>
      </c>
      <c r="H228" s="15">
        <f>IF(Table1[[#This Row],[Cp - C]]/1000000&lt;1,1,Table1[[#This Row],[Cp - C]]/1000000)</f>
        <v>1</v>
      </c>
      <c r="I22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28" s="24">
        <f>IFERROR(Table1[[#This Row],[Sp - R]]*100,"-")</f>
        <v>0</v>
      </c>
      <c r="K228" s="24"/>
      <c r="L228" s="24">
        <f>IFERROR(IF(Table1[[#This Row],[Cp - R]]/10000&lt;1,1,Table1[[#This Row],[Cp - R]]/10000),"-")</f>
        <v>1</v>
      </c>
      <c r="M228" s="26">
        <f>IFERROR(IF(Table1[[#This Row],[Cp - R]]/1000000&lt;1,1,Table1[[#This Row],[Cp - R]]/1000000),"-")</f>
        <v>1</v>
      </c>
      <c r="N228">
        <v>50</v>
      </c>
      <c r="O228">
        <v>25</v>
      </c>
      <c r="P228">
        <f>IFERROR((Table1[[#This Row],[Cp - C]]/10)-AVERAGE(Table1[[#This Row],[B - CSp]:[B - RSp]]),"-")</f>
        <v>112.5</v>
      </c>
      <c r="Q228">
        <f>IFERROR((AVERAGE(Table1[[#This Row],[B - CSp]:[B - RSp]])-(Table1[[#This Row],[Cp - C]]/100)),"-")</f>
        <v>22.5</v>
      </c>
      <c r="U228" t="s">
        <v>20</v>
      </c>
      <c r="V228">
        <f>W228/500</f>
        <v>2E-3</v>
      </c>
      <c r="W228">
        <v>1</v>
      </c>
      <c r="X228">
        <f>W228*500</f>
        <v>500</v>
      </c>
    </row>
    <row r="229" spans="1:24" x14ac:dyDescent="0.25">
      <c r="A229" t="s">
        <v>240</v>
      </c>
      <c r="B229">
        <v>250</v>
      </c>
      <c r="C229" t="s">
        <v>5</v>
      </c>
      <c r="D229" t="s">
        <v>237</v>
      </c>
      <c r="E229" s="7">
        <f t="shared" si="3"/>
        <v>25000</v>
      </c>
      <c r="F229" s="8">
        <f>IF(Table1[[#This Row],[Cp - C]]/100&lt;1,1,Table1[[#This Row],[Cp - C]]/100)</f>
        <v>250</v>
      </c>
      <c r="G229" s="8">
        <f>IF(Table1[[#This Row],[Cp - C]]/10000&lt;1,1,Table1[[#This Row],[Cp - C]]/10000)</f>
        <v>2.5</v>
      </c>
      <c r="H229" s="15">
        <f>IF(Table1[[#This Row],[Cp - C]]/1000000&lt;1,1,Table1[[#This Row],[Cp - C]]/1000000)</f>
        <v>1</v>
      </c>
      <c r="I22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29" s="24">
        <f>IFERROR(Table1[[#This Row],[Sp - R]]*100,"-")</f>
        <v>0</v>
      </c>
      <c r="K229" s="24"/>
      <c r="L229" s="24">
        <f>IFERROR(IF(Table1[[#This Row],[Cp - R]]/10000&lt;1,1,Table1[[#This Row],[Cp - R]]/10000),"-")</f>
        <v>1</v>
      </c>
      <c r="M229" s="26">
        <f>IFERROR(IF(Table1[[#This Row],[Cp - R]]/1000000&lt;1,1,Table1[[#This Row],[Cp - R]]/1000000),"-")</f>
        <v>1</v>
      </c>
      <c r="N229">
        <v>250</v>
      </c>
      <c r="P229">
        <f>IFERROR((Table1[[#This Row],[Cp - C]]/10)-AVERAGE(Table1[[#This Row],[B - CSp]:[B - RSp]]),"-")</f>
        <v>2250</v>
      </c>
      <c r="Q229">
        <f>IFERROR((AVERAGE(Table1[[#This Row],[B - CSp]:[B - RSp]])-(Table1[[#This Row],[Cp - C]]/100)),"-")</f>
        <v>0</v>
      </c>
      <c r="U229" t="s">
        <v>33</v>
      </c>
      <c r="V229">
        <f>X229/2500</f>
        <v>0.02</v>
      </c>
      <c r="W229">
        <f>X229/500</f>
        <v>0.1</v>
      </c>
      <c r="X229">
        <v>50</v>
      </c>
    </row>
    <row r="230" spans="1:24" x14ac:dyDescent="0.25">
      <c r="A230" t="s">
        <v>241</v>
      </c>
      <c r="B230">
        <v>5</v>
      </c>
      <c r="C230" t="s">
        <v>33</v>
      </c>
      <c r="D230" t="s">
        <v>237</v>
      </c>
      <c r="E230" s="7">
        <f t="shared" si="3"/>
        <v>5</v>
      </c>
      <c r="F230" s="8">
        <f>IF(Table1[[#This Row],[Cp - C]]/100&lt;1,1,Table1[[#This Row],[Cp - C]]/100)</f>
        <v>1</v>
      </c>
      <c r="G230" s="8">
        <f>IF(Table1[[#This Row],[Cp - C]]/10000&lt;1,1,Table1[[#This Row],[Cp - C]]/10000)</f>
        <v>1</v>
      </c>
      <c r="H230" s="15">
        <f>IF(Table1[[#This Row],[Cp - C]]/1000000&lt;1,1,Table1[[#This Row],[Cp - C]]/1000000)</f>
        <v>1</v>
      </c>
      <c r="I23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30" s="24">
        <f>IFERROR(Table1[[#This Row],[Sp - R]]*100,"-")</f>
        <v>0</v>
      </c>
      <c r="K230" s="24"/>
      <c r="L230" s="24">
        <f>IFERROR(IF(Table1[[#This Row],[Cp - R]]/10000&lt;1,1,Table1[[#This Row],[Cp - R]]/10000),"-")</f>
        <v>1</v>
      </c>
      <c r="M230" s="26">
        <f>IFERROR(IF(Table1[[#This Row],[Cp - R]]/1000000&lt;1,1,Table1[[#This Row],[Cp - R]]/1000000),"-")</f>
        <v>1</v>
      </c>
      <c r="N230">
        <v>1</v>
      </c>
      <c r="O230">
        <v>0.01</v>
      </c>
      <c r="P230">
        <f>IFERROR((Table1[[#This Row],[Cp - C]]/10)-AVERAGE(Table1[[#This Row],[B - CSp]:[B - RSp]]),"-")</f>
        <v>-5.0000000000000044E-3</v>
      </c>
      <c r="Q230">
        <f>IFERROR((AVERAGE(Table1[[#This Row],[B - CSp]:[B - RSp]])-(Table1[[#This Row],[Cp - C]]/100)),"-")</f>
        <v>0.45500000000000002</v>
      </c>
    </row>
    <row r="231" spans="1:24" x14ac:dyDescent="0.25">
      <c r="A231" t="s">
        <v>242</v>
      </c>
      <c r="B231">
        <v>60</v>
      </c>
      <c r="C231" t="s">
        <v>5</v>
      </c>
      <c r="D231" t="s">
        <v>237</v>
      </c>
      <c r="E231" s="7">
        <f t="shared" si="3"/>
        <v>6000</v>
      </c>
      <c r="F231" s="8">
        <f>IF(Table1[[#This Row],[Cp - C]]/100&lt;1,1,Table1[[#This Row],[Cp - C]]/100)</f>
        <v>60</v>
      </c>
      <c r="G231" s="8">
        <f>IF(Table1[[#This Row],[Cp - C]]/10000&lt;1,1,Table1[[#This Row],[Cp - C]]/10000)</f>
        <v>1</v>
      </c>
      <c r="H231" s="15">
        <f>IF(Table1[[#This Row],[Cp - C]]/1000000&lt;1,1,Table1[[#This Row],[Cp - C]]/1000000)</f>
        <v>1</v>
      </c>
      <c r="I23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31" s="24">
        <f>IFERROR(Table1[[#This Row],[Sp - R]]*100,"-")</f>
        <v>0</v>
      </c>
      <c r="K231" s="24"/>
      <c r="L231" s="24">
        <f>IFERROR(IF(Table1[[#This Row],[Cp - R]]/10000&lt;1,1,Table1[[#This Row],[Cp - R]]/10000),"-")</f>
        <v>1</v>
      </c>
      <c r="M231" s="26">
        <f>IFERROR(IF(Table1[[#This Row],[Cp - R]]/1000000&lt;1,1,Table1[[#This Row],[Cp - R]]/1000000),"-")</f>
        <v>1</v>
      </c>
      <c r="P231" t="str">
        <f>IFERROR((Table1[[#This Row],[Cp - C]]/10)-AVERAGE(Table1[[#This Row],[B - CSp]:[B - RSp]]),"-")</f>
        <v>-</v>
      </c>
      <c r="Q231" t="str">
        <f>IFERROR((AVERAGE(Table1[[#This Row],[B - CSp]:[B - RSp]])-(Table1[[#This Row],[Cp - C]]/100)),"-")</f>
        <v>-</v>
      </c>
    </row>
    <row r="232" spans="1:24" x14ac:dyDescent="0.25">
      <c r="A232" t="s">
        <v>243</v>
      </c>
      <c r="B232">
        <v>20</v>
      </c>
      <c r="C232" t="s">
        <v>5</v>
      </c>
      <c r="D232" t="s">
        <v>237</v>
      </c>
      <c r="E232" s="7">
        <f t="shared" si="3"/>
        <v>2000</v>
      </c>
      <c r="F232" s="8">
        <f>IF(Table1[[#This Row],[Cp - C]]/100&lt;1,1,Table1[[#This Row],[Cp - C]]/100)</f>
        <v>20</v>
      </c>
      <c r="G232" s="8">
        <f>IF(Table1[[#This Row],[Cp - C]]/10000&lt;1,1,Table1[[#This Row],[Cp - C]]/10000)</f>
        <v>1</v>
      </c>
      <c r="H232" s="15">
        <f>IF(Table1[[#This Row],[Cp - C]]/1000000&lt;1,1,Table1[[#This Row],[Cp - C]]/1000000)</f>
        <v>1</v>
      </c>
      <c r="I23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32" s="24">
        <f>IFERROR(Table1[[#This Row],[Sp - R]]*100,"-")</f>
        <v>0</v>
      </c>
      <c r="K232" s="24"/>
      <c r="L232" s="24">
        <f>IFERROR(IF(Table1[[#This Row],[Cp - R]]/10000&lt;1,1,Table1[[#This Row],[Cp - R]]/10000),"-")</f>
        <v>1</v>
      </c>
      <c r="M232" s="26">
        <f>IFERROR(IF(Table1[[#This Row],[Cp - R]]/1000000&lt;1,1,Table1[[#This Row],[Cp - R]]/1000000),"-")</f>
        <v>1</v>
      </c>
      <c r="P232" t="str">
        <f>IFERROR((Table1[[#This Row],[Cp - C]]/10)-AVERAGE(Table1[[#This Row],[B - CSp]:[B - RSp]]),"-")</f>
        <v>-</v>
      </c>
      <c r="Q232" t="str">
        <f>IFERROR((AVERAGE(Table1[[#This Row],[B - CSp]:[B - RSp]])-(Table1[[#This Row],[Cp - C]]/100)),"-")</f>
        <v>-</v>
      </c>
    </row>
    <row r="233" spans="1:24" x14ac:dyDescent="0.25">
      <c r="A233" t="s">
        <v>244</v>
      </c>
      <c r="B233">
        <v>5</v>
      </c>
      <c r="C233" t="s">
        <v>5</v>
      </c>
      <c r="D233" t="s">
        <v>237</v>
      </c>
      <c r="E233" s="7">
        <f t="shared" si="3"/>
        <v>500</v>
      </c>
      <c r="F233" s="8">
        <f>IF(Table1[[#This Row],[Cp - C]]/100&lt;1,1,Table1[[#This Row],[Cp - C]]/100)</f>
        <v>5</v>
      </c>
      <c r="G233" s="8">
        <f>IF(Table1[[#This Row],[Cp - C]]/10000&lt;1,1,Table1[[#This Row],[Cp - C]]/10000)</f>
        <v>1</v>
      </c>
      <c r="H233" s="15">
        <f>IF(Table1[[#This Row],[Cp - C]]/1000000&lt;1,1,Table1[[#This Row],[Cp - C]]/1000000)</f>
        <v>1</v>
      </c>
      <c r="I23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33" s="24">
        <f>IFERROR(Table1[[#This Row],[Sp - R]]*100,"-")</f>
        <v>0</v>
      </c>
      <c r="K233" s="24"/>
      <c r="L233" s="24">
        <f>IFERROR(IF(Table1[[#This Row],[Cp - R]]/10000&lt;1,1,Table1[[#This Row],[Cp - R]]/10000),"-")</f>
        <v>1</v>
      </c>
      <c r="M233" s="26">
        <f>IFERROR(IF(Table1[[#This Row],[Cp - R]]/1000000&lt;1,1,Table1[[#This Row],[Cp - R]]/1000000),"-")</f>
        <v>1</v>
      </c>
      <c r="P233" t="str">
        <f>IFERROR((Table1[[#This Row],[Cp - C]]/10)-AVERAGE(Table1[[#This Row],[B - CSp]:[B - RSp]]),"-")</f>
        <v>-</v>
      </c>
      <c r="Q233" t="str">
        <f>IFERROR((AVERAGE(Table1[[#This Row],[B - CSp]:[B - RSp]])-(Table1[[#This Row],[Cp - C]]/100)),"-")</f>
        <v>-</v>
      </c>
    </row>
    <row r="234" spans="1:24" x14ac:dyDescent="0.25">
      <c r="A234" t="s">
        <v>245</v>
      </c>
      <c r="B234">
        <v>10</v>
      </c>
      <c r="C234" t="s">
        <v>5</v>
      </c>
      <c r="D234" t="s">
        <v>237</v>
      </c>
      <c r="E234" s="7">
        <f t="shared" si="3"/>
        <v>1000</v>
      </c>
      <c r="F234" s="8">
        <f>IF(Table1[[#This Row],[Cp - C]]/100&lt;1,1,Table1[[#This Row],[Cp - C]]/100)</f>
        <v>10</v>
      </c>
      <c r="G234" s="8">
        <f>IF(Table1[[#This Row],[Cp - C]]/10000&lt;1,1,Table1[[#This Row],[Cp - C]]/10000)</f>
        <v>1</v>
      </c>
      <c r="H234" s="15">
        <f>IF(Table1[[#This Row],[Cp - C]]/1000000&lt;1,1,Table1[[#This Row],[Cp - C]]/1000000)</f>
        <v>1</v>
      </c>
      <c r="I23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34" s="24">
        <f>IFERROR(Table1[[#This Row],[Sp - R]]*100,"-")</f>
        <v>0</v>
      </c>
      <c r="K234" s="24"/>
      <c r="L234" s="24">
        <f>IFERROR(IF(Table1[[#This Row],[Cp - R]]/10000&lt;1,1,Table1[[#This Row],[Cp - R]]/10000),"-")</f>
        <v>1</v>
      </c>
      <c r="M234" s="26">
        <f>IFERROR(IF(Table1[[#This Row],[Cp - R]]/1000000&lt;1,1,Table1[[#This Row],[Cp - R]]/1000000),"-")</f>
        <v>1</v>
      </c>
      <c r="P234" t="str">
        <f>IFERROR((Table1[[#This Row],[Cp - C]]/10)-AVERAGE(Table1[[#This Row],[B - CSp]:[B - RSp]]),"-")</f>
        <v>-</v>
      </c>
      <c r="Q234" t="str">
        <f>IFERROR((AVERAGE(Table1[[#This Row],[B - CSp]:[B - RSp]])-(Table1[[#This Row],[Cp - C]]/100)),"-")</f>
        <v>-</v>
      </c>
    </row>
    <row r="235" spans="1:24" x14ac:dyDescent="0.25">
      <c r="A235" t="s">
        <v>246</v>
      </c>
      <c r="B235">
        <v>4</v>
      </c>
      <c r="C235" t="s">
        <v>5</v>
      </c>
      <c r="D235" t="s">
        <v>237</v>
      </c>
      <c r="E235" s="7">
        <f t="shared" si="3"/>
        <v>400</v>
      </c>
      <c r="F235" s="8">
        <f>IF(Table1[[#This Row],[Cp - C]]/100&lt;1,1,Table1[[#This Row],[Cp - C]]/100)</f>
        <v>4</v>
      </c>
      <c r="G235" s="8">
        <f>IF(Table1[[#This Row],[Cp - C]]/10000&lt;1,1,Table1[[#This Row],[Cp - C]]/10000)</f>
        <v>1</v>
      </c>
      <c r="H235" s="15">
        <f>IF(Table1[[#This Row],[Cp - C]]/1000000&lt;1,1,Table1[[#This Row],[Cp - C]]/1000000)</f>
        <v>1</v>
      </c>
      <c r="I23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35" s="24">
        <f>IFERROR(Table1[[#This Row],[Sp - R]]*100,"-")</f>
        <v>0</v>
      </c>
      <c r="K235" s="24"/>
      <c r="L235" s="24">
        <f>IFERROR(IF(Table1[[#This Row],[Cp - R]]/10000&lt;1,1,Table1[[#This Row],[Cp - R]]/10000),"-")</f>
        <v>1</v>
      </c>
      <c r="M235" s="26">
        <f>IFERROR(IF(Table1[[#This Row],[Cp - R]]/1000000&lt;1,1,Table1[[#This Row],[Cp - R]]/1000000),"-")</f>
        <v>1</v>
      </c>
      <c r="N235">
        <v>1</v>
      </c>
      <c r="O235">
        <v>0.01</v>
      </c>
      <c r="P235">
        <f>IFERROR((Table1[[#This Row],[Cp - C]]/10)-AVERAGE(Table1[[#This Row],[B - CSp]:[B - RSp]]),"-")</f>
        <v>39.494999999999997</v>
      </c>
      <c r="Q235">
        <f>IFERROR((AVERAGE(Table1[[#This Row],[B - CSp]:[B - RSp]])-(Table1[[#This Row],[Cp - C]]/100)),"-")</f>
        <v>-3.4950000000000001</v>
      </c>
    </row>
    <row r="236" spans="1:24" x14ac:dyDescent="0.25">
      <c r="A236" t="s">
        <v>247</v>
      </c>
      <c r="B236">
        <v>20</v>
      </c>
      <c r="C236" t="s">
        <v>5</v>
      </c>
      <c r="D236" t="s">
        <v>237</v>
      </c>
      <c r="E236" s="7">
        <f t="shared" si="3"/>
        <v>2000</v>
      </c>
      <c r="F236" s="8">
        <f>IF(Table1[[#This Row],[Cp - C]]/100&lt;1,1,Table1[[#This Row],[Cp - C]]/100)</f>
        <v>20</v>
      </c>
      <c r="G236" s="8">
        <f>IF(Table1[[#This Row],[Cp - C]]/10000&lt;1,1,Table1[[#This Row],[Cp - C]]/10000)</f>
        <v>1</v>
      </c>
      <c r="H236" s="15">
        <f>IF(Table1[[#This Row],[Cp - C]]/1000000&lt;1,1,Table1[[#This Row],[Cp - C]]/1000000)</f>
        <v>1</v>
      </c>
      <c r="I23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36" s="24">
        <f>IFERROR(Table1[[#This Row],[Sp - R]]*100,"-")</f>
        <v>0</v>
      </c>
      <c r="K236" s="24"/>
      <c r="L236" s="24">
        <f>IFERROR(IF(Table1[[#This Row],[Cp - R]]/10000&lt;1,1,Table1[[#This Row],[Cp - R]]/10000),"-")</f>
        <v>1</v>
      </c>
      <c r="M236" s="26">
        <f>IFERROR(IF(Table1[[#This Row],[Cp - R]]/1000000&lt;1,1,Table1[[#This Row],[Cp - R]]/1000000),"-")</f>
        <v>1</v>
      </c>
      <c r="P236" t="str">
        <f>IFERROR((Table1[[#This Row],[Cp - C]]/10)-AVERAGE(Table1[[#This Row],[B - CSp]:[B - RSp]]),"-")</f>
        <v>-</v>
      </c>
      <c r="Q236" t="str">
        <f>IFERROR((AVERAGE(Table1[[#This Row],[B - CSp]:[B - RSp]])-(Table1[[#This Row],[Cp - C]]/100)),"-")</f>
        <v>-</v>
      </c>
    </row>
    <row r="237" spans="1:24" x14ac:dyDescent="0.25">
      <c r="A237" t="s">
        <v>248</v>
      </c>
      <c r="B237">
        <v>5</v>
      </c>
      <c r="C237" t="s">
        <v>20</v>
      </c>
      <c r="D237" t="s">
        <v>237</v>
      </c>
      <c r="E237" s="7">
        <f t="shared" si="3"/>
        <v>50</v>
      </c>
      <c r="F237" s="8">
        <f>IF(Table1[[#This Row],[Cp - C]]/100&lt;1,1,Table1[[#This Row],[Cp - C]]/100)</f>
        <v>1</v>
      </c>
      <c r="G237" s="8">
        <f>IF(Table1[[#This Row],[Cp - C]]/10000&lt;1,1,Table1[[#This Row],[Cp - C]]/10000)</f>
        <v>1</v>
      </c>
      <c r="H237" s="15">
        <f>IF(Table1[[#This Row],[Cp - C]]/1000000&lt;1,1,Table1[[#This Row],[Cp - C]]/1000000)</f>
        <v>1</v>
      </c>
      <c r="I23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37" s="24">
        <f>IFERROR(Table1[[#This Row],[Sp - R]]*100,"-")</f>
        <v>0</v>
      </c>
      <c r="K237" s="24"/>
      <c r="L237" s="24">
        <f>IFERROR(IF(Table1[[#This Row],[Cp - R]]/10000&lt;1,1,Table1[[#This Row],[Cp - R]]/10000),"-")</f>
        <v>1</v>
      </c>
      <c r="M237" s="26">
        <f>IFERROR(IF(Table1[[#This Row],[Cp - R]]/1000000&lt;1,1,Table1[[#This Row],[Cp - R]]/1000000),"-")</f>
        <v>1</v>
      </c>
      <c r="N237">
        <v>1</v>
      </c>
      <c r="O237">
        <v>0.1</v>
      </c>
      <c r="P237">
        <f>IFERROR((Table1[[#This Row],[Cp - C]]/10)-AVERAGE(Table1[[#This Row],[B - CSp]:[B - RSp]]),"-")</f>
        <v>4.45</v>
      </c>
      <c r="Q237">
        <f>IFERROR((AVERAGE(Table1[[#This Row],[B - CSp]:[B - RSp]])-(Table1[[#This Row],[Cp - C]]/100)),"-")</f>
        <v>5.0000000000000044E-2</v>
      </c>
    </row>
    <row r="238" spans="1:24" x14ac:dyDescent="0.25">
      <c r="A238" t="s">
        <v>249</v>
      </c>
      <c r="B238">
        <v>35</v>
      </c>
      <c r="C238" t="s">
        <v>5</v>
      </c>
      <c r="D238" t="s">
        <v>237</v>
      </c>
      <c r="E238" s="7">
        <f t="shared" si="3"/>
        <v>3500</v>
      </c>
      <c r="F238" s="8">
        <f>IF(Table1[[#This Row],[Cp - C]]/100&lt;1,1,Table1[[#This Row],[Cp - C]]/100)</f>
        <v>35</v>
      </c>
      <c r="G238" s="8">
        <f>IF(Table1[[#This Row],[Cp - C]]/10000&lt;1,1,Table1[[#This Row],[Cp - C]]/10000)</f>
        <v>1</v>
      </c>
      <c r="H238" s="15">
        <f>IF(Table1[[#This Row],[Cp - C]]/1000000&lt;1,1,Table1[[#This Row],[Cp - C]]/1000000)</f>
        <v>1</v>
      </c>
      <c r="I238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38" s="24">
        <f>IFERROR(Table1[[#This Row],[Sp - R]]*100,"-")</f>
        <v>0</v>
      </c>
      <c r="K238" s="24"/>
      <c r="L238" s="24">
        <f>IFERROR(IF(Table1[[#This Row],[Cp - R]]/10000&lt;1,1,Table1[[#This Row],[Cp - R]]/10000),"-")</f>
        <v>1</v>
      </c>
      <c r="M238" s="26">
        <f>IFERROR(IF(Table1[[#This Row],[Cp - R]]/1000000&lt;1,1,Table1[[#This Row],[Cp - R]]/1000000),"-")</f>
        <v>1</v>
      </c>
      <c r="N238">
        <v>150</v>
      </c>
      <c r="O238">
        <v>75</v>
      </c>
      <c r="P238">
        <f>IFERROR((Table1[[#This Row],[Cp - C]]/10)-AVERAGE(Table1[[#This Row],[B - CSp]:[B - RSp]]),"-")</f>
        <v>237.5</v>
      </c>
      <c r="Q238">
        <f>IFERROR((AVERAGE(Table1[[#This Row],[B - CSp]:[B - RSp]])-(Table1[[#This Row],[Cp - C]]/100)),"-")</f>
        <v>77.5</v>
      </c>
    </row>
    <row r="239" spans="1:24" x14ac:dyDescent="0.25">
      <c r="A239" t="s">
        <v>250</v>
      </c>
      <c r="B239">
        <v>3</v>
      </c>
      <c r="C239" t="s">
        <v>33</v>
      </c>
      <c r="D239" t="s">
        <v>283</v>
      </c>
      <c r="E239" s="7">
        <f t="shared" si="3"/>
        <v>3</v>
      </c>
      <c r="F239" s="8">
        <f>IF(Table1[[#This Row],[Cp - C]]/100&lt;1,1,Table1[[#This Row],[Cp - C]]/100)</f>
        <v>1</v>
      </c>
      <c r="G239" s="8">
        <f>IF(Table1[[#This Row],[Cp - C]]/10000&lt;1,1,Table1[[#This Row],[Cp - C]]/10000)</f>
        <v>1</v>
      </c>
      <c r="H239" s="15">
        <f>IF(Table1[[#This Row],[Cp - C]]/1000000&lt;1,1,Table1[[#This Row],[Cp - C]]/1000000)</f>
        <v>1</v>
      </c>
      <c r="I239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39" s="24">
        <f>IFERROR(Table1[[#This Row],[Sp - R]]*100,"-")</f>
        <v>0</v>
      </c>
      <c r="K239" s="24"/>
      <c r="L239" s="24">
        <f>IFERROR(IF(Table1[[#This Row],[Cp - R]]/10000&lt;1,1,Table1[[#This Row],[Cp - R]]/10000),"-")</f>
        <v>1</v>
      </c>
      <c r="M239" s="26">
        <f>IFERROR(IF(Table1[[#This Row],[Cp - R]]/1000000&lt;1,1,Table1[[#This Row],[Cp - R]]/1000000),"-")</f>
        <v>1</v>
      </c>
      <c r="N239">
        <v>0.01</v>
      </c>
      <c r="O239">
        <v>0.01</v>
      </c>
      <c r="P239">
        <f>IFERROR((Table1[[#This Row],[Cp - C]]/10)-AVERAGE(Table1[[#This Row],[B - CSp]:[B - RSp]]),"-")</f>
        <v>0.28999999999999998</v>
      </c>
      <c r="Q239">
        <f>IFERROR((AVERAGE(Table1[[#This Row],[B - CSp]:[B - RSp]])-(Table1[[#This Row],[Cp - C]]/100)),"-")</f>
        <v>-1.9999999999999997E-2</v>
      </c>
    </row>
    <row r="240" spans="1:24" x14ac:dyDescent="0.25">
      <c r="A240" t="s">
        <v>251</v>
      </c>
      <c r="B240">
        <v>1</v>
      </c>
      <c r="C240" t="s">
        <v>33</v>
      </c>
      <c r="D240" t="s">
        <v>283</v>
      </c>
      <c r="E240" s="7">
        <f t="shared" si="3"/>
        <v>1</v>
      </c>
      <c r="F240" s="8">
        <f>IF(Table1[[#This Row],[Cp - C]]/100&lt;1,1,Table1[[#This Row],[Cp - C]]/100)</f>
        <v>1</v>
      </c>
      <c r="G240" s="8">
        <f>IF(Table1[[#This Row],[Cp - C]]/10000&lt;1,1,Table1[[#This Row],[Cp - C]]/10000)</f>
        <v>1</v>
      </c>
      <c r="H240" s="15">
        <f>IF(Table1[[#This Row],[Cp - C]]/1000000&lt;1,1,Table1[[#This Row],[Cp - C]]/1000000)</f>
        <v>1</v>
      </c>
      <c r="I240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40" s="24">
        <f>IFERROR(Table1[[#This Row],[Sp - R]]*100,"-")</f>
        <v>0</v>
      </c>
      <c r="K240" s="24"/>
      <c r="L240" s="24">
        <f>IFERROR(IF(Table1[[#This Row],[Cp - R]]/10000&lt;1,1,Table1[[#This Row],[Cp - R]]/10000),"-")</f>
        <v>1</v>
      </c>
      <c r="M240" s="26">
        <f>IFERROR(IF(Table1[[#This Row],[Cp - R]]/1000000&lt;1,1,Table1[[#This Row],[Cp - R]]/1000000),"-")</f>
        <v>1</v>
      </c>
      <c r="N240">
        <v>1</v>
      </c>
      <c r="O240">
        <v>0.01</v>
      </c>
      <c r="P240">
        <f>IFERROR((Table1[[#This Row],[Cp - C]]/10)-AVERAGE(Table1[[#This Row],[B - CSp]:[B - RSp]]),"-")</f>
        <v>-0.40500000000000003</v>
      </c>
      <c r="Q240">
        <f>IFERROR((AVERAGE(Table1[[#This Row],[B - CSp]:[B - RSp]])-(Table1[[#This Row],[Cp - C]]/100)),"-")</f>
        <v>0.495</v>
      </c>
    </row>
    <row r="241" spans="1:17" x14ac:dyDescent="0.25">
      <c r="A241" t="s">
        <v>252</v>
      </c>
      <c r="B241">
        <v>2</v>
      </c>
      <c r="C241" t="s">
        <v>5</v>
      </c>
      <c r="D241" t="s">
        <v>283</v>
      </c>
      <c r="E241" s="7">
        <f t="shared" si="3"/>
        <v>200</v>
      </c>
      <c r="F241" s="8">
        <f>IF(Table1[[#This Row],[Cp - C]]/100&lt;1,1,Table1[[#This Row],[Cp - C]]/100)</f>
        <v>2</v>
      </c>
      <c r="G241" s="8">
        <f>IF(Table1[[#This Row],[Cp - C]]/10000&lt;1,1,Table1[[#This Row],[Cp - C]]/10000)</f>
        <v>1</v>
      </c>
      <c r="H241" s="15">
        <f>IF(Table1[[#This Row],[Cp - C]]/1000000&lt;1,1,Table1[[#This Row],[Cp - C]]/1000000)</f>
        <v>1</v>
      </c>
      <c r="I241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41" s="24">
        <f>IFERROR(Table1[[#This Row],[Sp - R]]*100,"-")</f>
        <v>0</v>
      </c>
      <c r="K241" s="24"/>
      <c r="L241" s="24">
        <f>IFERROR(IF(Table1[[#This Row],[Cp - R]]/10000&lt;1,1,Table1[[#This Row],[Cp - R]]/10000),"-")</f>
        <v>1</v>
      </c>
      <c r="M241" s="26">
        <f>IFERROR(IF(Table1[[#This Row],[Cp - R]]/1000000&lt;1,1,Table1[[#This Row],[Cp - R]]/1000000),"-")</f>
        <v>1</v>
      </c>
      <c r="P241" t="str">
        <f>IFERROR((Table1[[#This Row],[Cp - C]]/10)-AVERAGE(Table1[[#This Row],[B - CSp]:[B - RSp]]),"-")</f>
        <v>-</v>
      </c>
      <c r="Q241" t="str">
        <f>IFERROR((AVERAGE(Table1[[#This Row],[B - CSp]:[B - RSp]])-(Table1[[#This Row],[Cp - C]]/100)),"-")</f>
        <v>-</v>
      </c>
    </row>
    <row r="242" spans="1:17" x14ac:dyDescent="0.25">
      <c r="A242" t="s">
        <v>253</v>
      </c>
      <c r="B242">
        <v>2</v>
      </c>
      <c r="C242" t="s">
        <v>20</v>
      </c>
      <c r="D242" t="s">
        <v>283</v>
      </c>
      <c r="E242" s="7">
        <f t="shared" si="3"/>
        <v>20</v>
      </c>
      <c r="F242" s="8">
        <f>IF(Table1[[#This Row],[Cp - C]]/100&lt;1,1,Table1[[#This Row],[Cp - C]]/100)</f>
        <v>1</v>
      </c>
      <c r="G242" s="8">
        <f>IF(Table1[[#This Row],[Cp - C]]/10000&lt;1,1,Table1[[#This Row],[Cp - C]]/10000)</f>
        <v>1</v>
      </c>
      <c r="H242" s="15">
        <f>IF(Table1[[#This Row],[Cp - C]]/1000000&lt;1,1,Table1[[#This Row],[Cp - C]]/1000000)</f>
        <v>1</v>
      </c>
      <c r="I242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42" s="24">
        <f>IFERROR(Table1[[#This Row],[Sp - R]]*100,"-")</f>
        <v>0</v>
      </c>
      <c r="K242" s="24"/>
      <c r="L242" s="24">
        <f>IFERROR(IF(Table1[[#This Row],[Cp - R]]/10000&lt;1,1,Table1[[#This Row],[Cp - R]]/10000),"-")</f>
        <v>1</v>
      </c>
      <c r="M242" s="26">
        <f>IFERROR(IF(Table1[[#This Row],[Cp - R]]/1000000&lt;1,1,Table1[[#This Row],[Cp - R]]/1000000),"-")</f>
        <v>1</v>
      </c>
      <c r="P242" t="str">
        <f>IFERROR((Table1[[#This Row],[Cp - C]]/10)-AVERAGE(Table1[[#This Row],[B - CSp]:[B - RSp]]),"-")</f>
        <v>-</v>
      </c>
      <c r="Q242" t="str">
        <f>IFERROR((AVERAGE(Table1[[#This Row],[B - CSp]:[B - RSp]])-(Table1[[#This Row],[Cp - C]]/100)),"-")</f>
        <v>-</v>
      </c>
    </row>
    <row r="243" spans="1:17" x14ac:dyDescent="0.25">
      <c r="A243" t="s">
        <v>254</v>
      </c>
      <c r="B243">
        <v>2</v>
      </c>
      <c r="C243" t="s">
        <v>33</v>
      </c>
      <c r="D243" t="s">
        <v>283</v>
      </c>
      <c r="E243" s="7">
        <f t="shared" si="3"/>
        <v>2</v>
      </c>
      <c r="F243" s="8">
        <f>IF(Table1[[#This Row],[Cp - C]]/100&lt;1,1,Table1[[#This Row],[Cp - C]]/100)</f>
        <v>1</v>
      </c>
      <c r="G243" s="8">
        <f>IF(Table1[[#This Row],[Cp - C]]/10000&lt;1,1,Table1[[#This Row],[Cp - C]]/10000)</f>
        <v>1</v>
      </c>
      <c r="H243" s="15">
        <f>IF(Table1[[#This Row],[Cp - C]]/1000000&lt;1,1,Table1[[#This Row],[Cp - C]]/1000000)</f>
        <v>1</v>
      </c>
      <c r="I243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43" s="24">
        <f>IFERROR(Table1[[#This Row],[Sp - R]]*100,"-")</f>
        <v>0</v>
      </c>
      <c r="K243" s="24"/>
      <c r="L243" s="24">
        <f>IFERROR(IF(Table1[[#This Row],[Cp - R]]/10000&lt;1,1,Table1[[#This Row],[Cp - R]]/10000),"-")</f>
        <v>1</v>
      </c>
      <c r="M243" s="26">
        <f>IFERROR(IF(Table1[[#This Row],[Cp - R]]/1000000&lt;1,1,Table1[[#This Row],[Cp - R]]/1000000),"-")</f>
        <v>1</v>
      </c>
      <c r="P243" t="str">
        <f>IFERROR((Table1[[#This Row],[Cp - C]]/10)-AVERAGE(Table1[[#This Row],[B - CSp]:[B - RSp]]),"-")</f>
        <v>-</v>
      </c>
      <c r="Q243" t="str">
        <f>IFERROR((AVERAGE(Table1[[#This Row],[B - CSp]:[B - RSp]])-(Table1[[#This Row],[Cp - C]]/100)),"-")</f>
        <v>-</v>
      </c>
    </row>
    <row r="244" spans="1:17" x14ac:dyDescent="0.25">
      <c r="A244" t="s">
        <v>255</v>
      </c>
      <c r="B244">
        <v>1</v>
      </c>
      <c r="C244" t="s">
        <v>33</v>
      </c>
      <c r="D244" t="s">
        <v>283</v>
      </c>
      <c r="E244" s="7">
        <f t="shared" si="3"/>
        <v>1</v>
      </c>
      <c r="F244" s="8">
        <f>IF(Table1[[#This Row],[Cp - C]]/100&lt;1,1,Table1[[#This Row],[Cp - C]]/100)</f>
        <v>1</v>
      </c>
      <c r="G244" s="8">
        <f>IF(Table1[[#This Row],[Cp - C]]/10000&lt;1,1,Table1[[#This Row],[Cp - C]]/10000)</f>
        <v>1</v>
      </c>
      <c r="H244" s="15">
        <f>IF(Table1[[#This Row],[Cp - C]]/1000000&lt;1,1,Table1[[#This Row],[Cp - C]]/1000000)</f>
        <v>1</v>
      </c>
      <c r="I244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44" s="24">
        <f>IFERROR(Table1[[#This Row],[Sp - R]]*100,"-")</f>
        <v>0</v>
      </c>
      <c r="K244" s="24"/>
      <c r="L244" s="24">
        <f>IFERROR(IF(Table1[[#This Row],[Cp - R]]/10000&lt;1,1,Table1[[#This Row],[Cp - R]]/10000),"-")</f>
        <v>1</v>
      </c>
      <c r="M244" s="26">
        <f>IFERROR(IF(Table1[[#This Row],[Cp - R]]/1000000&lt;1,1,Table1[[#This Row],[Cp - R]]/1000000),"-")</f>
        <v>1</v>
      </c>
      <c r="P244" t="str">
        <f>IFERROR((Table1[[#This Row],[Cp - C]]/10)-AVERAGE(Table1[[#This Row],[B - CSp]:[B - RSp]]),"-")</f>
        <v>-</v>
      </c>
      <c r="Q244" t="str">
        <f>IFERROR((AVERAGE(Table1[[#This Row],[B - CSp]:[B - RSp]])-(Table1[[#This Row],[Cp - C]]/100)),"-")</f>
        <v>-</v>
      </c>
    </row>
    <row r="245" spans="1:17" x14ac:dyDescent="0.25">
      <c r="A245" t="s">
        <v>256</v>
      </c>
      <c r="B245">
        <v>1</v>
      </c>
      <c r="C245" t="s">
        <v>20</v>
      </c>
      <c r="D245" t="s">
        <v>283</v>
      </c>
      <c r="E245" s="7">
        <f t="shared" si="3"/>
        <v>10</v>
      </c>
      <c r="F245" s="8">
        <f>IF(Table1[[#This Row],[Cp - C]]/100&lt;1,1,Table1[[#This Row],[Cp - C]]/100)</f>
        <v>1</v>
      </c>
      <c r="G245" s="8">
        <f>IF(Table1[[#This Row],[Cp - C]]/10000&lt;1,1,Table1[[#This Row],[Cp - C]]/10000)</f>
        <v>1</v>
      </c>
      <c r="H245" s="15">
        <f>IF(Table1[[#This Row],[Cp - C]]/1000000&lt;1,1,Table1[[#This Row],[Cp - C]]/1000000)</f>
        <v>1</v>
      </c>
      <c r="I245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45" s="24">
        <f>IFERROR(Table1[[#This Row],[Sp - R]]*100,"-")</f>
        <v>0</v>
      </c>
      <c r="K245" s="24"/>
      <c r="L245" s="24">
        <f>IFERROR(IF(Table1[[#This Row],[Cp - R]]/10000&lt;1,1,Table1[[#This Row],[Cp - R]]/10000),"-")</f>
        <v>1</v>
      </c>
      <c r="M245" s="26">
        <f>IFERROR(IF(Table1[[#This Row],[Cp - R]]/1000000&lt;1,1,Table1[[#This Row],[Cp - R]]/1000000),"-")</f>
        <v>1</v>
      </c>
      <c r="P245" t="str">
        <f>IFERROR((Table1[[#This Row],[Cp - C]]/10)-AVERAGE(Table1[[#This Row],[B - CSp]:[B - RSp]]),"-")</f>
        <v>-</v>
      </c>
      <c r="Q245" t="str">
        <f>IFERROR((AVERAGE(Table1[[#This Row],[B - CSp]:[B - RSp]])-(Table1[[#This Row],[Cp - C]]/100)),"-")</f>
        <v>-</v>
      </c>
    </row>
    <row r="246" spans="1:17" x14ac:dyDescent="0.25">
      <c r="A246" t="s">
        <v>257</v>
      </c>
      <c r="B246">
        <v>10</v>
      </c>
      <c r="C246" t="s">
        <v>5</v>
      </c>
      <c r="D246" t="s">
        <v>283</v>
      </c>
      <c r="E246" s="7">
        <f t="shared" si="3"/>
        <v>1000</v>
      </c>
      <c r="F246" s="8">
        <f>IF(Table1[[#This Row],[Cp - C]]/100&lt;1,1,Table1[[#This Row],[Cp - C]]/100)</f>
        <v>10</v>
      </c>
      <c r="G246" s="8">
        <f>IF(Table1[[#This Row],[Cp - C]]/10000&lt;1,1,Table1[[#This Row],[Cp - C]]/10000)</f>
        <v>1</v>
      </c>
      <c r="H246" s="15">
        <f>IF(Table1[[#This Row],[Cp - C]]/1000000&lt;1,1,Table1[[#This Row],[Cp - C]]/1000000)</f>
        <v>1</v>
      </c>
      <c r="I246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46" s="24">
        <f>IFERROR(Table1[[#This Row],[Sp - R]]*100,"-")</f>
        <v>0</v>
      </c>
      <c r="K246" s="24"/>
      <c r="L246" s="24">
        <f>IFERROR(IF(Table1[[#This Row],[Cp - R]]/10000&lt;1,1,Table1[[#This Row],[Cp - R]]/10000),"-")</f>
        <v>1</v>
      </c>
      <c r="M246" s="26">
        <f>IFERROR(IF(Table1[[#This Row],[Cp - R]]/1000000&lt;1,1,Table1[[#This Row],[Cp - R]]/1000000),"-")</f>
        <v>1</v>
      </c>
      <c r="P246" t="str">
        <f>IFERROR((Table1[[#This Row],[Cp - C]]/10)-AVERAGE(Table1[[#This Row],[B - CSp]:[B - RSp]]),"-")</f>
        <v>-</v>
      </c>
      <c r="Q246" t="str">
        <f>IFERROR((AVERAGE(Table1[[#This Row],[B - CSp]:[B - RSp]])-(Table1[[#This Row],[Cp - C]]/100)),"-")</f>
        <v>-</v>
      </c>
    </row>
    <row r="247" spans="1:17" x14ac:dyDescent="0.25">
      <c r="A247" t="s">
        <v>258</v>
      </c>
      <c r="B247">
        <v>50</v>
      </c>
      <c r="C247" t="s">
        <v>5</v>
      </c>
      <c r="D247" t="s">
        <v>283</v>
      </c>
      <c r="E247" s="7">
        <f t="shared" si="3"/>
        <v>5000</v>
      </c>
      <c r="F247" s="8">
        <f>IF(Table1[[#This Row],[Cp - C]]/100&lt;1,1,Table1[[#This Row],[Cp - C]]/100)</f>
        <v>50</v>
      </c>
      <c r="G247" s="8">
        <f>IF(Table1[[#This Row],[Cp - C]]/10000&lt;1,1,Table1[[#This Row],[Cp - C]]/10000)</f>
        <v>1</v>
      </c>
      <c r="H247" s="15">
        <f>IF(Table1[[#This Row],[Cp - C]]/1000000&lt;1,1,Table1[[#This Row],[Cp - C]]/1000000)</f>
        <v>1</v>
      </c>
      <c r="I247" s="21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>˅ 0</v>
      </c>
      <c r="J247" s="24">
        <f>IFERROR(Table1[[#This Row],[Sp - R]]*100,"-")</f>
        <v>0</v>
      </c>
      <c r="K247" s="24"/>
      <c r="L247" s="24">
        <f>IFERROR(IF(Table1[[#This Row],[Cp - R]]/10000&lt;1,1,Table1[[#This Row],[Cp - R]]/10000),"-")</f>
        <v>1</v>
      </c>
      <c r="M247" s="26">
        <f>IFERROR(IF(Table1[[#This Row],[Cp - R]]/1000000&lt;1,1,Table1[[#This Row],[Cp - R]]/1000000),"-")</f>
        <v>1</v>
      </c>
      <c r="P247" t="str">
        <f>IFERROR((Table1[[#This Row],[Cp - C]]/10)-AVERAGE(Table1[[#This Row],[B - CSp]:[B - RSp]]),"-")</f>
        <v>-</v>
      </c>
      <c r="Q247" t="str">
        <f>IFERROR((AVERAGE(Table1[[#This Row],[B - CSp]:[B - RSp]])-(Table1[[#This Row],[Cp - C]]/100)),"-")</f>
        <v>-</v>
      </c>
    </row>
    <row r="248" spans="1:17" x14ac:dyDescent="0.25">
      <c r="A248" t="s">
        <v>270</v>
      </c>
      <c r="D248" t="s">
        <v>269</v>
      </c>
      <c r="E248" s="10" t="b">
        <f>IF(C248="gp",B248*100,IF(C248="sp",B248*10,IF(C248="cp",B248)))</f>
        <v>0</v>
      </c>
      <c r="F248" s="11">
        <f>IF(Table1[[#This Row],[Cp - C]]/100&lt;1,1,Table1[[#This Row],[Cp - C]]/100)</f>
        <v>1</v>
      </c>
      <c r="G248" s="11">
        <f>IF(Table1[[#This Row],[Cp - C]]/10000&lt;1,1,Table1[[#This Row],[Cp - C]]/10000)</f>
        <v>1</v>
      </c>
      <c r="H248" s="16">
        <f>IF(Table1[[#This Row],[Cp - C]]/1000000&lt;1,1,Table1[[#This Row],[Cp - C]]/1000000)</f>
        <v>1</v>
      </c>
      <c r="I248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48" s="27">
        <f>IFERROR(Table1[[#This Row],[Sp - R]]*100,"-")</f>
        <v>0</v>
      </c>
      <c r="K248" s="27"/>
      <c r="L248" s="27">
        <f>IFERROR(IF(Table1[[#This Row],[Cp - R]]/10000&lt;1,1,Table1[[#This Row],[Cp - R]]/10000),"-")</f>
        <v>1</v>
      </c>
      <c r="M248" s="28">
        <f>IFERROR(IF(Table1[[#This Row],[Cp - R]]/1000000&lt;1,1,Table1[[#This Row],[Cp - R]]/1000000),"-")</f>
        <v>1</v>
      </c>
      <c r="N248">
        <v>0.01</v>
      </c>
      <c r="O248">
        <v>0.01</v>
      </c>
      <c r="P248" s="3">
        <f>IFERROR((Table1[[#This Row],[Cp - C]]/10)-AVERAGE(Table1[[#This Row],[B - CSp]:[B - RSp]]),"-")</f>
        <v>-0.01</v>
      </c>
      <c r="Q248" s="3">
        <f>IFERROR((AVERAGE(Table1[[#This Row],[B - CSp]:[B - RSp]])-(Table1[[#This Row],[Cp - C]]/100)),"-")</f>
        <v>0.01</v>
      </c>
    </row>
    <row r="249" spans="1:17" x14ac:dyDescent="0.25">
      <c r="A249" t="s">
        <v>271</v>
      </c>
      <c r="D249" t="s">
        <v>269</v>
      </c>
      <c r="E249" s="10" t="b">
        <f>IF(C249="gp",B249*100,IF(C249="sp",B249*10,IF(C249="cp",B249)))</f>
        <v>0</v>
      </c>
      <c r="F249" s="11">
        <f>IF(Table1[[#This Row],[Cp - C]]/100&lt;1,1,Table1[[#This Row],[Cp - C]]/100)</f>
        <v>1</v>
      </c>
      <c r="G249" s="11">
        <f>IF(Table1[[#This Row],[Cp - C]]/10000&lt;1,1,Table1[[#This Row],[Cp - C]]/10000)</f>
        <v>1</v>
      </c>
      <c r="H249" s="16">
        <f>IF(Table1[[#This Row],[Cp - C]]/1000000&lt;1,1,Table1[[#This Row],[Cp - C]]/1000000)</f>
        <v>1</v>
      </c>
      <c r="I249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49" s="27">
        <f>IFERROR(Table1[[#This Row],[Sp - R]]*100,"-")</f>
        <v>0</v>
      </c>
      <c r="K249" s="27"/>
      <c r="L249" s="27">
        <f>IFERROR(IF(Table1[[#This Row],[Cp - R]]/10000&lt;1,1,Table1[[#This Row],[Cp - R]]/10000),"-")</f>
        <v>1</v>
      </c>
      <c r="M249" s="28">
        <f>IFERROR(IF(Table1[[#This Row],[Cp - R]]/1000000&lt;1,1,Table1[[#This Row],[Cp - R]]/1000000),"-")</f>
        <v>1</v>
      </c>
      <c r="N249">
        <v>1</v>
      </c>
      <c r="O249">
        <v>1</v>
      </c>
      <c r="P249" s="3">
        <f>IFERROR((Table1[[#This Row],[Cp - C]]/10)-AVERAGE(Table1[[#This Row],[B - CSp]:[B - RSp]]),"-")</f>
        <v>-1</v>
      </c>
      <c r="Q249" s="3">
        <f>IFERROR((AVERAGE(Table1[[#This Row],[B - CSp]:[B - RSp]])-(Table1[[#This Row],[Cp - C]]/100)),"-")</f>
        <v>1</v>
      </c>
    </row>
    <row r="250" spans="1:17" x14ac:dyDescent="0.25">
      <c r="A250" t="s">
        <v>272</v>
      </c>
      <c r="D250" t="s">
        <v>269</v>
      </c>
      <c r="E250" s="10" t="b">
        <f>IF(C250="gp",B250*100,IF(C250="sp",B250*10,IF(C250="cp",B250)))</f>
        <v>0</v>
      </c>
      <c r="F250" s="11">
        <f>IF(Table1[[#This Row],[Cp - C]]/100&lt;1,1,Table1[[#This Row],[Cp - C]]/100)</f>
        <v>1</v>
      </c>
      <c r="G250" s="11">
        <f>IF(Table1[[#This Row],[Cp - C]]/10000&lt;1,1,Table1[[#This Row],[Cp - C]]/10000)</f>
        <v>1</v>
      </c>
      <c r="H250" s="16">
        <f>IF(Table1[[#This Row],[Cp - C]]/1000000&lt;1,1,Table1[[#This Row],[Cp - C]]/1000000)</f>
        <v>1</v>
      </c>
      <c r="I250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50" s="27">
        <f>IFERROR(Table1[[#This Row],[Sp - R]]*100,"-")</f>
        <v>0</v>
      </c>
      <c r="K250" s="27"/>
      <c r="L250" s="27">
        <f>IFERROR(IF(Table1[[#This Row],[Cp - R]]/10000&lt;1,1,Table1[[#This Row],[Cp - R]]/10000),"-")</f>
        <v>1</v>
      </c>
      <c r="M250" s="28">
        <f>IFERROR(IF(Table1[[#This Row],[Cp - R]]/1000000&lt;1,1,Table1[[#This Row],[Cp - R]]/1000000),"-")</f>
        <v>1</v>
      </c>
      <c r="N250">
        <v>10</v>
      </c>
      <c r="P250" s="3">
        <f>IFERROR((Table1[[#This Row],[Cp - C]]/10)-AVERAGE(Table1[[#This Row],[B - CSp]:[B - RSp]]),"-")</f>
        <v>-10</v>
      </c>
      <c r="Q250" s="3">
        <f>IFERROR((AVERAGE(Table1[[#This Row],[B - CSp]:[B - RSp]])-(Table1[[#This Row],[Cp - C]]/100)),"-")</f>
        <v>10</v>
      </c>
    </row>
    <row r="251" spans="1:17" x14ac:dyDescent="0.25">
      <c r="A251" t="s">
        <v>273</v>
      </c>
      <c r="D251" t="s">
        <v>269</v>
      </c>
      <c r="E251" s="10" t="b">
        <f>IF(C251="gp",B251*100,IF(C251="sp",B251*10,IF(C251="cp",B251)))</f>
        <v>0</v>
      </c>
      <c r="F251" s="11">
        <f>IF(Table1[[#This Row],[Cp - C]]/100&lt;1,1,Table1[[#This Row],[Cp - C]]/100)</f>
        <v>1</v>
      </c>
      <c r="G251" s="11">
        <f>IF(Table1[[#This Row],[Cp - C]]/10000&lt;1,1,Table1[[#This Row],[Cp - C]]/10000)</f>
        <v>1</v>
      </c>
      <c r="H251" s="16">
        <f>IF(Table1[[#This Row],[Cp - C]]/1000000&lt;1,1,Table1[[#This Row],[Cp - C]]/1000000)</f>
        <v>1</v>
      </c>
      <c r="I251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51" s="27">
        <f>IFERROR(Table1[[#This Row],[Sp - R]]*100,"-")</f>
        <v>0</v>
      </c>
      <c r="K251" s="27"/>
      <c r="L251" s="27">
        <f>IFERROR(IF(Table1[[#This Row],[Cp - R]]/10000&lt;1,1,Table1[[#This Row],[Cp - R]]/10000),"-")</f>
        <v>1</v>
      </c>
      <c r="M251" s="28">
        <f>IFERROR(IF(Table1[[#This Row],[Cp - R]]/1000000&lt;1,1,Table1[[#This Row],[Cp - R]]/1000000),"-")</f>
        <v>1</v>
      </c>
      <c r="N251">
        <v>0.01</v>
      </c>
      <c r="O251">
        <v>0.01</v>
      </c>
      <c r="P251" s="3">
        <f>IFERROR((Table1[[#This Row],[Cp - C]]/10)-AVERAGE(Table1[[#This Row],[B - CSp]:[B - RSp]]),"-")</f>
        <v>-0.01</v>
      </c>
      <c r="Q251" s="3">
        <f>IFERROR((AVERAGE(Table1[[#This Row],[B - CSp]:[B - RSp]])-(Table1[[#This Row],[Cp - C]]/100)),"-")</f>
        <v>0.01</v>
      </c>
    </row>
    <row r="252" spans="1:17" x14ac:dyDescent="0.25">
      <c r="A252" t="s">
        <v>274</v>
      </c>
      <c r="D252" t="s">
        <v>269</v>
      </c>
      <c r="E252" s="10" t="b">
        <f>IF(C252="gp",B252*100,IF(C252="sp",B252*10,IF(C252="cp",B252)))</f>
        <v>0</v>
      </c>
      <c r="F252" s="11">
        <f>IF(Table1[[#This Row],[Cp - C]]/100&lt;1,1,Table1[[#This Row],[Cp - C]]/100)</f>
        <v>1</v>
      </c>
      <c r="G252" s="11">
        <f>IF(Table1[[#This Row],[Cp - C]]/10000&lt;1,1,Table1[[#This Row],[Cp - C]]/10000)</f>
        <v>1</v>
      </c>
      <c r="H252" s="16">
        <f>IF(Table1[[#This Row],[Cp - C]]/1000000&lt;1,1,Table1[[#This Row],[Cp - C]]/1000000)</f>
        <v>1</v>
      </c>
      <c r="I252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52" s="27">
        <f>IFERROR(Table1[[#This Row],[Sp - R]]*100,"-")</f>
        <v>0</v>
      </c>
      <c r="K252" s="27"/>
      <c r="L252" s="27">
        <f>IFERROR(IF(Table1[[#This Row],[Cp - R]]/10000&lt;1,1,Table1[[#This Row],[Cp - R]]/10000),"-")</f>
        <v>1</v>
      </c>
      <c r="M252" s="28">
        <f>IFERROR(IF(Table1[[#This Row],[Cp - R]]/1000000&lt;1,1,Table1[[#This Row],[Cp - R]]/1000000),"-")</f>
        <v>1</v>
      </c>
      <c r="N252">
        <v>0.01</v>
      </c>
      <c r="O252">
        <v>0.01</v>
      </c>
      <c r="P252" s="3">
        <f>IFERROR((Table1[[#This Row],[Cp - C]]/10)-AVERAGE(Table1[[#This Row],[B - CSp]:[B - RSp]]),"-")</f>
        <v>-0.01</v>
      </c>
      <c r="Q252" s="3">
        <f>IFERROR((AVERAGE(Table1[[#This Row],[B - CSp]:[B - RSp]])-(Table1[[#This Row],[Cp - C]]/100)),"-")</f>
        <v>0.01</v>
      </c>
    </row>
    <row r="253" spans="1:17" x14ac:dyDescent="0.25">
      <c r="A253" t="s">
        <v>275</v>
      </c>
      <c r="D253" t="s">
        <v>269</v>
      </c>
      <c r="E253" s="10" t="b">
        <f>IF(C253="gp",B253*100,IF(C253="sp",B253*10,IF(C253="cp",B253)))</f>
        <v>0</v>
      </c>
      <c r="F253" s="11">
        <f>IF(Table1[[#This Row],[Cp - C]]/100&lt;1,1,Table1[[#This Row],[Cp - C]]/100)</f>
        <v>1</v>
      </c>
      <c r="G253" s="11">
        <f>IF(Table1[[#This Row],[Cp - C]]/10000&lt;1,1,Table1[[#This Row],[Cp - C]]/10000)</f>
        <v>1</v>
      </c>
      <c r="H253" s="16">
        <f>IF(Table1[[#This Row],[Cp - C]]/1000000&lt;1,1,Table1[[#This Row],[Cp - C]]/1000000)</f>
        <v>1</v>
      </c>
      <c r="I253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53" s="27">
        <f>IFERROR(Table1[[#This Row],[Sp - R]]*100,"-")</f>
        <v>0</v>
      </c>
      <c r="K253" s="27"/>
      <c r="L253" s="27">
        <f>IFERROR(IF(Table1[[#This Row],[Cp - R]]/10000&lt;1,1,Table1[[#This Row],[Cp - R]]/10000),"-")</f>
        <v>1</v>
      </c>
      <c r="M253" s="28">
        <f>IFERROR(IF(Table1[[#This Row],[Cp - R]]/1000000&lt;1,1,Table1[[#This Row],[Cp - R]]/1000000),"-")</f>
        <v>1</v>
      </c>
      <c r="N253">
        <v>6</v>
      </c>
      <c r="O253">
        <v>0.01</v>
      </c>
      <c r="P253" s="3">
        <f>IFERROR((Table1[[#This Row],[Cp - C]]/10)-AVERAGE(Table1[[#This Row],[B - CSp]:[B - RSp]]),"-")</f>
        <v>-3.0049999999999999</v>
      </c>
      <c r="Q253" s="3">
        <f>IFERROR((AVERAGE(Table1[[#This Row],[B - CSp]:[B - RSp]])-(Table1[[#This Row],[Cp - C]]/100)),"-")</f>
        <v>3.0049999999999999</v>
      </c>
    </row>
    <row r="254" spans="1:17" x14ac:dyDescent="0.25">
      <c r="A254" t="s">
        <v>276</v>
      </c>
      <c r="D254" t="s">
        <v>269</v>
      </c>
      <c r="E254" s="10" t="b">
        <f>IF(C254="gp",B254*100,IF(C254="sp",B254*10,IF(C254="cp",B254)))</f>
        <v>0</v>
      </c>
      <c r="F254" s="11">
        <f>IF(Table1[[#This Row],[Cp - C]]/100&lt;1,1,Table1[[#This Row],[Cp - C]]/100)</f>
        <v>1</v>
      </c>
      <c r="G254" s="11">
        <f>IF(Table1[[#This Row],[Cp - C]]/10000&lt;1,1,Table1[[#This Row],[Cp - C]]/10000)</f>
        <v>1</v>
      </c>
      <c r="H254" s="16">
        <f>IF(Table1[[#This Row],[Cp - C]]/1000000&lt;1,1,Table1[[#This Row],[Cp - C]]/1000000)</f>
        <v>1</v>
      </c>
      <c r="I254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54" s="27">
        <f>IFERROR(Table1[[#This Row],[Sp - R]]*100,"-")</f>
        <v>0</v>
      </c>
      <c r="K254" s="27"/>
      <c r="L254" s="27">
        <f>IFERROR(IF(Table1[[#This Row],[Cp - R]]/10000&lt;1,1,Table1[[#This Row],[Cp - R]]/10000),"-")</f>
        <v>1</v>
      </c>
      <c r="M254" s="28">
        <f>IFERROR(IF(Table1[[#This Row],[Cp - R]]/1000000&lt;1,1,Table1[[#This Row],[Cp - R]]/1000000),"-")</f>
        <v>1</v>
      </c>
      <c r="N254">
        <v>15</v>
      </c>
      <c r="O254">
        <v>10</v>
      </c>
      <c r="P254" s="3">
        <f>IFERROR((Table1[[#This Row],[Cp - C]]/10)-AVERAGE(Table1[[#This Row],[B - CSp]:[B - RSp]]),"-")</f>
        <v>-12.5</v>
      </c>
      <c r="Q254" s="3">
        <f>IFERROR((AVERAGE(Table1[[#This Row],[B - CSp]:[B - RSp]])-(Table1[[#This Row],[Cp - C]]/100)),"-")</f>
        <v>12.5</v>
      </c>
    </row>
    <row r="255" spans="1:17" x14ac:dyDescent="0.25">
      <c r="A255" t="s">
        <v>277</v>
      </c>
      <c r="D255" t="s">
        <v>269</v>
      </c>
      <c r="E255" s="10" t="b">
        <f>IF(C255="gp",B255*100,IF(C255="sp",B255*10,IF(C255="cp",B255)))</f>
        <v>0</v>
      </c>
      <c r="F255" s="11">
        <f>IF(Table1[[#This Row],[Cp - C]]/100&lt;1,1,Table1[[#This Row],[Cp - C]]/100)</f>
        <v>1</v>
      </c>
      <c r="G255" s="11">
        <f>IF(Table1[[#This Row],[Cp - C]]/10000&lt;1,1,Table1[[#This Row],[Cp - C]]/10000)</f>
        <v>1</v>
      </c>
      <c r="H255" s="16">
        <f>IF(Table1[[#This Row],[Cp - C]]/1000000&lt;1,1,Table1[[#This Row],[Cp - C]]/1000000)</f>
        <v>1</v>
      </c>
      <c r="I255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55" s="27">
        <f>IFERROR(Table1[[#This Row],[Sp - R]]*100,"-")</f>
        <v>0</v>
      </c>
      <c r="K255" s="27"/>
      <c r="L255" s="27">
        <f>IFERROR(IF(Table1[[#This Row],[Cp - R]]/10000&lt;1,1,Table1[[#This Row],[Cp - R]]/10000),"-")</f>
        <v>1</v>
      </c>
      <c r="M255" s="28">
        <f>IFERROR(IF(Table1[[#This Row],[Cp - R]]/1000000&lt;1,1,Table1[[#This Row],[Cp - R]]/1000000),"-")</f>
        <v>1</v>
      </c>
      <c r="N255">
        <v>1</v>
      </c>
      <c r="O255">
        <v>0.01</v>
      </c>
      <c r="P255" s="3">
        <f>IFERROR((Table1[[#This Row],[Cp - C]]/10)-AVERAGE(Table1[[#This Row],[B - CSp]:[B - RSp]]),"-")</f>
        <v>-0.505</v>
      </c>
      <c r="Q255" s="3">
        <f>IFERROR((AVERAGE(Table1[[#This Row],[B - CSp]:[B - RSp]])-(Table1[[#This Row],[Cp - C]]/100)),"-")</f>
        <v>0.505</v>
      </c>
    </row>
    <row r="256" spans="1:17" x14ac:dyDescent="0.25">
      <c r="A256" t="s">
        <v>278</v>
      </c>
      <c r="D256" t="s">
        <v>269</v>
      </c>
      <c r="E256" s="10" t="b">
        <f>IF(C256="gp",B256*100,IF(C256="sp",B256*10,IF(C256="cp",B256)))</f>
        <v>0</v>
      </c>
      <c r="F256" s="11">
        <f>IF(Table1[[#This Row],[Cp - C]]/100&lt;1,1,Table1[[#This Row],[Cp - C]]/100)</f>
        <v>1</v>
      </c>
      <c r="G256" s="11">
        <f>IF(Table1[[#This Row],[Cp - C]]/10000&lt;1,1,Table1[[#This Row],[Cp - C]]/10000)</f>
        <v>1</v>
      </c>
      <c r="H256" s="16">
        <f>IF(Table1[[#This Row],[Cp - C]]/1000000&lt;1,1,Table1[[#This Row],[Cp - C]]/1000000)</f>
        <v>1</v>
      </c>
      <c r="I256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56" s="27">
        <f>IFERROR(Table1[[#This Row],[Sp - R]]*100,"-")</f>
        <v>0</v>
      </c>
      <c r="K256" s="27"/>
      <c r="L256" s="27">
        <f>IFERROR(IF(Table1[[#This Row],[Cp - R]]/10000&lt;1,1,Table1[[#This Row],[Cp - R]]/10000),"-")</f>
        <v>1</v>
      </c>
      <c r="M256" s="28">
        <f>IFERROR(IF(Table1[[#This Row],[Cp - R]]/1000000&lt;1,1,Table1[[#This Row],[Cp - R]]/1000000),"-")</f>
        <v>1</v>
      </c>
      <c r="N256">
        <v>0.01</v>
      </c>
      <c r="O256">
        <v>0.01</v>
      </c>
      <c r="P256" s="3">
        <f>IFERROR((Table1[[#This Row],[Cp - C]]/10)-AVERAGE(Table1[[#This Row],[B - CSp]:[B - RSp]]),"-")</f>
        <v>-0.01</v>
      </c>
      <c r="Q256" s="3">
        <f>IFERROR((AVERAGE(Table1[[#This Row],[B - CSp]:[B - RSp]])-(Table1[[#This Row],[Cp - C]]/100)),"-")</f>
        <v>0.01</v>
      </c>
    </row>
    <row r="257" spans="1:17" x14ac:dyDescent="0.25">
      <c r="A257" t="s">
        <v>279</v>
      </c>
      <c r="D257" t="s">
        <v>269</v>
      </c>
      <c r="E257" s="10" t="b">
        <f>IF(C257="gp",B257*100,IF(C257="sp",B257*10,IF(C257="cp",B257)))</f>
        <v>0</v>
      </c>
      <c r="F257" s="11">
        <f>IF(Table1[[#This Row],[Cp - C]]/100&lt;1,1,Table1[[#This Row],[Cp - C]]/100)</f>
        <v>1</v>
      </c>
      <c r="G257" s="11">
        <f>IF(Table1[[#This Row],[Cp - C]]/10000&lt;1,1,Table1[[#This Row],[Cp - C]]/10000)</f>
        <v>1</v>
      </c>
      <c r="H257" s="16">
        <f>IF(Table1[[#This Row],[Cp - C]]/1000000&lt;1,1,Table1[[#This Row],[Cp - C]]/1000000)</f>
        <v>1</v>
      </c>
      <c r="I257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57" s="27">
        <f>IFERROR(Table1[[#This Row],[Sp - R]]*100,"-")</f>
        <v>0</v>
      </c>
      <c r="K257" s="27"/>
      <c r="L257" s="27">
        <f>IFERROR(IF(Table1[[#This Row],[Cp - R]]/10000&lt;1,1,Table1[[#This Row],[Cp - R]]/10000),"-")</f>
        <v>1</v>
      </c>
      <c r="M257" s="28">
        <f>IFERROR(IF(Table1[[#This Row],[Cp - R]]/1000000&lt;1,1,Table1[[#This Row],[Cp - R]]/1000000),"-")</f>
        <v>1</v>
      </c>
      <c r="N257">
        <v>15</v>
      </c>
      <c r="O257">
        <v>10</v>
      </c>
      <c r="P257" s="3">
        <f>IFERROR((Table1[[#This Row],[Cp - C]]/10)-AVERAGE(Table1[[#This Row],[B - CSp]:[B - RSp]]),"-")</f>
        <v>-12.5</v>
      </c>
      <c r="Q257" s="3">
        <f>IFERROR((AVERAGE(Table1[[#This Row],[B - CSp]:[B - RSp]])-(Table1[[#This Row],[Cp - C]]/100)),"-")</f>
        <v>12.5</v>
      </c>
    </row>
    <row r="258" spans="1:17" x14ac:dyDescent="0.25">
      <c r="A258" t="s">
        <v>280</v>
      </c>
      <c r="D258" t="s">
        <v>269</v>
      </c>
      <c r="E258" s="10" t="b">
        <f>IF(C258="gp",B258*100,IF(C258="sp",B258*10,IF(C258="cp",B258)))</f>
        <v>0</v>
      </c>
      <c r="F258" s="11">
        <f>IF(Table1[[#This Row],[Cp - C]]/100&lt;1,1,Table1[[#This Row],[Cp - C]]/100)</f>
        <v>1</v>
      </c>
      <c r="G258" s="11">
        <f>IF(Table1[[#This Row],[Cp - C]]/10000&lt;1,1,Table1[[#This Row],[Cp - C]]/10000)</f>
        <v>1</v>
      </c>
      <c r="H258" s="16">
        <f>IF(Table1[[#This Row],[Cp - C]]/1000000&lt;1,1,Table1[[#This Row],[Cp - C]]/1000000)</f>
        <v>1</v>
      </c>
      <c r="I258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58" s="27">
        <f>IFERROR(Table1[[#This Row],[Sp - R]]*100,"-")</f>
        <v>0</v>
      </c>
      <c r="K258" s="27"/>
      <c r="L258" s="27">
        <f>IFERROR(IF(Table1[[#This Row],[Cp - R]]/10000&lt;1,1,Table1[[#This Row],[Cp - R]]/10000),"-")</f>
        <v>1</v>
      </c>
      <c r="M258" s="28">
        <f>IFERROR(IF(Table1[[#This Row],[Cp - R]]/1000000&lt;1,1,Table1[[#This Row],[Cp - R]]/1000000),"-")</f>
        <v>1</v>
      </c>
      <c r="N258">
        <v>0.01</v>
      </c>
      <c r="O258">
        <v>0.01</v>
      </c>
      <c r="P258" s="3">
        <f>IFERROR((Table1[[#This Row],[Cp - C]]/10)-AVERAGE(Table1[[#This Row],[B - CSp]:[B - RSp]]),"-")</f>
        <v>-0.01</v>
      </c>
      <c r="Q258" s="3">
        <f>IFERROR((AVERAGE(Table1[[#This Row],[B - CSp]:[B - RSp]])-(Table1[[#This Row],[Cp - C]]/100)),"-")</f>
        <v>0.01</v>
      </c>
    </row>
    <row r="259" spans="1:17" x14ac:dyDescent="0.25">
      <c r="A259" t="s">
        <v>281</v>
      </c>
      <c r="D259" t="s">
        <v>269</v>
      </c>
      <c r="E259" s="10" t="b">
        <f>IF(C259="gp",B259*100,IF(C259="sp",B259*10,IF(C259="cp",B259)))</f>
        <v>0</v>
      </c>
      <c r="F259" s="11">
        <f>IF(Table1[[#This Row],[Cp - C]]/100&lt;1,1,Table1[[#This Row],[Cp - C]]/100)</f>
        <v>1</v>
      </c>
      <c r="G259" s="11">
        <f>IF(Table1[[#This Row],[Cp - C]]/10000&lt;1,1,Table1[[#This Row],[Cp - C]]/10000)</f>
        <v>1</v>
      </c>
      <c r="H259" s="16">
        <f>IF(Table1[[#This Row],[Cp - C]]/1000000&lt;1,1,Table1[[#This Row],[Cp - C]]/1000000)</f>
        <v>1</v>
      </c>
      <c r="I259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59" s="27">
        <f>IFERROR(Table1[[#This Row],[Sp - R]]*100,"-")</f>
        <v>0</v>
      </c>
      <c r="K259" s="27"/>
      <c r="L259" s="27">
        <f>IFERROR(IF(Table1[[#This Row],[Cp - R]]/10000&lt;1,1,Table1[[#This Row],[Cp - R]]/10000),"-")</f>
        <v>1</v>
      </c>
      <c r="M259" s="28">
        <f>IFERROR(IF(Table1[[#This Row],[Cp - R]]/1000000&lt;1,1,Table1[[#This Row],[Cp - R]]/1000000),"-")</f>
        <v>1</v>
      </c>
      <c r="N259">
        <v>2</v>
      </c>
      <c r="O259">
        <v>1</v>
      </c>
      <c r="P259" s="3">
        <f>IFERROR((Table1[[#This Row],[Cp - C]]/10)-AVERAGE(Table1[[#This Row],[B - CSp]:[B - RSp]]),"-")</f>
        <v>-1.5</v>
      </c>
      <c r="Q259" s="3">
        <f>IFERROR((AVERAGE(Table1[[#This Row],[B - CSp]:[B - RSp]])-(Table1[[#This Row],[Cp - C]]/100)),"-")</f>
        <v>1.5</v>
      </c>
    </row>
    <row r="260" spans="1:17" x14ac:dyDescent="0.25">
      <c r="A260" t="s">
        <v>282</v>
      </c>
      <c r="D260" t="s">
        <v>269</v>
      </c>
      <c r="E260" s="10" t="b">
        <f>IF(C260="gp",B260*100,IF(C260="sp",B260*10,IF(C260="cp",B260)))</f>
        <v>0</v>
      </c>
      <c r="F260" s="11">
        <f>IF(Table1[[#This Row],[Cp - C]]/100&lt;1,1,Table1[[#This Row],[Cp - C]]/100)</f>
        <v>1</v>
      </c>
      <c r="G260" s="11">
        <f>IF(Table1[[#This Row],[Cp - C]]/10000&lt;1,1,Table1[[#This Row],[Cp - C]]/10000)</f>
        <v>1</v>
      </c>
      <c r="H260" s="16">
        <f>IF(Table1[[#This Row],[Cp - C]]/1000000&lt;1,1,Table1[[#This Row],[Cp - C]]/1000000)</f>
        <v>1</v>
      </c>
      <c r="I260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60" s="27">
        <f>IFERROR(Table1[[#This Row],[Sp - R]]*100,"-")</f>
        <v>0</v>
      </c>
      <c r="K260" s="27"/>
      <c r="L260" s="27">
        <f>IFERROR(IF(Table1[[#This Row],[Cp - R]]/10000&lt;1,1,Table1[[#This Row],[Cp - R]]/10000),"-")</f>
        <v>1</v>
      </c>
      <c r="M260" s="28">
        <f>IFERROR(IF(Table1[[#This Row],[Cp - R]]/1000000&lt;1,1,Table1[[#This Row],[Cp - R]]/1000000),"-")</f>
        <v>1</v>
      </c>
      <c r="N260">
        <v>1</v>
      </c>
      <c r="O260">
        <v>0.01</v>
      </c>
      <c r="P260" s="3">
        <f>IFERROR((Table1[[#This Row],[Cp - C]]/10)-AVERAGE(Table1[[#This Row],[B - CSp]:[B - RSp]]),"-")</f>
        <v>-0.505</v>
      </c>
      <c r="Q260" s="3">
        <f>IFERROR((AVERAGE(Table1[[#This Row],[B - CSp]:[B - RSp]])-(Table1[[#This Row],[Cp - C]]/100)),"-")</f>
        <v>0.505</v>
      </c>
    </row>
    <row r="261" spans="1:17" x14ac:dyDescent="0.25">
      <c r="A261" t="s">
        <v>284</v>
      </c>
      <c r="D261" t="s">
        <v>283</v>
      </c>
      <c r="E261" s="10" t="b">
        <f>IF(C261="gp",B261*100,IF(C261="sp",B261*10,IF(C261="cp",B261)))</f>
        <v>0</v>
      </c>
      <c r="F261" s="11">
        <f>IF(Table1[[#This Row],[Cp - C]]/100&lt;1,1,Table1[[#This Row],[Cp - C]]/100)</f>
        <v>1</v>
      </c>
      <c r="G261" s="11">
        <f>IF(Table1[[#This Row],[Cp - C]]/10000&lt;1,1,Table1[[#This Row],[Cp - C]]/10000)</f>
        <v>1</v>
      </c>
      <c r="H261" s="16">
        <f>IF(Table1[[#This Row],[Cp - C]]/1000000&lt;1,1,Table1[[#This Row],[Cp - C]]/1000000)</f>
        <v>1</v>
      </c>
      <c r="I261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61" s="27">
        <f>IFERROR(Table1[[#This Row],[Sp - R]]*100,"-")</f>
        <v>0</v>
      </c>
      <c r="K261" s="27"/>
      <c r="L261" s="27">
        <f>IFERROR(IF(Table1[[#This Row],[Cp - R]]/10000&lt;1,1,Table1[[#This Row],[Cp - R]]/10000),"-")</f>
        <v>1</v>
      </c>
      <c r="M261" s="28">
        <f>IFERROR(IF(Table1[[#This Row],[Cp - R]]/1000000&lt;1,1,Table1[[#This Row],[Cp - R]]/1000000),"-")</f>
        <v>1</v>
      </c>
      <c r="N261">
        <v>1</v>
      </c>
      <c r="P261" s="3">
        <f>IFERROR((Table1[[#This Row],[Cp - C]]/10)-AVERAGE(Table1[[#This Row],[B - CSp]:[B - RSp]]),"-")</f>
        <v>-1</v>
      </c>
      <c r="Q261" s="3">
        <f>IFERROR((AVERAGE(Table1[[#This Row],[B - CSp]:[B - RSp]])-(Table1[[#This Row],[Cp - C]]/100)),"-")</f>
        <v>1</v>
      </c>
    </row>
    <row r="262" spans="1:17" x14ac:dyDescent="0.25">
      <c r="A262" t="s">
        <v>285</v>
      </c>
      <c r="D262" t="s">
        <v>283</v>
      </c>
      <c r="E262" s="10" t="b">
        <f>IF(C262="gp",B262*100,IF(C262="sp",B262*10,IF(C262="cp",B262)))</f>
        <v>0</v>
      </c>
      <c r="F262" s="11">
        <f>IF(Table1[[#This Row],[Cp - C]]/100&lt;1,1,Table1[[#This Row],[Cp - C]]/100)</f>
        <v>1</v>
      </c>
      <c r="G262" s="11">
        <f>IF(Table1[[#This Row],[Cp - C]]/10000&lt;1,1,Table1[[#This Row],[Cp - C]]/10000)</f>
        <v>1</v>
      </c>
      <c r="H262" s="16">
        <f>IF(Table1[[#This Row],[Cp - C]]/1000000&lt;1,1,Table1[[#This Row],[Cp - C]]/1000000)</f>
        <v>1</v>
      </c>
      <c r="I262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62" s="27">
        <f>IFERROR(Table1[[#This Row],[Sp - R]]*100,"-")</f>
        <v>0</v>
      </c>
      <c r="K262" s="27"/>
      <c r="L262" s="27">
        <f>IFERROR(IF(Table1[[#This Row],[Cp - R]]/10000&lt;1,1,Table1[[#This Row],[Cp - R]]/10000),"-")</f>
        <v>1</v>
      </c>
      <c r="M262" s="28">
        <f>IFERROR(IF(Table1[[#This Row],[Cp - R]]/1000000&lt;1,1,Table1[[#This Row],[Cp - R]]/1000000),"-")</f>
        <v>1</v>
      </c>
      <c r="N262">
        <v>5</v>
      </c>
      <c r="P262" s="3">
        <f>IFERROR((Table1[[#This Row],[Cp - C]]/10)-AVERAGE(Table1[[#This Row],[B - CSp]:[B - RSp]]),"-")</f>
        <v>-5</v>
      </c>
      <c r="Q262" s="3">
        <f>IFERROR((AVERAGE(Table1[[#This Row],[B - CSp]:[B - RSp]])-(Table1[[#This Row],[Cp - C]]/100)),"-")</f>
        <v>5</v>
      </c>
    </row>
    <row r="263" spans="1:17" x14ac:dyDescent="0.25">
      <c r="A263" t="s">
        <v>286</v>
      </c>
      <c r="D263" t="s">
        <v>283</v>
      </c>
      <c r="E263" s="10" t="b">
        <f>IF(C263="gp",B263*100,IF(C263="sp",B263*10,IF(C263="cp",B263)))</f>
        <v>0</v>
      </c>
      <c r="F263" s="11">
        <f>IF(Table1[[#This Row],[Cp - C]]/100&lt;1,1,Table1[[#This Row],[Cp - C]]/100)</f>
        <v>1</v>
      </c>
      <c r="G263" s="11">
        <f>IF(Table1[[#This Row],[Cp - C]]/10000&lt;1,1,Table1[[#This Row],[Cp - C]]/10000)</f>
        <v>1</v>
      </c>
      <c r="H263" s="16">
        <f>IF(Table1[[#This Row],[Cp - C]]/1000000&lt;1,1,Table1[[#This Row],[Cp - C]]/1000000)</f>
        <v>1</v>
      </c>
      <c r="I263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63" s="27">
        <f>IFERROR(Table1[[#This Row],[Sp - R]]*100,"-")</f>
        <v>0</v>
      </c>
      <c r="K263" s="27"/>
      <c r="L263" s="27">
        <f>IFERROR(IF(Table1[[#This Row],[Cp - R]]/10000&lt;1,1,Table1[[#This Row],[Cp - R]]/10000),"-")</f>
        <v>1</v>
      </c>
      <c r="M263" s="28">
        <f>IFERROR(IF(Table1[[#This Row],[Cp - R]]/1000000&lt;1,1,Table1[[#This Row],[Cp - R]]/1000000),"-")</f>
        <v>1</v>
      </c>
      <c r="N263">
        <v>15</v>
      </c>
      <c r="O263">
        <v>15</v>
      </c>
      <c r="P263" s="3">
        <f>IFERROR((Table1[[#This Row],[Cp - C]]/10)-AVERAGE(Table1[[#This Row],[B - CSp]:[B - RSp]]),"-")</f>
        <v>-15</v>
      </c>
      <c r="Q263" s="3">
        <f>IFERROR((AVERAGE(Table1[[#This Row],[B - CSp]:[B - RSp]])-(Table1[[#This Row],[Cp - C]]/100)),"-")</f>
        <v>15</v>
      </c>
    </row>
    <row r="264" spans="1:17" x14ac:dyDescent="0.25">
      <c r="A264" t="s">
        <v>287</v>
      </c>
      <c r="D264" t="s">
        <v>283</v>
      </c>
      <c r="E264" s="10" t="b">
        <f>IF(C264="gp",B264*100,IF(C264="sp",B264*10,IF(C264="cp",B264)))</f>
        <v>0</v>
      </c>
      <c r="F264" s="11">
        <f>IF(Table1[[#This Row],[Cp - C]]/100&lt;1,1,Table1[[#This Row],[Cp - C]]/100)</f>
        <v>1</v>
      </c>
      <c r="G264" s="11">
        <f>IF(Table1[[#This Row],[Cp - C]]/10000&lt;1,1,Table1[[#This Row],[Cp - C]]/10000)</f>
        <v>1</v>
      </c>
      <c r="H264" s="16">
        <f>IF(Table1[[#This Row],[Cp - C]]/1000000&lt;1,1,Table1[[#This Row],[Cp - C]]/1000000)</f>
        <v>1</v>
      </c>
      <c r="I264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64" s="27">
        <f>IFERROR(Table1[[#This Row],[Sp - R]]*100,"-")</f>
        <v>0</v>
      </c>
      <c r="K264" s="27"/>
      <c r="L264" s="27">
        <f>IFERROR(IF(Table1[[#This Row],[Cp - R]]/10000&lt;1,1,Table1[[#This Row],[Cp - R]]/10000),"-")</f>
        <v>1</v>
      </c>
      <c r="M264" s="28">
        <f>IFERROR(IF(Table1[[#This Row],[Cp - R]]/1000000&lt;1,1,Table1[[#This Row],[Cp - R]]/1000000),"-")</f>
        <v>1</v>
      </c>
      <c r="N264">
        <v>25</v>
      </c>
      <c r="O264">
        <v>25</v>
      </c>
      <c r="P264" s="3">
        <f>IFERROR((Table1[[#This Row],[Cp - C]]/10)-AVERAGE(Table1[[#This Row],[B - CSp]:[B - RSp]]),"-")</f>
        <v>-25</v>
      </c>
      <c r="Q264" s="3">
        <f>IFERROR((AVERAGE(Table1[[#This Row],[B - CSp]:[B - RSp]])-(Table1[[#This Row],[Cp - C]]/100)),"-")</f>
        <v>25</v>
      </c>
    </row>
    <row r="265" spans="1:17" x14ac:dyDescent="0.25">
      <c r="A265" t="s">
        <v>288</v>
      </c>
      <c r="D265" t="s">
        <v>283</v>
      </c>
      <c r="E265" s="10" t="b">
        <f>IF(C265="gp",B265*100,IF(C265="sp",B265*10,IF(C265="cp",B265)))</f>
        <v>0</v>
      </c>
      <c r="F265" s="11">
        <f>IF(Table1[[#This Row],[Cp - C]]/100&lt;1,1,Table1[[#This Row],[Cp - C]]/100)</f>
        <v>1</v>
      </c>
      <c r="G265" s="11">
        <f>IF(Table1[[#This Row],[Cp - C]]/10000&lt;1,1,Table1[[#This Row],[Cp - C]]/10000)</f>
        <v>1</v>
      </c>
      <c r="H265" s="16">
        <f>IF(Table1[[#This Row],[Cp - C]]/1000000&lt;1,1,Table1[[#This Row],[Cp - C]]/1000000)</f>
        <v>1</v>
      </c>
      <c r="I265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65" s="27">
        <f>IFERROR(Table1[[#This Row],[Sp - R]]*100,"-")</f>
        <v>0</v>
      </c>
      <c r="K265" s="27"/>
      <c r="L265" s="27">
        <f>IFERROR(IF(Table1[[#This Row],[Cp - R]]/10000&lt;1,1,Table1[[#This Row],[Cp - R]]/10000),"-")</f>
        <v>1</v>
      </c>
      <c r="M265" s="28">
        <f>IFERROR(IF(Table1[[#This Row],[Cp - R]]/1000000&lt;1,1,Table1[[#This Row],[Cp - R]]/1000000),"-")</f>
        <v>1</v>
      </c>
      <c r="N265">
        <v>10</v>
      </c>
      <c r="O265">
        <v>10</v>
      </c>
      <c r="P265" s="3">
        <f>IFERROR((Table1[[#This Row],[Cp - C]]/10)-AVERAGE(Table1[[#This Row],[B - CSp]:[B - RSp]]),"-")</f>
        <v>-10</v>
      </c>
      <c r="Q265" s="3">
        <f>IFERROR((AVERAGE(Table1[[#This Row],[B - CSp]:[B - RSp]])-(Table1[[#This Row],[Cp - C]]/100)),"-")</f>
        <v>10</v>
      </c>
    </row>
    <row r="266" spans="1:17" x14ac:dyDescent="0.25">
      <c r="A266" t="s">
        <v>289</v>
      </c>
      <c r="D266" t="s">
        <v>283</v>
      </c>
      <c r="E266" s="10" t="b">
        <f>IF(C266="gp",B266*100,IF(C266="sp",B266*10,IF(C266="cp",B266)))</f>
        <v>0</v>
      </c>
      <c r="F266" s="11">
        <f>IF(Table1[[#This Row],[Cp - C]]/100&lt;1,1,Table1[[#This Row],[Cp - C]]/100)</f>
        <v>1</v>
      </c>
      <c r="G266" s="11">
        <f>IF(Table1[[#This Row],[Cp - C]]/10000&lt;1,1,Table1[[#This Row],[Cp - C]]/10000)</f>
        <v>1</v>
      </c>
      <c r="H266" s="16">
        <f>IF(Table1[[#This Row],[Cp - C]]/1000000&lt;1,1,Table1[[#This Row],[Cp - C]]/1000000)</f>
        <v>1</v>
      </c>
      <c r="I266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66" s="27">
        <f>IFERROR(Table1[[#This Row],[Sp - R]]*100,"-")</f>
        <v>0</v>
      </c>
      <c r="K266" s="27"/>
      <c r="L266" s="27">
        <f>IFERROR(IF(Table1[[#This Row],[Cp - R]]/10000&lt;1,1,Table1[[#This Row],[Cp - R]]/10000),"-")</f>
        <v>1</v>
      </c>
      <c r="M266" s="28">
        <f>IFERROR(IF(Table1[[#This Row],[Cp - R]]/1000000&lt;1,1,Table1[[#This Row],[Cp - R]]/1000000),"-")</f>
        <v>1</v>
      </c>
      <c r="N266">
        <v>20</v>
      </c>
      <c r="P266" s="3">
        <f>IFERROR((Table1[[#This Row],[Cp - C]]/10)-AVERAGE(Table1[[#This Row],[B - CSp]:[B - RSp]]),"-")</f>
        <v>-20</v>
      </c>
      <c r="Q266" s="3">
        <f>IFERROR((AVERAGE(Table1[[#This Row],[B - CSp]:[B - RSp]])-(Table1[[#This Row],[Cp - C]]/100)),"-")</f>
        <v>20</v>
      </c>
    </row>
    <row r="267" spans="1:17" x14ac:dyDescent="0.25">
      <c r="A267" t="s">
        <v>290</v>
      </c>
      <c r="D267" t="s">
        <v>283</v>
      </c>
      <c r="E267" s="10" t="b">
        <f>IF(C267="gp",B267*100,IF(C267="sp",B267*10,IF(C267="cp",B267)))</f>
        <v>0</v>
      </c>
      <c r="F267" s="11">
        <f>IF(Table1[[#This Row],[Cp - C]]/100&lt;1,1,Table1[[#This Row],[Cp - C]]/100)</f>
        <v>1</v>
      </c>
      <c r="G267" s="11">
        <f>IF(Table1[[#This Row],[Cp - C]]/10000&lt;1,1,Table1[[#This Row],[Cp - C]]/10000)</f>
        <v>1</v>
      </c>
      <c r="H267" s="16">
        <f>IF(Table1[[#This Row],[Cp - C]]/1000000&lt;1,1,Table1[[#This Row],[Cp - C]]/1000000)</f>
        <v>1</v>
      </c>
      <c r="I267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67" s="27">
        <f>IFERROR(Table1[[#This Row],[Sp - R]]*100,"-")</f>
        <v>0</v>
      </c>
      <c r="K267" s="27"/>
      <c r="L267" s="27">
        <f>IFERROR(IF(Table1[[#This Row],[Cp - R]]/10000&lt;1,1,Table1[[#This Row],[Cp - R]]/10000),"-")</f>
        <v>1</v>
      </c>
      <c r="M267" s="28">
        <f>IFERROR(IF(Table1[[#This Row],[Cp - R]]/1000000&lt;1,1,Table1[[#This Row],[Cp - R]]/1000000),"-")</f>
        <v>1</v>
      </c>
      <c r="N267">
        <v>0.1</v>
      </c>
      <c r="O267">
        <v>0.1</v>
      </c>
      <c r="P267" s="3">
        <f>IFERROR((Table1[[#This Row],[Cp - C]]/10)-AVERAGE(Table1[[#This Row],[B - CSp]:[B - RSp]]),"-")</f>
        <v>-0.1</v>
      </c>
      <c r="Q267" s="3">
        <f>IFERROR((AVERAGE(Table1[[#This Row],[B - CSp]:[B - RSp]])-(Table1[[#This Row],[Cp - C]]/100)),"-")</f>
        <v>0.1</v>
      </c>
    </row>
    <row r="268" spans="1:17" x14ac:dyDescent="0.25">
      <c r="A268" t="s">
        <v>291</v>
      </c>
      <c r="D268" t="s">
        <v>283</v>
      </c>
      <c r="E268" s="10" t="b">
        <f>IF(C268="gp",B268*100,IF(C268="sp",B268*10,IF(C268="cp",B268)))</f>
        <v>0</v>
      </c>
      <c r="F268" s="11">
        <f>IF(Table1[[#This Row],[Cp - C]]/100&lt;1,1,Table1[[#This Row],[Cp - C]]/100)</f>
        <v>1</v>
      </c>
      <c r="G268" s="11">
        <f>IF(Table1[[#This Row],[Cp - C]]/10000&lt;1,1,Table1[[#This Row],[Cp - C]]/10000)</f>
        <v>1</v>
      </c>
      <c r="H268" s="16">
        <f>IF(Table1[[#This Row],[Cp - C]]/1000000&lt;1,1,Table1[[#This Row],[Cp - C]]/1000000)</f>
        <v>1</v>
      </c>
      <c r="I268" s="22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68" s="27">
        <f>IFERROR(Table1[[#This Row],[Sp - R]]*100,"-")</f>
        <v>0</v>
      </c>
      <c r="K268" s="27"/>
      <c r="L268" s="27">
        <f>IFERROR(IF(Table1[[#This Row],[Cp - R]]/10000&lt;1,1,Table1[[#This Row],[Cp - R]]/10000),"-")</f>
        <v>1</v>
      </c>
      <c r="M268" s="28">
        <f>IFERROR(IF(Table1[[#This Row],[Cp - R]]/1000000&lt;1,1,Table1[[#This Row],[Cp - R]]/1000000),"-")</f>
        <v>1</v>
      </c>
      <c r="N268">
        <v>2</v>
      </c>
      <c r="P268" s="3">
        <f>IFERROR((Table1[[#This Row],[Cp - C]]/10)-AVERAGE(Table1[[#This Row],[B - CSp]:[B - RSp]]),"-")</f>
        <v>-2</v>
      </c>
      <c r="Q268" s="3">
        <f>IFERROR((AVERAGE(Table1[[#This Row],[B - CSp]:[B - RSp]])-(Table1[[#This Row],[Cp - C]]/100)),"-")</f>
        <v>2</v>
      </c>
    </row>
    <row r="269" spans="1:17" ht="15.75" thickBot="1" x14ac:dyDescent="0.3">
      <c r="A269" t="s">
        <v>292</v>
      </c>
      <c r="D269" t="s">
        <v>283</v>
      </c>
      <c r="E269" s="12" t="b">
        <f>IF(C269="gp",B269*100,IF(C269="sp",B269*10,IF(C269="cp",B269)))</f>
        <v>0</v>
      </c>
      <c r="F269" s="13">
        <f>IF(Table1[[#This Row],[Cp - C]]/100&lt;1,1,Table1[[#This Row],[Cp - C]]/100)</f>
        <v>1</v>
      </c>
      <c r="G269" s="13">
        <f>IF(Table1[[#This Row],[Cp - C]]/10000&lt;1,1,Table1[[#This Row],[Cp - C]]/10000)</f>
        <v>1</v>
      </c>
      <c r="H269" s="17">
        <f>IF(Table1[[#This Row],[Cp - C]]/1000000&lt;1,1,Table1[[#This Row],[Cp - C]]/1000000)</f>
        <v>1</v>
      </c>
      <c r="I269" s="23" t="str">
        <f>IFERROR(IF(Table1[[#This Row],[Cp - C]]-Table1[[#This Row],[Cp - R]]&gt;0,"˅",IF(Table1[[#This Row],[Cp - C]]-Table1[[#This Row],[Cp - R]]=0,"",IF(Table1[[#This Row],[Cp - C]]-Table1[[#This Row],[Cp - R]]&lt;0,"˄","")))&amp;" "&amp;Table1[[#This Row],[Cp - R]],"-")</f>
        <v xml:space="preserve"> 0</v>
      </c>
      <c r="J269" s="29">
        <f>IFERROR(Table1[[#This Row],[Sp - R]]*100,"-")</f>
        <v>0</v>
      </c>
      <c r="K269" s="29"/>
      <c r="L269" s="29">
        <f>IFERROR(IF(Table1[[#This Row],[Cp - R]]/10000&lt;1,1,Table1[[#This Row],[Cp - R]]/10000),"-")</f>
        <v>1</v>
      </c>
      <c r="M269" s="30">
        <f>IFERROR(IF(Table1[[#This Row],[Cp - R]]/1000000&lt;1,1,Table1[[#This Row],[Cp - R]]/1000000),"-")</f>
        <v>1</v>
      </c>
      <c r="N269">
        <v>100</v>
      </c>
      <c r="O269">
        <v>100</v>
      </c>
      <c r="P269" s="3">
        <f>IFERROR((Table1[[#This Row],[Cp - C]]/10)-AVERAGE(Table1[[#This Row],[B - CSp]:[B - RSp]]),"-")</f>
        <v>-100</v>
      </c>
      <c r="Q269" s="3">
        <f>IFERROR((AVERAGE(Table1[[#This Row],[B - CSp]:[B - RSp]])-(Table1[[#This Row],[Cp - C]]/100)),"-")</f>
        <v>100</v>
      </c>
    </row>
  </sheetData>
  <mergeCells count="4">
    <mergeCell ref="B1:C1"/>
    <mergeCell ref="E2:H2"/>
    <mergeCell ref="J2:M2"/>
    <mergeCell ref="E1:M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X36" sqref="X36"/>
    </sheetView>
  </sheetViews>
  <sheetFormatPr defaultRowHeight="15" x14ac:dyDescent="0.25"/>
  <cols>
    <col min="1" max="1" width="19.140625" bestFit="1" customWidth="1"/>
    <col min="3" max="3" width="10.5703125" customWidth="1"/>
  </cols>
  <sheetData>
    <row r="1" spans="1:7" x14ac:dyDescent="0.25">
      <c r="A1" t="s">
        <v>3</v>
      </c>
      <c r="B1" t="s">
        <v>297</v>
      </c>
      <c r="C1" t="s">
        <v>298</v>
      </c>
      <c r="D1" t="s">
        <v>299</v>
      </c>
      <c r="E1" t="s">
        <v>325</v>
      </c>
      <c r="F1" t="s">
        <v>326</v>
      </c>
      <c r="G1" t="s">
        <v>300</v>
      </c>
    </row>
    <row r="2" spans="1:7" x14ac:dyDescent="0.25">
      <c r="A2" t="s">
        <v>296</v>
      </c>
      <c r="B2" t="s">
        <v>324</v>
      </c>
      <c r="C2" t="s">
        <v>324</v>
      </c>
      <c r="D2" t="s">
        <v>324</v>
      </c>
      <c r="E2">
        <v>10</v>
      </c>
      <c r="F2">
        <v>20</v>
      </c>
    </row>
    <row r="3" spans="1:7" x14ac:dyDescent="0.25">
      <c r="A3" t="s">
        <v>301</v>
      </c>
      <c r="C3">
        <v>250</v>
      </c>
      <c r="D3">
        <v>187</v>
      </c>
      <c r="E3">
        <v>15</v>
      </c>
    </row>
    <row r="4" spans="1:7" x14ac:dyDescent="0.25">
      <c r="A4" t="s">
        <v>302</v>
      </c>
      <c r="B4">
        <v>14</v>
      </c>
      <c r="C4">
        <v>140</v>
      </c>
      <c r="D4">
        <v>105</v>
      </c>
      <c r="E4">
        <v>10</v>
      </c>
    </row>
    <row r="5" spans="1:7" x14ac:dyDescent="0.25">
      <c r="A5" t="s">
        <v>303</v>
      </c>
      <c r="C5">
        <v>50</v>
      </c>
      <c r="D5">
        <v>37</v>
      </c>
      <c r="E5">
        <v>10</v>
      </c>
    </row>
    <row r="6" spans="1:7" x14ac:dyDescent="0.25">
      <c r="A6" t="s">
        <v>304</v>
      </c>
      <c r="C6">
        <v>150</v>
      </c>
      <c r="D6">
        <v>113</v>
      </c>
      <c r="E6">
        <v>10</v>
      </c>
    </row>
    <row r="7" spans="1:7" x14ac:dyDescent="0.25">
      <c r="A7" t="s">
        <v>305</v>
      </c>
      <c r="B7">
        <v>6</v>
      </c>
      <c r="C7">
        <v>60</v>
      </c>
      <c r="D7">
        <v>45</v>
      </c>
      <c r="E7">
        <v>10</v>
      </c>
    </row>
    <row r="8" spans="1:7" x14ac:dyDescent="0.25">
      <c r="A8" t="s">
        <v>306</v>
      </c>
      <c r="C8">
        <v>100</v>
      </c>
      <c r="D8">
        <v>75</v>
      </c>
      <c r="E8">
        <v>10</v>
      </c>
      <c r="F8">
        <v>20</v>
      </c>
    </row>
    <row r="9" spans="1:7" x14ac:dyDescent="0.25">
      <c r="A9" t="s">
        <v>307</v>
      </c>
      <c r="B9">
        <v>8</v>
      </c>
      <c r="C9">
        <v>84</v>
      </c>
      <c r="D9">
        <v>63</v>
      </c>
      <c r="E9">
        <v>10</v>
      </c>
    </row>
    <row r="10" spans="1:7" x14ac:dyDescent="0.25">
      <c r="A10" t="s">
        <v>308</v>
      </c>
      <c r="B10">
        <v>14</v>
      </c>
      <c r="G10">
        <v>0.1</v>
      </c>
    </row>
    <row r="11" spans="1:7" x14ac:dyDescent="0.25">
      <c r="A11" t="s">
        <v>309</v>
      </c>
      <c r="E11">
        <v>10</v>
      </c>
      <c r="G11">
        <v>0.5</v>
      </c>
    </row>
    <row r="12" spans="1:7" x14ac:dyDescent="0.25">
      <c r="A12" t="s">
        <v>310</v>
      </c>
      <c r="B12">
        <v>6</v>
      </c>
      <c r="C12">
        <v>56</v>
      </c>
      <c r="D12">
        <v>42</v>
      </c>
      <c r="E12">
        <v>10</v>
      </c>
    </row>
    <row r="13" spans="1:7" x14ac:dyDescent="0.25">
      <c r="A13" t="s">
        <v>311</v>
      </c>
      <c r="B13">
        <v>4</v>
      </c>
      <c r="C13">
        <v>42</v>
      </c>
      <c r="D13">
        <v>31</v>
      </c>
      <c r="E13">
        <v>10</v>
      </c>
    </row>
    <row r="14" spans="1:7" x14ac:dyDescent="0.25">
      <c r="A14" t="s">
        <v>312</v>
      </c>
      <c r="C14">
        <v>125</v>
      </c>
      <c r="D14">
        <v>94</v>
      </c>
      <c r="E14">
        <v>5</v>
      </c>
      <c r="G14">
        <v>0.2</v>
      </c>
    </row>
    <row r="15" spans="1:7" x14ac:dyDescent="0.25">
      <c r="A15" t="s">
        <v>313</v>
      </c>
      <c r="C15">
        <v>200</v>
      </c>
      <c r="D15">
        <v>150</v>
      </c>
      <c r="E15">
        <v>5</v>
      </c>
      <c r="G15">
        <v>0.2</v>
      </c>
    </row>
    <row r="16" spans="1:7" x14ac:dyDescent="0.25">
      <c r="A16" t="s">
        <v>314</v>
      </c>
      <c r="C16">
        <v>100</v>
      </c>
      <c r="D16">
        <v>75</v>
      </c>
      <c r="E16">
        <v>5</v>
      </c>
      <c r="G16">
        <v>0.2</v>
      </c>
    </row>
    <row r="17" spans="1:7" x14ac:dyDescent="0.25">
      <c r="A17" t="s">
        <v>315</v>
      </c>
      <c r="C17">
        <v>150</v>
      </c>
      <c r="D17">
        <v>113</v>
      </c>
      <c r="E17">
        <v>10</v>
      </c>
      <c r="G17">
        <v>0.2</v>
      </c>
    </row>
    <row r="18" spans="1:7" x14ac:dyDescent="0.25">
      <c r="A18" t="s">
        <v>316</v>
      </c>
      <c r="B18">
        <v>28</v>
      </c>
      <c r="C18">
        <v>280</v>
      </c>
      <c r="D18">
        <v>210</v>
      </c>
      <c r="E18">
        <v>20</v>
      </c>
    </row>
    <row r="19" spans="1:7" x14ac:dyDescent="0.25">
      <c r="A19" t="s">
        <v>327</v>
      </c>
      <c r="D19">
        <v>63</v>
      </c>
      <c r="G19">
        <v>0.2</v>
      </c>
    </row>
    <row r="20" spans="1:7" x14ac:dyDescent="0.25">
      <c r="A20" t="s">
        <v>317</v>
      </c>
      <c r="D20">
        <v>250</v>
      </c>
      <c r="G20">
        <v>1</v>
      </c>
    </row>
    <row r="21" spans="1:7" x14ac:dyDescent="0.25">
      <c r="A21" t="s">
        <v>318</v>
      </c>
      <c r="D21">
        <v>100</v>
      </c>
      <c r="G21">
        <v>0.5</v>
      </c>
    </row>
    <row r="22" spans="1:7" x14ac:dyDescent="0.25">
      <c r="A22" t="s">
        <v>319</v>
      </c>
      <c r="D22">
        <v>30</v>
      </c>
      <c r="G22">
        <v>0.2</v>
      </c>
    </row>
    <row r="23" spans="1:7" x14ac:dyDescent="0.25">
      <c r="A23" t="s">
        <v>320</v>
      </c>
      <c r="C23">
        <v>100</v>
      </c>
      <c r="D23">
        <v>75</v>
      </c>
      <c r="E23">
        <v>10</v>
      </c>
    </row>
    <row r="24" spans="1:7" x14ac:dyDescent="0.25">
      <c r="A24" t="s">
        <v>321</v>
      </c>
      <c r="B24">
        <v>6</v>
      </c>
      <c r="C24">
        <v>56</v>
      </c>
      <c r="D24">
        <v>42</v>
      </c>
      <c r="E24">
        <v>10</v>
      </c>
    </row>
    <row r="25" spans="1:7" x14ac:dyDescent="0.25">
      <c r="A25" t="s">
        <v>322</v>
      </c>
      <c r="C25">
        <v>200</v>
      </c>
    </row>
    <row r="26" spans="1:7" x14ac:dyDescent="0.25">
      <c r="A26" t="s">
        <v>323</v>
      </c>
      <c r="B26">
        <v>10</v>
      </c>
      <c r="C26">
        <v>100</v>
      </c>
      <c r="D26">
        <v>75</v>
      </c>
      <c r="E26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DnD</vt:lpstr>
      <vt:lpstr>Retainers</vt:lpstr>
      <vt:lpstr>Sheet3</vt:lpstr>
    </vt:vector>
  </TitlesOfParts>
  <Company>Federated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Joseph M.</dc:creator>
  <cp:lastModifiedBy>Meyer, Joseph M.</cp:lastModifiedBy>
  <dcterms:created xsi:type="dcterms:W3CDTF">2018-06-22T16:14:35Z</dcterms:created>
  <dcterms:modified xsi:type="dcterms:W3CDTF">2018-06-22T20:58:56Z</dcterms:modified>
</cp:coreProperties>
</file>