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0_ncr:8100000_{59605227-AC34-486F-8055-9CF9F048BF80}" xr6:coauthVersionLast="33" xr6:coauthVersionMax="33" xr10:uidLastSave="{00000000-0000-0000-0000-000000000000}"/>
  <bookViews>
    <workbookView xWindow="0" yWindow="0" windowWidth="19200" windowHeight="8175" activeTab="1" xr2:uid="{0C10825B-ADB0-42F4-B165-509AF907A101}"/>
  </bookViews>
  <sheets>
    <sheet name="Sheet1" sheetId="1" r:id="rId1"/>
    <sheet name="Sheet2" sheetId="2" r:id="rId2"/>
  </sheets>
  <definedNames>
    <definedName name="_xlnm._FilterDatabase" localSheetId="1" hidden="1">Sheet2!$A$3:$I$88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 s="1"/>
  <c r="AD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S22" i="1"/>
  <c r="O23" i="1"/>
  <c r="S23" i="1"/>
  <c r="O24" i="1"/>
  <c r="S24" i="1"/>
  <c r="O25" i="1"/>
  <c r="S25" i="1"/>
  <c r="W20" i="1"/>
  <c r="V20" i="1"/>
  <c r="AA20" i="1" s="1"/>
  <c r="U20" i="1"/>
  <c r="T20" i="1"/>
  <c r="W19" i="1"/>
  <c r="V19" i="1"/>
  <c r="U19" i="1"/>
  <c r="T19" i="1"/>
  <c r="Y19" i="1" s="1"/>
  <c r="W18" i="1"/>
  <c r="V18" i="1"/>
  <c r="AA18" i="1" s="1"/>
  <c r="U18" i="1"/>
  <c r="T18" i="1"/>
  <c r="W17" i="1"/>
  <c r="V17" i="1"/>
  <c r="U17" i="1"/>
  <c r="T17" i="1"/>
  <c r="Y17" i="1" s="1"/>
  <c r="W16" i="1"/>
  <c r="V16" i="1"/>
  <c r="AA16" i="1" s="1"/>
  <c r="U16" i="1"/>
  <c r="T16" i="1"/>
  <c r="W15" i="1"/>
  <c r="V15" i="1"/>
  <c r="U15" i="1"/>
  <c r="T15" i="1"/>
  <c r="Y15" i="1" s="1"/>
  <c r="W14" i="1"/>
  <c r="V14" i="1"/>
  <c r="AA14" i="1" s="1"/>
  <c r="U14" i="1"/>
  <c r="T14" i="1"/>
  <c r="W13" i="1"/>
  <c r="V13" i="1"/>
  <c r="U13" i="1"/>
  <c r="T13" i="1"/>
  <c r="Y13" i="1" s="1"/>
  <c r="W12" i="1"/>
  <c r="V12" i="1"/>
  <c r="AA12" i="1" s="1"/>
  <c r="U12" i="1"/>
  <c r="T12" i="1"/>
  <c r="W11" i="1"/>
  <c r="V11" i="1"/>
  <c r="U11" i="1"/>
  <c r="T11" i="1"/>
  <c r="Y11" i="1" s="1"/>
  <c r="W10" i="1"/>
  <c r="V10" i="1"/>
  <c r="AA10" i="1" s="1"/>
  <c r="U10" i="1"/>
  <c r="T10" i="1"/>
  <c r="W9" i="1"/>
  <c r="V9" i="1"/>
  <c r="U9" i="1"/>
  <c r="T9" i="1"/>
  <c r="Y9" i="1" s="1"/>
  <c r="W8" i="1"/>
  <c r="V8" i="1"/>
  <c r="AA8" i="1" s="1"/>
  <c r="U8" i="1"/>
  <c r="T8" i="1"/>
  <c r="W7" i="1"/>
  <c r="V7" i="1"/>
  <c r="U7" i="1"/>
  <c r="T7" i="1"/>
  <c r="Y7" i="1" s="1"/>
  <c r="W6" i="1"/>
  <c r="W22" i="1" s="1"/>
  <c r="V6" i="1"/>
  <c r="U6" i="1"/>
  <c r="U22" i="1" s="1"/>
  <c r="T6" i="1"/>
  <c r="T22" i="1" s="1"/>
  <c r="W5" i="1"/>
  <c r="V5" i="1"/>
  <c r="U5" i="1"/>
  <c r="T5" i="1"/>
  <c r="Y5" i="1" s="1"/>
  <c r="W4" i="1"/>
  <c r="V4" i="1"/>
  <c r="AA4" i="1" s="1"/>
  <c r="U4" i="1"/>
  <c r="T4" i="1"/>
  <c r="Y4" i="1" s="1"/>
  <c r="AA19" i="1"/>
  <c r="AA17" i="1"/>
  <c r="AA15" i="1"/>
  <c r="AA13" i="1"/>
  <c r="AA11" i="1"/>
  <c r="AA9" i="1"/>
  <c r="AA7" i="1"/>
  <c r="AA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O4" i="1"/>
  <c r="P4" i="1"/>
  <c r="Q4" i="1"/>
  <c r="R4" i="1"/>
  <c r="O5" i="1"/>
  <c r="P5" i="1"/>
  <c r="Q5" i="1"/>
  <c r="R5" i="1"/>
  <c r="O6" i="1"/>
  <c r="P6" i="1"/>
  <c r="P22" i="1" s="1"/>
  <c r="Q6" i="1"/>
  <c r="Q22" i="1" s="1"/>
  <c r="R6" i="1"/>
  <c r="R22" i="1" s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X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N24" i="1"/>
  <c r="Y6" i="1"/>
  <c r="Y22" i="1" s="1"/>
  <c r="Y8" i="1"/>
  <c r="Y10" i="1"/>
  <c r="Y12" i="1"/>
  <c r="Y14" i="1"/>
  <c r="Y16" i="1"/>
  <c r="Y18" i="1"/>
  <c r="Y20" i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M3" i="1"/>
  <c r="J3" i="1"/>
  <c r="K3" i="1" s="1"/>
  <c r="L3" i="1" s="1"/>
  <c r="X11" i="1"/>
  <c r="X15" i="1"/>
  <c r="X19" i="1"/>
  <c r="E3" i="1"/>
  <c r="I5" i="1"/>
  <c r="X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X4" i="1" s="1"/>
  <c r="D23" i="1"/>
  <c r="D24" i="1"/>
  <c r="D22" i="1"/>
  <c r="D25" i="1"/>
  <c r="C25" i="1"/>
  <c r="C24" i="1"/>
  <c r="C23" i="1"/>
  <c r="C22" i="1"/>
  <c r="X9" i="1"/>
  <c r="X13" i="1"/>
  <c r="X17" i="1"/>
  <c r="Y25" i="1" l="1"/>
  <c r="Q25" i="1"/>
  <c r="Y24" i="1"/>
  <c r="Q24" i="1"/>
  <c r="Y23" i="1"/>
  <c r="Q23" i="1"/>
  <c r="X22" i="1"/>
  <c r="X23" i="1"/>
  <c r="X24" i="1"/>
  <c r="X25" i="1"/>
  <c r="W25" i="1"/>
  <c r="U25" i="1"/>
  <c r="W24" i="1"/>
  <c r="U24" i="1"/>
  <c r="W23" i="1"/>
  <c r="U23" i="1"/>
  <c r="AA6" i="1"/>
  <c r="V25" i="1"/>
  <c r="T25" i="1"/>
  <c r="R25" i="1"/>
  <c r="P25" i="1"/>
  <c r="V24" i="1"/>
  <c r="T24" i="1"/>
  <c r="R24" i="1"/>
  <c r="P24" i="1"/>
  <c r="V23" i="1"/>
  <c r="T23" i="1"/>
  <c r="R23" i="1"/>
  <c r="P23" i="1"/>
  <c r="V22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D6" i="1" s="1"/>
  <c r="AB5" i="1"/>
  <c r="Z5" i="1"/>
  <c r="AB4" i="1"/>
  <c r="Z4" i="1"/>
  <c r="N22" i="1"/>
  <c r="N23" i="1"/>
  <c r="N25" i="1"/>
  <c r="X20" i="1"/>
  <c r="X18" i="1"/>
  <c r="X16" i="1"/>
  <c r="X14" i="1"/>
  <c r="X12" i="1"/>
  <c r="X10" i="1"/>
  <c r="X8" i="1"/>
  <c r="X7" i="1"/>
  <c r="Z22" i="1" l="1"/>
  <c r="Z23" i="1"/>
  <c r="Z24" i="1"/>
  <c r="Z25" i="1"/>
  <c r="AD25" i="1"/>
  <c r="AD23" i="1"/>
  <c r="AD24" i="1"/>
  <c r="AD22" i="1"/>
  <c r="AB22" i="1"/>
  <c r="AB23" i="1"/>
  <c r="AB24" i="1"/>
  <c r="AB25" i="1"/>
  <c r="AA22" i="1"/>
  <c r="AA23" i="1"/>
  <c r="AA24" i="1"/>
  <c r="AA25" i="1"/>
</calcChain>
</file>

<file path=xl/sharedStrings.xml><?xml version="1.0" encoding="utf-8"?>
<sst xmlns="http://schemas.openxmlformats.org/spreadsheetml/2006/main" count="228" uniqueCount="51">
  <si>
    <t>Employee Payroll</t>
  </si>
  <si>
    <t>Last Name</t>
  </si>
  <si>
    <t>First Name</t>
  </si>
  <si>
    <t>Hourly wage</t>
  </si>
  <si>
    <t>House workes</t>
  </si>
  <si>
    <t>Pay</t>
  </si>
  <si>
    <t>Kern</t>
  </si>
  <si>
    <t>Jon</t>
  </si>
  <si>
    <t>Howard</t>
  </si>
  <si>
    <t>Glenda</t>
  </si>
  <si>
    <t>Ron</t>
  </si>
  <si>
    <t>O'Donald</t>
  </si>
  <si>
    <t>Herdandez</t>
  </si>
  <si>
    <t>Wendy</t>
  </si>
  <si>
    <t>Paul</t>
  </si>
  <si>
    <t>Smith</t>
  </si>
  <si>
    <t>Baker</t>
  </si>
  <si>
    <t>Tom</t>
  </si>
  <si>
    <t>Nancy</t>
  </si>
  <si>
    <t>Velinda</t>
  </si>
  <si>
    <t>Carnehan</t>
  </si>
  <si>
    <t>Karen</t>
  </si>
  <si>
    <t>Denis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</si>
  <si>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</si>
  <si>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</si>
  <si>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</si>
  <si>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</si>
  <si>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</si>
  <si>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</si>
  <si>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</si>
  <si>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</si>
  <si>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Underhill</t>
  </si>
  <si>
    <t>Norman</t>
  </si>
  <si>
    <t>Engleheart</t>
  </si>
  <si>
    <t>Trenton</t>
  </si>
  <si>
    <t>Mann</t>
  </si>
  <si>
    <t>Young</t>
  </si>
  <si>
    <t>Islington</t>
  </si>
  <si>
    <t>Penfold</t>
  </si>
  <si>
    <t>Westerfield</t>
  </si>
  <si>
    <t>Max</t>
  </si>
  <si>
    <t>Min</t>
  </si>
  <si>
    <t>Average</t>
  </si>
  <si>
    <t>Total</t>
  </si>
  <si>
    <t>Overtime Hours</t>
  </si>
  <si>
    <t>Overtime Bonus</t>
  </si>
  <si>
    <t>Total Pay</t>
  </si>
  <si>
    <t>Jan Pay</t>
  </si>
  <si>
    <t>Date</t>
  </si>
  <si>
    <t>Hours Worked</t>
  </si>
  <si>
    <t>Hourly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</si>
</sst>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" fontId="0" fillId="5" borderId="0" xfId="0" applyNumberFormat="1" applyFill="1"/>
    <xf numFmtId="16" fontId="0" fillId="0" borderId="0" xfId="0" applyNumberFormat="1" applyFill="1"/>
    <xf numFmtId="16" fontId="0" fillId="6" borderId="0" xfId="0" applyNumberFormat="1" applyFill="1"/>
    <xf numFmtId="44" fontId="0" fillId="6" borderId="0" xfId="0" applyNumberFormat="1" applyFill="1" applyAlignment="1"/>
    <xf numFmtId="44" fontId="0" fillId="5" borderId="0" xfId="0" applyNumberFormat="1" applyFill="1"/>
    <xf numFmtId="44" fontId="0" fillId="4" borderId="0" xfId="0" applyNumberFormat="1" applyFill="1"/>
    <xf numFmtId="0" fontId="0" fillId="0" borderId="0" xfId="0" applyFill="1"/>
    <xf numFmtId="0" fontId="2" fillId="0" borderId="0" xfId="0" applyFont="1"/>
    <xf numFmtId="2" fontId="0" fillId="0" borderId="0" xfId="0" applyNumberFormat="1" applyFill="1"/>
    <xf numFmtId="1" fontId="0" fillId="0" borderId="0" xfId="0" applyNumberForma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F319-9382-417B-9633-EE1E91AF0FBD}">
  <dimension ref="A1:AD25"/>
  <sheetViews>
    <sheetView topLeftCell="N1" workbookViewId="0">
      <selection activeCell="D15" sqref="D1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" bestFit="1" customWidth="1"/>
    <col min="4" max="4" width="13.5703125" bestFit="1" customWidth="1"/>
    <col min="5" max="8" width="13.5703125" customWidth="1"/>
    <col min="9" max="9" width="15.140625" bestFit="1" customWidth="1"/>
    <col min="10" max="13" width="15.140625" customWidth="1"/>
    <col min="14" max="14" width="11.5703125" bestFit="1" customWidth="1"/>
    <col min="15" max="18" width="11.5703125" customWidth="1"/>
    <col min="19" max="19" width="15.42578125" bestFit="1" customWidth="1"/>
    <col min="20" max="23" width="15.42578125" customWidth="1"/>
    <col min="24" max="26" width="11.5703125" bestFit="1" customWidth="1"/>
    <col min="27" max="27" width="10.5703125" bestFit="1" customWidth="1"/>
    <col min="28" max="28" width="11.5703125" bestFit="1" customWidth="1"/>
    <col min="30" max="30" width="11.570312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6">
        <v>44562</v>
      </c>
      <c r="E3" s="6">
        <f>D3+7</f>
        <v>44569</v>
      </c>
      <c r="F3" s="6">
        <f t="shared" ref="F3:H3" si="0">E3+7</f>
        <v>44576</v>
      </c>
      <c r="G3" s="6">
        <f t="shared" si="0"/>
        <v>44583</v>
      </c>
      <c r="H3" s="6">
        <f t="shared" si="0"/>
        <v>44590</v>
      </c>
      <c r="I3" s="8">
        <v>44562</v>
      </c>
      <c r="J3" s="8">
        <f>I3+7</f>
        <v>44569</v>
      </c>
      <c r="K3" s="8">
        <f t="shared" ref="K3:M3" si="1">J3+7</f>
        <v>44576</v>
      </c>
      <c r="L3" s="8">
        <f t="shared" si="1"/>
        <v>44583</v>
      </c>
      <c r="M3" s="8">
        <f t="shared" si="1"/>
        <v>44590</v>
      </c>
      <c r="N3" s="13">
        <v>44562</v>
      </c>
      <c r="O3" s="13">
        <f>N3+7</f>
        <v>44569</v>
      </c>
      <c r="P3" s="13">
        <f t="shared" ref="P3:R3" si="2">O3+7</f>
        <v>44576</v>
      </c>
      <c r="Q3" s="13">
        <f t="shared" si="2"/>
        <v>44583</v>
      </c>
      <c r="R3" s="13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0">
        <v>44562</v>
      </c>
      <c r="Y3" s="10">
        <f>X3+7</f>
        <v>44569</v>
      </c>
      <c r="Z3" s="10">
        <f t="shared" ref="Z3:AB3" si="4">Y3+7</f>
        <v>44576</v>
      </c>
      <c r="AA3" s="10">
        <f t="shared" si="4"/>
        <v>44583</v>
      </c>
      <c r="AB3" s="10">
        <f t="shared" si="4"/>
        <v>44590</v>
      </c>
    </row>
    <row r="4" spans="1:30" x14ac:dyDescent="0.25">
      <c r="A4" t="s">
        <v>6</v>
      </c>
      <c r="B4" t="s">
        <v>7</v>
      </c>
      <c r="C4" s="4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 D4-40, 0)</f>
        <v>1</v>
      </c>
      <c r="J4" s="9">
        <f>IF(E4&gt;40, E4-40, 0)</f>
        <v>2</v>
      </c>
      <c r="K4" s="9">
        <f t="shared" ref="K4:M19" si="5">IF(F4&gt;40, F4-40, 0)</f>
        <v>0</v>
      </c>
      <c r="L4" s="9">
        <f t="shared" si="5"/>
        <v>0</v>
      </c>
      <c r="M4" s="9">
        <f t="shared" si="5"/>
        <v>6</v>
      </c>
      <c r="N4" s="14">
        <f>$C4*D4</f>
        <v>651.9</v>
      </c>
      <c r="O4" s="14">
        <f t="shared" ref="O4:R19" si="6">$C4*E4</f>
        <v>667.80000000000007</v>
      </c>
      <c r="P4" s="14">
        <f t="shared" si="6"/>
        <v>620.1</v>
      </c>
      <c r="Q4" s="14">
        <f t="shared" si="6"/>
        <v>477</v>
      </c>
      <c r="R4" s="14">
        <f t="shared" si="6"/>
        <v>731.4</v>
      </c>
      <c r="S4" s="15">
        <f>0.5*$C4*I4</f>
        <v>7.95</v>
      </c>
      <c r="T4" s="15">
        <f t="shared" ref="T4:W19" si="7">0.5*$C4*J4</f>
        <v>15.9</v>
      </c>
      <c r="U4" s="15">
        <f t="shared" si="7"/>
        <v>0</v>
      </c>
      <c r="V4" s="15">
        <f t="shared" si="7"/>
        <v>0</v>
      </c>
      <c r="W4" s="15">
        <f t="shared" si="7"/>
        <v>47.7</v>
      </c>
      <c r="X4" s="16">
        <f t="shared" ref="X4:X20" si="8">N4+S4</f>
        <v>659.85</v>
      </c>
      <c r="Y4" s="16">
        <f t="shared" ref="Y4:AB4" si="9">O4+T4</f>
        <v>683.7</v>
      </c>
      <c r="Z4" s="16">
        <f t="shared" si="9"/>
        <v>620.1</v>
      </c>
      <c r="AA4" s="16">
        <f t="shared" si="9"/>
        <v>477</v>
      </c>
      <c r="AB4" s="16">
        <f t="shared" si="9"/>
        <v>779.1</v>
      </c>
      <c r="AD4" s="5">
        <f>SUM(X4:AB4)</f>
        <v>3219.75</v>
      </c>
    </row>
    <row r="5" spans="1:30" x14ac:dyDescent="0.25">
      <c r="A5" t="s">
        <v>8</v>
      </c>
      <c r="B5" t="s">
        <v>9</v>
      </c>
      <c r="C5" s="4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I20" si="10">IF(D5&gt;40, D5-40, 0)</f>
        <v>2</v>
      </c>
      <c r="J5" s="9">
        <f t="shared" ref="J5:J20" si="11">IF(E5&gt;40, E5-40, 0)</f>
        <v>1</v>
      </c>
      <c r="K5" s="9">
        <f t="shared" si="5"/>
        <v>0</v>
      </c>
      <c r="L5" s="9">
        <f t="shared" si="5"/>
        <v>0</v>
      </c>
      <c r="M5" s="9">
        <f t="shared" si="5"/>
        <v>4</v>
      </c>
      <c r="N5" s="14">
        <f t="shared" ref="N5:N20" si="12">$C5*D5</f>
        <v>420</v>
      </c>
      <c r="O5" s="14">
        <f t="shared" si="6"/>
        <v>410</v>
      </c>
      <c r="P5" s="14">
        <f t="shared" si="6"/>
        <v>400</v>
      </c>
      <c r="Q5" s="14">
        <f t="shared" si="6"/>
        <v>380</v>
      </c>
      <c r="R5" s="14">
        <f t="shared" si="6"/>
        <v>440</v>
      </c>
      <c r="S5" s="15">
        <f t="shared" ref="S5:S20" si="13">0.5*$C5*I5</f>
        <v>10</v>
      </c>
      <c r="T5" s="15">
        <f t="shared" si="7"/>
        <v>5</v>
      </c>
      <c r="U5" s="15">
        <f t="shared" si="7"/>
        <v>0</v>
      </c>
      <c r="V5" s="15">
        <f t="shared" si="7"/>
        <v>0</v>
      </c>
      <c r="W5" s="15">
        <f t="shared" si="7"/>
        <v>20</v>
      </c>
      <c r="X5" s="16">
        <f t="shared" si="8"/>
        <v>430</v>
      </c>
      <c r="Y5" s="16">
        <f t="shared" ref="Y5:Y20" si="14">O5+T5</f>
        <v>415</v>
      </c>
      <c r="Z5" s="16">
        <f t="shared" ref="Z5:Z20" si="15">P5+U5</f>
        <v>400</v>
      </c>
      <c r="AA5" s="16">
        <f t="shared" ref="AA5:AA20" si="16">Q5+V5</f>
        <v>380</v>
      </c>
      <c r="AB5" s="16">
        <f t="shared" ref="AB5:AB20" si="17">R5+W5</f>
        <v>460</v>
      </c>
      <c r="AD5" s="5">
        <f t="shared" ref="AD5:AD20" si="18">SUM(X5:AB5)</f>
        <v>2085</v>
      </c>
    </row>
    <row r="6" spans="1:30" x14ac:dyDescent="0.25">
      <c r="A6" t="s">
        <v>11</v>
      </c>
      <c r="B6" t="s">
        <v>10</v>
      </c>
      <c r="C6" s="4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10"/>
        <v>9</v>
      </c>
      <c r="J6" s="9">
        <f t="shared" si="11"/>
        <v>0</v>
      </c>
      <c r="K6" s="9">
        <f t="shared" si="5"/>
        <v>0</v>
      </c>
      <c r="L6" s="9">
        <f t="shared" si="5"/>
        <v>0</v>
      </c>
      <c r="M6" s="9">
        <f t="shared" si="5"/>
        <v>0</v>
      </c>
      <c r="N6" s="14">
        <f t="shared" si="12"/>
        <v>1082.9000000000001</v>
      </c>
      <c r="O6" s="14">
        <f t="shared" si="6"/>
        <v>884</v>
      </c>
      <c r="P6" s="14">
        <f t="shared" si="6"/>
        <v>729.30000000000007</v>
      </c>
      <c r="Q6" s="14">
        <f t="shared" si="6"/>
        <v>442</v>
      </c>
      <c r="R6" s="14">
        <f t="shared" si="6"/>
        <v>397.8</v>
      </c>
      <c r="S6" s="15">
        <f t="shared" si="13"/>
        <v>99.45</v>
      </c>
      <c r="T6" s="15">
        <f t="shared" si="7"/>
        <v>0</v>
      </c>
      <c r="U6" s="15">
        <f t="shared" si="7"/>
        <v>0</v>
      </c>
      <c r="V6" s="15">
        <f t="shared" si="7"/>
        <v>0</v>
      </c>
      <c r="W6" s="15">
        <f t="shared" si="7"/>
        <v>0</v>
      </c>
      <c r="X6" s="16">
        <f t="shared" si="8"/>
        <v>1182.3500000000001</v>
      </c>
      <c r="Y6" s="16">
        <f t="shared" si="14"/>
        <v>884</v>
      </c>
      <c r="Z6" s="16">
        <f t="shared" si="15"/>
        <v>729.30000000000007</v>
      </c>
      <c r="AA6" s="16">
        <f t="shared" si="16"/>
        <v>442</v>
      </c>
      <c r="AB6" s="16">
        <f t="shared" si="17"/>
        <v>397.8</v>
      </c>
      <c r="AD6" s="5">
        <f t="shared" si="18"/>
        <v>3635.4500000000007</v>
      </c>
    </row>
    <row r="7" spans="1:30" x14ac:dyDescent="0.25">
      <c r="A7" t="s">
        <v>12</v>
      </c>
      <c r="B7" t="s">
        <v>13</v>
      </c>
      <c r="C7" s="4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10"/>
        <v>1</v>
      </c>
      <c r="J7" s="9">
        <f t="shared" si="11"/>
        <v>10</v>
      </c>
      <c r="K7" s="9">
        <f t="shared" si="5"/>
        <v>7</v>
      </c>
      <c r="L7" s="9">
        <f t="shared" si="5"/>
        <v>0</v>
      </c>
      <c r="M7" s="9">
        <f t="shared" si="5"/>
        <v>0</v>
      </c>
      <c r="N7" s="14">
        <f t="shared" si="12"/>
        <v>783.1</v>
      </c>
      <c r="O7" s="14">
        <f t="shared" si="6"/>
        <v>955.00000000000011</v>
      </c>
      <c r="P7" s="14">
        <f t="shared" si="6"/>
        <v>897.7</v>
      </c>
      <c r="Q7" s="14">
        <f t="shared" si="6"/>
        <v>573</v>
      </c>
      <c r="R7" s="14">
        <f t="shared" si="6"/>
        <v>744.90000000000009</v>
      </c>
      <c r="S7" s="15">
        <f t="shared" si="13"/>
        <v>9.5500000000000007</v>
      </c>
      <c r="T7" s="15">
        <f t="shared" si="7"/>
        <v>95.5</v>
      </c>
      <c r="U7" s="15">
        <f t="shared" si="7"/>
        <v>66.850000000000009</v>
      </c>
      <c r="V7" s="15">
        <f t="shared" si="7"/>
        <v>0</v>
      </c>
      <c r="W7" s="15">
        <f t="shared" si="7"/>
        <v>0</v>
      </c>
      <c r="X7" s="16">
        <f t="shared" si="8"/>
        <v>792.65</v>
      </c>
      <c r="Y7" s="16">
        <f t="shared" si="14"/>
        <v>1050.5</v>
      </c>
      <c r="Z7" s="16">
        <f t="shared" si="15"/>
        <v>964.55000000000007</v>
      </c>
      <c r="AA7" s="16">
        <f t="shared" si="16"/>
        <v>573</v>
      </c>
      <c r="AB7" s="16">
        <f t="shared" si="17"/>
        <v>744.90000000000009</v>
      </c>
      <c r="AD7" s="5">
        <f t="shared" si="18"/>
        <v>4125.6000000000004</v>
      </c>
    </row>
    <row r="8" spans="1:30" x14ac:dyDescent="0.25">
      <c r="A8" t="s">
        <v>15</v>
      </c>
      <c r="B8" t="s">
        <v>14</v>
      </c>
      <c r="C8" s="4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10"/>
        <v>0</v>
      </c>
      <c r="J8" s="9">
        <f t="shared" si="11"/>
        <v>12</v>
      </c>
      <c r="K8" s="9">
        <f t="shared" si="5"/>
        <v>2</v>
      </c>
      <c r="L8" s="9">
        <f t="shared" si="5"/>
        <v>0</v>
      </c>
      <c r="M8" s="9">
        <f t="shared" si="5"/>
        <v>0</v>
      </c>
      <c r="N8" s="14">
        <f t="shared" si="12"/>
        <v>269.10000000000002</v>
      </c>
      <c r="O8" s="14">
        <f t="shared" si="6"/>
        <v>358.8</v>
      </c>
      <c r="P8" s="14">
        <f t="shared" si="6"/>
        <v>289.8</v>
      </c>
      <c r="Q8" s="14">
        <f t="shared" si="6"/>
        <v>276</v>
      </c>
      <c r="R8" s="14">
        <f t="shared" si="6"/>
        <v>276</v>
      </c>
      <c r="S8" s="15">
        <f t="shared" si="13"/>
        <v>0</v>
      </c>
      <c r="T8" s="15">
        <f t="shared" si="7"/>
        <v>41.400000000000006</v>
      </c>
      <c r="U8" s="15">
        <f t="shared" si="7"/>
        <v>6.9</v>
      </c>
      <c r="V8" s="15">
        <f t="shared" si="7"/>
        <v>0</v>
      </c>
      <c r="W8" s="15">
        <f t="shared" si="7"/>
        <v>0</v>
      </c>
      <c r="X8" s="16">
        <f t="shared" si="8"/>
        <v>269.10000000000002</v>
      </c>
      <c r="Y8" s="16">
        <f t="shared" si="14"/>
        <v>400.20000000000005</v>
      </c>
      <c r="Z8" s="16">
        <f t="shared" si="15"/>
        <v>296.7</v>
      </c>
      <c r="AA8" s="16">
        <f t="shared" si="16"/>
        <v>276</v>
      </c>
      <c r="AB8" s="16">
        <f t="shared" si="17"/>
        <v>276</v>
      </c>
      <c r="AD8" s="5">
        <f t="shared" si="18"/>
        <v>1518</v>
      </c>
    </row>
    <row r="9" spans="1:30" x14ac:dyDescent="0.25">
      <c r="A9" t="s">
        <v>16</v>
      </c>
      <c r="B9" t="s">
        <v>17</v>
      </c>
      <c r="C9" s="4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10"/>
        <v>4</v>
      </c>
      <c r="J9" s="9">
        <f t="shared" si="11"/>
        <v>11</v>
      </c>
      <c r="K9" s="9">
        <f t="shared" si="5"/>
        <v>2</v>
      </c>
      <c r="L9" s="9">
        <f t="shared" si="5"/>
        <v>0</v>
      </c>
      <c r="M9" s="9">
        <f t="shared" si="5"/>
        <v>0</v>
      </c>
      <c r="N9" s="14">
        <f t="shared" si="12"/>
        <v>624.79999999999995</v>
      </c>
      <c r="O9" s="14">
        <f t="shared" si="6"/>
        <v>724.19999999999993</v>
      </c>
      <c r="P9" s="14">
        <f t="shared" si="6"/>
        <v>596.4</v>
      </c>
      <c r="Q9" s="14">
        <f t="shared" si="6"/>
        <v>568</v>
      </c>
      <c r="R9" s="14">
        <f t="shared" si="6"/>
        <v>284</v>
      </c>
      <c r="S9" s="15">
        <f t="shared" si="13"/>
        <v>28.4</v>
      </c>
      <c r="T9" s="15">
        <f t="shared" si="7"/>
        <v>78.099999999999994</v>
      </c>
      <c r="U9" s="15">
        <f t="shared" si="7"/>
        <v>14.2</v>
      </c>
      <c r="V9" s="15">
        <f t="shared" si="7"/>
        <v>0</v>
      </c>
      <c r="W9" s="15">
        <f t="shared" si="7"/>
        <v>0</v>
      </c>
      <c r="X9" s="16">
        <f t="shared" si="8"/>
        <v>653.19999999999993</v>
      </c>
      <c r="Y9" s="16">
        <f t="shared" si="14"/>
        <v>802.3</v>
      </c>
      <c r="Z9" s="16">
        <f t="shared" si="15"/>
        <v>610.6</v>
      </c>
      <c r="AA9" s="16">
        <f t="shared" si="16"/>
        <v>568</v>
      </c>
      <c r="AB9" s="16">
        <f t="shared" si="17"/>
        <v>284</v>
      </c>
      <c r="AD9" s="5">
        <f t="shared" si="18"/>
        <v>2918.1</v>
      </c>
    </row>
    <row r="10" spans="1:30" x14ac:dyDescent="0.25">
      <c r="A10" t="s">
        <v>19</v>
      </c>
      <c r="B10" t="s">
        <v>18</v>
      </c>
      <c r="C10" s="4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10"/>
        <v>15</v>
      </c>
      <c r="J10" s="9">
        <f t="shared" si="11"/>
        <v>20</v>
      </c>
      <c r="K10" s="9">
        <f t="shared" si="5"/>
        <v>5</v>
      </c>
      <c r="L10" s="9">
        <f t="shared" si="5"/>
        <v>0</v>
      </c>
      <c r="M10" s="9">
        <f t="shared" si="5"/>
        <v>9</v>
      </c>
      <c r="N10" s="14">
        <f t="shared" si="12"/>
        <v>990</v>
      </c>
      <c r="O10" s="14">
        <f t="shared" si="6"/>
        <v>1080</v>
      </c>
      <c r="P10" s="14">
        <f t="shared" si="6"/>
        <v>810</v>
      </c>
      <c r="Q10" s="14">
        <f t="shared" si="6"/>
        <v>720</v>
      </c>
      <c r="R10" s="14">
        <f t="shared" si="6"/>
        <v>882</v>
      </c>
      <c r="S10" s="15">
        <f t="shared" si="13"/>
        <v>135</v>
      </c>
      <c r="T10" s="15">
        <f t="shared" si="7"/>
        <v>180</v>
      </c>
      <c r="U10" s="15">
        <f t="shared" si="7"/>
        <v>45</v>
      </c>
      <c r="V10" s="15">
        <f t="shared" si="7"/>
        <v>0</v>
      </c>
      <c r="W10" s="15">
        <f t="shared" si="7"/>
        <v>81</v>
      </c>
      <c r="X10" s="16">
        <f t="shared" si="8"/>
        <v>1125</v>
      </c>
      <c r="Y10" s="16">
        <f t="shared" si="14"/>
        <v>1260</v>
      </c>
      <c r="Z10" s="16">
        <f t="shared" si="15"/>
        <v>855</v>
      </c>
      <c r="AA10" s="16">
        <f t="shared" si="16"/>
        <v>720</v>
      </c>
      <c r="AB10" s="16">
        <f t="shared" si="17"/>
        <v>963</v>
      </c>
      <c r="AD10" s="5">
        <f t="shared" si="18"/>
        <v>4923</v>
      </c>
    </row>
    <row r="11" spans="1:30" x14ac:dyDescent="0.25">
      <c r="A11" t="s">
        <v>20</v>
      </c>
      <c r="B11" t="s">
        <v>21</v>
      </c>
      <c r="C11" s="4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10"/>
        <v>0</v>
      </c>
      <c r="J11" s="9">
        <f t="shared" si="11"/>
        <v>0</v>
      </c>
      <c r="K11" s="9">
        <f t="shared" si="5"/>
        <v>14</v>
      </c>
      <c r="L11" s="9">
        <f t="shared" si="5"/>
        <v>0</v>
      </c>
      <c r="M11" s="9">
        <f t="shared" si="5"/>
        <v>0</v>
      </c>
      <c r="N11" s="14">
        <f t="shared" si="12"/>
        <v>577.5</v>
      </c>
      <c r="O11" s="14">
        <f t="shared" si="6"/>
        <v>385</v>
      </c>
      <c r="P11" s="14">
        <f t="shared" si="6"/>
        <v>945</v>
      </c>
      <c r="Q11" s="14">
        <f t="shared" si="6"/>
        <v>700</v>
      </c>
      <c r="R11" s="14">
        <f t="shared" si="6"/>
        <v>350</v>
      </c>
      <c r="S11" s="15">
        <f t="shared" si="13"/>
        <v>0</v>
      </c>
      <c r="T11" s="15">
        <f t="shared" si="7"/>
        <v>0</v>
      </c>
      <c r="U11" s="15">
        <f t="shared" si="7"/>
        <v>122.5</v>
      </c>
      <c r="V11" s="15">
        <f t="shared" si="7"/>
        <v>0</v>
      </c>
      <c r="W11" s="15">
        <f t="shared" si="7"/>
        <v>0</v>
      </c>
      <c r="X11" s="16">
        <f t="shared" si="8"/>
        <v>577.5</v>
      </c>
      <c r="Y11" s="16">
        <f t="shared" si="14"/>
        <v>385</v>
      </c>
      <c r="Z11" s="16">
        <f t="shared" si="15"/>
        <v>1067.5</v>
      </c>
      <c r="AA11" s="16">
        <f t="shared" si="16"/>
        <v>700</v>
      </c>
      <c r="AB11" s="16">
        <f t="shared" si="17"/>
        <v>350</v>
      </c>
      <c r="AD11" s="5">
        <f t="shared" si="18"/>
        <v>3080</v>
      </c>
    </row>
    <row r="12" spans="1:30" x14ac:dyDescent="0.25">
      <c r="A12" t="s">
        <v>39</v>
      </c>
      <c r="B12" t="s">
        <v>22</v>
      </c>
      <c r="C12" s="4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10"/>
        <v>0</v>
      </c>
      <c r="J12" s="9">
        <f t="shared" si="11"/>
        <v>0</v>
      </c>
      <c r="K12" s="9">
        <f t="shared" si="5"/>
        <v>2</v>
      </c>
      <c r="L12" s="9">
        <f t="shared" si="5"/>
        <v>0</v>
      </c>
      <c r="M12" s="9">
        <f t="shared" si="5"/>
        <v>0</v>
      </c>
      <c r="N12" s="14">
        <f t="shared" si="12"/>
        <v>426.29999999999995</v>
      </c>
      <c r="O12" s="14">
        <f t="shared" si="6"/>
        <v>588</v>
      </c>
      <c r="P12" s="14">
        <f t="shared" si="6"/>
        <v>617.4</v>
      </c>
      <c r="Q12" s="14">
        <f t="shared" si="6"/>
        <v>588</v>
      </c>
      <c r="R12" s="14">
        <f t="shared" si="6"/>
        <v>588</v>
      </c>
      <c r="S12" s="15">
        <f t="shared" si="13"/>
        <v>0</v>
      </c>
      <c r="T12" s="15">
        <f t="shared" si="7"/>
        <v>0</v>
      </c>
      <c r="U12" s="15">
        <f t="shared" si="7"/>
        <v>14.7</v>
      </c>
      <c r="V12" s="15">
        <f t="shared" si="7"/>
        <v>0</v>
      </c>
      <c r="W12" s="15">
        <f t="shared" si="7"/>
        <v>0</v>
      </c>
      <c r="X12" s="16">
        <f t="shared" si="8"/>
        <v>426.29999999999995</v>
      </c>
      <c r="Y12" s="16">
        <f t="shared" si="14"/>
        <v>588</v>
      </c>
      <c r="Z12" s="16">
        <f t="shared" si="15"/>
        <v>632.1</v>
      </c>
      <c r="AA12" s="16">
        <f t="shared" si="16"/>
        <v>588</v>
      </c>
      <c r="AB12" s="16">
        <f t="shared" si="17"/>
        <v>588</v>
      </c>
      <c r="AD12" s="5">
        <f t="shared" si="18"/>
        <v>2822.4</v>
      </c>
    </row>
    <row r="13" spans="1:30" x14ac:dyDescent="0.25">
      <c r="A13" t="s">
        <v>38</v>
      </c>
      <c r="B13" t="s">
        <v>23</v>
      </c>
      <c r="C13" s="4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10"/>
        <v>0</v>
      </c>
      <c r="J13" s="9">
        <f t="shared" si="11"/>
        <v>0</v>
      </c>
      <c r="K13" s="9">
        <f t="shared" si="5"/>
        <v>2</v>
      </c>
      <c r="L13" s="9">
        <f t="shared" si="5"/>
        <v>0</v>
      </c>
      <c r="M13" s="9">
        <f t="shared" si="5"/>
        <v>0</v>
      </c>
      <c r="N13" s="14">
        <f t="shared" si="12"/>
        <v>556</v>
      </c>
      <c r="O13" s="14">
        <f t="shared" si="6"/>
        <v>556</v>
      </c>
      <c r="P13" s="14">
        <f t="shared" si="6"/>
        <v>583.80000000000007</v>
      </c>
      <c r="Q13" s="14">
        <f t="shared" si="6"/>
        <v>556</v>
      </c>
      <c r="R13" s="14">
        <f t="shared" si="6"/>
        <v>556</v>
      </c>
      <c r="S13" s="15">
        <f t="shared" si="13"/>
        <v>0</v>
      </c>
      <c r="T13" s="15">
        <f t="shared" si="7"/>
        <v>0</v>
      </c>
      <c r="U13" s="15">
        <f t="shared" si="7"/>
        <v>13.9</v>
      </c>
      <c r="V13" s="15">
        <f t="shared" si="7"/>
        <v>0</v>
      </c>
      <c r="W13" s="15">
        <f t="shared" si="7"/>
        <v>0</v>
      </c>
      <c r="X13" s="16">
        <f t="shared" si="8"/>
        <v>556</v>
      </c>
      <c r="Y13" s="16">
        <f t="shared" si="14"/>
        <v>556</v>
      </c>
      <c r="Z13" s="16">
        <f t="shared" si="15"/>
        <v>597.70000000000005</v>
      </c>
      <c r="AA13" s="16">
        <f t="shared" si="16"/>
        <v>556</v>
      </c>
      <c r="AB13" s="16">
        <f t="shared" si="17"/>
        <v>556</v>
      </c>
      <c r="AD13" s="5">
        <f t="shared" si="18"/>
        <v>2821.7</v>
      </c>
    </row>
    <row r="14" spans="1:30" x14ac:dyDescent="0.25">
      <c r="A14" t="s">
        <v>37</v>
      </c>
      <c r="B14" t="s">
        <v>24</v>
      </c>
      <c r="C14" s="4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10"/>
        <v>0</v>
      </c>
      <c r="J14" s="9">
        <f t="shared" si="11"/>
        <v>0</v>
      </c>
      <c r="K14" s="9">
        <f t="shared" si="5"/>
        <v>2</v>
      </c>
      <c r="L14" s="9">
        <f t="shared" si="5"/>
        <v>0</v>
      </c>
      <c r="M14" s="9">
        <f t="shared" si="5"/>
        <v>0</v>
      </c>
      <c r="N14" s="14">
        <f t="shared" si="12"/>
        <v>448</v>
      </c>
      <c r="O14" s="14">
        <f t="shared" si="6"/>
        <v>448</v>
      </c>
      <c r="P14" s="14">
        <f t="shared" si="6"/>
        <v>470.4</v>
      </c>
      <c r="Q14" s="14">
        <f t="shared" si="6"/>
        <v>436.79999999999995</v>
      </c>
      <c r="R14" s="14">
        <f t="shared" si="6"/>
        <v>448</v>
      </c>
      <c r="S14" s="15">
        <f t="shared" si="13"/>
        <v>0</v>
      </c>
      <c r="T14" s="15">
        <f t="shared" si="7"/>
        <v>0</v>
      </c>
      <c r="U14" s="15">
        <f t="shared" si="7"/>
        <v>11.2</v>
      </c>
      <c r="V14" s="15">
        <f t="shared" si="7"/>
        <v>0</v>
      </c>
      <c r="W14" s="15">
        <f t="shared" si="7"/>
        <v>0</v>
      </c>
      <c r="X14" s="16">
        <f t="shared" si="8"/>
        <v>448</v>
      </c>
      <c r="Y14" s="16">
        <f t="shared" si="14"/>
        <v>448</v>
      </c>
      <c r="Z14" s="16">
        <f t="shared" si="15"/>
        <v>481.59999999999997</v>
      </c>
      <c r="AA14" s="16">
        <f t="shared" si="16"/>
        <v>436.79999999999995</v>
      </c>
      <c r="AB14" s="16">
        <f t="shared" si="17"/>
        <v>448</v>
      </c>
      <c r="AD14" s="5">
        <f t="shared" si="18"/>
        <v>2262.3999999999996</v>
      </c>
    </row>
    <row r="15" spans="1:30" x14ac:dyDescent="0.25">
      <c r="A15" t="s">
        <v>36</v>
      </c>
      <c r="B15" t="s">
        <v>25</v>
      </c>
      <c r="C15" s="4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10"/>
        <v>0</v>
      </c>
      <c r="J15" s="9">
        <f t="shared" si="11"/>
        <v>0</v>
      </c>
      <c r="K15" s="9">
        <f t="shared" si="5"/>
        <v>1</v>
      </c>
      <c r="L15" s="9">
        <f t="shared" si="5"/>
        <v>2</v>
      </c>
      <c r="M15" s="9">
        <f t="shared" si="5"/>
        <v>0</v>
      </c>
      <c r="N15" s="14">
        <f t="shared" si="12"/>
        <v>404</v>
      </c>
      <c r="O15" s="14">
        <f t="shared" si="6"/>
        <v>404</v>
      </c>
      <c r="P15" s="14">
        <f t="shared" si="6"/>
        <v>414.09999999999997</v>
      </c>
      <c r="Q15" s="14">
        <f t="shared" si="6"/>
        <v>424.2</v>
      </c>
      <c r="R15" s="14">
        <f t="shared" si="6"/>
        <v>404</v>
      </c>
      <c r="S15" s="15">
        <f t="shared" si="13"/>
        <v>0</v>
      </c>
      <c r="T15" s="15">
        <f t="shared" si="7"/>
        <v>0</v>
      </c>
      <c r="U15" s="15">
        <f t="shared" si="7"/>
        <v>5.05</v>
      </c>
      <c r="V15" s="15">
        <f t="shared" si="7"/>
        <v>10.1</v>
      </c>
      <c r="W15" s="15">
        <f t="shared" si="7"/>
        <v>0</v>
      </c>
      <c r="X15" s="16">
        <f t="shared" si="8"/>
        <v>404</v>
      </c>
      <c r="Y15" s="16">
        <f t="shared" si="14"/>
        <v>404</v>
      </c>
      <c r="Z15" s="16">
        <f t="shared" si="15"/>
        <v>419.15</v>
      </c>
      <c r="AA15" s="16">
        <f t="shared" si="16"/>
        <v>434.3</v>
      </c>
      <c r="AB15" s="16">
        <f t="shared" si="17"/>
        <v>404</v>
      </c>
      <c r="AD15" s="5">
        <f t="shared" si="18"/>
        <v>2065.4499999999998</v>
      </c>
    </row>
    <row r="16" spans="1:30" x14ac:dyDescent="0.25">
      <c r="A16" t="s">
        <v>34</v>
      </c>
      <c r="B16" t="s">
        <v>26</v>
      </c>
      <c r="C16" s="4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10"/>
        <v>2</v>
      </c>
      <c r="J16" s="9">
        <f t="shared" si="11"/>
        <v>2</v>
      </c>
      <c r="K16" s="9">
        <f t="shared" si="5"/>
        <v>0</v>
      </c>
      <c r="L16" s="9">
        <f t="shared" si="5"/>
        <v>2</v>
      </c>
      <c r="M16" s="9">
        <f t="shared" si="5"/>
        <v>0</v>
      </c>
      <c r="N16" s="14">
        <f t="shared" si="12"/>
        <v>378</v>
      </c>
      <c r="O16" s="14">
        <f t="shared" si="6"/>
        <v>378</v>
      </c>
      <c r="P16" s="14">
        <f t="shared" si="6"/>
        <v>351</v>
      </c>
      <c r="Q16" s="14">
        <f t="shared" si="6"/>
        <v>378</v>
      </c>
      <c r="R16" s="14">
        <f t="shared" si="6"/>
        <v>360</v>
      </c>
      <c r="S16" s="15">
        <f t="shared" si="13"/>
        <v>9</v>
      </c>
      <c r="T16" s="15">
        <f t="shared" si="7"/>
        <v>9</v>
      </c>
      <c r="U16" s="15">
        <f t="shared" si="7"/>
        <v>0</v>
      </c>
      <c r="V16" s="15">
        <f t="shared" si="7"/>
        <v>9</v>
      </c>
      <c r="W16" s="15">
        <f t="shared" si="7"/>
        <v>0</v>
      </c>
      <c r="X16" s="16">
        <f t="shared" si="8"/>
        <v>387</v>
      </c>
      <c r="Y16" s="16">
        <f t="shared" si="14"/>
        <v>387</v>
      </c>
      <c r="Z16" s="16">
        <f t="shared" si="15"/>
        <v>351</v>
      </c>
      <c r="AA16" s="16">
        <f t="shared" si="16"/>
        <v>387</v>
      </c>
      <c r="AB16" s="16">
        <f t="shared" si="17"/>
        <v>360</v>
      </c>
      <c r="AD16" s="5">
        <f t="shared" si="18"/>
        <v>1872</v>
      </c>
    </row>
    <row r="17" spans="1:30" x14ac:dyDescent="0.25">
      <c r="A17" t="s">
        <v>33</v>
      </c>
      <c r="B17" t="s">
        <v>27</v>
      </c>
      <c r="C17" s="4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10"/>
        <v>0</v>
      </c>
      <c r="J17" s="9">
        <f t="shared" si="11"/>
        <v>3</v>
      </c>
      <c r="K17" s="9">
        <f t="shared" si="5"/>
        <v>0</v>
      </c>
      <c r="L17" s="9">
        <f t="shared" si="5"/>
        <v>1</v>
      </c>
      <c r="M17" s="9">
        <f t="shared" si="5"/>
        <v>0</v>
      </c>
      <c r="N17" s="14">
        <f t="shared" si="12"/>
        <v>337.59999999999997</v>
      </c>
      <c r="O17" s="14">
        <f t="shared" si="6"/>
        <v>362.91999999999996</v>
      </c>
      <c r="P17" s="14">
        <f t="shared" si="6"/>
        <v>329.15999999999997</v>
      </c>
      <c r="Q17" s="14">
        <f t="shared" si="6"/>
        <v>346.03999999999996</v>
      </c>
      <c r="R17" s="14">
        <f t="shared" si="6"/>
        <v>337.59999999999997</v>
      </c>
      <c r="S17" s="15">
        <f t="shared" si="13"/>
        <v>0</v>
      </c>
      <c r="T17" s="15">
        <f t="shared" si="7"/>
        <v>12.66</v>
      </c>
      <c r="U17" s="15">
        <f t="shared" si="7"/>
        <v>0</v>
      </c>
      <c r="V17" s="15">
        <f t="shared" si="7"/>
        <v>4.22</v>
      </c>
      <c r="W17" s="15">
        <f t="shared" si="7"/>
        <v>0</v>
      </c>
      <c r="X17" s="16">
        <f t="shared" si="8"/>
        <v>337.59999999999997</v>
      </c>
      <c r="Y17" s="16">
        <f t="shared" si="14"/>
        <v>375.58</v>
      </c>
      <c r="Z17" s="16">
        <f t="shared" si="15"/>
        <v>329.15999999999997</v>
      </c>
      <c r="AA17" s="16">
        <f t="shared" si="16"/>
        <v>350.26</v>
      </c>
      <c r="AB17" s="16">
        <f t="shared" si="17"/>
        <v>337.59999999999997</v>
      </c>
      <c r="AD17" s="5">
        <f t="shared" si="18"/>
        <v>1730.1999999999998</v>
      </c>
    </row>
    <row r="18" spans="1:30" x14ac:dyDescent="0.25">
      <c r="A18" t="s">
        <v>32</v>
      </c>
      <c r="B18" t="s">
        <v>28</v>
      </c>
      <c r="C18" s="4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10"/>
        <v>0</v>
      </c>
      <c r="J18" s="9">
        <f t="shared" si="11"/>
        <v>2</v>
      </c>
      <c r="K18" s="9">
        <f t="shared" si="5"/>
        <v>0</v>
      </c>
      <c r="L18" s="9">
        <f t="shared" si="5"/>
        <v>0</v>
      </c>
      <c r="M18" s="9">
        <f t="shared" si="5"/>
        <v>0</v>
      </c>
      <c r="N18" s="14">
        <f t="shared" si="12"/>
        <v>568</v>
      </c>
      <c r="O18" s="14">
        <f t="shared" si="6"/>
        <v>596.4</v>
      </c>
      <c r="P18" s="14">
        <f t="shared" si="6"/>
        <v>553.79999999999995</v>
      </c>
      <c r="Q18" s="14">
        <f t="shared" si="6"/>
        <v>568</v>
      </c>
      <c r="R18" s="14">
        <f t="shared" si="6"/>
        <v>568</v>
      </c>
      <c r="S18" s="15">
        <f t="shared" si="13"/>
        <v>0</v>
      </c>
      <c r="T18" s="15">
        <f t="shared" si="7"/>
        <v>14.2</v>
      </c>
      <c r="U18" s="15">
        <f t="shared" si="7"/>
        <v>0</v>
      </c>
      <c r="V18" s="15">
        <f t="shared" si="7"/>
        <v>0</v>
      </c>
      <c r="W18" s="15">
        <f t="shared" si="7"/>
        <v>0</v>
      </c>
      <c r="X18" s="16">
        <f t="shared" si="8"/>
        <v>568</v>
      </c>
      <c r="Y18" s="16">
        <f t="shared" si="14"/>
        <v>610.6</v>
      </c>
      <c r="Z18" s="16">
        <f t="shared" si="15"/>
        <v>553.79999999999995</v>
      </c>
      <c r="AA18" s="16">
        <f t="shared" si="16"/>
        <v>568</v>
      </c>
      <c r="AB18" s="16">
        <f t="shared" si="17"/>
        <v>568</v>
      </c>
      <c r="AD18" s="5">
        <f t="shared" si="18"/>
        <v>2868.3999999999996</v>
      </c>
    </row>
    <row r="19" spans="1:30" x14ac:dyDescent="0.25">
      <c r="A19" t="s">
        <v>35</v>
      </c>
      <c r="B19" t="s">
        <v>29</v>
      </c>
      <c r="C19" s="4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10"/>
        <v>1</v>
      </c>
      <c r="J19" s="9">
        <f t="shared" si="11"/>
        <v>2</v>
      </c>
      <c r="K19" s="9">
        <f t="shared" si="5"/>
        <v>0</v>
      </c>
      <c r="L19" s="9">
        <f t="shared" si="5"/>
        <v>0</v>
      </c>
      <c r="M19" s="9">
        <f t="shared" si="5"/>
        <v>0</v>
      </c>
      <c r="N19" s="14">
        <f t="shared" si="12"/>
        <v>1845</v>
      </c>
      <c r="O19" s="14">
        <f t="shared" si="6"/>
        <v>1890</v>
      </c>
      <c r="P19" s="14">
        <f t="shared" si="6"/>
        <v>1800</v>
      </c>
      <c r="Q19" s="14">
        <f t="shared" si="6"/>
        <v>1260</v>
      </c>
      <c r="R19" s="14">
        <f t="shared" si="6"/>
        <v>1800</v>
      </c>
      <c r="S19" s="15">
        <f t="shared" si="13"/>
        <v>22.5</v>
      </c>
      <c r="T19" s="15">
        <f t="shared" si="7"/>
        <v>45</v>
      </c>
      <c r="U19" s="15">
        <f t="shared" si="7"/>
        <v>0</v>
      </c>
      <c r="V19" s="15">
        <f t="shared" si="7"/>
        <v>0</v>
      </c>
      <c r="W19" s="15">
        <f t="shared" si="7"/>
        <v>0</v>
      </c>
      <c r="X19" s="16">
        <f t="shared" si="8"/>
        <v>1867.5</v>
      </c>
      <c r="Y19" s="16">
        <f t="shared" si="14"/>
        <v>1935</v>
      </c>
      <c r="Z19" s="16">
        <f t="shared" si="15"/>
        <v>1800</v>
      </c>
      <c r="AA19" s="16">
        <f t="shared" si="16"/>
        <v>1260</v>
      </c>
      <c r="AB19" s="16">
        <f t="shared" si="17"/>
        <v>1800</v>
      </c>
      <c r="AD19" s="5">
        <f t="shared" si="18"/>
        <v>8662.5</v>
      </c>
    </row>
    <row r="20" spans="1:30" x14ac:dyDescent="0.25">
      <c r="A20" t="s">
        <v>31</v>
      </c>
      <c r="B20" t="s">
        <v>30</v>
      </c>
      <c r="C20" s="4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10"/>
        <v>0</v>
      </c>
      <c r="J20" s="9">
        <f t="shared" si="11"/>
        <v>40</v>
      </c>
      <c r="K20" s="9">
        <f t="shared" ref="K20" si="19">IF(F20&gt;40, F20-40, 0)</f>
        <v>0</v>
      </c>
      <c r="L20" s="9">
        <f t="shared" ref="L20" si="20">IF(G20&gt;40, G20-40, 0)</f>
        <v>0</v>
      </c>
      <c r="M20" s="9">
        <f t="shared" ref="M20" si="21">IF(H20&gt;40, H20-40, 0)</f>
        <v>0</v>
      </c>
      <c r="N20" s="14">
        <f t="shared" si="12"/>
        <v>1170</v>
      </c>
      <c r="O20" s="14">
        <f t="shared" ref="O20" si="22">$C20*E20</f>
        <v>2400</v>
      </c>
      <c r="P20" s="14">
        <f t="shared" ref="P20" si="23">$C20*F20</f>
        <v>1200</v>
      </c>
      <c r="Q20" s="14">
        <f t="shared" ref="Q20" si="24">$C20*G20</f>
        <v>600</v>
      </c>
      <c r="R20" s="14">
        <f t="shared" ref="R20" si="25">$C20*H20</f>
        <v>1200</v>
      </c>
      <c r="S20" s="15">
        <f t="shared" si="13"/>
        <v>0</v>
      </c>
      <c r="T20" s="15">
        <f t="shared" ref="T20" si="26">0.5*$C20*J20</f>
        <v>600</v>
      </c>
      <c r="U20" s="15">
        <f t="shared" ref="U20" si="27">0.5*$C20*K20</f>
        <v>0</v>
      </c>
      <c r="V20" s="15">
        <f t="shared" ref="V20" si="28">0.5*$C20*L20</f>
        <v>0</v>
      </c>
      <c r="W20" s="15">
        <f t="shared" ref="W20" si="29">0.5*$C20*M20</f>
        <v>0</v>
      </c>
      <c r="X20" s="16">
        <f t="shared" si="8"/>
        <v>1170</v>
      </c>
      <c r="Y20" s="16">
        <f t="shared" si="14"/>
        <v>3000</v>
      </c>
      <c r="Z20" s="16">
        <f t="shared" si="15"/>
        <v>1200</v>
      </c>
      <c r="AA20" s="16">
        <f t="shared" si="16"/>
        <v>600</v>
      </c>
      <c r="AB20" s="16">
        <f t="shared" si="17"/>
        <v>1200</v>
      </c>
      <c r="AD20" s="5">
        <f t="shared" si="18"/>
        <v>7170</v>
      </c>
    </row>
    <row r="22" spans="1:30" x14ac:dyDescent="0.25">
      <c r="A22" t="s">
        <v>40</v>
      </c>
      <c r="C22" s="5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5">
        <f>MAX(N4:N20)</f>
        <v>1845</v>
      </c>
      <c r="O22" s="5">
        <f t="shared" ref="O22:AB22" si="30">MAX(O4:O20)</f>
        <v>2400</v>
      </c>
      <c r="P22" s="5">
        <f t="shared" si="30"/>
        <v>1800</v>
      </c>
      <c r="Q22" s="5">
        <f t="shared" si="30"/>
        <v>1260</v>
      </c>
      <c r="R22" s="5">
        <f t="shared" si="30"/>
        <v>1800</v>
      </c>
      <c r="S22" s="5">
        <f t="shared" si="30"/>
        <v>135</v>
      </c>
      <c r="T22" s="5">
        <f t="shared" si="30"/>
        <v>600</v>
      </c>
      <c r="U22" s="5">
        <f t="shared" si="30"/>
        <v>122.5</v>
      </c>
      <c r="V22" s="5">
        <f t="shared" si="30"/>
        <v>10.1</v>
      </c>
      <c r="W22" s="5">
        <f t="shared" si="30"/>
        <v>81</v>
      </c>
      <c r="X22" s="5">
        <f t="shared" si="30"/>
        <v>1867.5</v>
      </c>
      <c r="Y22" s="5">
        <f t="shared" si="30"/>
        <v>3000</v>
      </c>
      <c r="Z22" s="5">
        <f t="shared" si="30"/>
        <v>1800</v>
      </c>
      <c r="AA22" s="5">
        <f t="shared" si="30"/>
        <v>1260</v>
      </c>
      <c r="AB22" s="5">
        <f t="shared" si="30"/>
        <v>1800</v>
      </c>
      <c r="AD22" s="5">
        <f t="shared" ref="AD22" si="31">MAX(AD4:AD20)</f>
        <v>8662.5</v>
      </c>
    </row>
    <row r="23" spans="1:30" x14ac:dyDescent="0.25">
      <c r="A23" t="s">
        <v>41</v>
      </c>
      <c r="C23" s="5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5">
        <f>MIN(N4:N20)</f>
        <v>269.10000000000002</v>
      </c>
      <c r="O23" s="5">
        <f t="shared" ref="O23:AB23" si="32">MIN(O4:O20)</f>
        <v>358.8</v>
      </c>
      <c r="P23" s="5">
        <f t="shared" si="32"/>
        <v>289.8</v>
      </c>
      <c r="Q23" s="5">
        <f t="shared" si="32"/>
        <v>276</v>
      </c>
      <c r="R23" s="5">
        <f t="shared" si="32"/>
        <v>276</v>
      </c>
      <c r="S23" s="5">
        <f t="shared" si="32"/>
        <v>0</v>
      </c>
      <c r="T23" s="5">
        <f t="shared" si="32"/>
        <v>0</v>
      </c>
      <c r="U23" s="5">
        <f t="shared" si="32"/>
        <v>0</v>
      </c>
      <c r="V23" s="5">
        <f t="shared" si="32"/>
        <v>0</v>
      </c>
      <c r="W23" s="5">
        <f t="shared" si="32"/>
        <v>0</v>
      </c>
      <c r="X23" s="5">
        <f t="shared" si="32"/>
        <v>269.10000000000002</v>
      </c>
      <c r="Y23" s="5">
        <f t="shared" si="32"/>
        <v>375.58</v>
      </c>
      <c r="Z23" s="5">
        <f t="shared" si="32"/>
        <v>296.7</v>
      </c>
      <c r="AA23" s="5">
        <f t="shared" si="32"/>
        <v>276</v>
      </c>
      <c r="AB23" s="5">
        <f t="shared" si="32"/>
        <v>276</v>
      </c>
      <c r="AD23" s="5">
        <f t="shared" ref="AD23" si="33">MIN(AD4:AD20)</f>
        <v>1518</v>
      </c>
    </row>
    <row r="24" spans="1:30" x14ac:dyDescent="0.25">
      <c r="A24" t="s">
        <v>42</v>
      </c>
      <c r="C24" s="5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5">
        <f>AVERAGE(N4:N20)</f>
        <v>678.36470588235295</v>
      </c>
      <c r="O24" s="5">
        <f t="shared" ref="O24:AB24" si="34">AVERAGE(O4:O20)</f>
        <v>769.88941176470587</v>
      </c>
      <c r="P24" s="5">
        <f t="shared" si="34"/>
        <v>682.82117647058828</v>
      </c>
      <c r="Q24" s="5">
        <f t="shared" si="34"/>
        <v>546.64941176470597</v>
      </c>
      <c r="R24" s="5">
        <f t="shared" si="34"/>
        <v>609.86470588235295</v>
      </c>
      <c r="S24" s="5">
        <f t="shared" si="34"/>
        <v>18.932352941176472</v>
      </c>
      <c r="T24" s="5">
        <f t="shared" si="34"/>
        <v>64.515294117647059</v>
      </c>
      <c r="U24" s="5">
        <f t="shared" si="34"/>
        <v>17.664705882352941</v>
      </c>
      <c r="V24" s="5">
        <f t="shared" si="34"/>
        <v>1.371764705882353</v>
      </c>
      <c r="W24" s="5">
        <f t="shared" si="34"/>
        <v>8.7470588235294109</v>
      </c>
      <c r="X24" s="5">
        <f t="shared" si="34"/>
        <v>697.29705882352937</v>
      </c>
      <c r="Y24" s="5">
        <f t="shared" si="34"/>
        <v>834.40470588235303</v>
      </c>
      <c r="Z24" s="5">
        <f t="shared" si="34"/>
        <v>700.48588235294119</v>
      </c>
      <c r="AA24" s="5">
        <f t="shared" si="34"/>
        <v>548.02117647058822</v>
      </c>
      <c r="AB24" s="5">
        <f t="shared" si="34"/>
        <v>618.61176470588248</v>
      </c>
      <c r="AD24" s="5">
        <f t="shared" ref="AD24" si="35">AVERAGE(AD4:AD20)</f>
        <v>3398.8205882352941</v>
      </c>
    </row>
    <row r="25" spans="1:30" x14ac:dyDescent="0.25">
      <c r="A25" t="s">
        <v>43</v>
      </c>
      <c r="C25" s="5">
        <f>SUM(C4:C20)</f>
        <v>280.24</v>
      </c>
      <c r="D25" s="2">
        <f>SUM(D4:D20)</f>
        <v>695</v>
      </c>
      <c r="E25" s="2"/>
      <c r="F25" s="2"/>
      <c r="G25" s="2"/>
      <c r="H25" s="2"/>
      <c r="I25" s="2"/>
      <c r="J25" s="2"/>
      <c r="K25" s="2"/>
      <c r="L25" s="2"/>
      <c r="M25" s="2"/>
      <c r="N25" s="5">
        <f>SUM(N4:N20)</f>
        <v>11532.2</v>
      </c>
      <c r="O25" s="5">
        <f t="shared" ref="O25:AB25" si="36">SUM(O4:O20)</f>
        <v>13088.119999999999</v>
      </c>
      <c r="P25" s="5">
        <f t="shared" si="36"/>
        <v>11607.960000000001</v>
      </c>
      <c r="Q25" s="5">
        <f t="shared" si="36"/>
        <v>9293.0400000000009</v>
      </c>
      <c r="R25" s="5">
        <f t="shared" si="36"/>
        <v>10367.700000000001</v>
      </c>
      <c r="S25" s="5">
        <f t="shared" si="36"/>
        <v>321.85000000000002</v>
      </c>
      <c r="T25" s="5">
        <f t="shared" si="36"/>
        <v>1096.76</v>
      </c>
      <c r="U25" s="5">
        <f t="shared" si="36"/>
        <v>300.3</v>
      </c>
      <c r="V25" s="5">
        <f t="shared" si="36"/>
        <v>23.32</v>
      </c>
      <c r="W25" s="5">
        <f t="shared" si="36"/>
        <v>148.69999999999999</v>
      </c>
      <c r="X25" s="5">
        <f t="shared" si="36"/>
        <v>11854.05</v>
      </c>
      <c r="Y25" s="5">
        <f t="shared" si="36"/>
        <v>14184.880000000001</v>
      </c>
      <c r="Z25" s="5">
        <f t="shared" si="36"/>
        <v>11908.26</v>
      </c>
      <c r="AA25" s="5">
        <f t="shared" si="36"/>
        <v>9316.36</v>
      </c>
      <c r="AB25" s="5">
        <f t="shared" si="36"/>
        <v>10516.400000000001</v>
      </c>
      <c r="AD25" s="5">
        <f t="shared" ref="AD25" si="37">SUM(AD4:AD20)</f>
        <v>57779.95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301D-6ACC-4257-9B7A-D52F6295D4F4}">
  <dimension ref="A1:I89"/>
  <sheetViews>
    <sheetView tabSelected="1" workbookViewId="0">
      <pane ySplit="3" topLeftCell="A4" activePane="bottomLeft" state="frozen"/>
      <selection activeCell="D1" sqref="D1"/>
      <selection pane="bottomLeft" activeCell="F15" sqref="F15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3" width="12.28515625" bestFit="1" customWidth="1"/>
    <col min="5" max="5" width="13.7109375" bestFit="1" customWidth="1"/>
    <col min="6" max="6" width="15.140625" bestFit="1" customWidth="1"/>
    <col min="8" max="8" width="15.42578125" bestFit="1" customWidth="1"/>
  </cols>
  <sheetData>
    <row r="1" spans="1:9" ht="18.75" x14ac:dyDescent="0.3">
      <c r="A1" s="21" t="s">
        <v>0</v>
      </c>
      <c r="B1" s="22"/>
      <c r="C1" s="22"/>
    </row>
    <row r="3" spans="1:9" s="18" customFormat="1" x14ac:dyDescent="0.25">
      <c r="A3" s="18" t="s">
        <v>2</v>
      </c>
      <c r="B3" s="18" t="s">
        <v>1</v>
      </c>
      <c r="C3" s="18" t="s">
        <v>50</v>
      </c>
      <c r="D3" s="18" t="s">
        <v>48</v>
      </c>
      <c r="E3" s="18" t="s">
        <v>49</v>
      </c>
      <c r="F3" s="18" t="s">
        <v>44</v>
      </c>
      <c r="G3" s="18" t="s">
        <v>5</v>
      </c>
      <c r="H3" s="18" t="s">
        <v>45</v>
      </c>
      <c r="I3" s="18" t="s">
        <v>46</v>
      </c>
    </row>
    <row r="4" spans="1:9" x14ac:dyDescent="0.25">
      <c r="A4" t="s">
        <v>28</v>
      </c>
      <c r="B4" t="s">
        <v>32</v>
      </c>
      <c r="C4" s="4">
        <v>14.2</v>
      </c>
      <c r="D4" s="12">
        <v>44562</v>
      </c>
      <c r="E4" s="17">
        <v>40</v>
      </c>
      <c r="F4">
        <v>0</v>
      </c>
      <c r="G4" s="3">
        <v>568</v>
      </c>
      <c r="H4">
        <v>0</v>
      </c>
      <c r="I4" s="3">
        <v>568</v>
      </c>
    </row>
    <row r="5" spans="1:9" x14ac:dyDescent="0.25">
      <c r="A5" t="s">
        <v>26</v>
      </c>
      <c r="B5" t="s">
        <v>34</v>
      </c>
      <c r="C5" s="4">
        <v>9</v>
      </c>
      <c r="D5" s="12">
        <v>44562</v>
      </c>
      <c r="E5" s="17">
        <v>42</v>
      </c>
      <c r="F5">
        <v>2</v>
      </c>
      <c r="G5" s="3">
        <v>378</v>
      </c>
      <c r="H5" s="3">
        <v>9</v>
      </c>
      <c r="I5" s="3">
        <v>387</v>
      </c>
    </row>
    <row r="6" spans="1:9" x14ac:dyDescent="0.25">
      <c r="A6" t="s">
        <v>27</v>
      </c>
      <c r="B6" t="s">
        <v>33</v>
      </c>
      <c r="C6" s="4">
        <v>8.44</v>
      </c>
      <c r="D6" s="12">
        <v>44562</v>
      </c>
      <c r="E6" s="17">
        <v>40</v>
      </c>
      <c r="F6">
        <v>0</v>
      </c>
      <c r="G6" s="3">
        <v>337.59999999999997</v>
      </c>
      <c r="H6" s="1">
        <v>0</v>
      </c>
      <c r="I6" s="3">
        <v>337.59999999999997</v>
      </c>
    </row>
    <row r="7" spans="1:9" x14ac:dyDescent="0.25">
      <c r="A7" t="s">
        <v>22</v>
      </c>
      <c r="B7" t="s">
        <v>39</v>
      </c>
      <c r="C7" s="4">
        <v>14.7</v>
      </c>
      <c r="D7" s="12">
        <v>44562</v>
      </c>
      <c r="E7" s="17">
        <v>29</v>
      </c>
      <c r="F7">
        <v>0</v>
      </c>
      <c r="G7" s="3">
        <v>426.29999999999995</v>
      </c>
      <c r="H7" s="1">
        <v>0</v>
      </c>
      <c r="I7" s="3">
        <v>426.29999999999995</v>
      </c>
    </row>
    <row r="8" spans="1:9" x14ac:dyDescent="0.25">
      <c r="A8" t="s">
        <v>30</v>
      </c>
      <c r="B8" t="s">
        <v>31</v>
      </c>
      <c r="C8" s="4">
        <v>30</v>
      </c>
      <c r="D8" s="12">
        <v>44562</v>
      </c>
      <c r="E8" s="17">
        <v>39</v>
      </c>
      <c r="F8">
        <v>0</v>
      </c>
      <c r="G8" s="3">
        <v>1170</v>
      </c>
      <c r="H8" s="1">
        <v>0</v>
      </c>
      <c r="I8" s="3">
        <v>1170</v>
      </c>
    </row>
    <row r="9" spans="1:9" x14ac:dyDescent="0.25">
      <c r="A9" t="s">
        <v>9</v>
      </c>
      <c r="B9" t="s">
        <v>8</v>
      </c>
      <c r="C9" s="4">
        <v>10</v>
      </c>
      <c r="D9" s="12">
        <v>44562</v>
      </c>
      <c r="E9" s="17">
        <v>42</v>
      </c>
      <c r="F9">
        <v>2</v>
      </c>
      <c r="G9" s="3">
        <v>420</v>
      </c>
      <c r="H9" s="3">
        <v>10</v>
      </c>
      <c r="I9" s="3">
        <v>430</v>
      </c>
    </row>
    <row r="10" spans="1:9" x14ac:dyDescent="0.25">
      <c r="A10" t="s">
        <v>7</v>
      </c>
      <c r="B10" t="s">
        <v>6</v>
      </c>
      <c r="C10" s="4">
        <v>15.9</v>
      </c>
      <c r="D10" s="12">
        <v>44562</v>
      </c>
      <c r="E10" s="17">
        <v>41</v>
      </c>
      <c r="F10">
        <v>1</v>
      </c>
      <c r="G10" s="3">
        <v>651.9</v>
      </c>
      <c r="H10" s="3">
        <v>7.95</v>
      </c>
      <c r="I10" s="3">
        <v>659.85</v>
      </c>
    </row>
    <row r="11" spans="1:9" x14ac:dyDescent="0.25">
      <c r="A11" t="s">
        <v>21</v>
      </c>
      <c r="B11" t="s">
        <v>20</v>
      </c>
      <c r="C11" s="4">
        <v>17.5</v>
      </c>
      <c r="D11" s="12">
        <v>44562</v>
      </c>
      <c r="E11" s="17">
        <v>33</v>
      </c>
      <c r="F11">
        <v>0</v>
      </c>
      <c r="G11" s="3">
        <v>577.5</v>
      </c>
      <c r="H11" s="1">
        <v>0</v>
      </c>
      <c r="I11" s="3">
        <v>577.5</v>
      </c>
    </row>
    <row r="12" spans="1:9" x14ac:dyDescent="0.25">
      <c r="A12" t="s">
        <v>24</v>
      </c>
      <c r="B12" t="s">
        <v>37</v>
      </c>
      <c r="C12" s="4">
        <v>11.2</v>
      </c>
      <c r="D12" s="12">
        <v>44562</v>
      </c>
      <c r="E12" s="17">
        <v>40</v>
      </c>
      <c r="F12" s="17">
        <v>0</v>
      </c>
      <c r="G12" s="19">
        <v>448</v>
      </c>
      <c r="H12" s="20">
        <v>0</v>
      </c>
      <c r="I12" s="19">
        <v>448</v>
      </c>
    </row>
    <row r="13" spans="1:9" x14ac:dyDescent="0.25">
      <c r="A13" t="s">
        <v>18</v>
      </c>
      <c r="B13" t="s">
        <v>19</v>
      </c>
      <c r="C13" s="4">
        <v>18</v>
      </c>
      <c r="D13" s="12">
        <v>44562</v>
      </c>
      <c r="E13" s="17">
        <v>55</v>
      </c>
      <c r="F13">
        <v>15</v>
      </c>
      <c r="G13" s="3">
        <v>990</v>
      </c>
      <c r="H13" s="3">
        <v>135</v>
      </c>
      <c r="I13" s="3">
        <v>1125</v>
      </c>
    </row>
    <row r="14" spans="1:9" x14ac:dyDescent="0.25">
      <c r="A14" t="s">
        <v>25</v>
      </c>
      <c r="B14" t="s">
        <v>36</v>
      </c>
      <c r="C14" s="4">
        <v>10.1</v>
      </c>
      <c r="D14" s="12">
        <v>44562</v>
      </c>
      <c r="E14" s="17">
        <v>40</v>
      </c>
      <c r="F14">
        <v>0</v>
      </c>
      <c r="G14" s="3">
        <v>404</v>
      </c>
      <c r="H14" s="1">
        <v>0</v>
      </c>
      <c r="I14" s="3">
        <v>404</v>
      </c>
    </row>
    <row r="15" spans="1:9" x14ac:dyDescent="0.25">
      <c r="A15" t="s">
        <v>14</v>
      </c>
      <c r="B15" t="s">
        <v>15</v>
      </c>
      <c r="C15" s="4">
        <v>6.9</v>
      </c>
      <c r="D15" s="12">
        <v>44562</v>
      </c>
      <c r="E15" s="17">
        <v>39</v>
      </c>
      <c r="F15">
        <v>0</v>
      </c>
      <c r="G15" s="3">
        <v>269.10000000000002</v>
      </c>
      <c r="H15" s="1">
        <v>0</v>
      </c>
      <c r="I15" s="3">
        <v>269.10000000000002</v>
      </c>
    </row>
    <row r="16" spans="1:9" x14ac:dyDescent="0.25">
      <c r="A16" t="s">
        <v>10</v>
      </c>
      <c r="B16" t="s">
        <v>11</v>
      </c>
      <c r="C16" s="4">
        <v>22.1</v>
      </c>
      <c r="D16" s="12">
        <v>44562</v>
      </c>
      <c r="E16" s="17">
        <v>49</v>
      </c>
      <c r="F16">
        <v>9</v>
      </c>
      <c r="G16" s="3">
        <v>1082.9000000000001</v>
      </c>
      <c r="H16" s="3">
        <v>99.45</v>
      </c>
      <c r="I16" s="3">
        <v>1182.3500000000001</v>
      </c>
    </row>
    <row r="17" spans="1:9" x14ac:dyDescent="0.25">
      <c r="A17" t="s">
        <v>23</v>
      </c>
      <c r="B17" t="s">
        <v>38</v>
      </c>
      <c r="C17" s="4">
        <v>13.9</v>
      </c>
      <c r="D17" s="12">
        <v>44562</v>
      </c>
      <c r="E17" s="17">
        <v>40</v>
      </c>
      <c r="F17">
        <v>0</v>
      </c>
      <c r="G17" s="3">
        <v>556</v>
      </c>
      <c r="H17" s="1">
        <v>0</v>
      </c>
      <c r="I17" s="3">
        <v>556</v>
      </c>
    </row>
    <row r="18" spans="1:9" x14ac:dyDescent="0.25">
      <c r="A18" t="s">
        <v>17</v>
      </c>
      <c r="B18" t="s">
        <v>16</v>
      </c>
      <c r="C18" s="4">
        <v>14.2</v>
      </c>
      <c r="D18" s="12">
        <v>44562</v>
      </c>
      <c r="E18" s="17">
        <v>44</v>
      </c>
      <c r="F18">
        <v>4</v>
      </c>
      <c r="G18" s="3">
        <v>624.79999999999995</v>
      </c>
      <c r="H18" s="3">
        <v>28.4</v>
      </c>
      <c r="I18" s="3">
        <v>653.19999999999993</v>
      </c>
    </row>
    <row r="19" spans="1:9" x14ac:dyDescent="0.25">
      <c r="A19" t="s">
        <v>29</v>
      </c>
      <c r="B19" t="s">
        <v>35</v>
      </c>
      <c r="C19" s="4">
        <v>45</v>
      </c>
      <c r="D19" s="12">
        <v>44562</v>
      </c>
      <c r="E19" s="17">
        <v>41</v>
      </c>
      <c r="F19" s="17">
        <v>1</v>
      </c>
      <c r="G19" s="3">
        <v>1845</v>
      </c>
      <c r="H19" s="3">
        <v>22.5</v>
      </c>
      <c r="I19" s="3">
        <v>1867.5</v>
      </c>
    </row>
    <row r="20" spans="1:9" x14ac:dyDescent="0.25">
      <c r="A20" t="s">
        <v>13</v>
      </c>
      <c r="B20" t="s">
        <v>12</v>
      </c>
      <c r="C20" s="4">
        <v>19.100000000000001</v>
      </c>
      <c r="D20" s="12">
        <v>44562</v>
      </c>
      <c r="E20" s="17">
        <v>41</v>
      </c>
      <c r="F20">
        <v>1</v>
      </c>
      <c r="G20" s="3">
        <v>783.1</v>
      </c>
      <c r="H20" s="3">
        <v>9.5500000000000007</v>
      </c>
      <c r="I20" s="3">
        <v>792.65</v>
      </c>
    </row>
    <row r="21" spans="1:9" x14ac:dyDescent="0.25">
      <c r="A21" t="s">
        <v>28</v>
      </c>
      <c r="B21" t="s">
        <v>32</v>
      </c>
      <c r="C21" s="4">
        <v>14.2</v>
      </c>
      <c r="D21" s="12">
        <v>44569</v>
      </c>
      <c r="E21" s="17">
        <v>42</v>
      </c>
      <c r="F21">
        <v>2</v>
      </c>
      <c r="G21" s="3">
        <v>596.4</v>
      </c>
      <c r="H21" s="3">
        <v>14.2</v>
      </c>
      <c r="I21" s="3">
        <v>610.6</v>
      </c>
    </row>
    <row r="22" spans="1:9" x14ac:dyDescent="0.25">
      <c r="A22" t="s">
        <v>26</v>
      </c>
      <c r="B22" t="s">
        <v>34</v>
      </c>
      <c r="C22" s="4">
        <v>9</v>
      </c>
      <c r="D22" s="12">
        <v>44569</v>
      </c>
      <c r="E22" s="17">
        <v>42</v>
      </c>
      <c r="F22">
        <v>2</v>
      </c>
      <c r="G22" s="3">
        <v>378</v>
      </c>
      <c r="H22" s="3">
        <v>9</v>
      </c>
      <c r="I22" s="3">
        <v>387</v>
      </c>
    </row>
    <row r="23" spans="1:9" x14ac:dyDescent="0.25">
      <c r="A23" t="s">
        <v>27</v>
      </c>
      <c r="B23" t="s">
        <v>33</v>
      </c>
      <c r="C23" s="4">
        <v>8.44</v>
      </c>
      <c r="D23" s="12">
        <v>44569</v>
      </c>
      <c r="E23" s="17">
        <v>43</v>
      </c>
      <c r="F23">
        <v>3</v>
      </c>
      <c r="G23" s="3">
        <v>362.91999999999996</v>
      </c>
      <c r="H23" s="3">
        <v>12.66</v>
      </c>
      <c r="I23" s="3">
        <v>375.58</v>
      </c>
    </row>
    <row r="24" spans="1:9" x14ac:dyDescent="0.25">
      <c r="A24" t="s">
        <v>22</v>
      </c>
      <c r="B24" t="s">
        <v>39</v>
      </c>
      <c r="C24" s="4">
        <v>14.7</v>
      </c>
      <c r="D24" s="12">
        <v>44569</v>
      </c>
      <c r="E24" s="17">
        <v>40</v>
      </c>
      <c r="F24">
        <v>0</v>
      </c>
      <c r="G24" s="3">
        <v>588</v>
      </c>
      <c r="H24" s="1">
        <v>0</v>
      </c>
      <c r="I24" s="3">
        <v>588</v>
      </c>
    </row>
    <row r="25" spans="1:9" x14ac:dyDescent="0.25">
      <c r="A25" t="s">
        <v>30</v>
      </c>
      <c r="B25" t="s">
        <v>31</v>
      </c>
      <c r="C25" s="4">
        <v>30</v>
      </c>
      <c r="D25" s="12">
        <v>44569</v>
      </c>
      <c r="E25" s="17">
        <v>80</v>
      </c>
      <c r="F25">
        <v>40</v>
      </c>
      <c r="G25" s="3">
        <v>2400</v>
      </c>
      <c r="H25" s="3">
        <v>600</v>
      </c>
      <c r="I25" s="3">
        <v>3000</v>
      </c>
    </row>
    <row r="26" spans="1:9" x14ac:dyDescent="0.25">
      <c r="A26" t="s">
        <v>9</v>
      </c>
      <c r="B26" t="s">
        <v>8</v>
      </c>
      <c r="C26" s="4">
        <v>10</v>
      </c>
      <c r="D26" s="12">
        <v>44569</v>
      </c>
      <c r="E26" s="17">
        <v>41</v>
      </c>
      <c r="F26">
        <v>1</v>
      </c>
      <c r="G26" s="3">
        <v>410</v>
      </c>
      <c r="H26" s="3">
        <v>5</v>
      </c>
      <c r="I26" s="3">
        <v>415</v>
      </c>
    </row>
    <row r="27" spans="1:9" x14ac:dyDescent="0.25">
      <c r="A27" t="s">
        <v>7</v>
      </c>
      <c r="B27" t="s">
        <v>6</v>
      </c>
      <c r="C27" s="4">
        <v>15.9</v>
      </c>
      <c r="D27" s="12">
        <v>44569</v>
      </c>
      <c r="E27" s="17">
        <v>42</v>
      </c>
      <c r="F27">
        <v>2</v>
      </c>
      <c r="G27" s="3">
        <v>667.80000000000007</v>
      </c>
      <c r="H27" s="3">
        <v>15.9</v>
      </c>
      <c r="I27" s="3">
        <v>683.7</v>
      </c>
    </row>
    <row r="28" spans="1:9" x14ac:dyDescent="0.25">
      <c r="A28" t="s">
        <v>21</v>
      </c>
      <c r="B28" t="s">
        <v>20</v>
      </c>
      <c r="C28" s="4">
        <v>17.5</v>
      </c>
      <c r="D28" s="12">
        <v>44569</v>
      </c>
      <c r="E28" s="17">
        <v>22</v>
      </c>
      <c r="F28">
        <v>0</v>
      </c>
      <c r="G28" s="3">
        <v>385</v>
      </c>
      <c r="H28" s="1">
        <v>0</v>
      </c>
      <c r="I28" s="3">
        <v>385</v>
      </c>
    </row>
    <row r="29" spans="1:9" x14ac:dyDescent="0.25">
      <c r="A29" t="s">
        <v>24</v>
      </c>
      <c r="B29" t="s">
        <v>37</v>
      </c>
      <c r="C29" s="4">
        <v>11.2</v>
      </c>
      <c r="D29" s="12">
        <v>44569</v>
      </c>
      <c r="E29" s="17">
        <v>40</v>
      </c>
      <c r="F29" s="17">
        <v>0</v>
      </c>
      <c r="G29" s="19">
        <v>448</v>
      </c>
      <c r="H29" s="20">
        <v>0</v>
      </c>
      <c r="I29" s="3">
        <v>448</v>
      </c>
    </row>
    <row r="30" spans="1:9" x14ac:dyDescent="0.25">
      <c r="A30" t="s">
        <v>18</v>
      </c>
      <c r="B30" t="s">
        <v>19</v>
      </c>
      <c r="C30" s="4">
        <v>18</v>
      </c>
      <c r="D30" s="12">
        <v>44569</v>
      </c>
      <c r="E30" s="17">
        <v>60</v>
      </c>
      <c r="F30">
        <v>20</v>
      </c>
      <c r="G30" s="3">
        <v>1080</v>
      </c>
      <c r="H30" s="3">
        <v>180</v>
      </c>
      <c r="I30" s="3">
        <v>1260</v>
      </c>
    </row>
    <row r="31" spans="1:9" x14ac:dyDescent="0.25">
      <c r="A31" t="s">
        <v>25</v>
      </c>
      <c r="B31" t="s">
        <v>36</v>
      </c>
      <c r="C31" s="4">
        <v>10.1</v>
      </c>
      <c r="D31" s="12">
        <v>44569</v>
      </c>
      <c r="E31" s="17">
        <v>40</v>
      </c>
      <c r="F31">
        <v>0</v>
      </c>
      <c r="G31" s="3">
        <v>404</v>
      </c>
      <c r="H31" s="1">
        <v>0</v>
      </c>
      <c r="I31" s="3">
        <v>404</v>
      </c>
    </row>
    <row r="32" spans="1:9" x14ac:dyDescent="0.25">
      <c r="A32" t="s">
        <v>14</v>
      </c>
      <c r="B32" t="s">
        <v>15</v>
      </c>
      <c r="C32" s="4">
        <v>6.9</v>
      </c>
      <c r="D32" s="12">
        <v>44569</v>
      </c>
      <c r="E32" s="17">
        <v>52</v>
      </c>
      <c r="F32">
        <v>12</v>
      </c>
      <c r="G32" s="3">
        <v>358.8</v>
      </c>
      <c r="H32" s="3">
        <v>41.400000000000006</v>
      </c>
      <c r="I32" s="3">
        <v>400.20000000000005</v>
      </c>
    </row>
    <row r="33" spans="1:9" x14ac:dyDescent="0.25">
      <c r="A33" t="s">
        <v>10</v>
      </c>
      <c r="B33" t="s">
        <v>11</v>
      </c>
      <c r="C33" s="4">
        <v>22.1</v>
      </c>
      <c r="D33" s="12">
        <v>44569</v>
      </c>
      <c r="E33" s="17">
        <v>40</v>
      </c>
      <c r="F33">
        <v>0</v>
      </c>
      <c r="G33" s="3">
        <v>884</v>
      </c>
      <c r="H33" s="1">
        <v>0</v>
      </c>
      <c r="I33" s="3">
        <v>884</v>
      </c>
    </row>
    <row r="34" spans="1:9" x14ac:dyDescent="0.25">
      <c r="A34" t="s">
        <v>23</v>
      </c>
      <c r="B34" t="s">
        <v>38</v>
      </c>
      <c r="C34" s="4">
        <v>13.9</v>
      </c>
      <c r="D34" s="12">
        <v>44569</v>
      </c>
      <c r="E34" s="17">
        <v>40</v>
      </c>
      <c r="F34">
        <v>0</v>
      </c>
      <c r="G34" s="3">
        <v>556</v>
      </c>
      <c r="H34" s="1">
        <v>0</v>
      </c>
      <c r="I34" s="3">
        <v>556</v>
      </c>
    </row>
    <row r="35" spans="1:9" x14ac:dyDescent="0.25">
      <c r="A35" t="s">
        <v>17</v>
      </c>
      <c r="B35" t="s">
        <v>16</v>
      </c>
      <c r="C35" s="4">
        <v>14.2</v>
      </c>
      <c r="D35" s="12">
        <v>44569</v>
      </c>
      <c r="E35" s="17">
        <v>51</v>
      </c>
      <c r="F35">
        <v>11</v>
      </c>
      <c r="G35" s="3">
        <v>724.19999999999993</v>
      </c>
      <c r="H35" s="3">
        <v>78.099999999999994</v>
      </c>
      <c r="I35" s="3">
        <v>802.3</v>
      </c>
    </row>
    <row r="36" spans="1:9" x14ac:dyDescent="0.25">
      <c r="A36" t="s">
        <v>29</v>
      </c>
      <c r="B36" t="s">
        <v>35</v>
      </c>
      <c r="C36" s="4">
        <v>45</v>
      </c>
      <c r="D36" s="12">
        <v>44569</v>
      </c>
      <c r="E36" s="17">
        <v>42</v>
      </c>
      <c r="F36" s="17">
        <v>2</v>
      </c>
      <c r="G36" s="3">
        <v>1890</v>
      </c>
      <c r="H36" s="3">
        <v>45</v>
      </c>
      <c r="I36" s="3">
        <v>1935</v>
      </c>
    </row>
    <row r="37" spans="1:9" x14ac:dyDescent="0.25">
      <c r="A37" t="s">
        <v>13</v>
      </c>
      <c r="B37" t="s">
        <v>12</v>
      </c>
      <c r="C37" s="4">
        <v>19.100000000000001</v>
      </c>
      <c r="D37" s="12">
        <v>44569</v>
      </c>
      <c r="E37" s="17">
        <v>50</v>
      </c>
      <c r="F37">
        <v>10</v>
      </c>
      <c r="G37" s="3">
        <v>955.00000000000011</v>
      </c>
      <c r="H37" s="3">
        <v>95.5</v>
      </c>
      <c r="I37" s="3">
        <v>1050.5</v>
      </c>
    </row>
    <row r="38" spans="1:9" x14ac:dyDescent="0.25">
      <c r="A38" t="s">
        <v>28</v>
      </c>
      <c r="B38" t="s">
        <v>32</v>
      </c>
      <c r="C38" s="4">
        <v>14.2</v>
      </c>
      <c r="D38" s="12">
        <v>44576</v>
      </c>
      <c r="E38" s="17">
        <v>39</v>
      </c>
      <c r="F38">
        <v>0</v>
      </c>
      <c r="G38" s="3">
        <v>553.79999999999995</v>
      </c>
      <c r="H38" s="1">
        <v>0</v>
      </c>
      <c r="I38" s="3">
        <v>553.79999999999995</v>
      </c>
    </row>
    <row r="39" spans="1:9" x14ac:dyDescent="0.25">
      <c r="A39" t="s">
        <v>26</v>
      </c>
      <c r="B39" t="s">
        <v>34</v>
      </c>
      <c r="C39" s="4">
        <v>9</v>
      </c>
      <c r="D39" s="12">
        <v>44576</v>
      </c>
      <c r="E39" s="17">
        <v>39</v>
      </c>
      <c r="F39">
        <v>0</v>
      </c>
      <c r="G39" s="3">
        <v>351</v>
      </c>
      <c r="H39" s="1">
        <v>0</v>
      </c>
      <c r="I39" s="3">
        <v>351</v>
      </c>
    </row>
    <row r="40" spans="1:9" x14ac:dyDescent="0.25">
      <c r="A40" t="s">
        <v>27</v>
      </c>
      <c r="B40" t="s">
        <v>33</v>
      </c>
      <c r="C40" s="4">
        <v>8.44</v>
      </c>
      <c r="D40" s="12">
        <v>44576</v>
      </c>
      <c r="E40" s="17">
        <v>39</v>
      </c>
      <c r="F40">
        <v>0</v>
      </c>
      <c r="G40" s="3">
        <v>329.15999999999997</v>
      </c>
      <c r="H40" s="1">
        <v>0</v>
      </c>
      <c r="I40" s="3">
        <v>329.15999999999997</v>
      </c>
    </row>
    <row r="41" spans="1:9" x14ac:dyDescent="0.25">
      <c r="A41" t="s">
        <v>22</v>
      </c>
      <c r="B41" t="s">
        <v>39</v>
      </c>
      <c r="C41" s="4">
        <v>14.7</v>
      </c>
      <c r="D41" s="12">
        <v>44576</v>
      </c>
      <c r="E41" s="17">
        <v>42</v>
      </c>
      <c r="F41">
        <v>2</v>
      </c>
      <c r="G41" s="3">
        <v>617.4</v>
      </c>
      <c r="H41" s="3">
        <v>14.7</v>
      </c>
      <c r="I41" s="3">
        <v>632.1</v>
      </c>
    </row>
    <row r="42" spans="1:9" x14ac:dyDescent="0.25">
      <c r="A42" t="s">
        <v>30</v>
      </c>
      <c r="B42" t="s">
        <v>31</v>
      </c>
      <c r="C42" s="4">
        <v>30</v>
      </c>
      <c r="D42" s="12">
        <v>44576</v>
      </c>
      <c r="E42" s="17">
        <v>40</v>
      </c>
      <c r="F42">
        <v>0</v>
      </c>
      <c r="G42" s="3">
        <v>1200</v>
      </c>
      <c r="H42" s="1">
        <v>0</v>
      </c>
      <c r="I42" s="3">
        <v>1200</v>
      </c>
    </row>
    <row r="43" spans="1:9" x14ac:dyDescent="0.25">
      <c r="A43" t="s">
        <v>9</v>
      </c>
      <c r="B43" t="s">
        <v>8</v>
      </c>
      <c r="C43" s="4">
        <v>10</v>
      </c>
      <c r="D43" s="12">
        <v>44576</v>
      </c>
      <c r="E43" s="17">
        <v>40</v>
      </c>
      <c r="F43">
        <v>0</v>
      </c>
      <c r="G43" s="3">
        <v>400</v>
      </c>
      <c r="H43" s="1">
        <v>0</v>
      </c>
      <c r="I43" s="3">
        <v>400</v>
      </c>
    </row>
    <row r="44" spans="1:9" x14ac:dyDescent="0.25">
      <c r="A44" t="s">
        <v>7</v>
      </c>
      <c r="B44" t="s">
        <v>6</v>
      </c>
      <c r="C44" s="4">
        <v>15.9</v>
      </c>
      <c r="D44" s="12">
        <v>44576</v>
      </c>
      <c r="E44" s="17">
        <v>39</v>
      </c>
      <c r="F44">
        <v>0</v>
      </c>
      <c r="G44" s="3">
        <v>620.1</v>
      </c>
      <c r="H44" s="1">
        <v>0</v>
      </c>
      <c r="I44" s="3">
        <v>620.1</v>
      </c>
    </row>
    <row r="45" spans="1:9" x14ac:dyDescent="0.25">
      <c r="A45" t="s">
        <v>21</v>
      </c>
      <c r="B45" t="s">
        <v>20</v>
      </c>
      <c r="C45" s="4">
        <v>17.5</v>
      </c>
      <c r="D45" s="12">
        <v>44576</v>
      </c>
      <c r="E45" s="17">
        <v>54</v>
      </c>
      <c r="F45">
        <v>14</v>
      </c>
      <c r="G45" s="3">
        <v>945</v>
      </c>
      <c r="H45" s="3">
        <v>122.5</v>
      </c>
      <c r="I45" s="3">
        <v>1067.5</v>
      </c>
    </row>
    <row r="46" spans="1:9" x14ac:dyDescent="0.25">
      <c r="A46" t="s">
        <v>24</v>
      </c>
      <c r="B46" t="s">
        <v>37</v>
      </c>
      <c r="C46" s="4">
        <v>11.2</v>
      </c>
      <c r="D46" s="12">
        <v>44576</v>
      </c>
      <c r="E46" s="17">
        <v>42</v>
      </c>
      <c r="F46" s="17">
        <v>2</v>
      </c>
      <c r="G46" s="19">
        <v>470.4</v>
      </c>
      <c r="H46" s="3">
        <v>11.2</v>
      </c>
      <c r="I46" s="3">
        <v>481.59999999999997</v>
      </c>
    </row>
    <row r="47" spans="1:9" x14ac:dyDescent="0.25">
      <c r="A47" t="s">
        <v>18</v>
      </c>
      <c r="B47" t="s">
        <v>19</v>
      </c>
      <c r="C47" s="4">
        <v>18</v>
      </c>
      <c r="D47" s="12">
        <v>44576</v>
      </c>
      <c r="E47" s="17">
        <v>45</v>
      </c>
      <c r="F47">
        <v>5</v>
      </c>
      <c r="G47" s="3">
        <v>810</v>
      </c>
      <c r="H47" s="3">
        <v>45</v>
      </c>
      <c r="I47" s="3">
        <v>855</v>
      </c>
    </row>
    <row r="48" spans="1:9" x14ac:dyDescent="0.25">
      <c r="A48" t="s">
        <v>25</v>
      </c>
      <c r="B48" t="s">
        <v>36</v>
      </c>
      <c r="C48" s="4">
        <v>10.1</v>
      </c>
      <c r="D48" s="12">
        <v>44576</v>
      </c>
      <c r="E48" s="17">
        <v>41</v>
      </c>
      <c r="F48">
        <v>1</v>
      </c>
      <c r="G48" s="3">
        <v>414.09999999999997</v>
      </c>
      <c r="H48" s="3">
        <v>5.05</v>
      </c>
      <c r="I48" s="3">
        <v>419.15</v>
      </c>
    </row>
    <row r="49" spans="1:9" x14ac:dyDescent="0.25">
      <c r="A49" t="s">
        <v>14</v>
      </c>
      <c r="B49" t="s">
        <v>15</v>
      </c>
      <c r="C49" s="4">
        <v>6.9</v>
      </c>
      <c r="D49" s="12">
        <v>44576</v>
      </c>
      <c r="E49" s="17">
        <v>42</v>
      </c>
      <c r="F49">
        <v>2</v>
      </c>
      <c r="G49" s="3">
        <v>289.8</v>
      </c>
      <c r="H49" s="3">
        <v>6.9</v>
      </c>
      <c r="I49" s="3">
        <v>296.7</v>
      </c>
    </row>
    <row r="50" spans="1:9" x14ac:dyDescent="0.25">
      <c r="A50" t="s">
        <v>10</v>
      </c>
      <c r="B50" t="s">
        <v>11</v>
      </c>
      <c r="C50" s="4">
        <v>22.1</v>
      </c>
      <c r="D50" s="12">
        <v>44576</v>
      </c>
      <c r="E50" s="17">
        <v>33</v>
      </c>
      <c r="F50">
        <v>0</v>
      </c>
      <c r="G50" s="3">
        <v>729.30000000000007</v>
      </c>
      <c r="H50" s="1">
        <v>0</v>
      </c>
      <c r="I50" s="3">
        <v>729.30000000000007</v>
      </c>
    </row>
    <row r="51" spans="1:9" x14ac:dyDescent="0.25">
      <c r="A51" t="s">
        <v>23</v>
      </c>
      <c r="B51" t="s">
        <v>38</v>
      </c>
      <c r="C51" s="4">
        <v>13.9</v>
      </c>
      <c r="D51" s="12">
        <v>44576</v>
      </c>
      <c r="E51" s="17">
        <v>42</v>
      </c>
      <c r="F51">
        <v>2</v>
      </c>
      <c r="G51" s="3">
        <v>583.80000000000007</v>
      </c>
      <c r="H51" s="3">
        <v>13.9</v>
      </c>
      <c r="I51" s="3">
        <v>597.70000000000005</v>
      </c>
    </row>
    <row r="52" spans="1:9" x14ac:dyDescent="0.25">
      <c r="A52" t="s">
        <v>17</v>
      </c>
      <c r="B52" t="s">
        <v>16</v>
      </c>
      <c r="C52" s="4">
        <v>14.2</v>
      </c>
      <c r="D52" s="12">
        <v>44576</v>
      </c>
      <c r="E52" s="17">
        <v>42</v>
      </c>
      <c r="F52">
        <v>2</v>
      </c>
      <c r="G52" s="3">
        <v>596.4</v>
      </c>
      <c r="H52" s="3">
        <v>14.2</v>
      </c>
      <c r="I52" s="3">
        <v>610.6</v>
      </c>
    </row>
    <row r="53" spans="1:9" x14ac:dyDescent="0.25">
      <c r="A53" t="s">
        <v>29</v>
      </c>
      <c r="B53" t="s">
        <v>35</v>
      </c>
      <c r="C53" s="4">
        <v>45</v>
      </c>
      <c r="D53" s="12">
        <v>44576</v>
      </c>
      <c r="E53" s="17">
        <v>40</v>
      </c>
      <c r="F53" s="17">
        <v>0</v>
      </c>
      <c r="G53" s="3">
        <v>1800</v>
      </c>
      <c r="H53" s="1">
        <v>0</v>
      </c>
      <c r="I53" s="3">
        <v>1800</v>
      </c>
    </row>
    <row r="54" spans="1:9" x14ac:dyDescent="0.25">
      <c r="A54" t="s">
        <v>13</v>
      </c>
      <c r="B54" t="s">
        <v>12</v>
      </c>
      <c r="C54" s="4">
        <v>19.100000000000001</v>
      </c>
      <c r="D54" s="12">
        <v>44576</v>
      </c>
      <c r="E54" s="17">
        <v>47</v>
      </c>
      <c r="F54">
        <v>7</v>
      </c>
      <c r="G54" s="3">
        <v>897.7</v>
      </c>
      <c r="H54" s="3">
        <v>66.850000000000009</v>
      </c>
      <c r="I54" s="3">
        <v>964.55000000000007</v>
      </c>
    </row>
    <row r="55" spans="1:9" x14ac:dyDescent="0.25">
      <c r="A55" t="s">
        <v>28</v>
      </c>
      <c r="B55" t="s">
        <v>32</v>
      </c>
      <c r="C55" s="4">
        <v>14.2</v>
      </c>
      <c r="D55" s="12">
        <v>44583</v>
      </c>
      <c r="E55" s="17">
        <v>40</v>
      </c>
      <c r="F55">
        <v>0</v>
      </c>
      <c r="G55" s="3">
        <v>568</v>
      </c>
      <c r="H55" s="1">
        <v>0</v>
      </c>
      <c r="I55" s="3">
        <v>568</v>
      </c>
    </row>
    <row r="56" spans="1:9" x14ac:dyDescent="0.25">
      <c r="A56" t="s">
        <v>26</v>
      </c>
      <c r="B56" t="s">
        <v>34</v>
      </c>
      <c r="C56" s="4">
        <v>9</v>
      </c>
      <c r="D56" s="12">
        <v>44583</v>
      </c>
      <c r="E56" s="17">
        <v>42</v>
      </c>
      <c r="F56">
        <v>2</v>
      </c>
      <c r="G56" s="3">
        <v>378</v>
      </c>
      <c r="H56" s="3">
        <v>9</v>
      </c>
      <c r="I56" s="3">
        <v>387</v>
      </c>
    </row>
    <row r="57" spans="1:9" x14ac:dyDescent="0.25">
      <c r="A57" t="s">
        <v>27</v>
      </c>
      <c r="B57" t="s">
        <v>33</v>
      </c>
      <c r="C57" s="4">
        <v>8.44</v>
      </c>
      <c r="D57" s="12">
        <v>44583</v>
      </c>
      <c r="E57" s="17">
        <v>41</v>
      </c>
      <c r="F57">
        <v>1</v>
      </c>
      <c r="G57" s="3">
        <v>346.03999999999996</v>
      </c>
      <c r="H57" s="3">
        <v>4.22</v>
      </c>
      <c r="I57" s="3">
        <v>350.26</v>
      </c>
    </row>
    <row r="58" spans="1:9" x14ac:dyDescent="0.25">
      <c r="A58" t="s">
        <v>22</v>
      </c>
      <c r="B58" t="s">
        <v>39</v>
      </c>
      <c r="C58" s="4">
        <v>14.7</v>
      </c>
      <c r="D58" s="12">
        <v>44583</v>
      </c>
      <c r="E58" s="17">
        <v>40</v>
      </c>
      <c r="F58">
        <v>0</v>
      </c>
      <c r="G58" s="3">
        <v>588</v>
      </c>
      <c r="H58" s="1">
        <v>0</v>
      </c>
      <c r="I58" s="3">
        <v>588</v>
      </c>
    </row>
    <row r="59" spans="1:9" x14ac:dyDescent="0.25">
      <c r="A59" t="s">
        <v>30</v>
      </c>
      <c r="B59" t="s">
        <v>31</v>
      </c>
      <c r="C59" s="4">
        <v>30</v>
      </c>
      <c r="D59" s="12">
        <v>44583</v>
      </c>
      <c r="E59" s="17">
        <v>20</v>
      </c>
      <c r="F59">
        <v>0</v>
      </c>
      <c r="G59" s="3">
        <v>600</v>
      </c>
      <c r="H59" s="1">
        <v>0</v>
      </c>
      <c r="I59" s="3">
        <v>600</v>
      </c>
    </row>
    <row r="60" spans="1:9" x14ac:dyDescent="0.25">
      <c r="A60" t="s">
        <v>9</v>
      </c>
      <c r="B60" t="s">
        <v>8</v>
      </c>
      <c r="C60" s="4">
        <v>10</v>
      </c>
      <c r="D60" s="12">
        <v>44583</v>
      </c>
      <c r="E60" s="17">
        <v>38</v>
      </c>
      <c r="F60">
        <v>0</v>
      </c>
      <c r="G60" s="3">
        <v>380</v>
      </c>
      <c r="H60" s="1">
        <v>0</v>
      </c>
      <c r="I60" s="3">
        <v>380</v>
      </c>
    </row>
    <row r="61" spans="1:9" x14ac:dyDescent="0.25">
      <c r="A61" t="s">
        <v>7</v>
      </c>
      <c r="B61" t="s">
        <v>6</v>
      </c>
      <c r="C61" s="4">
        <v>15.9</v>
      </c>
      <c r="D61" s="12">
        <v>44583</v>
      </c>
      <c r="E61" s="17">
        <v>30</v>
      </c>
      <c r="F61">
        <v>0</v>
      </c>
      <c r="G61" s="3">
        <v>477</v>
      </c>
      <c r="H61" s="1">
        <v>0</v>
      </c>
      <c r="I61" s="3">
        <v>477</v>
      </c>
    </row>
    <row r="62" spans="1:9" x14ac:dyDescent="0.25">
      <c r="A62" t="s">
        <v>21</v>
      </c>
      <c r="B62" t="s">
        <v>20</v>
      </c>
      <c r="C62" s="4">
        <v>17.5</v>
      </c>
      <c r="D62" s="12">
        <v>44583</v>
      </c>
      <c r="E62" s="17">
        <v>40</v>
      </c>
      <c r="F62">
        <v>0</v>
      </c>
      <c r="G62" s="3">
        <v>700</v>
      </c>
      <c r="H62" s="1">
        <v>0</v>
      </c>
      <c r="I62" s="3">
        <v>700</v>
      </c>
    </row>
    <row r="63" spans="1:9" x14ac:dyDescent="0.25">
      <c r="A63" t="s">
        <v>24</v>
      </c>
      <c r="B63" t="s">
        <v>37</v>
      </c>
      <c r="C63" s="4">
        <v>11.2</v>
      </c>
      <c r="D63" s="12">
        <v>44583</v>
      </c>
      <c r="E63" s="17">
        <v>39</v>
      </c>
      <c r="F63" s="17">
        <v>0</v>
      </c>
      <c r="G63" s="3">
        <v>436.79999999999995</v>
      </c>
      <c r="H63" s="1">
        <v>0</v>
      </c>
      <c r="I63" s="3">
        <v>436.79999999999995</v>
      </c>
    </row>
    <row r="64" spans="1:9" x14ac:dyDescent="0.25">
      <c r="A64" t="s">
        <v>18</v>
      </c>
      <c r="B64" t="s">
        <v>19</v>
      </c>
      <c r="C64" s="4">
        <v>18</v>
      </c>
      <c r="D64" s="12">
        <v>44583</v>
      </c>
      <c r="E64" s="17">
        <v>40</v>
      </c>
      <c r="F64">
        <v>0</v>
      </c>
      <c r="G64" s="3">
        <v>720</v>
      </c>
      <c r="H64" s="1">
        <v>0</v>
      </c>
      <c r="I64" s="3">
        <v>720</v>
      </c>
    </row>
    <row r="65" spans="1:9" x14ac:dyDescent="0.25">
      <c r="A65" t="s">
        <v>25</v>
      </c>
      <c r="B65" t="s">
        <v>36</v>
      </c>
      <c r="C65" s="4">
        <v>10.1</v>
      </c>
      <c r="D65" s="12">
        <v>44583</v>
      </c>
      <c r="E65" s="17">
        <v>42</v>
      </c>
      <c r="F65">
        <v>2</v>
      </c>
      <c r="G65" s="3">
        <v>424.2</v>
      </c>
      <c r="H65" s="3">
        <v>10.1</v>
      </c>
      <c r="I65" s="3">
        <v>434.3</v>
      </c>
    </row>
    <row r="66" spans="1:9" x14ac:dyDescent="0.25">
      <c r="A66" t="s">
        <v>14</v>
      </c>
      <c r="B66" t="s">
        <v>15</v>
      </c>
      <c r="C66" s="4">
        <v>6.9</v>
      </c>
      <c r="D66" s="12">
        <v>44583</v>
      </c>
      <c r="E66" s="17">
        <v>40</v>
      </c>
      <c r="F66">
        <v>0</v>
      </c>
      <c r="G66" s="3">
        <v>276</v>
      </c>
      <c r="H66" s="1">
        <v>0</v>
      </c>
      <c r="I66" s="3">
        <v>276</v>
      </c>
    </row>
    <row r="67" spans="1:9" x14ac:dyDescent="0.25">
      <c r="A67" t="s">
        <v>10</v>
      </c>
      <c r="B67" t="s">
        <v>11</v>
      </c>
      <c r="C67" s="4">
        <v>22.1</v>
      </c>
      <c r="D67" s="12">
        <v>44583</v>
      </c>
      <c r="E67" s="17">
        <v>20</v>
      </c>
      <c r="F67">
        <v>0</v>
      </c>
      <c r="G67" s="3">
        <v>442</v>
      </c>
      <c r="H67" s="1">
        <v>0</v>
      </c>
      <c r="I67" s="3">
        <v>442</v>
      </c>
    </row>
    <row r="68" spans="1:9" x14ac:dyDescent="0.25">
      <c r="A68" t="s">
        <v>23</v>
      </c>
      <c r="B68" t="s">
        <v>38</v>
      </c>
      <c r="C68" s="4">
        <v>13.9</v>
      </c>
      <c r="D68" s="12">
        <v>44583</v>
      </c>
      <c r="E68" s="17">
        <v>40</v>
      </c>
      <c r="F68">
        <v>0</v>
      </c>
      <c r="G68" s="3">
        <v>556</v>
      </c>
      <c r="H68" s="1">
        <v>0</v>
      </c>
      <c r="I68" s="3">
        <v>556</v>
      </c>
    </row>
    <row r="69" spans="1:9" x14ac:dyDescent="0.25">
      <c r="A69" t="s">
        <v>17</v>
      </c>
      <c r="B69" t="s">
        <v>16</v>
      </c>
      <c r="C69" s="4">
        <v>14.2</v>
      </c>
      <c r="D69" s="12">
        <v>44583</v>
      </c>
      <c r="E69" s="17">
        <v>40</v>
      </c>
      <c r="F69">
        <v>0</v>
      </c>
      <c r="G69" s="3">
        <v>568</v>
      </c>
      <c r="H69" s="1">
        <v>0</v>
      </c>
      <c r="I69" s="3">
        <v>568</v>
      </c>
    </row>
    <row r="70" spans="1:9" x14ac:dyDescent="0.25">
      <c r="A70" t="s">
        <v>29</v>
      </c>
      <c r="B70" t="s">
        <v>35</v>
      </c>
      <c r="C70" s="4">
        <v>45</v>
      </c>
      <c r="D70" s="12">
        <v>44583</v>
      </c>
      <c r="E70" s="17">
        <v>28</v>
      </c>
      <c r="F70" s="17">
        <v>0</v>
      </c>
      <c r="G70" s="3">
        <v>1260</v>
      </c>
      <c r="H70" s="1">
        <v>0</v>
      </c>
      <c r="I70" s="3">
        <v>1260</v>
      </c>
    </row>
    <row r="71" spans="1:9" x14ac:dyDescent="0.25">
      <c r="A71" t="s">
        <v>13</v>
      </c>
      <c r="B71" t="s">
        <v>12</v>
      </c>
      <c r="C71" s="4">
        <v>19.100000000000001</v>
      </c>
      <c r="D71" s="12">
        <v>44583</v>
      </c>
      <c r="E71" s="17">
        <v>30</v>
      </c>
      <c r="F71">
        <v>0</v>
      </c>
      <c r="G71" s="3">
        <v>573</v>
      </c>
      <c r="H71" s="1">
        <v>0</v>
      </c>
      <c r="I71" s="3">
        <v>573</v>
      </c>
    </row>
    <row r="72" spans="1:9" x14ac:dyDescent="0.25">
      <c r="A72" t="s">
        <v>28</v>
      </c>
      <c r="B72" t="s">
        <v>32</v>
      </c>
      <c r="C72" s="4">
        <v>14.2</v>
      </c>
      <c r="D72" s="12">
        <v>44590</v>
      </c>
      <c r="E72" s="17">
        <v>40</v>
      </c>
      <c r="F72">
        <v>0</v>
      </c>
      <c r="G72" s="3">
        <v>568</v>
      </c>
      <c r="H72" s="1">
        <v>0</v>
      </c>
      <c r="I72" s="3">
        <v>568</v>
      </c>
    </row>
    <row r="73" spans="1:9" x14ac:dyDescent="0.25">
      <c r="A73" t="s">
        <v>26</v>
      </c>
      <c r="B73" t="s">
        <v>34</v>
      </c>
      <c r="C73" s="4">
        <v>9</v>
      </c>
      <c r="D73" s="12">
        <v>44590</v>
      </c>
      <c r="E73" s="17">
        <v>40</v>
      </c>
      <c r="F73">
        <v>0</v>
      </c>
      <c r="G73" s="3">
        <v>360</v>
      </c>
      <c r="H73" s="1">
        <v>0</v>
      </c>
      <c r="I73" s="3">
        <v>360</v>
      </c>
    </row>
    <row r="74" spans="1:9" x14ac:dyDescent="0.25">
      <c r="A74" t="s">
        <v>27</v>
      </c>
      <c r="B74" t="s">
        <v>33</v>
      </c>
      <c r="C74" s="4">
        <v>8.44</v>
      </c>
      <c r="D74" s="12">
        <v>44590</v>
      </c>
      <c r="E74" s="17">
        <v>40</v>
      </c>
      <c r="F74">
        <v>0</v>
      </c>
      <c r="G74" s="3">
        <v>337.59999999999997</v>
      </c>
      <c r="H74" s="1">
        <v>0</v>
      </c>
      <c r="I74" s="3">
        <v>337.59999999999997</v>
      </c>
    </row>
    <row r="75" spans="1:9" x14ac:dyDescent="0.25">
      <c r="A75" t="s">
        <v>22</v>
      </c>
      <c r="B75" t="s">
        <v>39</v>
      </c>
      <c r="C75" s="4">
        <v>14.7</v>
      </c>
      <c r="D75" s="12">
        <v>44590</v>
      </c>
      <c r="E75" s="17">
        <v>40</v>
      </c>
      <c r="F75">
        <v>0</v>
      </c>
      <c r="G75" s="3">
        <v>588</v>
      </c>
      <c r="H75" s="1">
        <v>0</v>
      </c>
      <c r="I75" s="3">
        <v>588</v>
      </c>
    </row>
    <row r="76" spans="1:9" x14ac:dyDescent="0.25">
      <c r="A76" t="s">
        <v>30</v>
      </c>
      <c r="B76" t="s">
        <v>31</v>
      </c>
      <c r="C76" s="4">
        <v>30</v>
      </c>
      <c r="D76" s="12">
        <v>44590</v>
      </c>
      <c r="E76" s="17">
        <v>40</v>
      </c>
      <c r="F76">
        <v>0</v>
      </c>
      <c r="G76" s="3">
        <v>1200</v>
      </c>
      <c r="H76" s="1">
        <v>0</v>
      </c>
      <c r="I76" s="3">
        <v>1200</v>
      </c>
    </row>
    <row r="77" spans="1:9" x14ac:dyDescent="0.25">
      <c r="A77" t="s">
        <v>9</v>
      </c>
      <c r="B77" t="s">
        <v>8</v>
      </c>
      <c r="C77" s="4">
        <v>10</v>
      </c>
      <c r="D77" s="12">
        <v>44590</v>
      </c>
      <c r="E77" s="17">
        <v>44</v>
      </c>
      <c r="F77">
        <v>4</v>
      </c>
      <c r="G77" s="3">
        <v>440</v>
      </c>
      <c r="H77" s="3">
        <v>20</v>
      </c>
      <c r="I77" s="3">
        <v>460</v>
      </c>
    </row>
    <row r="78" spans="1:9" x14ac:dyDescent="0.25">
      <c r="A78" t="s">
        <v>7</v>
      </c>
      <c r="B78" t="s">
        <v>6</v>
      </c>
      <c r="C78" s="4">
        <v>15.9</v>
      </c>
      <c r="D78" s="12">
        <v>44590</v>
      </c>
      <c r="E78" s="17">
        <v>46</v>
      </c>
      <c r="F78">
        <v>6</v>
      </c>
      <c r="G78" s="3">
        <v>731.4</v>
      </c>
      <c r="H78" s="3">
        <v>47.7</v>
      </c>
      <c r="I78" s="3">
        <v>779.1</v>
      </c>
    </row>
    <row r="79" spans="1:9" x14ac:dyDescent="0.25">
      <c r="A79" t="s">
        <v>21</v>
      </c>
      <c r="B79" t="s">
        <v>20</v>
      </c>
      <c r="C79" s="4">
        <v>17.5</v>
      </c>
      <c r="D79" s="12">
        <v>44590</v>
      </c>
      <c r="E79" s="17">
        <v>20</v>
      </c>
      <c r="F79">
        <v>0</v>
      </c>
      <c r="G79" s="3">
        <v>350</v>
      </c>
      <c r="H79" s="1">
        <v>0</v>
      </c>
      <c r="I79" s="3">
        <v>350</v>
      </c>
    </row>
    <row r="80" spans="1:9" x14ac:dyDescent="0.25">
      <c r="A80" t="s">
        <v>24</v>
      </c>
      <c r="B80" t="s">
        <v>37</v>
      </c>
      <c r="C80" s="4">
        <v>11.2</v>
      </c>
      <c r="D80" s="12">
        <v>44590</v>
      </c>
      <c r="E80" s="17">
        <v>40</v>
      </c>
      <c r="F80">
        <v>0</v>
      </c>
      <c r="G80" s="3">
        <v>448</v>
      </c>
      <c r="H80" s="1">
        <v>0</v>
      </c>
      <c r="I80" s="3">
        <v>448</v>
      </c>
    </row>
    <row r="81" spans="1:9" x14ac:dyDescent="0.25">
      <c r="A81" t="s">
        <v>18</v>
      </c>
      <c r="B81" t="s">
        <v>19</v>
      </c>
      <c r="C81" s="4">
        <v>18</v>
      </c>
      <c r="D81" s="12">
        <v>44590</v>
      </c>
      <c r="E81" s="17">
        <v>49</v>
      </c>
      <c r="F81">
        <v>9</v>
      </c>
      <c r="G81" s="3">
        <v>882</v>
      </c>
      <c r="H81" s="3">
        <v>81</v>
      </c>
      <c r="I81" s="3">
        <v>963</v>
      </c>
    </row>
    <row r="82" spans="1:9" x14ac:dyDescent="0.25">
      <c r="A82" t="s">
        <v>25</v>
      </c>
      <c r="B82" t="s">
        <v>36</v>
      </c>
      <c r="C82" s="4">
        <v>10.1</v>
      </c>
      <c r="D82" s="12">
        <v>44590</v>
      </c>
      <c r="E82" s="17">
        <v>40</v>
      </c>
      <c r="F82">
        <v>0</v>
      </c>
      <c r="G82" s="3">
        <v>404</v>
      </c>
      <c r="H82" s="1">
        <v>0</v>
      </c>
      <c r="I82" s="3">
        <v>404</v>
      </c>
    </row>
    <row r="83" spans="1:9" x14ac:dyDescent="0.25">
      <c r="A83" t="s">
        <v>14</v>
      </c>
      <c r="B83" t="s">
        <v>15</v>
      </c>
      <c r="C83" s="4">
        <v>6.9</v>
      </c>
      <c r="D83" s="12">
        <v>44590</v>
      </c>
      <c r="E83" s="17">
        <v>40</v>
      </c>
      <c r="F83">
        <v>0</v>
      </c>
      <c r="G83" s="3">
        <v>276</v>
      </c>
      <c r="H83" s="1">
        <v>0</v>
      </c>
      <c r="I83" s="3">
        <v>276</v>
      </c>
    </row>
    <row r="84" spans="1:9" x14ac:dyDescent="0.25">
      <c r="A84" t="s">
        <v>10</v>
      </c>
      <c r="B84" t="s">
        <v>11</v>
      </c>
      <c r="C84" s="4">
        <v>22.1</v>
      </c>
      <c r="D84" s="12">
        <v>44590</v>
      </c>
      <c r="E84" s="17">
        <v>18</v>
      </c>
      <c r="F84">
        <v>0</v>
      </c>
      <c r="G84" s="3">
        <v>397.8</v>
      </c>
      <c r="H84" s="1">
        <v>0</v>
      </c>
      <c r="I84" s="3">
        <v>397.8</v>
      </c>
    </row>
    <row r="85" spans="1:9" x14ac:dyDescent="0.25">
      <c r="A85" t="s">
        <v>23</v>
      </c>
      <c r="B85" t="s">
        <v>38</v>
      </c>
      <c r="C85" s="4">
        <v>13.9</v>
      </c>
      <c r="D85" s="12">
        <v>44590</v>
      </c>
      <c r="E85" s="17">
        <v>40</v>
      </c>
      <c r="F85">
        <v>0</v>
      </c>
      <c r="G85" s="3">
        <v>556</v>
      </c>
      <c r="H85" s="1">
        <v>0</v>
      </c>
      <c r="I85" s="3">
        <v>556</v>
      </c>
    </row>
    <row r="86" spans="1:9" x14ac:dyDescent="0.25">
      <c r="A86" t="s">
        <v>17</v>
      </c>
      <c r="B86" t="s">
        <v>16</v>
      </c>
      <c r="C86" s="4">
        <v>14.2</v>
      </c>
      <c r="D86" s="12">
        <v>44590</v>
      </c>
      <c r="E86" s="17">
        <v>20</v>
      </c>
      <c r="F86">
        <v>0</v>
      </c>
      <c r="G86" s="3">
        <v>284</v>
      </c>
      <c r="H86" s="1">
        <v>0</v>
      </c>
      <c r="I86" s="3">
        <v>284</v>
      </c>
    </row>
    <row r="87" spans="1:9" x14ac:dyDescent="0.25">
      <c r="A87" t="s">
        <v>29</v>
      </c>
      <c r="B87" t="s">
        <v>35</v>
      </c>
      <c r="C87" s="4">
        <v>45</v>
      </c>
      <c r="D87" s="12">
        <v>44590</v>
      </c>
      <c r="E87" s="17">
        <v>40</v>
      </c>
      <c r="F87">
        <v>0</v>
      </c>
      <c r="G87" s="3">
        <v>1800</v>
      </c>
      <c r="H87" s="1">
        <v>0</v>
      </c>
      <c r="I87" s="3">
        <v>1800</v>
      </c>
    </row>
    <row r="88" spans="1:9" x14ac:dyDescent="0.25">
      <c r="A88" t="s">
        <v>13</v>
      </c>
      <c r="B88" t="s">
        <v>12</v>
      </c>
      <c r="C88" s="4">
        <v>19.100000000000001</v>
      </c>
      <c r="D88" s="12">
        <v>44590</v>
      </c>
      <c r="E88" s="17">
        <v>39</v>
      </c>
      <c r="F88">
        <v>0</v>
      </c>
      <c r="G88" s="3">
        <v>744.9</v>
      </c>
      <c r="H88" s="1">
        <v>0</v>
      </c>
      <c r="I88" s="3">
        <v>744.90000000000009</v>
      </c>
    </row>
    <row r="89" spans="1:9" x14ac:dyDescent="0.25">
      <c r="E89" s="1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2022-08-23T19:34:10Z</dcterms:created>
  <dcterms:modified xsi:type="dcterms:W3CDTF">2022-08-30T10:40:35Z</dcterms:modified>
</cp:coreProperties>
</file>