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2bed2753ba2ca735/Desktop/Kandi/"/>
    </mc:Choice>
  </mc:AlternateContent>
  <xr:revisionPtr revIDLastSave="2032" documentId="11_AD4D4B9C664837EAC52650FFAC13C9E4693EDF17" xr6:coauthVersionLast="47" xr6:coauthVersionMax="47" xr10:uidLastSave="{ED0E235A-D0B9-4622-A676-AD10D84A2AF9}"/>
  <bookViews>
    <workbookView xWindow="-110" yWindow="-110" windowWidth="19420" windowHeight="1030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1" i="1" l="1"/>
  <c r="AG31" i="1"/>
  <c r="Z31" i="1"/>
  <c r="M31" i="1"/>
  <c r="H31" i="1"/>
  <c r="AG28" i="1"/>
  <c r="C29" i="1"/>
  <c r="E29" i="1"/>
  <c r="F29" i="1"/>
  <c r="H29" i="1"/>
  <c r="I29" i="1"/>
  <c r="L29" i="1"/>
  <c r="M29" i="1"/>
  <c r="O29" i="1"/>
  <c r="P29" i="1"/>
  <c r="R29" i="1"/>
  <c r="S29" i="1"/>
  <c r="V29" i="1"/>
  <c r="W29" i="1"/>
  <c r="Y29" i="1"/>
  <c r="Z29" i="1"/>
  <c r="AB29" i="1"/>
  <c r="AC29" i="1"/>
  <c r="AF29" i="1"/>
  <c r="AG29" i="1"/>
  <c r="AI29" i="1"/>
  <c r="AJ29" i="1"/>
  <c r="AL29" i="1"/>
  <c r="AM29" i="1"/>
  <c r="AP29" i="1"/>
  <c r="AQ29" i="1"/>
  <c r="AS29" i="1"/>
  <c r="AT29" i="1"/>
  <c r="AV29" i="1"/>
  <c r="AW29" i="1"/>
  <c r="AZ29" i="1"/>
  <c r="BA29" i="1"/>
  <c r="BC29" i="1"/>
  <c r="BD29" i="1"/>
  <c r="BF29" i="1"/>
  <c r="BG29" i="1"/>
  <c r="B29" i="1"/>
  <c r="C28" i="1"/>
  <c r="E28" i="1"/>
  <c r="F28" i="1"/>
  <c r="H28" i="1"/>
  <c r="I28" i="1"/>
  <c r="L28" i="1"/>
  <c r="M28" i="1"/>
  <c r="O28" i="1"/>
  <c r="P28" i="1"/>
  <c r="R28" i="1"/>
  <c r="S28" i="1"/>
  <c r="V28" i="1"/>
  <c r="W28" i="1"/>
  <c r="Y28" i="1"/>
  <c r="Z28" i="1"/>
  <c r="AB28" i="1"/>
  <c r="AC28" i="1"/>
  <c r="AF28" i="1"/>
  <c r="AI28" i="1"/>
  <c r="AJ28" i="1"/>
  <c r="AL28" i="1"/>
  <c r="AM28" i="1"/>
  <c r="AP28" i="1"/>
  <c r="AQ28" i="1"/>
  <c r="AS28" i="1"/>
  <c r="AT28" i="1"/>
  <c r="AV28" i="1"/>
  <c r="AW28" i="1"/>
  <c r="AZ28" i="1"/>
  <c r="BA28" i="1"/>
  <c r="BC28" i="1"/>
  <c r="BD28" i="1"/>
  <c r="BF28" i="1"/>
  <c r="BG28" i="1"/>
  <c r="B28" i="1"/>
  <c r="L26" i="1"/>
  <c r="M26" i="1"/>
  <c r="O26" i="1"/>
  <c r="P26" i="1"/>
  <c r="R26" i="1"/>
  <c r="S26" i="1"/>
  <c r="V26" i="1"/>
  <c r="W26" i="1"/>
  <c r="Y26" i="1"/>
  <c r="Z26" i="1"/>
  <c r="AB26" i="1"/>
  <c r="AC26" i="1"/>
  <c r="AF26" i="1"/>
  <c r="AG26" i="1"/>
  <c r="AG27" i="1" s="1"/>
  <c r="AI26" i="1"/>
  <c r="AJ26" i="1"/>
  <c r="AL26" i="1"/>
  <c r="AM26" i="1"/>
  <c r="AP26" i="1"/>
  <c r="AQ26" i="1"/>
  <c r="AQ27" i="1" s="1"/>
  <c r="AS26" i="1"/>
  <c r="AT26" i="1"/>
  <c r="AV26" i="1"/>
  <c r="AW26" i="1"/>
  <c r="AZ26" i="1"/>
  <c r="BA26" i="1"/>
  <c r="BC26" i="1"/>
  <c r="BD26" i="1"/>
  <c r="BF26" i="1"/>
  <c r="BG26" i="1"/>
  <c r="C26" i="1"/>
  <c r="E26" i="1"/>
  <c r="F26" i="1"/>
  <c r="H26" i="1"/>
  <c r="I26" i="1"/>
  <c r="B26" i="1"/>
  <c r="BA25" i="1"/>
  <c r="BA31" i="1" s="1"/>
  <c r="BC25" i="1"/>
  <c r="BC31" i="1" s="1"/>
  <c r="BD25" i="1"/>
  <c r="BD31" i="1" s="1"/>
  <c r="BF25" i="1"/>
  <c r="BF31" i="1" s="1"/>
  <c r="BG25" i="1"/>
  <c r="BG31" i="1" s="1"/>
  <c r="AZ25" i="1"/>
  <c r="AZ31" i="1" s="1"/>
  <c r="AQ25" i="1"/>
  <c r="AQ31" i="1" s="1"/>
  <c r="AS25" i="1"/>
  <c r="AS31" i="1" s="1"/>
  <c r="AT25" i="1"/>
  <c r="AV25" i="1"/>
  <c r="AV31" i="1" s="1"/>
  <c r="AW25" i="1"/>
  <c r="AW31" i="1" s="1"/>
  <c r="AP25" i="1"/>
  <c r="AP31" i="1" s="1"/>
  <c r="AI25" i="1"/>
  <c r="AI31" i="1" s="1"/>
  <c r="AJ25" i="1"/>
  <c r="AJ31" i="1" s="1"/>
  <c r="AL25" i="1"/>
  <c r="AL31" i="1" s="1"/>
  <c r="AM25" i="1"/>
  <c r="AM31" i="1" s="1"/>
  <c r="AG25" i="1"/>
  <c r="AF25" i="1"/>
  <c r="AF31" i="1" s="1"/>
  <c r="W25" i="1"/>
  <c r="W31" i="1" s="1"/>
  <c r="Y25" i="1"/>
  <c r="Y31" i="1" s="1"/>
  <c r="Z25" i="1"/>
  <c r="AB25" i="1"/>
  <c r="AB31" i="1" s="1"/>
  <c r="AC25" i="1"/>
  <c r="AC31" i="1" s="1"/>
  <c r="V25" i="1"/>
  <c r="V31" i="1" s="1"/>
  <c r="M25" i="1"/>
  <c r="O25" i="1"/>
  <c r="O31" i="1" s="1"/>
  <c r="P25" i="1"/>
  <c r="P31" i="1" s="1"/>
  <c r="R25" i="1"/>
  <c r="R31" i="1" s="1"/>
  <c r="S25" i="1"/>
  <c r="S31" i="1" s="1"/>
  <c r="L25" i="1"/>
  <c r="L31" i="1" s="1"/>
  <c r="E25" i="1"/>
  <c r="E31" i="1" s="1"/>
  <c r="F25" i="1"/>
  <c r="F31" i="1" s="1"/>
  <c r="H25" i="1"/>
  <c r="I25" i="1"/>
  <c r="I31" i="1" s="1"/>
  <c r="C25" i="1"/>
  <c r="C31" i="1" s="1"/>
  <c r="B25" i="1"/>
  <c r="B31" i="1" s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  <c r="G20" i="1"/>
  <c r="G21" i="1"/>
  <c r="G22" i="1"/>
  <c r="G2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D22" i="1"/>
  <c r="D2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5" i="1"/>
  <c r="D4" i="1"/>
  <c r="AG30" i="1" l="1"/>
  <c r="AP27" i="1"/>
  <c r="B30" i="1"/>
  <c r="AI30" i="1"/>
  <c r="O27" i="1"/>
  <c r="AF27" i="1"/>
  <c r="I27" i="1"/>
  <c r="AQ30" i="1"/>
  <c r="AJ30" i="1"/>
  <c r="AL27" i="1"/>
  <c r="AP30" i="1"/>
  <c r="O30" i="1"/>
  <c r="D25" i="1"/>
  <c r="D31" i="1" s="1"/>
  <c r="AW27" i="1"/>
  <c r="AJ27" i="1"/>
  <c r="W27" i="1"/>
  <c r="BA30" i="1"/>
  <c r="AM30" i="1"/>
  <c r="M30" i="1"/>
  <c r="AZ27" i="1"/>
  <c r="L27" i="1"/>
  <c r="H30" i="1"/>
  <c r="BC30" i="1"/>
  <c r="AB30" i="1"/>
  <c r="AV27" i="1"/>
  <c r="V27" i="1"/>
  <c r="R30" i="1"/>
  <c r="AZ30" i="1"/>
  <c r="AL30" i="1"/>
  <c r="L30" i="1"/>
  <c r="N25" i="1"/>
  <c r="N31" i="1" s="1"/>
  <c r="F27" i="1"/>
  <c r="BG27" i="1"/>
  <c r="S27" i="1"/>
  <c r="AS30" i="1"/>
  <c r="P30" i="1"/>
  <c r="W30" i="1"/>
  <c r="AH29" i="1"/>
  <c r="BB26" i="1"/>
  <c r="AW30" i="1"/>
  <c r="BF27" i="1"/>
  <c r="B27" i="1"/>
  <c r="BD27" i="1"/>
  <c r="AC27" i="1"/>
  <c r="Z30" i="1"/>
  <c r="BG30" i="1"/>
  <c r="S30" i="1"/>
  <c r="F30" i="1"/>
  <c r="AI27" i="1"/>
  <c r="AA25" i="1"/>
  <c r="AA31" i="1" s="1"/>
  <c r="AV30" i="1"/>
  <c r="V30" i="1"/>
  <c r="N26" i="1"/>
  <c r="T28" i="1"/>
  <c r="AA28" i="1"/>
  <c r="AH26" i="1"/>
  <c r="AN28" i="1"/>
  <c r="AU28" i="1"/>
  <c r="BB29" i="1"/>
  <c r="BH29" i="1"/>
  <c r="BC27" i="1"/>
  <c r="AB27" i="1"/>
  <c r="Y30" i="1"/>
  <c r="BF30" i="1"/>
  <c r="AF30" i="1"/>
  <c r="E30" i="1"/>
  <c r="C27" i="1"/>
  <c r="G29" i="1"/>
  <c r="BH26" i="1"/>
  <c r="R27" i="1"/>
  <c r="P27" i="1"/>
  <c r="AN26" i="1"/>
  <c r="H27" i="1"/>
  <c r="BA27" i="1"/>
  <c r="AM27" i="1"/>
  <c r="Z27" i="1"/>
  <c r="M27" i="1"/>
  <c r="I30" i="1"/>
  <c r="BD30" i="1"/>
  <c r="AC30" i="1"/>
  <c r="C30" i="1"/>
  <c r="D29" i="1"/>
  <c r="D28" i="1"/>
  <c r="D26" i="1"/>
  <c r="J28" i="1"/>
  <c r="J26" i="1"/>
  <c r="J25" i="1"/>
  <c r="J31" i="1" s="1"/>
  <c r="J29" i="1"/>
  <c r="N29" i="1"/>
  <c r="Q29" i="1"/>
  <c r="Q25" i="1"/>
  <c r="Q31" i="1" s="1"/>
  <c r="Q26" i="1"/>
  <c r="Q27" i="1" s="1"/>
  <c r="Q28" i="1"/>
  <c r="X29" i="1"/>
  <c r="X26" i="1"/>
  <c r="X28" i="1"/>
  <c r="X25" i="1"/>
  <c r="X31" i="1" s="1"/>
  <c r="AD28" i="1"/>
  <c r="AD25" i="1"/>
  <c r="AD31" i="1" s="1"/>
  <c r="AD29" i="1"/>
  <c r="AD30" i="1" s="1"/>
  <c r="AR29" i="1"/>
  <c r="AR26" i="1"/>
  <c r="AR28" i="1"/>
  <c r="AR25" i="1"/>
  <c r="AR31" i="1" s="1"/>
  <c r="AX26" i="1"/>
  <c r="AX29" i="1"/>
  <c r="AX28" i="1"/>
  <c r="AX25" i="1"/>
  <c r="AX31" i="1" s="1"/>
  <c r="BE28" i="1"/>
  <c r="BE29" i="1"/>
  <c r="BE26" i="1"/>
  <c r="AD26" i="1"/>
  <c r="AT30" i="1"/>
  <c r="Y27" i="1"/>
  <c r="AT27" i="1"/>
  <c r="G26" i="1"/>
  <c r="BB28" i="1"/>
  <c r="G25" i="1"/>
  <c r="G31" i="1" s="1"/>
  <c r="BE25" i="1"/>
  <c r="BE31" i="1" s="1"/>
  <c r="G28" i="1"/>
  <c r="E27" i="1"/>
  <c r="T25" i="1"/>
  <c r="T31" i="1" s="1"/>
  <c r="AU26" i="1"/>
  <c r="AH28" i="1"/>
  <c r="BB25" i="1"/>
  <c r="BB31" i="1" s="1"/>
  <c r="AA26" i="1"/>
  <c r="BH28" i="1"/>
  <c r="N28" i="1"/>
  <c r="AU29" i="1"/>
  <c r="AA29" i="1"/>
  <c r="T26" i="1"/>
  <c r="T27" i="1" s="1"/>
  <c r="AN29" i="1"/>
  <c r="AK29" i="1"/>
  <c r="AK30" i="1" s="1"/>
  <c r="AH25" i="1"/>
  <c r="AH31" i="1" s="1"/>
  <c r="T29" i="1"/>
  <c r="T30" i="1" s="1"/>
  <c r="AN25" i="1"/>
  <c r="AN31" i="1" s="1"/>
  <c r="BH25" i="1"/>
  <c r="BH31" i="1" s="1"/>
  <c r="AS27" i="1"/>
  <c r="AU25" i="1"/>
  <c r="AU31" i="1" s="1"/>
  <c r="AK28" i="1"/>
  <c r="AK26" i="1"/>
  <c r="AK25" i="1"/>
  <c r="AK31" i="1" s="1"/>
  <c r="G30" i="1" l="1"/>
  <c r="BH30" i="1"/>
  <c r="AA27" i="1"/>
  <c r="BH27" i="1"/>
  <c r="D27" i="1"/>
  <c r="AH30" i="1"/>
  <c r="AR30" i="1"/>
  <c r="N27" i="1"/>
  <c r="AN30" i="1"/>
  <c r="AA30" i="1"/>
  <c r="BB30" i="1"/>
  <c r="N30" i="1"/>
  <c r="AU30" i="1"/>
  <c r="BB27" i="1"/>
  <c r="AK27" i="1"/>
  <c r="AX30" i="1"/>
  <c r="Q30" i="1"/>
  <c r="AU27" i="1"/>
  <c r="AD27" i="1"/>
  <c r="BE27" i="1"/>
  <c r="X27" i="1"/>
  <c r="G27" i="1"/>
  <c r="D30" i="1"/>
  <c r="AX27" i="1"/>
  <c r="AH27" i="1"/>
  <c r="J30" i="1"/>
  <c r="BE30" i="1"/>
  <c r="AR27" i="1"/>
  <c r="X30" i="1"/>
  <c r="J27" i="1"/>
  <c r="AN27" i="1"/>
</calcChain>
</file>

<file path=xl/sharedStrings.xml><?xml version="1.0" encoding="utf-8"?>
<sst xmlns="http://schemas.openxmlformats.org/spreadsheetml/2006/main" count="91" uniqueCount="20">
  <si>
    <t>Python</t>
  </si>
  <si>
    <t>Small</t>
  </si>
  <si>
    <t>Medium</t>
  </si>
  <si>
    <t>Large</t>
  </si>
  <si>
    <t>Process</t>
  </si>
  <si>
    <t>Calculate</t>
  </si>
  <si>
    <t>Total</t>
  </si>
  <si>
    <t>C++</t>
  </si>
  <si>
    <t>Java</t>
  </si>
  <si>
    <t>Go</t>
  </si>
  <si>
    <t>Rust</t>
  </si>
  <si>
    <t>Julia</t>
  </si>
  <si>
    <t>Average</t>
  </si>
  <si>
    <t>Std. Dev.</t>
  </si>
  <si>
    <t>Min</t>
  </si>
  <si>
    <t>Max</t>
  </si>
  <si>
    <t>Scalability</t>
  </si>
  <si>
    <t>Run</t>
  </si>
  <si>
    <t>Coe. Var.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</si>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</sst>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/>
    <xf numFmtId="2" fontId="0" fillId="6" borderId="0" xfId="0" applyNumberFormat="1" applyFill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execution time</a:t>
            </a:r>
            <a:r>
              <a:rPr lang="en-US"/>
              <a:t> for the file</a:t>
            </a:r>
            <a:r>
              <a:rPr lang="en-US" baseline="0"/>
              <a:t> processing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Python</c:v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(Taul1!$B$25,Taul1!$E$25,Taul1!$H$25)</c:f>
              <c:numCache>
                <c:formatCode>0.00000</c:formatCode>
                <c:ptCount val="3"/>
                <c:pt idx="0">
                  <c:v>4.9755000000000008E-3</c:v>
                </c:pt>
                <c:pt idx="1">
                  <c:v>0.31371700000000002</c:v>
                </c:pt>
                <c:pt idx="2">
                  <c:v>18.757879000000003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7-4198-8D67-A34C0592E4A8}"/>
            </c:ext>
          </c:extLst>
        </c:ser>
        <c:ser>
          <c:idx val="1"/>
          <c:order val="1"/>
          <c:tx>
            <c:v>C++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(Taul1!$L$25,Taul1!$O$25,Taul1!$R$25)</c:f>
              <c:numCache>
                <c:formatCode>0.00000</c:formatCode>
                <c:ptCount val="3"/>
                <c:pt idx="0">
                  <c:v>1.1820000000000001E-3</c:v>
                </c:pt>
                <c:pt idx="1">
                  <c:v>5.2142500000000001E-2</c:v>
                </c:pt>
                <c:pt idx="2">
                  <c:v>2.9450260000000004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D7-4198-8D67-A34C0592E4A8}"/>
            </c:ext>
          </c:extLst>
        </c:ser>
        <c:ser>
          <c:idx val="2"/>
          <c:order val="2"/>
          <c:tx>
            <c:v>Java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(Taul1!$V$25,Taul1!$Y$25,Taul1!$AB$25)</c:f>
              <c:numCache>
                <c:formatCode>0.00000</c:formatCode>
                <c:ptCount val="3"/>
                <c:pt idx="0">
                  <c:v>2.7472999999999997E-2</c:v>
                </c:pt>
                <c:pt idx="1">
                  <c:v>0.12008450000000001</c:v>
                </c:pt>
                <c:pt idx="2">
                  <c:v>4.4299575000000004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D7-4198-8D67-A34C0592E4A8}"/>
            </c:ext>
          </c:extLst>
        </c:ser>
        <c:ser>
          <c:idx val="3"/>
          <c:order val="3"/>
          <c:tx>
            <c:v>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(Taul1!$AF$25,Taul1!$AI$25,Taul1!$AL$25)</c:f>
              <c:numCache>
                <c:formatCode>0.00000</c:formatCode>
                <c:ptCount val="3"/>
                <c:pt idx="0">
                  <c:v>2.7580000000000005E-3</c:v>
                </c:pt>
                <c:pt idx="1">
                  <c:v>7.1687500000000015E-2</c:v>
                </c:pt>
                <c:pt idx="2">
                  <c:v>3.4372114999999992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5D7-4198-8D67-A34C0592E4A8}"/>
            </c:ext>
          </c:extLst>
        </c:ser>
        <c:ser>
          <c:idx val="4"/>
          <c:order val="4"/>
          <c:tx>
            <c:v>Rust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(Taul1!$AP$25,Taul1!$AS$25,Taul1!$AV$25)</c:f>
              <c:numCache>
                <c:formatCode>0.00000</c:formatCode>
                <c:ptCount val="3"/>
                <c:pt idx="0">
                  <c:v>1.3035E-3</c:v>
                </c:pt>
                <c:pt idx="1">
                  <c:v>6.4180500000000001E-2</c:v>
                </c:pt>
                <c:pt idx="2">
                  <c:v>3.6977494999999996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5D7-4198-8D67-A34C0592E4A8}"/>
            </c:ext>
          </c:extLst>
        </c:ser>
        <c:ser>
          <c:idx val="5"/>
          <c:order val="5"/>
          <c:tx>
            <c:v>Julia</c:v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(Taul1!$AZ$25,Taul1!$BC$25,Taul1!$BF$25)</c:f>
              <c:numCache>
                <c:formatCode>0.00000</c:formatCode>
                <c:ptCount val="3"/>
                <c:pt idx="0">
                  <c:v>6.9544999999999997E-3</c:v>
                </c:pt>
                <c:pt idx="1">
                  <c:v>0.44990350000000001</c:v>
                </c:pt>
                <c:pt idx="2">
                  <c:v>22.523646000000003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5D7-4198-8D67-A34C0592E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21071"/>
        <c:axId val="1685222511"/>
      </c:scatterChart>
      <c:valAx>
        <c:axId val="1685221071"/>
        <c:scaling>
          <c:logBase val="10"/>
          <c:orientation val="minMax"/>
          <c:max val="31536000"/>
          <c:min val="87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baseline="0"/>
                  <a:t>Data values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5222511"/>
        <c:crosses val="autoZero"/>
        <c:crossBetween val="midCat"/>
        <c:majorUnit val="60"/>
      </c:valAx>
      <c:valAx>
        <c:axId val="1685222511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Execution</a:t>
                </a:r>
                <a:r>
                  <a:rPr lang="fi-FI" baseline="0"/>
                  <a:t> time (s)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522107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execution time for the calculations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Python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(Taul1!$C$25,Taul1!$F$25,Taul1!$I$25)</c:f>
              <c:numCache>
                <c:formatCode>0.00000</c:formatCode>
                <c:ptCount val="3"/>
                <c:pt idx="0">
                  <c:v>1.885E-3</c:v>
                </c:pt>
                <c:pt idx="1">
                  <c:v>0.13153150000000002</c:v>
                </c:pt>
                <c:pt idx="2">
                  <c:v>7.8503400000000001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A-4CF7-93AA-372464DAC05E}"/>
            </c:ext>
          </c:extLst>
        </c:ser>
        <c:ser>
          <c:idx val="1"/>
          <c:order val="1"/>
          <c:tx>
            <c:v>C++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(Taul1!$M$25,Taul1!$P$25,Taul1!$S$25)</c:f>
              <c:numCache>
                <c:formatCode>0.00000</c:formatCode>
                <c:ptCount val="3"/>
                <c:pt idx="0">
                  <c:v>8.9500000000000007E-5</c:v>
                </c:pt>
                <c:pt idx="1">
                  <c:v>4.8985000000000001E-3</c:v>
                </c:pt>
                <c:pt idx="2">
                  <c:v>0.27536600000000006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5A-4CF7-93AA-372464DAC05E}"/>
            </c:ext>
          </c:extLst>
        </c:ser>
        <c:ser>
          <c:idx val="2"/>
          <c:order val="2"/>
          <c:tx>
            <c:v>Java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(Taul1!$W$25,Taul1!$Z$25,Taul1!$AC$25)</c:f>
              <c:numCache>
                <c:formatCode>0.00000</c:formatCode>
                <c:ptCount val="3"/>
                <c:pt idx="0">
                  <c:v>2.1780000000000002E-3</c:v>
                </c:pt>
                <c:pt idx="1">
                  <c:v>2.0552000000000001E-2</c:v>
                </c:pt>
                <c:pt idx="2">
                  <c:v>0.41354749999999996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5A-4CF7-93AA-372464DAC05E}"/>
            </c:ext>
          </c:extLst>
        </c:ser>
        <c:ser>
          <c:idx val="3"/>
          <c:order val="3"/>
          <c:tx>
            <c:v>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(Taul1!$AG$25,Taul1!$AJ$25,Taul1!$AM$25)</c:f>
              <c:numCache>
                <c:formatCode>0.00000</c:formatCode>
                <c:ptCount val="3"/>
                <c:pt idx="0">
                  <c:v>1.4399999999999998E-4</c:v>
                </c:pt>
                <c:pt idx="1">
                  <c:v>6.9610000000000002E-3</c:v>
                </c:pt>
                <c:pt idx="2">
                  <c:v>0.30394499999999997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5A-4CF7-93AA-372464DAC05E}"/>
            </c:ext>
          </c:extLst>
        </c:ser>
        <c:ser>
          <c:idx val="4"/>
          <c:order val="4"/>
          <c:tx>
            <c:v>Rust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(Taul1!$AQ$25,Taul1!$AT$25,Taul1!$AW$25)</c:f>
              <c:numCache>
                <c:formatCode>0.00000</c:formatCode>
                <c:ptCount val="3"/>
                <c:pt idx="0">
                  <c:v>1.0300000000000001E-4</c:v>
                </c:pt>
                <c:pt idx="1">
                  <c:v>5.5949999999999984E-3</c:v>
                </c:pt>
                <c:pt idx="2">
                  <c:v>0.33370649999999996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5A-4CF7-93AA-372464DAC05E}"/>
            </c:ext>
          </c:extLst>
        </c:ser>
        <c:ser>
          <c:idx val="5"/>
          <c:order val="5"/>
          <c:tx>
            <c:v>Julia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(Taul1!$BA$25,Taul1!$BD$25,Taul1!$BG$25)</c:f>
              <c:numCache>
                <c:formatCode>0.00000</c:formatCode>
                <c:ptCount val="3"/>
                <c:pt idx="0">
                  <c:v>2.7500000000000008E-5</c:v>
                </c:pt>
                <c:pt idx="1">
                  <c:v>1.7285000000000002E-3</c:v>
                </c:pt>
                <c:pt idx="2">
                  <c:v>0.10093550000000003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5A-4CF7-93AA-372464DA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21071"/>
        <c:axId val="1685222511"/>
      </c:scatterChart>
      <c:valAx>
        <c:axId val="1685221071"/>
        <c:scaling>
          <c:logBase val="10"/>
          <c:orientation val="minMax"/>
          <c:max val="31536000"/>
          <c:min val="87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baseline="0"/>
                  <a:t>Data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5222511"/>
        <c:crosses val="autoZero"/>
        <c:crossBetween val="midCat"/>
        <c:majorUnit val="60"/>
      </c:valAx>
      <c:valAx>
        <c:axId val="1685222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Execution</a:t>
                </a:r>
                <a:r>
                  <a:rPr lang="fi-FI" baseline="0"/>
                  <a:t> time (s)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52210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execution time for the whole test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Python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(Taul1!$D$25,Taul1!$G$25,Taul1!$J$25)</c:f>
              <c:numCache>
                <c:formatCode>0.00000</c:formatCode>
                <c:ptCount val="3"/>
                <c:pt idx="0">
                  <c:v>6.8605000000000003E-3</c:v>
                </c:pt>
                <c:pt idx="1">
                  <c:v>0.44524850000000005</c:v>
                </c:pt>
                <c:pt idx="2">
                  <c:v>26.608219000000002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A-4CF7-93AA-372464DAC05E}"/>
            </c:ext>
          </c:extLst>
        </c:ser>
        <c:ser>
          <c:idx val="1"/>
          <c:order val="1"/>
          <c:tx>
            <c:v>C++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(Taul1!$N$25,Taul1!$Q$25,Taul1!$T$25)</c:f>
              <c:numCache>
                <c:formatCode>0.00000</c:formatCode>
                <c:ptCount val="3"/>
                <c:pt idx="0">
                  <c:v>1.2715000000000001E-3</c:v>
                </c:pt>
                <c:pt idx="1">
                  <c:v>5.7041000000000008E-2</c:v>
                </c:pt>
                <c:pt idx="2">
                  <c:v>3.2203919999999995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5A-4CF7-93AA-372464DAC05E}"/>
            </c:ext>
          </c:extLst>
        </c:ser>
        <c:ser>
          <c:idx val="2"/>
          <c:order val="2"/>
          <c:tx>
            <c:v>Java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(Taul1!$X$25,Taul1!$AA$25,Taul1!$AD$25)</c:f>
              <c:numCache>
                <c:formatCode>0.00000</c:formatCode>
                <c:ptCount val="3"/>
                <c:pt idx="0">
                  <c:v>2.9651000000000004E-2</c:v>
                </c:pt>
                <c:pt idx="1">
                  <c:v>0.1406365</c:v>
                </c:pt>
                <c:pt idx="2">
                  <c:v>4.8435050000000004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5A-4CF7-93AA-372464DAC05E}"/>
            </c:ext>
          </c:extLst>
        </c:ser>
        <c:ser>
          <c:idx val="3"/>
          <c:order val="3"/>
          <c:tx>
            <c:v>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(Taul1!$AH$25,Taul1!$AK$25,Taul1!$AN$25)</c:f>
              <c:numCache>
                <c:formatCode>0.00000</c:formatCode>
                <c:ptCount val="3"/>
                <c:pt idx="0">
                  <c:v>2.9019999999999992E-3</c:v>
                </c:pt>
                <c:pt idx="1">
                  <c:v>7.8648499999999996E-2</c:v>
                </c:pt>
                <c:pt idx="2">
                  <c:v>3.7411564999999998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5A-4CF7-93AA-372464DAC05E}"/>
            </c:ext>
          </c:extLst>
        </c:ser>
        <c:ser>
          <c:idx val="4"/>
          <c:order val="4"/>
          <c:tx>
            <c:v>Rust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(Taul1!$AR$25,Taul1!$AU$25,Taul1!$AX$25)</c:f>
              <c:numCache>
                <c:formatCode>0.00000</c:formatCode>
                <c:ptCount val="3"/>
                <c:pt idx="0">
                  <c:v>1.4065E-3</c:v>
                </c:pt>
                <c:pt idx="1">
                  <c:v>6.977549999999999E-2</c:v>
                </c:pt>
                <c:pt idx="2">
                  <c:v>4.0314559999999995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5A-4CF7-93AA-372464DAC05E}"/>
            </c:ext>
          </c:extLst>
        </c:ser>
        <c:ser>
          <c:idx val="5"/>
          <c:order val="5"/>
          <c:tx>
            <c:v>Julia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(Taul1!$BB$25,Taul1!$BE$25,Taul1!$BH$25)</c:f>
              <c:numCache>
                <c:formatCode>0.00000</c:formatCode>
                <c:ptCount val="3"/>
                <c:pt idx="0">
                  <c:v>6.9820000000000004E-3</c:v>
                </c:pt>
                <c:pt idx="1">
                  <c:v>0.45163200000000003</c:v>
                </c:pt>
                <c:pt idx="2">
                  <c:v>22.624581500000001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5A-4CF7-93AA-372464DA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21071"/>
        <c:axId val="1685222511"/>
      </c:scatterChart>
      <c:valAx>
        <c:axId val="1685221071"/>
        <c:scaling>
          <c:logBase val="10"/>
          <c:orientation val="minMax"/>
          <c:max val="31536000"/>
          <c:min val="87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baseline="0"/>
                  <a:t>Data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5222511"/>
        <c:crosses val="autoZero"/>
        <c:crossBetween val="midCat"/>
        <c:majorUnit val="60"/>
      </c:valAx>
      <c:valAx>
        <c:axId val="1685222511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Execution</a:t>
                </a:r>
                <a:r>
                  <a:rPr lang="fi-FI" baseline="0"/>
                  <a:t> time (s)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5221071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Coefficent</a:t>
            </a:r>
            <a:r>
              <a:rPr lang="en-US" baseline="0"/>
              <a:t> of variations</a:t>
            </a:r>
            <a:r>
              <a:rPr lang="en-US"/>
              <a:t> for the whole test</a:t>
            </a:r>
            <a:r>
              <a:rPr lang="en-US" baseline="0"/>
              <a:t> program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Python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(Taul1!$D$27,Taul1!$G$27,Taul1!$J$27)</c:f>
              <c:numCache>
                <c:formatCode>0.00</c:formatCode>
                <c:ptCount val="3"/>
                <c:pt idx="0">
                  <c:v>21.645657815339472</c:v>
                </c:pt>
                <c:pt idx="1">
                  <c:v>10.174888653408551</c:v>
                </c:pt>
                <c:pt idx="2">
                  <c:v>3.5948228216230853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E-4B1B-AD8F-3250AB36C913}"/>
            </c:ext>
          </c:extLst>
        </c:ser>
        <c:ser>
          <c:idx val="1"/>
          <c:order val="1"/>
          <c:tx>
            <c:v>C++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(Taul1!$N$27,Taul1!$Q$27,Taul1!$T$27)</c:f>
              <c:numCache>
                <c:formatCode>0.00</c:formatCode>
                <c:ptCount val="3"/>
                <c:pt idx="0">
                  <c:v>19.737462364245989</c:v>
                </c:pt>
                <c:pt idx="1">
                  <c:v>2.7504978109764382</c:v>
                </c:pt>
                <c:pt idx="2">
                  <c:v>1.8272208933844805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3E-4B1B-AD8F-3250AB36C913}"/>
            </c:ext>
          </c:extLst>
        </c:ser>
        <c:ser>
          <c:idx val="2"/>
          <c:order val="2"/>
          <c:tx>
            <c:v>Java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(Taul1!$X$27,Taul1!$AA$27,Taul1!$AD$27)</c:f>
              <c:numCache>
                <c:formatCode>0.00</c:formatCode>
                <c:ptCount val="3"/>
                <c:pt idx="0">
                  <c:v>7.5555013396222321</c:v>
                </c:pt>
                <c:pt idx="1">
                  <c:v>4.666963456126096</c:v>
                </c:pt>
                <c:pt idx="2">
                  <c:v>1.0133458373852606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3E-4B1B-AD8F-3250AB36C913}"/>
            </c:ext>
          </c:extLst>
        </c:ser>
        <c:ser>
          <c:idx val="3"/>
          <c:order val="3"/>
          <c:tx>
            <c:v>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(Taul1!$AH$27,Taul1!$AK$27,Taul1!$AN$27)</c:f>
              <c:numCache>
                <c:formatCode>0.00</c:formatCode>
                <c:ptCount val="3"/>
                <c:pt idx="0">
                  <c:v>21.09836141510895</c:v>
                </c:pt>
                <c:pt idx="1">
                  <c:v>10.75508721462727</c:v>
                </c:pt>
                <c:pt idx="2">
                  <c:v>1.5791728753948513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3E-4B1B-AD8F-3250AB36C913}"/>
            </c:ext>
          </c:extLst>
        </c:ser>
        <c:ser>
          <c:idx val="4"/>
          <c:order val="4"/>
          <c:tx>
            <c:v>Rust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(Taul1!$AR$27,Taul1!$AU$27,Taul1!$AX$27)</c:f>
              <c:numCache>
                <c:formatCode>0.00</c:formatCode>
                <c:ptCount val="3"/>
                <c:pt idx="0">
                  <c:v>10.751173312618818</c:v>
                </c:pt>
                <c:pt idx="1">
                  <c:v>2.912598577616679</c:v>
                </c:pt>
                <c:pt idx="2">
                  <c:v>1.9475565513017594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3E-4B1B-AD8F-3250AB36C913}"/>
            </c:ext>
          </c:extLst>
        </c:ser>
        <c:ser>
          <c:idx val="5"/>
          <c:order val="5"/>
          <c:tx>
            <c:v>Julia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(Taul1!$BB$27,Taul1!$BE$27,Taul1!$BH$27)</c:f>
              <c:numCache>
                <c:formatCode>0.00</c:formatCode>
                <c:ptCount val="3"/>
                <c:pt idx="0">
                  <c:v>1.6886669334469251</c:v>
                </c:pt>
                <c:pt idx="1">
                  <c:v>1.8373151362019853</c:v>
                </c:pt>
                <c:pt idx="2">
                  <c:v>1.4058649726877359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3E-4B1B-AD8F-3250AB36C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21071"/>
        <c:axId val="1685222511"/>
      </c:scatterChart>
      <c:valAx>
        <c:axId val="1685221071"/>
        <c:scaling>
          <c:logBase val="10"/>
          <c:orientation val="minMax"/>
          <c:max val="31536000"/>
          <c:min val="87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Data</a:t>
                </a:r>
                <a:r>
                  <a:rPr lang="fi-FI" baseline="0"/>
                  <a:t> values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5222511"/>
        <c:crosses val="autoZero"/>
        <c:crossBetween val="midCat"/>
        <c:majorUnit val="60"/>
      </c:valAx>
      <c:valAx>
        <c:axId val="1685222511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baseline="0"/>
                  <a:t>Standard deviation / average (%)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5221071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 for</a:t>
            </a:r>
            <a:r>
              <a:rPr lang="en-US" baseline="0"/>
              <a:t> the whole test program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Python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(Taul1!$D$31,Taul1!$G$31,Taul1!$J$31)</c:f>
              <c:numCache>
                <c:formatCode>0.00000</c:formatCode>
                <c:ptCount val="3"/>
                <c:pt idx="0">
                  <c:v>2.0726586102719033E-2</c:v>
                </c:pt>
                <c:pt idx="1">
                  <c:v>2.2950953608247428E-2</c:v>
                </c:pt>
                <c:pt idx="2">
                  <c:v>2.3547096460176994E-2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E-4B1B-AD8F-3250AB36C913}"/>
            </c:ext>
          </c:extLst>
        </c:ser>
        <c:ser>
          <c:idx val="1"/>
          <c:order val="1"/>
          <c:tx>
            <c:v>C++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(Taul1!$N$31,Taul1!$Q$31,Taul1!$T$31)</c:f>
              <c:numCache>
                <c:formatCode>0.00000</c:formatCode>
                <c:ptCount val="3"/>
                <c:pt idx="0">
                  <c:v>3.8413897280966769E-3</c:v>
                </c:pt>
                <c:pt idx="1">
                  <c:v>2.9402577319587635E-3</c:v>
                </c:pt>
                <c:pt idx="2">
                  <c:v>2.8499044247787607E-3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3E-4B1B-AD8F-3250AB36C913}"/>
            </c:ext>
          </c:extLst>
        </c:ser>
        <c:ser>
          <c:idx val="2"/>
          <c:order val="2"/>
          <c:tx>
            <c:v>Java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(Taul1!$X$31,Taul1!$AA$31,Taul1!$AD$31)</c:f>
              <c:numCache>
                <c:formatCode>0.00000</c:formatCode>
                <c:ptCount val="3"/>
                <c:pt idx="0">
                  <c:v>8.9580060422960725E-2</c:v>
                </c:pt>
                <c:pt idx="1">
                  <c:v>7.2493041237113405E-3</c:v>
                </c:pt>
                <c:pt idx="2">
                  <c:v>4.2862876106194697E-3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3E-4B1B-AD8F-3250AB36C913}"/>
            </c:ext>
          </c:extLst>
        </c:ser>
        <c:ser>
          <c:idx val="3"/>
          <c:order val="3"/>
          <c:tx>
            <c:v>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(Taul1!$AH$31,Taul1!$AK$31,Taul1!$AN$31)</c:f>
              <c:numCache>
                <c:formatCode>0.00000</c:formatCode>
                <c:ptCount val="3"/>
                <c:pt idx="0">
                  <c:v>8.7673716012084558E-3</c:v>
                </c:pt>
                <c:pt idx="1">
                  <c:v>4.0540463917525778E-3</c:v>
                </c:pt>
                <c:pt idx="2">
                  <c:v>3.3107579646017697E-3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3E-4B1B-AD8F-3250AB36C913}"/>
            </c:ext>
          </c:extLst>
        </c:ser>
        <c:ser>
          <c:idx val="4"/>
          <c:order val="4"/>
          <c:tx>
            <c:v>Rust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(Taul1!$AR$31,Taul1!$AU$31,Taul1!$AX$31)</c:f>
              <c:numCache>
                <c:formatCode>0.00000</c:formatCode>
                <c:ptCount val="3"/>
                <c:pt idx="0">
                  <c:v>4.2492447129909364E-3</c:v>
                </c:pt>
                <c:pt idx="1">
                  <c:v>3.5966752577319587E-3</c:v>
                </c:pt>
                <c:pt idx="2">
                  <c:v>3.5676601769911499E-3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3E-4B1B-AD8F-3250AB36C913}"/>
            </c:ext>
          </c:extLst>
        </c:ser>
        <c:ser>
          <c:idx val="5"/>
          <c:order val="5"/>
          <c:tx>
            <c:v>Julia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(Taul1!$BB$31,Taul1!$BE$31,Taul1!$BH$31)</c:f>
              <c:numCache>
                <c:formatCode>0.00000</c:formatCode>
                <c:ptCount val="3"/>
                <c:pt idx="0">
                  <c:v>2.1093655589123867E-2</c:v>
                </c:pt>
                <c:pt idx="1">
                  <c:v>2.3280000000000002E-2</c:v>
                </c:pt>
                <c:pt idx="2">
                  <c:v>2.0021753539823009E-2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3E-4B1B-AD8F-3250AB36C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21071"/>
        <c:axId val="1685222511"/>
      </c:scatterChart>
      <c:valAx>
        <c:axId val="1685221071"/>
        <c:scaling>
          <c:logBase val="10"/>
          <c:orientation val="minMax"/>
          <c:max val="31536000"/>
          <c:min val="87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Data</a:t>
                </a:r>
                <a:r>
                  <a:rPr lang="fi-FI" baseline="0"/>
                  <a:t> values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5222511"/>
        <c:crosses val="autoZero"/>
        <c:crossBetween val="midCat"/>
        <c:majorUnit val="60"/>
      </c:valAx>
      <c:valAx>
        <c:axId val="1685222511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baseline="0"/>
                  <a:t>Execution time / File size (s/Mb)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5221071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Standard deviation</a:t>
            </a:r>
            <a:r>
              <a:rPr lang="en-US"/>
              <a:t> for the whole test</a:t>
            </a:r>
            <a:r>
              <a:rPr lang="en-US" baseline="0"/>
              <a:t> program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Python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(Taul1!$D$26,Taul1!$G$26,Taul1!$J$26)</c:f>
              <c:numCache>
                <c:formatCode>0.00000</c:formatCode>
                <c:ptCount val="3"/>
                <c:pt idx="0">
                  <c:v>1.4850003544213646E-3</c:v>
                </c:pt>
                <c:pt idx="1">
                  <c:v>4.5303539105971784E-2</c:v>
                </c:pt>
                <c:pt idx="2">
                  <c:v>0.95651832903944989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B2-4E38-A11F-2D83ECAE7B82}"/>
            </c:ext>
          </c:extLst>
        </c:ser>
        <c:ser>
          <c:idx val="1"/>
          <c:order val="1"/>
          <c:tx>
            <c:v>C++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(Taul1!$N$26,Taul1!$Q$26,Taul1!$T$26)</c:f>
              <c:numCache>
                <c:formatCode>0.00000</c:formatCode>
                <c:ptCount val="3"/>
                <c:pt idx="0">
                  <c:v>2.5096183396138775E-4</c:v>
                </c:pt>
                <c:pt idx="1">
                  <c:v>1.5689114563590702E-3</c:v>
                </c:pt>
                <c:pt idx="2">
                  <c:v>5.8843675472882329E-2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B2-4E38-A11F-2D83ECAE7B82}"/>
            </c:ext>
          </c:extLst>
        </c:ser>
        <c:ser>
          <c:idx val="2"/>
          <c:order val="2"/>
          <c:tx>
            <c:v>Java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(Taul1!$X$26,Taul1!$AA$26,Taul1!$AD$26)</c:f>
              <c:numCache>
                <c:formatCode>0.00000</c:formatCode>
                <c:ptCount val="3"/>
                <c:pt idx="0">
                  <c:v>2.2402817022113882E-3</c:v>
                </c:pt>
                <c:pt idx="1">
                  <c:v>6.5634540609747771E-3</c:v>
                </c:pt>
                <c:pt idx="2">
                  <c:v>4.9081456301046975E-2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B2-4E38-A11F-2D83ECAE7B82}"/>
            </c:ext>
          </c:extLst>
        </c:ser>
        <c:ser>
          <c:idx val="3"/>
          <c:order val="3"/>
          <c:tx>
            <c:v>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(Taul1!$AH$26,Taul1!$AK$26,Taul1!$AN$26)</c:f>
              <c:numCache>
                <c:formatCode>0.00000</c:formatCode>
                <c:ptCount val="3"/>
                <c:pt idx="0">
                  <c:v>6.122744482664616E-4</c:v>
                </c:pt>
                <c:pt idx="1">
                  <c:v>8.4587147679961276E-3</c:v>
                </c:pt>
                <c:pt idx="2">
                  <c:v>5.9079328674071376E-2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B2-4E38-A11F-2D83ECAE7B82}"/>
            </c:ext>
          </c:extLst>
        </c:ser>
        <c:ser>
          <c:idx val="4"/>
          <c:order val="4"/>
          <c:tx>
            <c:v>Rust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(Taul1!$AR$26,Taul1!$AU$26,Taul1!$AX$26)</c:f>
              <c:numCache>
                <c:formatCode>0.00000</c:formatCode>
                <c:ptCount val="3"/>
                <c:pt idx="0">
                  <c:v>1.5121525264198368E-4</c:v>
                </c:pt>
                <c:pt idx="1">
                  <c:v>2.0322802205249256E-3</c:v>
                </c:pt>
                <c:pt idx="2">
                  <c:v>7.8514885440847851E-2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B2-4E38-A11F-2D83ECAE7B82}"/>
            </c:ext>
          </c:extLst>
        </c:ser>
        <c:ser>
          <c:idx val="5"/>
          <c:order val="5"/>
          <c:tx>
            <c:v>Julia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Taul1!$A$37:$C$37</c:f>
              <c:numCache>
                <c:formatCode>General</c:formatCode>
                <c:ptCount val="3"/>
                <c:pt idx="0">
                  <c:v>8760</c:v>
                </c:pt>
                <c:pt idx="1">
                  <c:v>525600</c:v>
                </c:pt>
                <c:pt idx="2">
                  <c:v>31536000</c:v>
                </c:pt>
              </c:numCache>
            </c:numRef>
          </c:xVal>
          <c:yVal>
            <c:numRef>
              <c:f>(Taul1!$BB$26,Taul1!$BE$26,Taul1!$BH$26)</c:f>
              <c:numCache>
                <c:formatCode>0.00000</c:formatCode>
                <c:ptCount val="3"/>
                <c:pt idx="0">
                  <c:v>1.1790272529326431E-4</c:v>
                </c:pt>
                <c:pt idx="1">
                  <c:v>8.297903095931751E-3</c:v>
                </c:pt>
                <c:pt idx="2">
                  <c:v>0.31807106652568956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BB2-4E38-A11F-2D83ECAE7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21071"/>
        <c:axId val="1685222511"/>
      </c:scatterChart>
      <c:valAx>
        <c:axId val="1685221071"/>
        <c:scaling>
          <c:logBase val="10"/>
          <c:orientation val="minMax"/>
          <c:max val="31536000"/>
          <c:min val="87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Data</a:t>
                </a:r>
                <a:r>
                  <a:rPr lang="fi-FI" baseline="0"/>
                  <a:t> values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5222511"/>
        <c:crosses val="autoZero"/>
        <c:crossBetween val="midCat"/>
        <c:majorUnit val="60"/>
      </c:valAx>
      <c:valAx>
        <c:axId val="168522251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baseline="0"/>
                  <a:t>Execution time (s)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52210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</xdr:colOff>
      <xdr:row>32</xdr:row>
      <xdr:rowOff>28574</xdr:rowOff>
    </xdr:from>
    <xdr:to>
      <xdr:col>13</xdr:col>
      <xdr:colOff>19050</xdr:colOff>
      <xdr:row>51</xdr:row>
      <xdr:rowOff>177800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07DFBEE3-C4B6-F875-DB1D-BDF68A0BA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51</xdr:row>
      <xdr:rowOff>177800</xdr:rowOff>
    </xdr:from>
    <xdr:to>
      <xdr:col>13</xdr:col>
      <xdr:colOff>6350</xdr:colOff>
      <xdr:row>72</xdr:row>
      <xdr:rowOff>177800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39A5FC41-EA66-4A02-B09D-D0830058D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73</xdr:row>
      <xdr:rowOff>12700</xdr:rowOff>
    </xdr:from>
    <xdr:to>
      <xdr:col>13</xdr:col>
      <xdr:colOff>0</xdr:colOff>
      <xdr:row>94</xdr:row>
      <xdr:rowOff>19050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946AD70A-C11C-46FA-8796-99AF15EAB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6351</xdr:colOff>
      <xdr:row>52</xdr:row>
      <xdr:rowOff>0</xdr:rowOff>
    </xdr:from>
    <xdr:to>
      <xdr:col>24</xdr:col>
      <xdr:colOff>12701</xdr:colOff>
      <xdr:row>72</xdr:row>
      <xdr:rowOff>146050</xdr:rowOff>
    </xdr:to>
    <xdr:graphicFrame macro="">
      <xdr:nvGraphicFramePr>
        <xdr:cNvPr id="7" name="Kaavio 6">
          <a:extLst>
            <a:ext uri="{FF2B5EF4-FFF2-40B4-BE49-F238E27FC236}">
              <a16:creationId xmlns:a16="http://schemas.microsoft.com/office/drawing/2014/main" id="{9AA4A25E-4CAD-4A58-BE38-11E9A1580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</xdr:colOff>
      <xdr:row>32</xdr:row>
      <xdr:rowOff>0</xdr:rowOff>
    </xdr:from>
    <xdr:to>
      <xdr:col>34</xdr:col>
      <xdr:colOff>603251</xdr:colOff>
      <xdr:row>51</xdr:row>
      <xdr:rowOff>165100</xdr:rowOff>
    </xdr:to>
    <xdr:graphicFrame macro="">
      <xdr:nvGraphicFramePr>
        <xdr:cNvPr id="8" name="Kaavio 7">
          <a:extLst>
            <a:ext uri="{FF2B5EF4-FFF2-40B4-BE49-F238E27FC236}">
              <a16:creationId xmlns:a16="http://schemas.microsoft.com/office/drawing/2014/main" id="{CFE859A9-65F1-4900-9CA5-27772B39F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158750</xdr:rowOff>
    </xdr:from>
    <xdr:to>
      <xdr:col>24</xdr:col>
      <xdr:colOff>6350</xdr:colOff>
      <xdr:row>51</xdr:row>
      <xdr:rowOff>152400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84353477-8CB5-4A13-82AB-B0AB096C1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7"/>
  <sheetViews>
    <sheetView tabSelected="1" topLeftCell="I62" zoomScaleNormal="100" workbookViewId="0">
      <selection activeCell="Z69" sqref="Z69"/>
    </sheetView>
  </sheetViews>
  <sheetFormatPr defaultRowHeight="14.5" x14ac:dyDescent="0.35"/>
  <sheetData>
    <row r="1" spans="1:60" x14ac:dyDescent="0.35">
      <c r="E1" s="5"/>
      <c r="F1" s="5" t="s">
        <v>0</v>
      </c>
      <c r="G1" s="5"/>
      <c r="O1" s="5"/>
      <c r="P1" s="5" t="s">
        <v>7</v>
      </c>
      <c r="Q1" s="5"/>
      <c r="Y1" s="5"/>
      <c r="Z1" s="5" t="s">
        <v>8</v>
      </c>
      <c r="AA1" s="5"/>
      <c r="AI1" s="5"/>
      <c r="AJ1" s="5" t="s">
        <v>9</v>
      </c>
      <c r="AK1" s="5"/>
      <c r="AS1" s="5"/>
      <c r="AT1" s="5" t="s">
        <v>10</v>
      </c>
      <c r="AU1" s="5"/>
      <c r="BC1" s="5"/>
      <c r="BD1" s="5" t="s">
        <v>11</v>
      </c>
      <c r="BE1" s="5"/>
    </row>
    <row r="2" spans="1:60" x14ac:dyDescent="0.35">
      <c r="A2" s="4"/>
      <c r="B2" s="1"/>
      <c r="C2" s="1" t="s">
        <v>1</v>
      </c>
      <c r="D2" s="1"/>
      <c r="E2" s="2"/>
      <c r="F2" s="2" t="s">
        <v>2</v>
      </c>
      <c r="G2" s="2"/>
      <c r="H2" s="3"/>
      <c r="I2" s="3" t="s">
        <v>3</v>
      </c>
      <c r="J2" s="3"/>
      <c r="K2" s="4"/>
      <c r="L2" s="1"/>
      <c r="M2" s="1" t="s">
        <v>1</v>
      </c>
      <c r="N2" s="1"/>
      <c r="O2" s="2"/>
      <c r="P2" s="2" t="s">
        <v>2</v>
      </c>
      <c r="Q2" s="2"/>
      <c r="R2" s="3"/>
      <c r="S2" s="3" t="s">
        <v>3</v>
      </c>
      <c r="T2" s="3"/>
      <c r="U2" s="4"/>
      <c r="V2" s="1"/>
      <c r="W2" s="1" t="s">
        <v>1</v>
      </c>
      <c r="X2" s="1"/>
      <c r="Y2" s="2"/>
      <c r="Z2" s="2" t="s">
        <v>2</v>
      </c>
      <c r="AA2" s="2"/>
      <c r="AB2" s="3"/>
      <c r="AC2" s="3" t="s">
        <v>3</v>
      </c>
      <c r="AD2" s="3"/>
      <c r="AE2" s="4"/>
      <c r="AF2" s="1"/>
      <c r="AG2" s="1" t="s">
        <v>1</v>
      </c>
      <c r="AH2" s="1"/>
      <c r="AI2" s="2"/>
      <c r="AJ2" s="2" t="s">
        <v>2</v>
      </c>
      <c r="AK2" s="2"/>
      <c r="AL2" s="3"/>
      <c r="AM2" s="3" t="s">
        <v>3</v>
      </c>
      <c r="AN2" s="3"/>
      <c r="AO2" s="4"/>
      <c r="AP2" s="1"/>
      <c r="AQ2" s="1" t="s">
        <v>1</v>
      </c>
      <c r="AR2" s="1"/>
      <c r="AS2" s="2"/>
      <c r="AT2" s="2" t="s">
        <v>2</v>
      </c>
      <c r="AU2" s="2"/>
      <c r="AV2" s="3"/>
      <c r="AW2" s="3" t="s">
        <v>3</v>
      </c>
      <c r="AX2" s="3"/>
      <c r="AY2" s="4"/>
      <c r="AZ2" s="1"/>
      <c r="BA2" s="1" t="s">
        <v>1</v>
      </c>
      <c r="BB2" s="1"/>
      <c r="BC2" s="2"/>
      <c r="BD2" s="2" t="s">
        <v>2</v>
      </c>
      <c r="BE2" s="2"/>
      <c r="BF2" s="3"/>
      <c r="BG2" s="3" t="s">
        <v>3</v>
      </c>
      <c r="BH2" s="3"/>
    </row>
    <row r="3" spans="1:60" x14ac:dyDescent="0.35">
      <c r="A3" s="4" t="s">
        <v>17</v>
      </c>
      <c r="B3" s="1" t="s">
        <v>4</v>
      </c>
      <c r="C3" s="1" t="s">
        <v>5</v>
      </c>
      <c r="D3" s="1" t="s">
        <v>6</v>
      </c>
      <c r="E3" s="2" t="s">
        <v>4</v>
      </c>
      <c r="F3" s="2" t="s">
        <v>5</v>
      </c>
      <c r="G3" s="2" t="s">
        <v>6</v>
      </c>
      <c r="H3" s="3" t="s">
        <v>4</v>
      </c>
      <c r="I3" s="3" t="s">
        <v>5</v>
      </c>
      <c r="J3" s="3" t="s">
        <v>6</v>
      </c>
      <c r="K3" s="4" t="s">
        <v>17</v>
      </c>
      <c r="L3" s="1" t="s">
        <v>4</v>
      </c>
      <c r="M3" s="1" t="s">
        <v>5</v>
      </c>
      <c r="N3" s="1" t="s">
        <v>6</v>
      </c>
      <c r="O3" s="2" t="s">
        <v>4</v>
      </c>
      <c r="P3" s="2" t="s">
        <v>5</v>
      </c>
      <c r="Q3" s="2" t="s">
        <v>6</v>
      </c>
      <c r="R3" s="3" t="s">
        <v>4</v>
      </c>
      <c r="S3" s="3" t="s">
        <v>5</v>
      </c>
      <c r="T3" s="3" t="s">
        <v>6</v>
      </c>
      <c r="U3" s="4" t="s">
        <v>17</v>
      </c>
      <c r="V3" s="1" t="s">
        <v>4</v>
      </c>
      <c r="W3" s="1" t="s">
        <v>5</v>
      </c>
      <c r="X3" s="1" t="s">
        <v>6</v>
      </c>
      <c r="Y3" s="2" t="s">
        <v>4</v>
      </c>
      <c r="Z3" s="2" t="s">
        <v>5</v>
      </c>
      <c r="AA3" s="2" t="s">
        <v>6</v>
      </c>
      <c r="AB3" s="3" t="s">
        <v>4</v>
      </c>
      <c r="AC3" s="3" t="s">
        <v>5</v>
      </c>
      <c r="AD3" s="3" t="s">
        <v>6</v>
      </c>
      <c r="AE3" s="4" t="s">
        <v>17</v>
      </c>
      <c r="AF3" s="1" t="s">
        <v>4</v>
      </c>
      <c r="AG3" s="1" t="s">
        <v>5</v>
      </c>
      <c r="AH3" s="1" t="s">
        <v>6</v>
      </c>
      <c r="AI3" s="2" t="s">
        <v>4</v>
      </c>
      <c r="AJ3" s="2" t="s">
        <v>5</v>
      </c>
      <c r="AK3" s="2" t="s">
        <v>6</v>
      </c>
      <c r="AL3" s="3" t="s">
        <v>4</v>
      </c>
      <c r="AM3" s="3" t="s">
        <v>5</v>
      </c>
      <c r="AN3" s="3" t="s">
        <v>6</v>
      </c>
      <c r="AO3" s="4" t="s">
        <v>17</v>
      </c>
      <c r="AP3" s="1" t="s">
        <v>4</v>
      </c>
      <c r="AQ3" s="1" t="s">
        <v>5</v>
      </c>
      <c r="AR3" s="1" t="s">
        <v>6</v>
      </c>
      <c r="AS3" s="2" t="s">
        <v>4</v>
      </c>
      <c r="AT3" s="2" t="s">
        <v>5</v>
      </c>
      <c r="AU3" s="2" t="s">
        <v>6</v>
      </c>
      <c r="AV3" s="3" t="s">
        <v>4</v>
      </c>
      <c r="AW3" s="3" t="s">
        <v>5</v>
      </c>
      <c r="AX3" s="3" t="s">
        <v>6</v>
      </c>
      <c r="AY3" s="4" t="s">
        <v>17</v>
      </c>
      <c r="AZ3" s="1" t="s">
        <v>4</v>
      </c>
      <c r="BA3" s="1" t="s">
        <v>5</v>
      </c>
      <c r="BB3" s="1" t="s">
        <v>6</v>
      </c>
      <c r="BC3" s="2" t="s">
        <v>4</v>
      </c>
      <c r="BD3" s="2" t="s">
        <v>5</v>
      </c>
      <c r="BE3" s="2" t="s">
        <v>6</v>
      </c>
      <c r="BF3" s="3" t="s">
        <v>4</v>
      </c>
      <c r="BG3" s="3" t="s">
        <v>5</v>
      </c>
      <c r="BH3" s="3" t="s">
        <v>6</v>
      </c>
    </row>
    <row r="4" spans="1:60" x14ac:dyDescent="0.35">
      <c r="A4" s="4">
        <v>1</v>
      </c>
      <c r="B4" s="1">
        <v>4.1900000000000001E-3</v>
      </c>
      <c r="C4" s="1">
        <v>1.49E-3</v>
      </c>
      <c r="D4" s="1">
        <f>B4+C4</f>
        <v>5.6800000000000002E-3</v>
      </c>
      <c r="E4" s="2">
        <v>0.33864</v>
      </c>
      <c r="F4" s="2">
        <v>0.16083</v>
      </c>
      <c r="G4" s="2">
        <f>E4+F4</f>
        <v>0.49946999999999997</v>
      </c>
      <c r="H4" s="3">
        <v>19.213380000000001</v>
      </c>
      <c r="I4" s="3">
        <v>6.8286600000000002</v>
      </c>
      <c r="J4" s="3">
        <f>H4+I4</f>
        <v>26.04204</v>
      </c>
      <c r="K4" s="4">
        <v>1</v>
      </c>
      <c r="L4" s="1">
        <v>1.0200000000000001E-3</v>
      </c>
      <c r="M4" s="1">
        <v>8.0000000000000007E-5</v>
      </c>
      <c r="N4" s="1">
        <f>L4+M4</f>
        <v>1.1000000000000001E-3</v>
      </c>
      <c r="O4" s="2">
        <v>5.2069999999999998E-2</v>
      </c>
      <c r="P4" s="2">
        <v>4.4799999999999996E-3</v>
      </c>
      <c r="Q4" s="2">
        <f>O4+P4</f>
        <v>5.6549999999999996E-2</v>
      </c>
      <c r="R4" s="3">
        <v>3.0051100000000002</v>
      </c>
      <c r="S4" s="3">
        <v>0.27690999999999999</v>
      </c>
      <c r="T4" s="3">
        <f>R4+S4</f>
        <v>3.2820200000000002</v>
      </c>
      <c r="U4" s="4">
        <v>1</v>
      </c>
      <c r="V4" s="1">
        <v>2.716E-2</v>
      </c>
      <c r="W4" s="1">
        <v>2.5400000000000002E-3</v>
      </c>
      <c r="X4" s="1">
        <f>V4+W4</f>
        <v>2.9700000000000001E-2</v>
      </c>
      <c r="Y4" s="2">
        <v>0.11847000000000001</v>
      </c>
      <c r="Z4" s="2">
        <v>2.2169999999999999E-2</v>
      </c>
      <c r="AA4" s="2">
        <f>Y4+Z4</f>
        <v>0.14064000000000002</v>
      </c>
      <c r="AB4" s="3">
        <v>4.40116</v>
      </c>
      <c r="AC4" s="3">
        <v>0.47299000000000002</v>
      </c>
      <c r="AD4" s="3">
        <f>AB4+AC4</f>
        <v>4.8741500000000002</v>
      </c>
      <c r="AE4" s="4">
        <v>1</v>
      </c>
      <c r="AF4" s="1">
        <v>2.33E-3</v>
      </c>
      <c r="AG4" s="1">
        <v>0</v>
      </c>
      <c r="AH4" s="1">
        <f>AF4+AG4</f>
        <v>2.33E-3</v>
      </c>
      <c r="AI4" s="2">
        <v>6.898E-2</v>
      </c>
      <c r="AJ4" s="2">
        <v>6.6499999999999997E-3</v>
      </c>
      <c r="AK4" s="2">
        <f>AI4+AJ4</f>
        <v>7.5630000000000003E-2</v>
      </c>
      <c r="AL4" s="3">
        <v>3.4897399999999998</v>
      </c>
      <c r="AM4" s="3">
        <v>0.30953999999999998</v>
      </c>
      <c r="AN4" s="3">
        <f>AL4+AM4</f>
        <v>3.79928</v>
      </c>
      <c r="AO4" s="4">
        <v>1</v>
      </c>
      <c r="AP4" s="1">
        <v>1.17E-3</v>
      </c>
      <c r="AQ4" s="1">
        <v>9.0000000000000006E-5</v>
      </c>
      <c r="AR4" s="1">
        <f>AP4+AQ4</f>
        <v>1.2600000000000001E-3</v>
      </c>
      <c r="AS4" s="2">
        <v>6.3600000000000004E-2</v>
      </c>
      <c r="AT4" s="2">
        <v>5.6899999999999997E-3</v>
      </c>
      <c r="AU4" s="2">
        <f>AS4+AT4</f>
        <v>6.9290000000000004E-2</v>
      </c>
      <c r="AV4" s="3">
        <v>3.70566</v>
      </c>
      <c r="AW4" s="3">
        <v>0.32625999999999999</v>
      </c>
      <c r="AX4" s="3">
        <f>AV4+AW4</f>
        <v>4.0319199999999995</v>
      </c>
      <c r="AY4" s="4">
        <v>1</v>
      </c>
      <c r="AZ4" s="1">
        <v>7.1199999999999996E-3</v>
      </c>
      <c r="BA4" s="1">
        <v>4.0000000000000003E-5</v>
      </c>
      <c r="BB4" s="1">
        <f>AZ4+BA4</f>
        <v>7.1599999999999997E-3</v>
      </c>
      <c r="BC4" s="2">
        <v>0.44081999999999999</v>
      </c>
      <c r="BD4" s="2">
        <v>1.73E-3</v>
      </c>
      <c r="BE4" s="2">
        <f>BC4+BD4</f>
        <v>0.44255</v>
      </c>
      <c r="BF4" s="3">
        <v>22.561869999999999</v>
      </c>
      <c r="BG4" s="3">
        <v>0.10043000000000001</v>
      </c>
      <c r="BH4" s="3">
        <f>BF4+BG4</f>
        <v>22.662299999999998</v>
      </c>
    </row>
    <row r="5" spans="1:60" x14ac:dyDescent="0.35">
      <c r="A5" s="4">
        <v>2</v>
      </c>
      <c r="B5" s="1">
        <v>5.5999999999999999E-3</v>
      </c>
      <c r="C5" s="1">
        <v>2.3900000000000002E-3</v>
      </c>
      <c r="D5" s="1">
        <f>B5+C5</f>
        <v>7.9900000000000006E-3</v>
      </c>
      <c r="E5" s="2">
        <v>0.32885999999999999</v>
      </c>
      <c r="F5" s="2">
        <v>0.14485999999999999</v>
      </c>
      <c r="G5" s="2">
        <f t="shared" ref="G5:G23" si="0">E5+F5</f>
        <v>0.47371999999999997</v>
      </c>
      <c r="H5" s="3">
        <v>18.006969999999999</v>
      </c>
      <c r="I5" s="3">
        <v>6.91798</v>
      </c>
      <c r="J5" s="3">
        <f t="shared" ref="J5:J23" si="1">H5+I5</f>
        <v>24.924949999999999</v>
      </c>
      <c r="K5" s="4">
        <v>2</v>
      </c>
      <c r="L5" s="1">
        <v>1.1800000000000001E-3</v>
      </c>
      <c r="M5" s="1">
        <v>8.0000000000000007E-5</v>
      </c>
      <c r="N5" s="1">
        <f t="shared" ref="N5:N23" si="2">L5+M5</f>
        <v>1.2600000000000001E-3</v>
      </c>
      <c r="O5" s="2">
        <v>5.1279999999999999E-2</v>
      </c>
      <c r="P5" s="2">
        <v>4.4999999999999997E-3</v>
      </c>
      <c r="Q5" s="2">
        <f t="shared" ref="Q5:Q23" si="3">O5+P5</f>
        <v>5.5779999999999996E-2</v>
      </c>
      <c r="R5" s="3">
        <v>2.8859599999999999</v>
      </c>
      <c r="S5" s="3">
        <v>0.27261999999999997</v>
      </c>
      <c r="T5" s="3">
        <f t="shared" ref="T5:T23" si="4">R5+S5</f>
        <v>3.1585799999999997</v>
      </c>
      <c r="U5" s="4">
        <v>2</v>
      </c>
      <c r="V5" s="1">
        <v>2.2460000000000001E-2</v>
      </c>
      <c r="W5" s="1">
        <v>1.8500000000000001E-3</v>
      </c>
      <c r="X5" s="1">
        <f t="shared" ref="X5:X23" si="5">V5+W5</f>
        <v>2.4310000000000002E-2</v>
      </c>
      <c r="Y5" s="2">
        <v>0.13588</v>
      </c>
      <c r="Z5" s="2">
        <v>2.1479999999999999E-2</v>
      </c>
      <c r="AA5" s="2">
        <f t="shared" ref="AA5:AA23" si="6">Y5+Z5</f>
        <v>0.15736</v>
      </c>
      <c r="AB5" s="3">
        <v>4.3252100000000002</v>
      </c>
      <c r="AC5" s="3">
        <v>0.42585000000000001</v>
      </c>
      <c r="AD5" s="3">
        <f t="shared" ref="AD5:AD23" si="7">AB5+AC5</f>
        <v>4.7510599999999998</v>
      </c>
      <c r="AE5" s="4">
        <v>2</v>
      </c>
      <c r="AF5" s="1">
        <v>2.3900000000000002E-3</v>
      </c>
      <c r="AG5" s="1">
        <v>5.9999999999999995E-4</v>
      </c>
      <c r="AH5" s="1">
        <f t="shared" ref="AH5:AH23" si="8">AF5+AG5</f>
        <v>2.99E-3</v>
      </c>
      <c r="AI5" s="2">
        <v>7.0849999999999996E-2</v>
      </c>
      <c r="AJ5" s="2">
        <v>4.6499999999999996E-3</v>
      </c>
      <c r="AK5" s="2">
        <f t="shared" ref="AK5:AK23" si="9">AI5+AJ5</f>
        <v>7.5499999999999998E-2</v>
      </c>
      <c r="AL5" s="3">
        <v>3.4334099999999999</v>
      </c>
      <c r="AM5" s="3">
        <v>0.28838000000000003</v>
      </c>
      <c r="AN5" s="3">
        <f t="shared" ref="AN5:AN23" si="10">AL5+AM5</f>
        <v>3.7217899999999999</v>
      </c>
      <c r="AO5" s="4">
        <v>2</v>
      </c>
      <c r="AP5" s="1">
        <v>1.6900000000000001E-3</v>
      </c>
      <c r="AQ5" s="1">
        <v>1.1E-4</v>
      </c>
      <c r="AR5" s="1">
        <f t="shared" ref="AR5:AR23" si="11">AP5+AQ5</f>
        <v>1.8000000000000002E-3</v>
      </c>
      <c r="AS5" s="2">
        <v>6.3259999999999997E-2</v>
      </c>
      <c r="AT5" s="2">
        <v>5.5300000000000002E-3</v>
      </c>
      <c r="AU5" s="2">
        <f t="shared" ref="AU5:AU23" si="12">AS5+AT5</f>
        <v>6.878999999999999E-2</v>
      </c>
      <c r="AV5" s="3">
        <v>3.75752</v>
      </c>
      <c r="AW5" s="3">
        <v>0.32885999999999999</v>
      </c>
      <c r="AX5" s="3">
        <f t="shared" ref="AX5:AX23" si="13">AV5+AW5</f>
        <v>4.0863800000000001</v>
      </c>
      <c r="AY5" s="4">
        <v>2</v>
      </c>
      <c r="AZ5" s="1">
        <v>6.8799999999999998E-3</v>
      </c>
      <c r="BA5" s="1">
        <v>4.0000000000000003E-5</v>
      </c>
      <c r="BB5" s="1">
        <f t="shared" ref="BB5:BB23" si="14">AZ5+BA5</f>
        <v>6.9199999999999999E-3</v>
      </c>
      <c r="BC5" s="2">
        <v>0.44561000000000001</v>
      </c>
      <c r="BD5" s="2">
        <v>1.6800000000000001E-3</v>
      </c>
      <c r="BE5" s="2">
        <f t="shared" ref="BE5:BE23" si="15">BC5+BD5</f>
        <v>0.44729000000000002</v>
      </c>
      <c r="BF5" s="3">
        <v>22.21538</v>
      </c>
      <c r="BG5" s="3">
        <v>0.10421999999999999</v>
      </c>
      <c r="BH5" s="3">
        <f t="shared" ref="BH5:BH23" si="16">BF5+BG5</f>
        <v>22.319600000000001</v>
      </c>
    </row>
    <row r="6" spans="1:60" x14ac:dyDescent="0.35">
      <c r="A6" s="4">
        <v>3</v>
      </c>
      <c r="B6" s="1">
        <v>4.2399999999999998E-3</v>
      </c>
      <c r="C6" s="1">
        <v>1.5299999999999999E-3</v>
      </c>
      <c r="D6" s="1">
        <f t="shared" ref="D6:D23" si="17">B6+C6</f>
        <v>5.77E-3</v>
      </c>
      <c r="E6" s="2">
        <v>0.34325</v>
      </c>
      <c r="F6" s="2">
        <v>0.14760000000000001</v>
      </c>
      <c r="G6" s="2">
        <f t="shared" si="0"/>
        <v>0.49085000000000001</v>
      </c>
      <c r="H6" s="3">
        <v>18.302009999999999</v>
      </c>
      <c r="I6" s="3">
        <v>8.2223299999999995</v>
      </c>
      <c r="J6" s="3">
        <f t="shared" si="1"/>
        <v>26.524339999999999</v>
      </c>
      <c r="K6" s="4">
        <v>3</v>
      </c>
      <c r="L6" s="1">
        <v>1.0200000000000001E-3</v>
      </c>
      <c r="M6" s="1">
        <v>8.0000000000000007E-5</v>
      </c>
      <c r="N6" s="1">
        <f t="shared" si="2"/>
        <v>1.1000000000000001E-3</v>
      </c>
      <c r="O6" s="2">
        <v>5.033E-2</v>
      </c>
      <c r="P6" s="2">
        <v>4.47E-3</v>
      </c>
      <c r="Q6" s="2">
        <f t="shared" si="3"/>
        <v>5.4800000000000001E-2</v>
      </c>
      <c r="R6" s="3">
        <v>2.9025099999999999</v>
      </c>
      <c r="S6" s="3">
        <v>0.27439999999999998</v>
      </c>
      <c r="T6" s="3">
        <f t="shared" si="4"/>
        <v>3.1769099999999999</v>
      </c>
      <c r="U6" s="4">
        <v>3</v>
      </c>
      <c r="V6" s="1">
        <v>2.7279999999999999E-2</v>
      </c>
      <c r="W6" s="1">
        <v>2.2399999999999998E-3</v>
      </c>
      <c r="X6" s="1">
        <f t="shared" si="5"/>
        <v>2.9519999999999998E-2</v>
      </c>
      <c r="Y6" s="2">
        <v>0.11831</v>
      </c>
      <c r="Z6" s="2">
        <v>2.0029999999999999E-2</v>
      </c>
      <c r="AA6" s="2">
        <f t="shared" si="6"/>
        <v>0.13833999999999999</v>
      </c>
      <c r="AB6" s="3">
        <v>4.4193899999999999</v>
      </c>
      <c r="AC6" s="3">
        <v>0.41996</v>
      </c>
      <c r="AD6" s="3">
        <f t="shared" si="7"/>
        <v>4.8393499999999996</v>
      </c>
      <c r="AE6" s="4">
        <v>3</v>
      </c>
      <c r="AF6" s="1">
        <v>3.5300000000000002E-3</v>
      </c>
      <c r="AG6" s="1">
        <v>5.4000000000000001E-4</v>
      </c>
      <c r="AH6" s="1">
        <f t="shared" si="8"/>
        <v>4.0699999999999998E-3</v>
      </c>
      <c r="AI6" s="2">
        <v>0.10231</v>
      </c>
      <c r="AJ6" s="2">
        <v>7.4799999999999997E-3</v>
      </c>
      <c r="AK6" s="2">
        <f t="shared" si="9"/>
        <v>0.10979</v>
      </c>
      <c r="AL6" s="3">
        <v>3.40916</v>
      </c>
      <c r="AM6" s="3">
        <v>0.29148000000000002</v>
      </c>
      <c r="AN6" s="3">
        <f t="shared" si="10"/>
        <v>3.7006399999999999</v>
      </c>
      <c r="AO6" s="4">
        <v>3</v>
      </c>
      <c r="AP6" s="1">
        <v>1.3799999999999999E-3</v>
      </c>
      <c r="AQ6" s="1">
        <v>9.0000000000000006E-5</v>
      </c>
      <c r="AR6" s="1">
        <f t="shared" si="11"/>
        <v>1.47E-3</v>
      </c>
      <c r="AS6" s="2">
        <v>6.361E-2</v>
      </c>
      <c r="AT6" s="2">
        <v>5.2700000000000004E-3</v>
      </c>
      <c r="AU6" s="2">
        <f t="shared" si="12"/>
        <v>6.8879999999999997E-2</v>
      </c>
      <c r="AV6" s="3">
        <v>3.6691099999999999</v>
      </c>
      <c r="AW6" s="3">
        <v>0.32002000000000003</v>
      </c>
      <c r="AX6" s="3">
        <f t="shared" si="13"/>
        <v>3.9891299999999998</v>
      </c>
      <c r="AY6" s="4">
        <v>3</v>
      </c>
      <c r="AZ6" s="1">
        <v>7.1199999999999996E-3</v>
      </c>
      <c r="BA6" s="1">
        <v>2.0000000000000002E-5</v>
      </c>
      <c r="BB6" s="1">
        <f t="shared" si="14"/>
        <v>7.1399999999999996E-3</v>
      </c>
      <c r="BC6" s="2">
        <v>0.45829999999999999</v>
      </c>
      <c r="BD6" s="2">
        <v>1.74E-3</v>
      </c>
      <c r="BE6" s="2">
        <f t="shared" si="15"/>
        <v>0.46004</v>
      </c>
      <c r="BF6" s="3">
        <v>23.064789999999999</v>
      </c>
      <c r="BG6" s="3">
        <v>0.10067</v>
      </c>
      <c r="BH6" s="3">
        <f t="shared" si="16"/>
        <v>23.165459999999999</v>
      </c>
    </row>
    <row r="7" spans="1:60" x14ac:dyDescent="0.35">
      <c r="A7" s="4">
        <v>4</v>
      </c>
      <c r="B7" s="1">
        <v>4.7200000000000002E-3</v>
      </c>
      <c r="C7" s="1">
        <v>1.5499999999999999E-3</v>
      </c>
      <c r="D7" s="1">
        <f t="shared" si="17"/>
        <v>6.2700000000000004E-3</v>
      </c>
      <c r="E7" s="2">
        <v>0.33844999999999997</v>
      </c>
      <c r="F7" s="2">
        <v>0.15448000000000001</v>
      </c>
      <c r="G7" s="2">
        <f t="shared" si="0"/>
        <v>0.49292999999999998</v>
      </c>
      <c r="H7" s="3">
        <v>17.4678</v>
      </c>
      <c r="I7" s="3">
        <v>8.3542000000000005</v>
      </c>
      <c r="J7" s="3">
        <f t="shared" si="1"/>
        <v>25.822000000000003</v>
      </c>
      <c r="K7" s="4">
        <v>4</v>
      </c>
      <c r="L7" s="1">
        <v>1.14E-3</v>
      </c>
      <c r="M7" s="1">
        <v>9.0000000000000006E-5</v>
      </c>
      <c r="N7" s="1">
        <f t="shared" si="2"/>
        <v>1.23E-3</v>
      </c>
      <c r="O7" s="2">
        <v>5.3010000000000002E-2</v>
      </c>
      <c r="P7" s="2">
        <v>4.6699999999999997E-3</v>
      </c>
      <c r="Q7" s="2">
        <f t="shared" si="3"/>
        <v>5.7680000000000002E-2</v>
      </c>
      <c r="R7" s="3">
        <v>2.9704299999999999</v>
      </c>
      <c r="S7" s="3">
        <v>0.27256000000000002</v>
      </c>
      <c r="T7" s="3">
        <f t="shared" si="4"/>
        <v>3.2429899999999998</v>
      </c>
      <c r="U7" s="4">
        <v>4</v>
      </c>
      <c r="V7" s="1">
        <v>2.776E-2</v>
      </c>
      <c r="W7" s="1">
        <v>2.2499999999999998E-3</v>
      </c>
      <c r="X7" s="1">
        <f t="shared" si="5"/>
        <v>3.0009999999999998E-2</v>
      </c>
      <c r="Y7" s="2">
        <v>0.12343999999999999</v>
      </c>
      <c r="Z7" s="2">
        <v>2.0740000000000001E-2</v>
      </c>
      <c r="AA7" s="2">
        <f t="shared" si="6"/>
        <v>0.14418</v>
      </c>
      <c r="AB7" s="3">
        <v>4.3927199999999997</v>
      </c>
      <c r="AC7" s="3">
        <v>0.38064999999999999</v>
      </c>
      <c r="AD7" s="3">
        <f t="shared" si="7"/>
        <v>4.7733699999999999</v>
      </c>
      <c r="AE7" s="4">
        <v>4</v>
      </c>
      <c r="AF7" s="1">
        <v>2.4399999999999999E-3</v>
      </c>
      <c r="AG7" s="1">
        <v>0</v>
      </c>
      <c r="AH7" s="1">
        <f t="shared" si="8"/>
        <v>2.4399999999999999E-3</v>
      </c>
      <c r="AI7" s="2">
        <v>6.7680000000000004E-2</v>
      </c>
      <c r="AJ7" s="2">
        <v>1.136E-2</v>
      </c>
      <c r="AK7" s="2">
        <f t="shared" si="9"/>
        <v>7.9039999999999999E-2</v>
      </c>
      <c r="AL7" s="3">
        <v>3.4170099999999999</v>
      </c>
      <c r="AM7" s="3">
        <v>0.29494999999999999</v>
      </c>
      <c r="AN7" s="3">
        <f t="shared" si="10"/>
        <v>3.7119599999999999</v>
      </c>
      <c r="AO7" s="4">
        <v>4</v>
      </c>
      <c r="AP7" s="1">
        <v>1.24E-3</v>
      </c>
      <c r="AQ7" s="1">
        <v>1.3999999999999999E-4</v>
      </c>
      <c r="AR7" s="1">
        <f t="shared" si="11"/>
        <v>1.3799999999999999E-3</v>
      </c>
      <c r="AS7" s="2">
        <v>6.4630000000000007E-2</v>
      </c>
      <c r="AT7" s="2">
        <v>5.2500000000000003E-3</v>
      </c>
      <c r="AU7" s="2">
        <f t="shared" si="12"/>
        <v>6.9880000000000012E-2</v>
      </c>
      <c r="AV7" s="3">
        <v>3.6855799999999999</v>
      </c>
      <c r="AW7" s="3">
        <v>0.33511999999999997</v>
      </c>
      <c r="AX7" s="3">
        <f t="shared" si="13"/>
        <v>4.0206999999999997</v>
      </c>
      <c r="AY7" s="4">
        <v>4</v>
      </c>
      <c r="AZ7" s="1">
        <v>6.9699999999999996E-3</v>
      </c>
      <c r="BA7" s="1">
        <v>3.0000000000000001E-5</v>
      </c>
      <c r="BB7" s="1">
        <f t="shared" si="14"/>
        <v>6.9999999999999993E-3</v>
      </c>
      <c r="BC7" s="2">
        <v>0.45860000000000001</v>
      </c>
      <c r="BD7" s="2">
        <v>1.8E-3</v>
      </c>
      <c r="BE7" s="2">
        <f t="shared" si="15"/>
        <v>0.46040000000000003</v>
      </c>
      <c r="BF7" s="3">
        <v>22.852789999999999</v>
      </c>
      <c r="BG7" s="3">
        <v>0.10199999999999999</v>
      </c>
      <c r="BH7" s="3">
        <f t="shared" si="16"/>
        <v>22.954789999999999</v>
      </c>
    </row>
    <row r="8" spans="1:60" x14ac:dyDescent="0.35">
      <c r="A8" s="4">
        <v>5</v>
      </c>
      <c r="B8" s="1">
        <v>4.1999999999999997E-3</v>
      </c>
      <c r="C8" s="1">
        <v>1.5100000000000001E-3</v>
      </c>
      <c r="D8" s="1">
        <f t="shared" si="17"/>
        <v>5.7099999999999998E-3</v>
      </c>
      <c r="E8" s="2">
        <v>0.29921999999999999</v>
      </c>
      <c r="F8" s="2">
        <v>0.14807000000000001</v>
      </c>
      <c r="G8" s="2">
        <f t="shared" si="0"/>
        <v>0.44728999999999997</v>
      </c>
      <c r="H8" s="3">
        <v>19.278929999999999</v>
      </c>
      <c r="I8" s="3">
        <v>7.4148399999999999</v>
      </c>
      <c r="J8" s="3">
        <f t="shared" si="1"/>
        <v>26.693770000000001</v>
      </c>
      <c r="K8" s="4">
        <v>5</v>
      </c>
      <c r="L8" s="1">
        <v>1.89E-3</v>
      </c>
      <c r="M8" s="1">
        <v>1E-4</v>
      </c>
      <c r="N8" s="1">
        <f t="shared" si="2"/>
        <v>1.99E-3</v>
      </c>
      <c r="O8" s="2">
        <v>5.4420000000000003E-2</v>
      </c>
      <c r="P8" s="2">
        <v>5.2900000000000004E-3</v>
      </c>
      <c r="Q8" s="2">
        <f t="shared" si="3"/>
        <v>5.9710000000000006E-2</v>
      </c>
      <c r="R8" s="3">
        <v>2.9166699999999999</v>
      </c>
      <c r="S8" s="3">
        <v>0.27295000000000003</v>
      </c>
      <c r="T8" s="3">
        <f t="shared" si="4"/>
        <v>3.1896199999999997</v>
      </c>
      <c r="U8" s="4">
        <v>5</v>
      </c>
      <c r="V8" s="1">
        <v>2.7220000000000001E-2</v>
      </c>
      <c r="W8" s="1">
        <v>1.89E-3</v>
      </c>
      <c r="X8" s="1">
        <f t="shared" si="5"/>
        <v>2.911E-2</v>
      </c>
      <c r="Y8" s="2">
        <v>0.11853</v>
      </c>
      <c r="Z8" s="2">
        <v>1.9470000000000001E-2</v>
      </c>
      <c r="AA8" s="2">
        <f t="shared" si="6"/>
        <v>0.13800000000000001</v>
      </c>
      <c r="AB8" s="3">
        <v>4.4404899999999996</v>
      </c>
      <c r="AC8" s="3">
        <v>0.42464000000000002</v>
      </c>
      <c r="AD8" s="3">
        <f t="shared" si="7"/>
        <v>4.8651299999999997</v>
      </c>
      <c r="AE8" s="4">
        <v>5</v>
      </c>
      <c r="AF8" s="1">
        <v>3.9699999999999996E-3</v>
      </c>
      <c r="AG8" s="1">
        <v>0</v>
      </c>
      <c r="AH8" s="1">
        <f t="shared" si="8"/>
        <v>3.9699999999999996E-3</v>
      </c>
      <c r="AI8" s="2">
        <v>7.2120000000000004E-2</v>
      </c>
      <c r="AJ8" s="2">
        <v>5.7000000000000002E-3</v>
      </c>
      <c r="AK8" s="2">
        <f t="shared" si="9"/>
        <v>7.782E-2</v>
      </c>
      <c r="AL8" s="3">
        <v>3.4836399999999998</v>
      </c>
      <c r="AM8" s="3">
        <v>0.31161</v>
      </c>
      <c r="AN8" s="3">
        <f t="shared" si="10"/>
        <v>3.7952499999999998</v>
      </c>
      <c r="AO8" s="4">
        <v>5</v>
      </c>
      <c r="AP8" s="1">
        <v>1.2199999999999999E-3</v>
      </c>
      <c r="AQ8" s="1">
        <v>1E-4</v>
      </c>
      <c r="AR8" s="1">
        <f t="shared" si="11"/>
        <v>1.32E-3</v>
      </c>
      <c r="AS8" s="2">
        <v>6.4409999999999995E-2</v>
      </c>
      <c r="AT8" s="2">
        <v>5.5900000000000004E-3</v>
      </c>
      <c r="AU8" s="2">
        <f t="shared" si="12"/>
        <v>6.9999999999999993E-2</v>
      </c>
      <c r="AV8" s="3">
        <v>3.7287699999999999</v>
      </c>
      <c r="AW8" s="3">
        <v>0.33413999999999999</v>
      </c>
      <c r="AX8" s="3">
        <f t="shared" si="13"/>
        <v>4.0629099999999996</v>
      </c>
      <c r="AY8" s="4">
        <v>5</v>
      </c>
      <c r="AZ8" s="1">
        <v>7.0400000000000003E-3</v>
      </c>
      <c r="BA8" s="1">
        <v>3.0000000000000001E-5</v>
      </c>
      <c r="BB8" s="1">
        <f t="shared" si="14"/>
        <v>7.0699999999999999E-3</v>
      </c>
      <c r="BC8" s="2">
        <v>0.45123999999999997</v>
      </c>
      <c r="BD8" s="2">
        <v>1.6999999999999999E-3</v>
      </c>
      <c r="BE8" s="2">
        <f t="shared" si="15"/>
        <v>0.45293999999999995</v>
      </c>
      <c r="BF8" s="3">
        <v>22.28988</v>
      </c>
      <c r="BG8" s="3">
        <v>0.10732</v>
      </c>
      <c r="BH8" s="3">
        <f t="shared" si="16"/>
        <v>22.397200000000002</v>
      </c>
    </row>
    <row r="9" spans="1:60" x14ac:dyDescent="0.35">
      <c r="A9" s="4">
        <v>6</v>
      </c>
      <c r="B9" s="1">
        <v>4.6299999999999996E-3</v>
      </c>
      <c r="C9" s="1">
        <v>1.6800000000000001E-3</v>
      </c>
      <c r="D9" s="1">
        <f t="shared" si="17"/>
        <v>6.3099999999999996E-3</v>
      </c>
      <c r="E9" s="2">
        <v>0.25259999999999999</v>
      </c>
      <c r="F9" s="2">
        <v>9.5280000000000004E-2</v>
      </c>
      <c r="G9" s="2">
        <f t="shared" si="0"/>
        <v>0.34787999999999997</v>
      </c>
      <c r="H9" s="3">
        <v>18.160620000000002</v>
      </c>
      <c r="I9" s="3">
        <v>7.4993999999999996</v>
      </c>
      <c r="J9" s="3">
        <f t="shared" si="1"/>
        <v>25.660020000000003</v>
      </c>
      <c r="K9" s="4">
        <v>6</v>
      </c>
      <c r="L9" s="1">
        <v>1.4E-3</v>
      </c>
      <c r="M9" s="1">
        <v>1.1E-4</v>
      </c>
      <c r="N9" s="1">
        <f t="shared" si="2"/>
        <v>1.5100000000000001E-3</v>
      </c>
      <c r="O9" s="2">
        <v>5.2609999999999997E-2</v>
      </c>
      <c r="P9" s="2">
        <v>4.7999999999999996E-3</v>
      </c>
      <c r="Q9" s="2">
        <f t="shared" si="3"/>
        <v>5.7409999999999996E-2</v>
      </c>
      <c r="R9" s="3">
        <v>2.89574</v>
      </c>
      <c r="S9" s="3">
        <v>0.28187000000000001</v>
      </c>
      <c r="T9" s="3">
        <f t="shared" si="4"/>
        <v>3.17761</v>
      </c>
      <c r="U9" s="4">
        <v>6</v>
      </c>
      <c r="V9" s="1">
        <v>2.894E-2</v>
      </c>
      <c r="W9" s="1">
        <v>2.5600000000000002E-3</v>
      </c>
      <c r="X9" s="1">
        <f t="shared" si="5"/>
        <v>3.15E-2</v>
      </c>
      <c r="Y9" s="2">
        <v>0.1152</v>
      </c>
      <c r="Z9" s="2">
        <v>2.0150000000000001E-2</v>
      </c>
      <c r="AA9" s="2">
        <f t="shared" si="6"/>
        <v>0.13535</v>
      </c>
      <c r="AB9" s="3">
        <v>4.4645999999999999</v>
      </c>
      <c r="AC9" s="3">
        <v>0.38177</v>
      </c>
      <c r="AD9" s="3">
        <f t="shared" si="7"/>
        <v>4.8463700000000003</v>
      </c>
      <c r="AE9" s="4">
        <v>6</v>
      </c>
      <c r="AF9" s="1">
        <v>2.2699999999999999E-3</v>
      </c>
      <c r="AG9" s="1">
        <v>0</v>
      </c>
      <c r="AH9" s="1">
        <f t="shared" si="8"/>
        <v>2.2699999999999999E-3</v>
      </c>
      <c r="AI9" s="2">
        <v>6.4630000000000007E-2</v>
      </c>
      <c r="AJ9" s="2">
        <v>1.0120000000000001E-2</v>
      </c>
      <c r="AK9" s="2">
        <f t="shared" si="9"/>
        <v>7.4750000000000011E-2</v>
      </c>
      <c r="AL9" s="3">
        <v>3.3748399999999998</v>
      </c>
      <c r="AM9" s="3">
        <v>0.28766000000000003</v>
      </c>
      <c r="AN9" s="3">
        <f t="shared" si="10"/>
        <v>3.6624999999999996</v>
      </c>
      <c r="AO9" s="4">
        <v>6</v>
      </c>
      <c r="AP9" s="1">
        <v>1.4300000000000001E-3</v>
      </c>
      <c r="AQ9" s="1">
        <v>1E-4</v>
      </c>
      <c r="AR9" s="1">
        <f t="shared" si="11"/>
        <v>1.5300000000000001E-3</v>
      </c>
      <c r="AS9" s="2">
        <v>6.4509999999999998E-2</v>
      </c>
      <c r="AT9" s="2">
        <v>6.2500000000000003E-3</v>
      </c>
      <c r="AU9" s="2">
        <f t="shared" si="12"/>
        <v>7.0760000000000003E-2</v>
      </c>
      <c r="AV9" s="3">
        <v>3.61795</v>
      </c>
      <c r="AW9" s="3">
        <v>0.33005000000000001</v>
      </c>
      <c r="AX9" s="3">
        <f t="shared" si="13"/>
        <v>3.948</v>
      </c>
      <c r="AY9" s="4">
        <v>6</v>
      </c>
      <c r="AZ9" s="1">
        <v>6.7999999999999996E-3</v>
      </c>
      <c r="BA9" s="1">
        <v>4.0000000000000003E-5</v>
      </c>
      <c r="BB9" s="1">
        <f t="shared" si="14"/>
        <v>6.8399999999999997E-3</v>
      </c>
      <c r="BC9" s="2">
        <v>0.45227000000000001</v>
      </c>
      <c r="BD9" s="2">
        <v>1.73E-3</v>
      </c>
      <c r="BE9" s="2">
        <f t="shared" si="15"/>
        <v>0.45400000000000001</v>
      </c>
      <c r="BF9" s="3">
        <v>22.656459999999999</v>
      </c>
      <c r="BG9" s="3">
        <v>9.9890000000000007E-2</v>
      </c>
      <c r="BH9" s="3">
        <f t="shared" si="16"/>
        <v>22.756349999999998</v>
      </c>
    </row>
    <row r="10" spans="1:60" x14ac:dyDescent="0.35">
      <c r="A10" s="4">
        <v>7</v>
      </c>
      <c r="B10" s="1">
        <v>6.7400000000000003E-3</v>
      </c>
      <c r="C10" s="1">
        <v>2.48E-3</v>
      </c>
      <c r="D10" s="1">
        <f t="shared" si="17"/>
        <v>9.2200000000000008E-3</v>
      </c>
      <c r="E10" s="2">
        <v>0.33672000000000002</v>
      </c>
      <c r="F10" s="2">
        <v>0.14468</v>
      </c>
      <c r="G10" s="2">
        <f t="shared" si="0"/>
        <v>0.48140000000000005</v>
      </c>
      <c r="H10" s="3">
        <v>19.314430000000002</v>
      </c>
      <c r="I10" s="3">
        <v>7.9499300000000002</v>
      </c>
      <c r="J10" s="3">
        <f t="shared" si="1"/>
        <v>27.264360000000003</v>
      </c>
      <c r="K10" s="4">
        <v>7</v>
      </c>
      <c r="L10" s="1">
        <v>1.06E-3</v>
      </c>
      <c r="M10" s="1">
        <v>9.0000000000000006E-5</v>
      </c>
      <c r="N10" s="1">
        <f t="shared" si="2"/>
        <v>1.15E-3</v>
      </c>
      <c r="O10" s="2">
        <v>5.101E-2</v>
      </c>
      <c r="P10" s="2">
        <v>5.0600000000000003E-3</v>
      </c>
      <c r="Q10" s="2">
        <f t="shared" si="3"/>
        <v>5.6070000000000002E-2</v>
      </c>
      <c r="R10" s="3">
        <v>2.9434900000000002</v>
      </c>
      <c r="S10" s="3">
        <v>0.27252999999999999</v>
      </c>
      <c r="T10" s="3">
        <f t="shared" si="4"/>
        <v>3.2160200000000003</v>
      </c>
      <c r="U10" s="4">
        <v>7</v>
      </c>
      <c r="V10" s="1">
        <v>2.861E-2</v>
      </c>
      <c r="W10" s="1">
        <v>2.0600000000000002E-3</v>
      </c>
      <c r="X10" s="1">
        <f t="shared" si="5"/>
        <v>3.0669999999999999E-2</v>
      </c>
      <c r="Y10" s="2">
        <v>0.12429</v>
      </c>
      <c r="Z10" s="2">
        <v>2.2290000000000001E-2</v>
      </c>
      <c r="AA10" s="2">
        <f t="shared" si="6"/>
        <v>0.14657999999999999</v>
      </c>
      <c r="AB10" s="3">
        <v>4.4235600000000002</v>
      </c>
      <c r="AC10" s="3">
        <v>0.39137</v>
      </c>
      <c r="AD10" s="3">
        <f t="shared" si="7"/>
        <v>4.8149300000000004</v>
      </c>
      <c r="AE10" s="4">
        <v>7</v>
      </c>
      <c r="AF10" s="1">
        <v>3.7100000000000002E-3</v>
      </c>
      <c r="AG10" s="1">
        <v>0</v>
      </c>
      <c r="AH10" s="1">
        <f t="shared" si="8"/>
        <v>3.7100000000000002E-3</v>
      </c>
      <c r="AI10" s="2">
        <v>6.8190000000000001E-2</v>
      </c>
      <c r="AJ10" s="2">
        <v>5.3E-3</v>
      </c>
      <c r="AK10" s="2">
        <f t="shared" si="9"/>
        <v>7.349E-2</v>
      </c>
      <c r="AL10" s="3">
        <v>3.3813200000000001</v>
      </c>
      <c r="AM10" s="3">
        <v>0.28855999999999998</v>
      </c>
      <c r="AN10" s="3">
        <f t="shared" si="10"/>
        <v>3.66988</v>
      </c>
      <c r="AO10" s="4">
        <v>7</v>
      </c>
      <c r="AP10" s="1">
        <v>1.1299999999999999E-3</v>
      </c>
      <c r="AQ10" s="1">
        <v>9.0000000000000006E-5</v>
      </c>
      <c r="AR10" s="1">
        <f t="shared" si="11"/>
        <v>1.2199999999999999E-3</v>
      </c>
      <c r="AS10" s="2">
        <v>6.6360000000000002E-2</v>
      </c>
      <c r="AT10" s="2">
        <v>5.2100000000000002E-3</v>
      </c>
      <c r="AU10" s="2">
        <f t="shared" si="12"/>
        <v>7.1570000000000009E-2</v>
      </c>
      <c r="AV10" s="3">
        <v>3.72648</v>
      </c>
      <c r="AW10" s="3">
        <v>0.34569</v>
      </c>
      <c r="AX10" s="3">
        <f t="shared" si="13"/>
        <v>4.0721699999999998</v>
      </c>
      <c r="AY10" s="4">
        <v>7</v>
      </c>
      <c r="AZ10" s="1">
        <v>6.8500000000000002E-3</v>
      </c>
      <c r="BA10" s="1">
        <v>2.0000000000000002E-5</v>
      </c>
      <c r="BB10" s="1">
        <f t="shared" si="14"/>
        <v>6.8700000000000002E-3</v>
      </c>
      <c r="BC10" s="2">
        <v>0.44625999999999999</v>
      </c>
      <c r="BD10" s="2">
        <v>1.6999999999999999E-3</v>
      </c>
      <c r="BE10" s="2">
        <f t="shared" si="15"/>
        <v>0.44795999999999997</v>
      </c>
      <c r="BF10" s="3">
        <v>22.273389999999999</v>
      </c>
      <c r="BG10" s="3">
        <v>9.98E-2</v>
      </c>
      <c r="BH10" s="3">
        <f t="shared" si="16"/>
        <v>22.373189999999997</v>
      </c>
    </row>
    <row r="11" spans="1:60" x14ac:dyDescent="0.35">
      <c r="A11" s="4">
        <v>8</v>
      </c>
      <c r="B11" s="1">
        <v>5.0800000000000003E-3</v>
      </c>
      <c r="C11" s="1">
        <v>1.8699999999999999E-3</v>
      </c>
      <c r="D11" s="1">
        <f t="shared" si="17"/>
        <v>6.9500000000000004E-3</v>
      </c>
      <c r="E11" s="2">
        <v>0.29082999999999998</v>
      </c>
      <c r="F11" s="2">
        <v>0.11101</v>
      </c>
      <c r="G11" s="2">
        <f t="shared" si="0"/>
        <v>0.40183999999999997</v>
      </c>
      <c r="H11" s="3">
        <v>18.51332</v>
      </c>
      <c r="I11" s="3">
        <v>7.3788900000000002</v>
      </c>
      <c r="J11" s="3">
        <f t="shared" si="1"/>
        <v>25.892209999999999</v>
      </c>
      <c r="K11" s="4">
        <v>8</v>
      </c>
      <c r="L11" s="1">
        <v>1.2199999999999999E-3</v>
      </c>
      <c r="M11" s="1">
        <v>8.0000000000000007E-5</v>
      </c>
      <c r="N11" s="1">
        <f t="shared" si="2"/>
        <v>1.2999999999999999E-3</v>
      </c>
      <c r="O11" s="2">
        <v>5.0799999999999998E-2</v>
      </c>
      <c r="P11" s="2">
        <v>5.3200000000000001E-3</v>
      </c>
      <c r="Q11" s="2">
        <f t="shared" si="3"/>
        <v>5.6119999999999996E-2</v>
      </c>
      <c r="R11" s="3">
        <v>2.9308200000000002</v>
      </c>
      <c r="S11" s="3">
        <v>0.27242</v>
      </c>
      <c r="T11" s="3">
        <f t="shared" si="4"/>
        <v>3.2032400000000001</v>
      </c>
      <c r="U11" s="4">
        <v>8</v>
      </c>
      <c r="V11" s="1">
        <v>2.3099999999999999E-2</v>
      </c>
      <c r="W11" s="1">
        <v>2.2000000000000001E-3</v>
      </c>
      <c r="X11" s="1">
        <f t="shared" si="5"/>
        <v>2.53E-2</v>
      </c>
      <c r="Y11" s="2">
        <v>0.1128</v>
      </c>
      <c r="Z11" s="2">
        <v>1.9259999999999999E-2</v>
      </c>
      <c r="AA11" s="2">
        <f t="shared" si="6"/>
        <v>0.13206000000000001</v>
      </c>
      <c r="AB11" s="3">
        <v>4.4300699999999997</v>
      </c>
      <c r="AC11" s="3">
        <v>0.44063000000000002</v>
      </c>
      <c r="AD11" s="3">
        <f t="shared" si="7"/>
        <v>4.8706999999999994</v>
      </c>
      <c r="AE11" s="4">
        <v>8</v>
      </c>
      <c r="AF11" s="1">
        <v>2.6199999999999999E-3</v>
      </c>
      <c r="AG11" s="1">
        <v>0</v>
      </c>
      <c r="AH11" s="1">
        <f t="shared" si="8"/>
        <v>2.6199999999999999E-3</v>
      </c>
      <c r="AI11" s="2">
        <v>6.6659999999999997E-2</v>
      </c>
      <c r="AJ11" s="2">
        <v>7.4000000000000003E-3</v>
      </c>
      <c r="AK11" s="2">
        <f t="shared" si="9"/>
        <v>7.4060000000000001E-2</v>
      </c>
      <c r="AL11" s="3">
        <v>3.4076900000000001</v>
      </c>
      <c r="AM11" s="3">
        <v>0.28721999999999998</v>
      </c>
      <c r="AN11" s="3">
        <f t="shared" si="10"/>
        <v>3.6949100000000001</v>
      </c>
      <c r="AO11" s="4">
        <v>8</v>
      </c>
      <c r="AP11" s="1">
        <v>1.33E-3</v>
      </c>
      <c r="AQ11" s="1">
        <v>1.2E-4</v>
      </c>
      <c r="AR11" s="1">
        <f t="shared" si="11"/>
        <v>1.4500000000000001E-3</v>
      </c>
      <c r="AS11" s="2">
        <v>6.2350000000000003E-2</v>
      </c>
      <c r="AT11" s="2">
        <v>5.1999999999999998E-3</v>
      </c>
      <c r="AU11" s="2">
        <f t="shared" si="12"/>
        <v>6.7549999999999999E-2</v>
      </c>
      <c r="AV11" s="3">
        <v>3.6153200000000001</v>
      </c>
      <c r="AW11" s="3">
        <v>0.33302999999999999</v>
      </c>
      <c r="AX11" s="3">
        <f t="shared" si="13"/>
        <v>3.94835</v>
      </c>
      <c r="AY11" s="4">
        <v>8</v>
      </c>
      <c r="AZ11" s="1">
        <v>6.8900000000000003E-3</v>
      </c>
      <c r="BA11" s="1">
        <v>2.0000000000000002E-5</v>
      </c>
      <c r="BB11" s="1">
        <f t="shared" si="14"/>
        <v>6.9100000000000003E-3</v>
      </c>
      <c r="BC11" s="2">
        <v>0.44274000000000002</v>
      </c>
      <c r="BD11" s="2">
        <v>1.6900000000000001E-3</v>
      </c>
      <c r="BE11" s="2">
        <f t="shared" si="15"/>
        <v>0.44443000000000005</v>
      </c>
      <c r="BF11" s="3">
        <v>22.324439999999999</v>
      </c>
      <c r="BG11" s="3">
        <v>0.10054</v>
      </c>
      <c r="BH11" s="3">
        <f t="shared" si="16"/>
        <v>22.424979999999998</v>
      </c>
    </row>
    <row r="12" spans="1:60" x14ac:dyDescent="0.35">
      <c r="A12" s="4">
        <v>9</v>
      </c>
      <c r="B12" s="1">
        <v>4.2500000000000003E-3</v>
      </c>
      <c r="C12" s="1">
        <v>1.6100000000000001E-3</v>
      </c>
      <c r="D12" s="1">
        <f t="shared" si="17"/>
        <v>5.8600000000000006E-3</v>
      </c>
      <c r="E12" s="2">
        <v>0.26382</v>
      </c>
      <c r="F12" s="2">
        <v>9.6640000000000004E-2</v>
      </c>
      <c r="G12" s="2">
        <f t="shared" si="0"/>
        <v>0.36046</v>
      </c>
      <c r="H12" s="3">
        <v>19.024570000000001</v>
      </c>
      <c r="I12" s="3">
        <v>8.0905000000000005</v>
      </c>
      <c r="J12" s="3">
        <f t="shared" si="1"/>
        <v>27.115070000000003</v>
      </c>
      <c r="K12" s="4">
        <v>9</v>
      </c>
      <c r="L12" s="1">
        <v>1.0399999999999999E-3</v>
      </c>
      <c r="M12" s="1">
        <v>9.0000000000000006E-5</v>
      </c>
      <c r="N12" s="1">
        <f t="shared" si="2"/>
        <v>1.1299999999999999E-3</v>
      </c>
      <c r="O12" s="2">
        <v>5.2359999999999997E-2</v>
      </c>
      <c r="P12" s="2">
        <v>6.0099999999999997E-3</v>
      </c>
      <c r="Q12" s="2">
        <f t="shared" si="3"/>
        <v>5.8369999999999998E-2</v>
      </c>
      <c r="R12" s="3">
        <v>2.9053800000000001</v>
      </c>
      <c r="S12" s="3">
        <v>0.27706999999999998</v>
      </c>
      <c r="T12" s="3">
        <f t="shared" si="4"/>
        <v>3.1824500000000002</v>
      </c>
      <c r="U12" s="4">
        <v>9</v>
      </c>
      <c r="V12" s="1">
        <v>2.6460000000000001E-2</v>
      </c>
      <c r="W12" s="1">
        <v>1.8500000000000001E-3</v>
      </c>
      <c r="X12" s="1">
        <f t="shared" si="5"/>
        <v>2.8310000000000002E-2</v>
      </c>
      <c r="Y12" s="2">
        <v>0.1153</v>
      </c>
      <c r="Z12" s="2">
        <v>2.0369999999999999E-2</v>
      </c>
      <c r="AA12" s="2">
        <f t="shared" si="6"/>
        <v>0.13567000000000001</v>
      </c>
      <c r="AB12" s="3">
        <v>4.45322</v>
      </c>
      <c r="AC12" s="3">
        <v>0.44836999999999999</v>
      </c>
      <c r="AD12" s="3">
        <f t="shared" si="7"/>
        <v>4.9015899999999997</v>
      </c>
      <c r="AE12" s="4">
        <v>9</v>
      </c>
      <c r="AF12" s="1">
        <v>2.7699999999999999E-3</v>
      </c>
      <c r="AG12" s="1">
        <v>0</v>
      </c>
      <c r="AH12" s="1">
        <f t="shared" si="8"/>
        <v>2.7699999999999999E-3</v>
      </c>
      <c r="AI12" s="2">
        <v>6.9260000000000002E-2</v>
      </c>
      <c r="AJ12" s="2">
        <v>6.2899999999999996E-3</v>
      </c>
      <c r="AK12" s="2">
        <f t="shared" si="9"/>
        <v>7.5550000000000006E-2</v>
      </c>
      <c r="AL12" s="3">
        <v>3.38626</v>
      </c>
      <c r="AM12" s="3">
        <v>0.30312</v>
      </c>
      <c r="AN12" s="3">
        <f t="shared" si="10"/>
        <v>3.6893799999999999</v>
      </c>
      <c r="AO12" s="4">
        <v>9</v>
      </c>
      <c r="AP12" s="1">
        <v>1.33E-3</v>
      </c>
      <c r="AQ12" s="1">
        <v>1E-4</v>
      </c>
      <c r="AR12" s="1">
        <f t="shared" si="11"/>
        <v>1.4300000000000001E-3</v>
      </c>
      <c r="AS12" s="2">
        <v>6.3259999999999997E-2</v>
      </c>
      <c r="AT12" s="2">
        <v>6.0499999999999998E-3</v>
      </c>
      <c r="AU12" s="2">
        <f t="shared" si="12"/>
        <v>6.9309999999999997E-2</v>
      </c>
      <c r="AV12" s="3">
        <v>3.76871</v>
      </c>
      <c r="AW12" s="3">
        <v>0.33818999999999999</v>
      </c>
      <c r="AX12" s="3">
        <f t="shared" si="13"/>
        <v>4.1068999999999996</v>
      </c>
      <c r="AY12" s="4">
        <v>9</v>
      </c>
      <c r="AZ12" s="1">
        <v>6.8199999999999997E-3</v>
      </c>
      <c r="BA12" s="1">
        <v>2.0000000000000002E-5</v>
      </c>
      <c r="BB12" s="1">
        <f t="shared" si="14"/>
        <v>6.8399999999999997E-3</v>
      </c>
      <c r="BC12" s="2">
        <v>0.45178000000000001</v>
      </c>
      <c r="BD12" s="2">
        <v>1.73E-3</v>
      </c>
      <c r="BE12" s="2">
        <f t="shared" si="15"/>
        <v>0.45351000000000002</v>
      </c>
      <c r="BF12" s="3">
        <v>22.5184</v>
      </c>
      <c r="BG12" s="3">
        <v>9.9769999999999998E-2</v>
      </c>
      <c r="BH12" s="3">
        <f t="shared" si="16"/>
        <v>22.618169999999999</v>
      </c>
    </row>
    <row r="13" spans="1:60" x14ac:dyDescent="0.35">
      <c r="A13" s="4">
        <v>10</v>
      </c>
      <c r="B13" s="1">
        <v>4.3099999999999996E-3</v>
      </c>
      <c r="C13" s="1">
        <v>1.57E-3</v>
      </c>
      <c r="D13" s="1">
        <f t="shared" si="17"/>
        <v>5.8799999999999998E-3</v>
      </c>
      <c r="E13" s="2">
        <v>0.32557999999999998</v>
      </c>
      <c r="F13" s="2">
        <v>0.14308000000000001</v>
      </c>
      <c r="G13" s="2">
        <f t="shared" si="0"/>
        <v>0.46865999999999997</v>
      </c>
      <c r="H13" s="3">
        <v>18.77741</v>
      </c>
      <c r="I13" s="3">
        <v>8.4041800000000002</v>
      </c>
      <c r="J13" s="3">
        <f t="shared" si="1"/>
        <v>27.18159</v>
      </c>
      <c r="K13" s="4">
        <v>10</v>
      </c>
      <c r="L13" s="1">
        <v>1.2199999999999999E-3</v>
      </c>
      <c r="M13" s="1">
        <v>8.0000000000000007E-5</v>
      </c>
      <c r="N13" s="1">
        <f t="shared" si="2"/>
        <v>1.2999999999999999E-3</v>
      </c>
      <c r="O13" s="2">
        <v>5.1889999999999999E-2</v>
      </c>
      <c r="P13" s="2">
        <v>4.5500000000000002E-3</v>
      </c>
      <c r="Q13" s="2">
        <f t="shared" si="3"/>
        <v>5.6439999999999997E-2</v>
      </c>
      <c r="R13" s="3">
        <v>3.0706699999999998</v>
      </c>
      <c r="S13" s="3">
        <v>0.28145999999999999</v>
      </c>
      <c r="T13" s="3">
        <f t="shared" si="4"/>
        <v>3.3521299999999998</v>
      </c>
      <c r="U13" s="4">
        <v>10</v>
      </c>
      <c r="V13" s="1">
        <v>2.852E-2</v>
      </c>
      <c r="W13" s="1">
        <v>3.0599999999999998E-3</v>
      </c>
      <c r="X13" s="1">
        <f t="shared" si="5"/>
        <v>3.1579999999999997E-2</v>
      </c>
      <c r="Y13" s="2">
        <v>0.11745</v>
      </c>
      <c r="Z13" s="2">
        <v>2.0910000000000002E-2</v>
      </c>
      <c r="AA13" s="2">
        <f t="shared" si="6"/>
        <v>0.13836000000000001</v>
      </c>
      <c r="AB13" s="3">
        <v>4.4236199999999997</v>
      </c>
      <c r="AC13" s="3">
        <v>0.37206</v>
      </c>
      <c r="AD13" s="3">
        <f t="shared" si="7"/>
        <v>4.7956799999999999</v>
      </c>
      <c r="AE13" s="4">
        <v>10</v>
      </c>
      <c r="AF13" s="1">
        <v>2.7499999999999998E-3</v>
      </c>
      <c r="AG13" s="1">
        <v>0</v>
      </c>
      <c r="AH13" s="1">
        <f t="shared" si="8"/>
        <v>2.7499999999999998E-3</v>
      </c>
      <c r="AI13" s="2">
        <v>6.9819999999999993E-2</v>
      </c>
      <c r="AJ13" s="2">
        <v>7.0000000000000001E-3</v>
      </c>
      <c r="AK13" s="2">
        <f t="shared" si="9"/>
        <v>7.6819999999999999E-2</v>
      </c>
      <c r="AL13" s="3">
        <v>3.41595</v>
      </c>
      <c r="AM13" s="3">
        <v>0.33407999999999999</v>
      </c>
      <c r="AN13" s="3">
        <f t="shared" si="10"/>
        <v>3.7500300000000002</v>
      </c>
      <c r="AO13" s="4">
        <v>10</v>
      </c>
      <c r="AP13" s="1">
        <v>1.2800000000000001E-3</v>
      </c>
      <c r="AQ13" s="1">
        <v>1.1E-4</v>
      </c>
      <c r="AR13" s="1">
        <f t="shared" si="11"/>
        <v>1.3900000000000002E-3</v>
      </c>
      <c r="AS13" s="2">
        <v>6.2740000000000004E-2</v>
      </c>
      <c r="AT13" s="2">
        <v>5.96E-3</v>
      </c>
      <c r="AU13" s="2">
        <f t="shared" si="12"/>
        <v>6.8700000000000011E-2</v>
      </c>
      <c r="AV13" s="3">
        <v>3.6659899999999999</v>
      </c>
      <c r="AW13" s="3">
        <v>0.33743000000000001</v>
      </c>
      <c r="AX13" s="3">
        <f t="shared" si="13"/>
        <v>4.0034200000000002</v>
      </c>
      <c r="AY13" s="4">
        <v>10</v>
      </c>
      <c r="AZ13" s="1">
        <v>6.9100000000000003E-3</v>
      </c>
      <c r="BA13" s="1">
        <v>4.0000000000000003E-5</v>
      </c>
      <c r="BB13" s="1">
        <f t="shared" si="14"/>
        <v>6.9500000000000004E-3</v>
      </c>
      <c r="BC13" s="2">
        <v>0.44724000000000003</v>
      </c>
      <c r="BD13" s="2">
        <v>1.72E-3</v>
      </c>
      <c r="BE13" s="2">
        <f t="shared" si="15"/>
        <v>0.44896000000000003</v>
      </c>
      <c r="BF13" s="3">
        <v>22.536460000000002</v>
      </c>
      <c r="BG13" s="3">
        <v>0.10050000000000001</v>
      </c>
      <c r="BH13" s="3">
        <f t="shared" si="16"/>
        <v>22.636960000000002</v>
      </c>
    </row>
    <row r="14" spans="1:60" x14ac:dyDescent="0.35">
      <c r="A14" s="4">
        <v>11</v>
      </c>
      <c r="B14" s="1">
        <v>5.8300000000000001E-3</v>
      </c>
      <c r="C14" s="1">
        <v>2.32E-3</v>
      </c>
      <c r="D14" s="1">
        <f t="shared" si="17"/>
        <v>8.150000000000001E-3</v>
      </c>
      <c r="E14" s="2">
        <v>0.32706000000000002</v>
      </c>
      <c r="F14" s="2">
        <v>0.14265</v>
      </c>
      <c r="G14" s="2">
        <f t="shared" si="0"/>
        <v>0.46971000000000002</v>
      </c>
      <c r="H14" s="3">
        <v>18.08389</v>
      </c>
      <c r="I14" s="3">
        <v>8.3323900000000002</v>
      </c>
      <c r="J14" s="3">
        <f t="shared" si="1"/>
        <v>26.41628</v>
      </c>
      <c r="K14" s="4">
        <v>11</v>
      </c>
      <c r="L14" s="1">
        <v>1.31E-3</v>
      </c>
      <c r="M14" s="1">
        <v>9.0000000000000006E-5</v>
      </c>
      <c r="N14" s="1">
        <f t="shared" si="2"/>
        <v>1.4E-3</v>
      </c>
      <c r="O14" s="2">
        <v>5.1799999999999999E-2</v>
      </c>
      <c r="P14" s="2">
        <v>5.3E-3</v>
      </c>
      <c r="Q14" s="2">
        <f t="shared" si="3"/>
        <v>5.7099999999999998E-2</v>
      </c>
      <c r="R14" s="3">
        <v>2.8784900000000002</v>
      </c>
      <c r="S14" s="3">
        <v>0.27263999999999999</v>
      </c>
      <c r="T14" s="3">
        <f t="shared" si="4"/>
        <v>3.1511300000000002</v>
      </c>
      <c r="U14" s="4">
        <v>11</v>
      </c>
      <c r="V14" s="1">
        <v>2.8039999999999999E-2</v>
      </c>
      <c r="W14" s="1">
        <v>2.2899999999999999E-3</v>
      </c>
      <c r="X14" s="1">
        <f t="shared" si="5"/>
        <v>3.0329999999999999E-2</v>
      </c>
      <c r="Y14" s="2">
        <v>0.11822000000000001</v>
      </c>
      <c r="Z14" s="2">
        <v>1.8720000000000001E-2</v>
      </c>
      <c r="AA14" s="2">
        <f t="shared" si="6"/>
        <v>0.13694000000000001</v>
      </c>
      <c r="AB14" s="3">
        <v>4.4327899999999998</v>
      </c>
      <c r="AC14" s="3">
        <v>0.42568</v>
      </c>
      <c r="AD14" s="3">
        <f t="shared" si="7"/>
        <v>4.8584699999999996</v>
      </c>
      <c r="AE14" s="4">
        <v>11</v>
      </c>
      <c r="AF14" s="1">
        <v>2.2899999999999999E-3</v>
      </c>
      <c r="AG14" s="1">
        <v>0</v>
      </c>
      <c r="AH14" s="1">
        <f t="shared" si="8"/>
        <v>2.2899999999999999E-3</v>
      </c>
      <c r="AI14" s="2">
        <v>6.9290000000000004E-2</v>
      </c>
      <c r="AJ14" s="2">
        <v>6.94E-3</v>
      </c>
      <c r="AK14" s="2">
        <f t="shared" si="9"/>
        <v>7.6230000000000006E-2</v>
      </c>
      <c r="AL14" s="3">
        <v>3.4196800000000001</v>
      </c>
      <c r="AM14" s="3">
        <v>0.30146000000000001</v>
      </c>
      <c r="AN14" s="3">
        <f t="shared" si="10"/>
        <v>3.7211400000000001</v>
      </c>
      <c r="AO14" s="4">
        <v>11</v>
      </c>
      <c r="AP14" s="1">
        <v>1.5299999999999999E-3</v>
      </c>
      <c r="AQ14" s="1">
        <v>1.2999999999999999E-4</v>
      </c>
      <c r="AR14" s="1">
        <f t="shared" si="11"/>
        <v>1.6599999999999998E-3</v>
      </c>
      <c r="AS14" s="2">
        <v>6.4589999999999995E-2</v>
      </c>
      <c r="AT14" s="2">
        <v>5.64E-3</v>
      </c>
      <c r="AU14" s="2">
        <f t="shared" si="12"/>
        <v>7.0230000000000001E-2</v>
      </c>
      <c r="AV14" s="3">
        <v>3.66065</v>
      </c>
      <c r="AW14" s="3">
        <v>0.32967999999999997</v>
      </c>
      <c r="AX14" s="3">
        <f t="shared" si="13"/>
        <v>3.9903300000000002</v>
      </c>
      <c r="AY14" s="4">
        <v>11</v>
      </c>
      <c r="AZ14" s="1">
        <v>7.1000000000000004E-3</v>
      </c>
      <c r="BA14" s="1">
        <v>2.0000000000000002E-5</v>
      </c>
      <c r="BB14" s="1">
        <f t="shared" si="14"/>
        <v>7.1200000000000005E-3</v>
      </c>
      <c r="BC14" s="2">
        <v>0.44034000000000001</v>
      </c>
      <c r="BD14" s="2">
        <v>1.74E-3</v>
      </c>
      <c r="BE14" s="2">
        <f t="shared" si="15"/>
        <v>0.44208000000000003</v>
      </c>
      <c r="BF14" s="3">
        <v>22.134399999999999</v>
      </c>
      <c r="BG14" s="3">
        <v>0.10191</v>
      </c>
      <c r="BH14" s="3">
        <f t="shared" si="16"/>
        <v>22.23631</v>
      </c>
    </row>
    <row r="15" spans="1:60" x14ac:dyDescent="0.35">
      <c r="A15" s="4">
        <v>12</v>
      </c>
      <c r="B15" s="1">
        <v>4.2100000000000002E-3</v>
      </c>
      <c r="C15" s="1">
        <v>1.7600000000000001E-3</v>
      </c>
      <c r="D15" s="1">
        <f t="shared" si="17"/>
        <v>5.9700000000000005E-3</v>
      </c>
      <c r="E15" s="2">
        <v>0.32999000000000001</v>
      </c>
      <c r="F15" s="2">
        <v>0.10020999999999999</v>
      </c>
      <c r="G15" s="2">
        <f t="shared" si="0"/>
        <v>0.43020000000000003</v>
      </c>
      <c r="H15" s="3">
        <v>20.15898</v>
      </c>
      <c r="I15" s="3">
        <v>8.6584099999999999</v>
      </c>
      <c r="J15" s="3">
        <f t="shared" si="1"/>
        <v>28.81739</v>
      </c>
      <c r="K15" s="4">
        <v>12</v>
      </c>
      <c r="L15" s="1">
        <v>1.0499999999999999E-3</v>
      </c>
      <c r="M15" s="1">
        <v>9.0000000000000006E-5</v>
      </c>
      <c r="N15" s="1">
        <f t="shared" si="2"/>
        <v>1.14E-3</v>
      </c>
      <c r="O15" s="2">
        <v>5.1270000000000003E-2</v>
      </c>
      <c r="P15" s="2">
        <v>4.5100000000000001E-3</v>
      </c>
      <c r="Q15" s="2">
        <f t="shared" si="3"/>
        <v>5.5780000000000003E-2</v>
      </c>
      <c r="R15" s="3">
        <v>2.9444699999999999</v>
      </c>
      <c r="S15" s="3">
        <v>0.27298</v>
      </c>
      <c r="T15" s="3">
        <f t="shared" si="4"/>
        <v>3.2174499999999999</v>
      </c>
      <c r="U15" s="4">
        <v>12</v>
      </c>
      <c r="V15" s="1">
        <v>3.0679999999999999E-2</v>
      </c>
      <c r="W15" s="1">
        <v>1.82E-3</v>
      </c>
      <c r="X15" s="1">
        <f t="shared" si="5"/>
        <v>3.2500000000000001E-2</v>
      </c>
      <c r="Y15" s="2">
        <v>0.12085</v>
      </c>
      <c r="Z15" s="2">
        <v>2.146E-2</v>
      </c>
      <c r="AA15" s="2">
        <f t="shared" si="6"/>
        <v>0.14230999999999999</v>
      </c>
      <c r="AB15" s="3">
        <v>4.40611</v>
      </c>
      <c r="AC15" s="3">
        <v>0.41175</v>
      </c>
      <c r="AD15" s="3">
        <f t="shared" si="7"/>
        <v>4.8178599999999996</v>
      </c>
      <c r="AE15" s="4">
        <v>12</v>
      </c>
      <c r="AF15" s="1">
        <v>2.1900000000000001E-3</v>
      </c>
      <c r="AG15" s="1">
        <v>0</v>
      </c>
      <c r="AH15" s="1">
        <f t="shared" si="8"/>
        <v>2.1900000000000001E-3</v>
      </c>
      <c r="AI15" s="2">
        <v>7.059E-2</v>
      </c>
      <c r="AJ15" s="2">
        <v>6.7000000000000002E-3</v>
      </c>
      <c r="AK15" s="2">
        <f t="shared" si="9"/>
        <v>7.7289999999999998E-2</v>
      </c>
      <c r="AL15" s="3">
        <v>3.42679</v>
      </c>
      <c r="AM15" s="3">
        <v>0.31052999999999997</v>
      </c>
      <c r="AN15" s="3">
        <f t="shared" si="10"/>
        <v>3.73732</v>
      </c>
      <c r="AO15" s="4">
        <v>12</v>
      </c>
      <c r="AP15" s="1">
        <v>1.2800000000000001E-3</v>
      </c>
      <c r="AQ15" s="1">
        <v>1.1E-4</v>
      </c>
      <c r="AR15" s="1">
        <f t="shared" si="11"/>
        <v>1.3900000000000002E-3</v>
      </c>
      <c r="AS15" s="2">
        <v>6.4810000000000006E-2</v>
      </c>
      <c r="AT15" s="2">
        <v>6.28E-3</v>
      </c>
      <c r="AU15" s="2">
        <f t="shared" si="12"/>
        <v>7.109E-2</v>
      </c>
      <c r="AV15" s="3">
        <v>3.6513499999999999</v>
      </c>
      <c r="AW15" s="3">
        <v>0.34033999999999998</v>
      </c>
      <c r="AX15" s="3">
        <f t="shared" si="13"/>
        <v>3.9916899999999997</v>
      </c>
      <c r="AY15" s="4">
        <v>12</v>
      </c>
      <c r="AZ15" s="1">
        <v>7.0499999999999998E-3</v>
      </c>
      <c r="BA15" s="1">
        <v>2.0000000000000002E-5</v>
      </c>
      <c r="BB15" s="1">
        <f t="shared" si="14"/>
        <v>7.0699999999999999E-3</v>
      </c>
      <c r="BC15" s="2">
        <v>0.44234000000000001</v>
      </c>
      <c r="BD15" s="2">
        <v>1.6999999999999999E-3</v>
      </c>
      <c r="BE15" s="2">
        <f t="shared" si="15"/>
        <v>0.44403999999999999</v>
      </c>
      <c r="BF15" s="3">
        <v>22.464040000000001</v>
      </c>
      <c r="BG15" s="3">
        <v>0.10037</v>
      </c>
      <c r="BH15" s="3">
        <f t="shared" si="16"/>
        <v>22.564410000000002</v>
      </c>
    </row>
    <row r="16" spans="1:60" x14ac:dyDescent="0.35">
      <c r="A16" s="4">
        <v>13</v>
      </c>
      <c r="B16" s="1">
        <v>4.2300000000000003E-3</v>
      </c>
      <c r="C16" s="1">
        <v>1.6100000000000001E-3</v>
      </c>
      <c r="D16" s="1">
        <f t="shared" si="17"/>
        <v>5.8400000000000006E-3</v>
      </c>
      <c r="E16" s="2">
        <v>0.33676</v>
      </c>
      <c r="F16" s="2">
        <v>0.14229</v>
      </c>
      <c r="G16" s="2">
        <f t="shared" si="0"/>
        <v>0.47904999999999998</v>
      </c>
      <c r="H16" s="3">
        <v>19.340240000000001</v>
      </c>
      <c r="I16" s="3">
        <v>8.1266400000000001</v>
      </c>
      <c r="J16" s="3">
        <f t="shared" si="1"/>
        <v>27.466880000000003</v>
      </c>
      <c r="K16" s="4">
        <v>13</v>
      </c>
      <c r="L16" s="1">
        <v>1E-3</v>
      </c>
      <c r="M16" s="1">
        <v>9.0000000000000006E-5</v>
      </c>
      <c r="N16" s="1">
        <f t="shared" si="2"/>
        <v>1.09E-3</v>
      </c>
      <c r="O16" s="2">
        <v>5.3659999999999999E-2</v>
      </c>
      <c r="P16" s="2">
        <v>5.2700000000000004E-3</v>
      </c>
      <c r="Q16" s="2">
        <f t="shared" si="3"/>
        <v>5.8929999999999996E-2</v>
      </c>
      <c r="R16" s="3">
        <v>2.8677299999999999</v>
      </c>
      <c r="S16" s="3">
        <v>0.27250999999999997</v>
      </c>
      <c r="T16" s="3">
        <f t="shared" si="4"/>
        <v>3.1402399999999999</v>
      </c>
      <c r="U16" s="4">
        <v>13</v>
      </c>
      <c r="V16" s="1">
        <v>2.7369999999999998E-2</v>
      </c>
      <c r="W16" s="1">
        <v>2.0200000000000001E-3</v>
      </c>
      <c r="X16" s="1">
        <f t="shared" si="5"/>
        <v>2.9389999999999999E-2</v>
      </c>
      <c r="Y16" s="2">
        <v>0.12051000000000001</v>
      </c>
      <c r="Z16" s="2">
        <v>1.9060000000000001E-2</v>
      </c>
      <c r="AA16" s="2">
        <f t="shared" si="6"/>
        <v>0.13957</v>
      </c>
      <c r="AB16" s="3">
        <v>4.4309000000000003</v>
      </c>
      <c r="AC16" s="3">
        <v>0.43042999999999998</v>
      </c>
      <c r="AD16" s="3">
        <f t="shared" si="7"/>
        <v>4.8613300000000006</v>
      </c>
      <c r="AE16" s="4">
        <v>13</v>
      </c>
      <c r="AF16" s="1">
        <v>3.4499999999999999E-3</v>
      </c>
      <c r="AG16" s="1">
        <v>0</v>
      </c>
      <c r="AH16" s="1">
        <f t="shared" si="8"/>
        <v>3.4499999999999999E-3</v>
      </c>
      <c r="AI16" s="2">
        <v>7.467E-2</v>
      </c>
      <c r="AJ16" s="2">
        <v>1.393E-2</v>
      </c>
      <c r="AK16" s="2">
        <f t="shared" si="9"/>
        <v>8.8599999999999998E-2</v>
      </c>
      <c r="AL16" s="3">
        <v>3.4765700000000002</v>
      </c>
      <c r="AM16" s="3">
        <v>0.29559999999999997</v>
      </c>
      <c r="AN16" s="3">
        <f t="shared" si="10"/>
        <v>3.77217</v>
      </c>
      <c r="AO16" s="4">
        <v>13</v>
      </c>
      <c r="AP16" s="1">
        <v>1.3699999999999999E-3</v>
      </c>
      <c r="AQ16" s="1">
        <v>1E-4</v>
      </c>
      <c r="AR16" s="1">
        <f t="shared" si="11"/>
        <v>1.47E-3</v>
      </c>
      <c r="AS16" s="2">
        <v>7.0230000000000001E-2</v>
      </c>
      <c r="AT16" s="2">
        <v>5.5300000000000002E-3</v>
      </c>
      <c r="AU16" s="2">
        <f t="shared" si="12"/>
        <v>7.5759999999999994E-2</v>
      </c>
      <c r="AV16" s="3">
        <v>3.6791700000000001</v>
      </c>
      <c r="AW16" s="3">
        <v>0.34745999999999999</v>
      </c>
      <c r="AX16" s="3">
        <f t="shared" si="13"/>
        <v>4.0266299999999999</v>
      </c>
      <c r="AY16" s="4">
        <v>13</v>
      </c>
      <c r="AZ16" s="1">
        <v>6.8799999999999998E-3</v>
      </c>
      <c r="BA16" s="1">
        <v>2.0000000000000002E-5</v>
      </c>
      <c r="BB16" s="1">
        <f t="shared" si="14"/>
        <v>6.8999999999999999E-3</v>
      </c>
      <c r="BC16" s="2">
        <v>0.44087999999999999</v>
      </c>
      <c r="BD16" s="2">
        <v>1.6900000000000001E-3</v>
      </c>
      <c r="BE16" s="2">
        <f t="shared" si="15"/>
        <v>0.44257000000000002</v>
      </c>
      <c r="BF16" s="3">
        <v>22.4072</v>
      </c>
      <c r="BG16" s="3">
        <v>9.9860000000000004E-2</v>
      </c>
      <c r="BH16" s="3">
        <f t="shared" si="16"/>
        <v>22.507059999999999</v>
      </c>
    </row>
    <row r="17" spans="1:60" x14ac:dyDescent="0.35">
      <c r="A17" s="4">
        <v>14</v>
      </c>
      <c r="B17" s="1">
        <v>7.5199999999999998E-3</v>
      </c>
      <c r="C17" s="1">
        <v>2.7299999999999998E-3</v>
      </c>
      <c r="D17" s="1">
        <f t="shared" si="17"/>
        <v>1.0249999999999999E-2</v>
      </c>
      <c r="E17" s="2">
        <v>0.35021999999999998</v>
      </c>
      <c r="F17" s="2">
        <v>0.15231</v>
      </c>
      <c r="G17" s="2">
        <f t="shared" si="0"/>
        <v>0.50252999999999992</v>
      </c>
      <c r="H17" s="3">
        <v>18.998190000000001</v>
      </c>
      <c r="I17" s="3">
        <v>8.3434500000000007</v>
      </c>
      <c r="J17" s="3">
        <f t="shared" si="1"/>
        <v>27.341640000000002</v>
      </c>
      <c r="K17" s="4">
        <v>14</v>
      </c>
      <c r="L17" s="1">
        <v>9.8999999999999999E-4</v>
      </c>
      <c r="M17" s="1">
        <v>9.0000000000000006E-5</v>
      </c>
      <c r="N17" s="1">
        <f t="shared" si="2"/>
        <v>1.08E-3</v>
      </c>
      <c r="O17" s="2">
        <v>5.4620000000000002E-2</v>
      </c>
      <c r="P17" s="2">
        <v>4.7299999999999998E-3</v>
      </c>
      <c r="Q17" s="2">
        <f t="shared" si="3"/>
        <v>5.935E-2</v>
      </c>
      <c r="R17" s="3">
        <v>2.8795099999999998</v>
      </c>
      <c r="S17" s="3">
        <v>0.27639999999999998</v>
      </c>
      <c r="T17" s="3">
        <f t="shared" si="4"/>
        <v>3.1559099999999995</v>
      </c>
      <c r="U17" s="4">
        <v>14</v>
      </c>
      <c r="V17" s="1">
        <v>2.9790000000000001E-2</v>
      </c>
      <c r="W17" s="1">
        <v>2.2100000000000002E-3</v>
      </c>
      <c r="X17" s="1">
        <f t="shared" si="5"/>
        <v>3.2000000000000001E-2</v>
      </c>
      <c r="Y17" s="2">
        <v>0.11733</v>
      </c>
      <c r="Z17" s="2">
        <v>1.9900000000000001E-2</v>
      </c>
      <c r="AA17" s="2">
        <f t="shared" si="6"/>
        <v>0.13723000000000002</v>
      </c>
      <c r="AB17" s="3">
        <v>4.4700300000000004</v>
      </c>
      <c r="AC17" s="3">
        <v>0.37940000000000002</v>
      </c>
      <c r="AD17" s="3">
        <f t="shared" si="7"/>
        <v>4.8494300000000008</v>
      </c>
      <c r="AE17" s="4">
        <v>14</v>
      </c>
      <c r="AF17" s="1">
        <v>2.4599999999999999E-3</v>
      </c>
      <c r="AG17" s="1">
        <v>0</v>
      </c>
      <c r="AH17" s="1">
        <f t="shared" si="8"/>
        <v>2.4599999999999999E-3</v>
      </c>
      <c r="AI17" s="2">
        <v>7.0900000000000005E-2</v>
      </c>
      <c r="AJ17" s="2">
        <v>6.6800000000000002E-3</v>
      </c>
      <c r="AK17" s="2">
        <f t="shared" si="9"/>
        <v>7.758000000000001E-2</v>
      </c>
      <c r="AL17" s="3">
        <v>3.4106900000000002</v>
      </c>
      <c r="AM17" s="3">
        <v>0.30091000000000001</v>
      </c>
      <c r="AN17" s="3">
        <f t="shared" si="10"/>
        <v>3.7116000000000002</v>
      </c>
      <c r="AO17" s="4">
        <v>14</v>
      </c>
      <c r="AP17" s="1">
        <v>1.17E-3</v>
      </c>
      <c r="AQ17" s="1">
        <v>8.0000000000000007E-5</v>
      </c>
      <c r="AR17" s="1">
        <f t="shared" si="11"/>
        <v>1.25E-3</v>
      </c>
      <c r="AS17" s="2">
        <v>6.3930000000000001E-2</v>
      </c>
      <c r="AT17" s="2">
        <v>5.2399999999999999E-3</v>
      </c>
      <c r="AU17" s="2">
        <f t="shared" si="12"/>
        <v>6.9169999999999995E-2</v>
      </c>
      <c r="AV17" s="3">
        <v>3.7014999999999998</v>
      </c>
      <c r="AW17" s="3">
        <v>0.34005000000000002</v>
      </c>
      <c r="AX17" s="3">
        <f t="shared" si="13"/>
        <v>4.04155</v>
      </c>
      <c r="AY17" s="4">
        <v>14</v>
      </c>
      <c r="AZ17" s="1">
        <v>6.9100000000000003E-3</v>
      </c>
      <c r="BA17" s="1">
        <v>3.0000000000000001E-5</v>
      </c>
      <c r="BB17" s="1">
        <f t="shared" si="14"/>
        <v>6.94E-3</v>
      </c>
      <c r="BC17" s="2">
        <v>0.44918999999999998</v>
      </c>
      <c r="BD17" s="2">
        <v>1.6900000000000001E-3</v>
      </c>
      <c r="BE17" s="2">
        <f t="shared" si="15"/>
        <v>0.45088</v>
      </c>
      <c r="BF17" s="3">
        <v>22.389569999999999</v>
      </c>
      <c r="BG17" s="3">
        <v>9.9860000000000004E-2</v>
      </c>
      <c r="BH17" s="3">
        <f t="shared" si="16"/>
        <v>22.489429999999999</v>
      </c>
    </row>
    <row r="18" spans="1:60" x14ac:dyDescent="0.35">
      <c r="A18" s="4">
        <v>15</v>
      </c>
      <c r="B18" s="1">
        <v>4.2500000000000003E-3</v>
      </c>
      <c r="C18" s="1">
        <v>1.5200000000000001E-3</v>
      </c>
      <c r="D18" s="1">
        <f t="shared" si="17"/>
        <v>5.7700000000000008E-3</v>
      </c>
      <c r="E18" s="2">
        <v>0.29346</v>
      </c>
      <c r="F18" s="2">
        <v>0.14768999999999999</v>
      </c>
      <c r="G18" s="2">
        <f t="shared" si="0"/>
        <v>0.44114999999999999</v>
      </c>
      <c r="H18" s="3">
        <v>19.30378</v>
      </c>
      <c r="I18" s="3">
        <v>8.3466000000000005</v>
      </c>
      <c r="J18" s="3">
        <f t="shared" si="1"/>
        <v>27.650379999999998</v>
      </c>
      <c r="K18" s="4">
        <v>15</v>
      </c>
      <c r="L18" s="1">
        <v>1.31E-3</v>
      </c>
      <c r="M18" s="1">
        <v>1.1E-4</v>
      </c>
      <c r="N18" s="1">
        <f t="shared" si="2"/>
        <v>1.42E-3</v>
      </c>
      <c r="O18" s="2">
        <v>5.1130000000000002E-2</v>
      </c>
      <c r="P18" s="2">
        <v>4.5100000000000001E-3</v>
      </c>
      <c r="Q18" s="2">
        <f t="shared" si="3"/>
        <v>5.5640000000000002E-2</v>
      </c>
      <c r="R18" s="3">
        <v>3.0163600000000002</v>
      </c>
      <c r="S18" s="3">
        <v>0.27831</v>
      </c>
      <c r="T18" s="3">
        <f t="shared" si="4"/>
        <v>3.29467</v>
      </c>
      <c r="U18" s="4">
        <v>15</v>
      </c>
      <c r="V18" s="1">
        <v>2.4969999999999999E-2</v>
      </c>
      <c r="W18" s="1">
        <v>1.8699999999999999E-3</v>
      </c>
      <c r="X18" s="1">
        <f t="shared" si="5"/>
        <v>2.6839999999999999E-2</v>
      </c>
      <c r="Y18" s="2">
        <v>0.12063</v>
      </c>
      <c r="Z18" s="2">
        <v>2.0330000000000001E-2</v>
      </c>
      <c r="AA18" s="2">
        <f t="shared" si="6"/>
        <v>0.14096</v>
      </c>
      <c r="AB18" s="3">
        <v>4.4044800000000004</v>
      </c>
      <c r="AC18" s="3">
        <v>0.45195000000000002</v>
      </c>
      <c r="AD18" s="3">
        <f t="shared" si="7"/>
        <v>4.8564300000000005</v>
      </c>
      <c r="AE18" s="4">
        <v>15</v>
      </c>
      <c r="AF18" s="1">
        <v>3.4299999999999999E-3</v>
      </c>
      <c r="AG18" s="1">
        <v>5.5000000000000003E-4</v>
      </c>
      <c r="AH18" s="1">
        <f t="shared" si="8"/>
        <v>3.98E-3</v>
      </c>
      <c r="AI18" s="2">
        <v>7.3429999999999995E-2</v>
      </c>
      <c r="AJ18" s="2">
        <v>4.9100000000000003E-3</v>
      </c>
      <c r="AK18" s="2">
        <f t="shared" si="9"/>
        <v>7.8339999999999993E-2</v>
      </c>
      <c r="AL18" s="3">
        <v>3.47357</v>
      </c>
      <c r="AM18" s="3">
        <v>0.31313000000000002</v>
      </c>
      <c r="AN18" s="3">
        <f t="shared" si="10"/>
        <v>3.7867000000000002</v>
      </c>
      <c r="AO18" s="4">
        <v>15</v>
      </c>
      <c r="AP18" s="1">
        <v>1.2700000000000001E-3</v>
      </c>
      <c r="AQ18" s="1">
        <v>1E-4</v>
      </c>
      <c r="AR18" s="1">
        <f t="shared" si="11"/>
        <v>1.3700000000000001E-3</v>
      </c>
      <c r="AS18" s="2">
        <v>6.3130000000000006E-2</v>
      </c>
      <c r="AT18" s="2">
        <v>5.1700000000000001E-3</v>
      </c>
      <c r="AU18" s="2">
        <f t="shared" si="12"/>
        <v>6.83E-2</v>
      </c>
      <c r="AV18" s="3">
        <v>3.8773</v>
      </c>
      <c r="AW18" s="3">
        <v>0.34969</v>
      </c>
      <c r="AX18" s="3">
        <f t="shared" si="13"/>
        <v>4.2269899999999998</v>
      </c>
      <c r="AY18" s="4">
        <v>15</v>
      </c>
      <c r="AZ18" s="1">
        <v>6.9199999999999999E-3</v>
      </c>
      <c r="BA18" s="1">
        <v>3.0000000000000001E-5</v>
      </c>
      <c r="BB18" s="1">
        <f t="shared" si="14"/>
        <v>6.9499999999999996E-3</v>
      </c>
      <c r="BC18" s="2">
        <v>0.45655000000000001</v>
      </c>
      <c r="BD18" s="2">
        <v>1.83E-3</v>
      </c>
      <c r="BE18" s="2">
        <f t="shared" si="15"/>
        <v>0.45838000000000001</v>
      </c>
      <c r="BF18" s="3">
        <v>22.443020000000001</v>
      </c>
      <c r="BG18" s="3">
        <v>0.10058</v>
      </c>
      <c r="BH18" s="3">
        <f t="shared" si="16"/>
        <v>22.543600000000001</v>
      </c>
    </row>
    <row r="19" spans="1:60" x14ac:dyDescent="0.35">
      <c r="A19" s="4">
        <v>16</v>
      </c>
      <c r="B19" s="1">
        <v>5.8199999999999997E-3</v>
      </c>
      <c r="C19" s="1">
        <v>2.9099999999999998E-3</v>
      </c>
      <c r="D19" s="1">
        <f t="shared" si="17"/>
        <v>8.7299999999999999E-3</v>
      </c>
      <c r="E19" s="2">
        <v>0.32007000000000002</v>
      </c>
      <c r="F19" s="2">
        <v>9.4270000000000007E-2</v>
      </c>
      <c r="G19" s="2">
        <f t="shared" si="0"/>
        <v>0.41434000000000004</v>
      </c>
      <c r="H19" s="3">
        <v>17.3277</v>
      </c>
      <c r="I19" s="3">
        <v>7.4206799999999999</v>
      </c>
      <c r="J19" s="3">
        <f t="shared" si="1"/>
        <v>24.748380000000001</v>
      </c>
      <c r="K19" s="4">
        <v>16</v>
      </c>
      <c r="L19" s="1">
        <v>1.72E-3</v>
      </c>
      <c r="M19" s="1">
        <v>9.0000000000000006E-5</v>
      </c>
      <c r="N19" s="1">
        <f t="shared" si="2"/>
        <v>1.81E-3</v>
      </c>
      <c r="O19" s="2">
        <v>4.9869999999999998E-2</v>
      </c>
      <c r="P19" s="2">
        <v>4.4799999999999996E-3</v>
      </c>
      <c r="Q19" s="2">
        <f t="shared" si="3"/>
        <v>5.4349999999999996E-2</v>
      </c>
      <c r="R19" s="3">
        <v>2.9497599999999999</v>
      </c>
      <c r="S19" s="3">
        <v>0.27407999999999999</v>
      </c>
      <c r="T19" s="3">
        <f t="shared" si="4"/>
        <v>3.22384</v>
      </c>
      <c r="U19" s="4">
        <v>16</v>
      </c>
      <c r="V19" s="1">
        <v>3.1309999999999998E-2</v>
      </c>
      <c r="W19" s="1">
        <v>2.1299999999999999E-3</v>
      </c>
      <c r="X19" s="1">
        <f t="shared" si="5"/>
        <v>3.3439999999999998E-2</v>
      </c>
      <c r="Y19" s="2">
        <v>0.12626000000000001</v>
      </c>
      <c r="Z19" s="2">
        <v>2.001E-2</v>
      </c>
      <c r="AA19" s="2">
        <f t="shared" si="6"/>
        <v>0.14627000000000001</v>
      </c>
      <c r="AB19" s="3">
        <v>4.4744200000000003</v>
      </c>
      <c r="AC19" s="3">
        <v>0.40027000000000001</v>
      </c>
      <c r="AD19" s="3">
        <f t="shared" si="7"/>
        <v>4.8746900000000002</v>
      </c>
      <c r="AE19" s="4">
        <v>16</v>
      </c>
      <c r="AF19" s="1">
        <v>2.6099999999999999E-3</v>
      </c>
      <c r="AG19" s="1">
        <v>0</v>
      </c>
      <c r="AH19" s="1">
        <f t="shared" si="8"/>
        <v>2.6099999999999999E-3</v>
      </c>
      <c r="AI19" s="2">
        <v>7.8539999999999999E-2</v>
      </c>
      <c r="AJ19" s="2">
        <v>6.3E-3</v>
      </c>
      <c r="AK19" s="2">
        <f t="shared" si="9"/>
        <v>8.4839999999999999E-2</v>
      </c>
      <c r="AL19" s="3">
        <v>3.4835600000000002</v>
      </c>
      <c r="AM19" s="3">
        <v>0.32580999999999999</v>
      </c>
      <c r="AN19" s="3">
        <f t="shared" si="10"/>
        <v>3.8093700000000004</v>
      </c>
      <c r="AO19" s="4">
        <v>16</v>
      </c>
      <c r="AP19" s="1">
        <v>1.48E-3</v>
      </c>
      <c r="AQ19" s="1">
        <v>1E-4</v>
      </c>
      <c r="AR19" s="1">
        <f t="shared" si="11"/>
        <v>1.58E-3</v>
      </c>
      <c r="AS19" s="2">
        <v>6.2390000000000001E-2</v>
      </c>
      <c r="AT19" s="2">
        <v>5.1799999999999997E-3</v>
      </c>
      <c r="AU19" s="2">
        <f t="shared" si="12"/>
        <v>6.7570000000000005E-2</v>
      </c>
      <c r="AV19" s="3">
        <v>3.7510400000000002</v>
      </c>
      <c r="AW19" s="3">
        <v>0.35949999999999999</v>
      </c>
      <c r="AX19" s="3">
        <f t="shared" si="13"/>
        <v>4.1105400000000003</v>
      </c>
      <c r="AY19" s="4">
        <v>16</v>
      </c>
      <c r="AZ19" s="1">
        <v>6.8399999999999997E-3</v>
      </c>
      <c r="BA19" s="1">
        <v>2.0000000000000002E-5</v>
      </c>
      <c r="BB19" s="1">
        <f t="shared" si="14"/>
        <v>6.8599999999999998E-3</v>
      </c>
      <c r="BC19" s="2">
        <v>0.44181999999999999</v>
      </c>
      <c r="BD19" s="2">
        <v>1.73E-3</v>
      </c>
      <c r="BE19" s="2">
        <f t="shared" si="15"/>
        <v>0.44355</v>
      </c>
      <c r="BF19" s="3">
        <v>22.81616</v>
      </c>
      <c r="BG19" s="3">
        <v>9.9860000000000004E-2</v>
      </c>
      <c r="BH19" s="3">
        <f t="shared" si="16"/>
        <v>22.91602</v>
      </c>
    </row>
    <row r="20" spans="1:60" x14ac:dyDescent="0.35">
      <c r="A20" s="4">
        <v>17</v>
      </c>
      <c r="B20" s="1">
        <v>6.7299999999999999E-3</v>
      </c>
      <c r="C20" s="1">
        <v>2.5500000000000002E-3</v>
      </c>
      <c r="D20" s="1">
        <f t="shared" si="17"/>
        <v>9.2800000000000001E-3</v>
      </c>
      <c r="E20" s="2">
        <v>0.29808000000000001</v>
      </c>
      <c r="F20" s="2">
        <v>0.10471999999999999</v>
      </c>
      <c r="G20" s="2">
        <f>E20+F20</f>
        <v>0.40279999999999999</v>
      </c>
      <c r="H20" s="3">
        <v>18.914850000000001</v>
      </c>
      <c r="I20" s="3">
        <v>7.4508400000000004</v>
      </c>
      <c r="J20" s="3">
        <f t="shared" si="1"/>
        <v>26.365690000000001</v>
      </c>
      <c r="K20" s="4">
        <v>17</v>
      </c>
      <c r="L20" s="1">
        <v>1.0200000000000001E-3</v>
      </c>
      <c r="M20" s="1">
        <v>9.0000000000000006E-5</v>
      </c>
      <c r="N20" s="1">
        <f t="shared" si="2"/>
        <v>1.1100000000000001E-3</v>
      </c>
      <c r="O20" s="2">
        <v>5.382E-2</v>
      </c>
      <c r="P20" s="2">
        <v>5.1799999999999997E-3</v>
      </c>
      <c r="Q20" s="2">
        <f t="shared" si="3"/>
        <v>5.8999999999999997E-2</v>
      </c>
      <c r="R20" s="3">
        <v>2.9254899999999999</v>
      </c>
      <c r="S20" s="3">
        <v>0.27582000000000001</v>
      </c>
      <c r="T20" s="3">
        <f t="shared" si="4"/>
        <v>3.2013099999999999</v>
      </c>
      <c r="U20" s="4">
        <v>17</v>
      </c>
      <c r="V20" s="1">
        <v>2.7859999999999999E-2</v>
      </c>
      <c r="W20" s="1">
        <v>2.3400000000000001E-3</v>
      </c>
      <c r="X20" s="1">
        <f t="shared" si="5"/>
        <v>3.0199999999999998E-2</v>
      </c>
      <c r="Y20" s="2">
        <v>0.1198</v>
      </c>
      <c r="Z20" s="2">
        <v>2.1420000000000002E-2</v>
      </c>
      <c r="AA20" s="2">
        <f t="shared" si="6"/>
        <v>0.14122000000000001</v>
      </c>
      <c r="AB20" s="3">
        <v>4.4714900000000002</v>
      </c>
      <c r="AC20" s="3">
        <v>0.39393</v>
      </c>
      <c r="AD20" s="3">
        <f t="shared" si="7"/>
        <v>4.8654200000000003</v>
      </c>
      <c r="AE20" s="4">
        <v>17</v>
      </c>
      <c r="AF20" s="1">
        <v>2.5100000000000001E-3</v>
      </c>
      <c r="AG20" s="1">
        <v>0</v>
      </c>
      <c r="AH20" s="1">
        <f t="shared" si="8"/>
        <v>2.5100000000000001E-3</v>
      </c>
      <c r="AI20" s="2">
        <v>7.0730000000000001E-2</v>
      </c>
      <c r="AJ20" s="2">
        <v>7.8700000000000003E-3</v>
      </c>
      <c r="AK20" s="2">
        <f t="shared" si="9"/>
        <v>7.8600000000000003E-2</v>
      </c>
      <c r="AL20" s="3">
        <v>3.4034</v>
      </c>
      <c r="AM20" s="3">
        <v>0.30259999999999998</v>
      </c>
      <c r="AN20" s="3">
        <f t="shared" si="10"/>
        <v>3.706</v>
      </c>
      <c r="AO20" s="4">
        <v>17</v>
      </c>
      <c r="AP20" s="1">
        <v>1.2600000000000001E-3</v>
      </c>
      <c r="AQ20" s="1">
        <v>9.0000000000000006E-5</v>
      </c>
      <c r="AR20" s="1">
        <f t="shared" si="11"/>
        <v>1.3500000000000001E-3</v>
      </c>
      <c r="AS20" s="2">
        <v>6.6930000000000003E-2</v>
      </c>
      <c r="AT20" s="2">
        <v>6.6699999999999997E-3</v>
      </c>
      <c r="AU20" s="2">
        <f t="shared" si="12"/>
        <v>7.3599999999999999E-2</v>
      </c>
      <c r="AV20" s="3">
        <v>3.8339799999999999</v>
      </c>
      <c r="AW20" s="3">
        <v>0.31184000000000001</v>
      </c>
      <c r="AX20" s="3">
        <f t="shared" si="13"/>
        <v>4.1458199999999996</v>
      </c>
      <c r="AY20" s="4">
        <v>17</v>
      </c>
      <c r="AZ20" s="1">
        <v>6.8999999999999999E-3</v>
      </c>
      <c r="BA20" s="1">
        <v>2.0000000000000002E-5</v>
      </c>
      <c r="BB20" s="1">
        <f t="shared" si="14"/>
        <v>6.9199999999999999E-3</v>
      </c>
      <c r="BC20" s="2">
        <v>0.46433000000000002</v>
      </c>
      <c r="BD20" s="2">
        <v>1.73E-3</v>
      </c>
      <c r="BE20" s="2">
        <f t="shared" si="15"/>
        <v>0.46606000000000003</v>
      </c>
      <c r="BF20" s="3">
        <v>22.412179999999999</v>
      </c>
      <c r="BG20" s="3">
        <v>0.10036</v>
      </c>
      <c r="BH20" s="3">
        <f t="shared" si="16"/>
        <v>22.512539999999998</v>
      </c>
    </row>
    <row r="21" spans="1:60" x14ac:dyDescent="0.35">
      <c r="A21" s="4">
        <v>18</v>
      </c>
      <c r="B21" s="1">
        <v>4.3099999999999996E-3</v>
      </c>
      <c r="C21" s="1">
        <v>1.56E-3</v>
      </c>
      <c r="D21" s="1">
        <f t="shared" si="17"/>
        <v>5.8699999999999994E-3</v>
      </c>
      <c r="E21" s="2">
        <v>0.27217000000000002</v>
      </c>
      <c r="F21" s="2">
        <v>0.1396</v>
      </c>
      <c r="G21" s="2">
        <f t="shared" si="0"/>
        <v>0.41177000000000002</v>
      </c>
      <c r="H21" s="3">
        <v>19.067540000000001</v>
      </c>
      <c r="I21" s="3">
        <v>8.0369200000000003</v>
      </c>
      <c r="J21" s="3">
        <f t="shared" si="1"/>
        <v>27.104460000000003</v>
      </c>
      <c r="K21" s="4">
        <v>18</v>
      </c>
      <c r="L21" s="1">
        <v>1.0300000000000001E-3</v>
      </c>
      <c r="M21" s="1">
        <v>8.0000000000000007E-5</v>
      </c>
      <c r="N21" s="1">
        <f t="shared" si="2"/>
        <v>1.1100000000000001E-3</v>
      </c>
      <c r="O21" s="2">
        <v>5.1959999999999999E-2</v>
      </c>
      <c r="P21" s="2">
        <v>4.7499999999999999E-3</v>
      </c>
      <c r="Q21" s="2">
        <f t="shared" si="3"/>
        <v>5.6709999999999997E-2</v>
      </c>
      <c r="R21" s="3">
        <v>2.9737499999999999</v>
      </c>
      <c r="S21" s="3">
        <v>0.27476</v>
      </c>
      <c r="T21" s="3">
        <f t="shared" si="4"/>
        <v>3.24851</v>
      </c>
      <c r="U21" s="4">
        <v>18</v>
      </c>
      <c r="V21" s="1">
        <v>2.7119999999999998E-2</v>
      </c>
      <c r="W21" s="1">
        <v>1.97E-3</v>
      </c>
      <c r="X21" s="1">
        <f t="shared" si="5"/>
        <v>2.9089999999999998E-2</v>
      </c>
      <c r="Y21" s="2">
        <v>0.10713</v>
      </c>
      <c r="Z21" s="2">
        <v>2.1000000000000001E-2</v>
      </c>
      <c r="AA21" s="2">
        <f t="shared" si="6"/>
        <v>0.12812999999999999</v>
      </c>
      <c r="AB21" s="3">
        <v>4.5352399999999999</v>
      </c>
      <c r="AC21" s="3">
        <v>0.42896000000000001</v>
      </c>
      <c r="AD21" s="3">
        <f t="shared" si="7"/>
        <v>4.9641999999999999</v>
      </c>
      <c r="AE21" s="4">
        <v>18</v>
      </c>
      <c r="AF21" s="1">
        <v>2.5600000000000002E-3</v>
      </c>
      <c r="AG21" s="1">
        <v>5.9000000000000003E-4</v>
      </c>
      <c r="AH21" s="1">
        <f t="shared" si="8"/>
        <v>3.15E-3</v>
      </c>
      <c r="AI21" s="2">
        <v>7.1260000000000004E-2</v>
      </c>
      <c r="AJ21" s="2">
        <v>5.7400000000000003E-3</v>
      </c>
      <c r="AK21" s="2">
        <f t="shared" si="9"/>
        <v>7.6999999999999999E-2</v>
      </c>
      <c r="AL21" s="3">
        <v>3.4192800000000001</v>
      </c>
      <c r="AM21" s="3">
        <v>0.32567000000000002</v>
      </c>
      <c r="AN21" s="3">
        <f t="shared" si="10"/>
        <v>3.7449500000000002</v>
      </c>
      <c r="AO21" s="4">
        <v>18</v>
      </c>
      <c r="AP21" s="1">
        <v>1.14E-3</v>
      </c>
      <c r="AQ21" s="1">
        <v>9.0000000000000006E-5</v>
      </c>
      <c r="AR21" s="1">
        <f t="shared" si="11"/>
        <v>1.23E-3</v>
      </c>
      <c r="AS21" s="2">
        <v>6.2869999999999995E-2</v>
      </c>
      <c r="AT21" s="2">
        <v>5.3299999999999997E-3</v>
      </c>
      <c r="AU21" s="2">
        <f t="shared" si="12"/>
        <v>6.8199999999999997E-2</v>
      </c>
      <c r="AV21" s="3">
        <v>3.6826500000000002</v>
      </c>
      <c r="AW21" s="3">
        <v>0.31196000000000002</v>
      </c>
      <c r="AX21" s="3">
        <f t="shared" si="13"/>
        <v>3.9946100000000002</v>
      </c>
      <c r="AY21" s="4">
        <v>18</v>
      </c>
      <c r="AZ21" s="1">
        <v>7.0800000000000004E-3</v>
      </c>
      <c r="BA21" s="1">
        <v>4.0000000000000003E-5</v>
      </c>
      <c r="BB21" s="1">
        <f t="shared" si="14"/>
        <v>7.1200000000000005E-3</v>
      </c>
      <c r="BC21" s="2">
        <v>0.44518999999999997</v>
      </c>
      <c r="BD21" s="2">
        <v>1.6999999999999999E-3</v>
      </c>
      <c r="BE21" s="2">
        <f t="shared" si="15"/>
        <v>0.44688999999999995</v>
      </c>
      <c r="BF21" s="3">
        <v>22.307110000000002</v>
      </c>
      <c r="BG21" s="3">
        <v>0.10005</v>
      </c>
      <c r="BH21" s="3">
        <f t="shared" si="16"/>
        <v>22.407160000000001</v>
      </c>
    </row>
    <row r="22" spans="1:60" x14ac:dyDescent="0.35">
      <c r="A22" s="4">
        <v>19</v>
      </c>
      <c r="B22" s="1">
        <v>4.3200000000000001E-3</v>
      </c>
      <c r="C22" s="1">
        <v>1.5499999999999999E-3</v>
      </c>
      <c r="D22" s="1">
        <f>B22+C22</f>
        <v>5.8700000000000002E-3</v>
      </c>
      <c r="E22" s="2">
        <v>0.32845000000000002</v>
      </c>
      <c r="F22" s="2">
        <v>0.14183999999999999</v>
      </c>
      <c r="G22" s="2">
        <f t="shared" si="0"/>
        <v>0.47028999999999999</v>
      </c>
      <c r="H22" s="3">
        <v>18.901450000000001</v>
      </c>
      <c r="I22" s="3">
        <v>7.9131099999999996</v>
      </c>
      <c r="J22" s="3">
        <f t="shared" si="1"/>
        <v>26.81456</v>
      </c>
      <c r="K22" s="4">
        <v>19</v>
      </c>
      <c r="L22" s="1">
        <v>1.01E-3</v>
      </c>
      <c r="M22" s="1">
        <v>9.0000000000000006E-5</v>
      </c>
      <c r="N22" s="1">
        <f t="shared" si="2"/>
        <v>1.1000000000000001E-3</v>
      </c>
      <c r="O22" s="2">
        <v>5.3710000000000001E-2</v>
      </c>
      <c r="P22" s="2">
        <v>5.2599999999999999E-3</v>
      </c>
      <c r="Q22" s="2">
        <f t="shared" si="3"/>
        <v>5.8970000000000002E-2</v>
      </c>
      <c r="R22" s="3">
        <v>3.0043799999999998</v>
      </c>
      <c r="S22" s="3">
        <v>0.28234999999999999</v>
      </c>
      <c r="T22" s="3">
        <f t="shared" si="4"/>
        <v>3.2867299999999999</v>
      </c>
      <c r="U22" s="4">
        <v>19</v>
      </c>
      <c r="V22" s="1">
        <v>2.7629999999999998E-2</v>
      </c>
      <c r="W22" s="1">
        <v>2.4499999999999999E-3</v>
      </c>
      <c r="X22" s="1">
        <f t="shared" si="5"/>
        <v>3.0079999999999999E-2</v>
      </c>
      <c r="Y22" s="2">
        <v>0.13158</v>
      </c>
      <c r="Z22" s="2">
        <v>2.0400000000000001E-2</v>
      </c>
      <c r="AA22" s="2">
        <f t="shared" si="6"/>
        <v>0.15198</v>
      </c>
      <c r="AB22" s="3">
        <v>4.4170199999999999</v>
      </c>
      <c r="AC22" s="3">
        <v>0.35034999999999999</v>
      </c>
      <c r="AD22" s="3">
        <f t="shared" si="7"/>
        <v>4.7673699999999997</v>
      </c>
      <c r="AE22" s="4">
        <v>19</v>
      </c>
      <c r="AF22" s="1">
        <v>2.0899999999999998E-3</v>
      </c>
      <c r="AG22" s="1">
        <v>5.9999999999999995E-4</v>
      </c>
      <c r="AH22" s="1">
        <f t="shared" si="8"/>
        <v>2.6899999999999997E-3</v>
      </c>
      <c r="AI22" s="2">
        <v>6.1800000000000001E-2</v>
      </c>
      <c r="AJ22" s="2">
        <v>5.4400000000000004E-3</v>
      </c>
      <c r="AK22" s="2">
        <f t="shared" si="9"/>
        <v>6.7239999999999994E-2</v>
      </c>
      <c r="AL22" s="3">
        <v>3.4347500000000002</v>
      </c>
      <c r="AM22" s="3">
        <v>0.28797</v>
      </c>
      <c r="AN22" s="3">
        <f t="shared" si="10"/>
        <v>3.7227200000000003</v>
      </c>
      <c r="AO22" s="4">
        <v>19</v>
      </c>
      <c r="AP22" s="1">
        <v>1.24E-3</v>
      </c>
      <c r="AQ22" s="1">
        <v>1.1E-4</v>
      </c>
      <c r="AR22" s="1">
        <f t="shared" si="11"/>
        <v>1.3500000000000001E-3</v>
      </c>
      <c r="AS22" s="2">
        <v>6.3E-2</v>
      </c>
      <c r="AT22" s="2">
        <v>5.4099999999999999E-3</v>
      </c>
      <c r="AU22" s="2">
        <f t="shared" si="12"/>
        <v>6.8409999999999999E-2</v>
      </c>
      <c r="AV22" s="3">
        <v>3.59822</v>
      </c>
      <c r="AW22" s="3">
        <v>0.31969999999999998</v>
      </c>
      <c r="AX22" s="3">
        <f t="shared" si="13"/>
        <v>3.9179200000000001</v>
      </c>
      <c r="AY22" s="4">
        <v>19</v>
      </c>
      <c r="AZ22" s="1">
        <v>7.1799999999999998E-3</v>
      </c>
      <c r="BA22" s="1">
        <v>2.0000000000000002E-5</v>
      </c>
      <c r="BB22" s="1">
        <f t="shared" si="14"/>
        <v>7.1999999999999998E-3</v>
      </c>
      <c r="BC22" s="2">
        <v>0.46969</v>
      </c>
      <c r="BD22" s="2">
        <v>1.7899999999999999E-3</v>
      </c>
      <c r="BE22" s="2">
        <f t="shared" si="15"/>
        <v>0.47148000000000001</v>
      </c>
      <c r="BF22" s="3">
        <v>23.4633</v>
      </c>
      <c r="BG22" s="3">
        <v>0.10084</v>
      </c>
      <c r="BH22" s="3">
        <f t="shared" si="16"/>
        <v>23.564140000000002</v>
      </c>
    </row>
    <row r="23" spans="1:60" x14ac:dyDescent="0.35">
      <c r="A23" s="4">
        <v>20</v>
      </c>
      <c r="B23" s="1">
        <v>4.3299999999999996E-3</v>
      </c>
      <c r="C23" s="1">
        <v>1.5100000000000001E-3</v>
      </c>
      <c r="D23" s="1">
        <f t="shared" si="17"/>
        <v>5.8399999999999997E-3</v>
      </c>
      <c r="E23" s="2">
        <v>0.30010999999999999</v>
      </c>
      <c r="F23" s="2">
        <v>0.11852</v>
      </c>
      <c r="G23" s="2">
        <f t="shared" si="0"/>
        <v>0.41863</v>
      </c>
      <c r="H23" s="3">
        <v>19.001519999999999</v>
      </c>
      <c r="I23" s="3">
        <v>7.3168499999999996</v>
      </c>
      <c r="J23" s="3">
        <f t="shared" si="1"/>
        <v>26.318369999999998</v>
      </c>
      <c r="K23" s="4">
        <v>20</v>
      </c>
      <c r="L23" s="1">
        <v>1.01E-3</v>
      </c>
      <c r="M23" s="1">
        <v>9.0000000000000006E-5</v>
      </c>
      <c r="N23" s="1">
        <f t="shared" si="2"/>
        <v>1.1000000000000001E-3</v>
      </c>
      <c r="O23" s="2">
        <v>5.1229999999999998E-2</v>
      </c>
      <c r="P23" s="2">
        <v>4.8300000000000001E-3</v>
      </c>
      <c r="Q23" s="2">
        <f t="shared" si="3"/>
        <v>5.6059999999999999E-2</v>
      </c>
      <c r="R23" s="3">
        <v>3.0337999999999998</v>
      </c>
      <c r="S23" s="3">
        <v>0.27267999999999998</v>
      </c>
      <c r="T23" s="3">
        <f t="shared" si="4"/>
        <v>3.3064799999999996</v>
      </c>
      <c r="U23" s="4">
        <v>20</v>
      </c>
      <c r="V23" s="1">
        <v>2.7179999999999999E-2</v>
      </c>
      <c r="W23" s="1">
        <v>1.9599999999999999E-3</v>
      </c>
      <c r="X23" s="1">
        <f t="shared" si="5"/>
        <v>2.9139999999999999E-2</v>
      </c>
      <c r="Y23" s="2">
        <v>0.11971</v>
      </c>
      <c r="Z23" s="2">
        <v>2.1870000000000001E-2</v>
      </c>
      <c r="AA23" s="2">
        <f t="shared" si="6"/>
        <v>0.14157999999999998</v>
      </c>
      <c r="AB23" s="3">
        <v>4.3826299999999998</v>
      </c>
      <c r="AC23" s="3">
        <v>0.43994</v>
      </c>
      <c r="AD23" s="3">
        <f t="shared" si="7"/>
        <v>4.8225699999999998</v>
      </c>
      <c r="AE23" s="4">
        <v>20</v>
      </c>
      <c r="AF23" s="1">
        <v>2.7899999999999999E-3</v>
      </c>
      <c r="AG23" s="1">
        <v>0</v>
      </c>
      <c r="AH23" s="1">
        <f t="shared" si="8"/>
        <v>2.7899999999999999E-3</v>
      </c>
      <c r="AI23" s="2">
        <v>7.2040000000000007E-2</v>
      </c>
      <c r="AJ23" s="2">
        <v>2.7599999999999999E-3</v>
      </c>
      <c r="AK23" s="2">
        <f t="shared" si="9"/>
        <v>7.4800000000000005E-2</v>
      </c>
      <c r="AL23" s="3">
        <v>3.5969199999999999</v>
      </c>
      <c r="AM23" s="3">
        <v>0.31862000000000001</v>
      </c>
      <c r="AN23" s="3">
        <f t="shared" si="10"/>
        <v>3.91554</v>
      </c>
      <c r="AO23" s="4">
        <v>20</v>
      </c>
      <c r="AP23" s="1">
        <v>1.1299999999999999E-3</v>
      </c>
      <c r="AQ23" s="1">
        <v>1E-4</v>
      </c>
      <c r="AR23" s="1">
        <f t="shared" si="11"/>
        <v>1.23E-3</v>
      </c>
      <c r="AS23" s="2">
        <v>6.3E-2</v>
      </c>
      <c r="AT23" s="2">
        <v>5.45E-3</v>
      </c>
      <c r="AU23" s="2">
        <f t="shared" si="12"/>
        <v>6.8449999999999997E-2</v>
      </c>
      <c r="AV23" s="3">
        <v>3.5780400000000001</v>
      </c>
      <c r="AW23" s="3">
        <v>0.33511999999999997</v>
      </c>
      <c r="AX23" s="3">
        <f t="shared" si="13"/>
        <v>3.91316</v>
      </c>
      <c r="AY23" s="4">
        <v>20</v>
      </c>
      <c r="AZ23" s="1">
        <v>6.8300000000000001E-3</v>
      </c>
      <c r="BA23" s="1">
        <v>3.0000000000000001E-5</v>
      </c>
      <c r="BB23" s="1">
        <f t="shared" si="14"/>
        <v>6.8599999999999998E-3</v>
      </c>
      <c r="BC23" s="2">
        <v>0.45288</v>
      </c>
      <c r="BD23" s="2">
        <v>1.75E-3</v>
      </c>
      <c r="BE23" s="2">
        <f t="shared" si="15"/>
        <v>0.45462999999999998</v>
      </c>
      <c r="BF23" s="3">
        <v>22.342079999999999</v>
      </c>
      <c r="BG23" s="3">
        <v>9.9879999999999997E-2</v>
      </c>
      <c r="BH23" s="3">
        <f t="shared" si="16"/>
        <v>22.441959999999998</v>
      </c>
    </row>
    <row r="25" spans="1:60" x14ac:dyDescent="0.35">
      <c r="A25" s="5" t="s">
        <v>12</v>
      </c>
      <c r="B25" s="6">
        <f>AVERAGE(B4:B23)</f>
        <v>4.9755000000000008E-3</v>
      </c>
      <c r="C25" s="6">
        <f>AVERAGE(C4:C23)</f>
        <v>1.885E-3</v>
      </c>
      <c r="D25" s="6">
        <f t="shared" ref="D25:J25" si="18">AVERAGE(D4:D23)</f>
        <v>6.8605000000000003E-3</v>
      </c>
      <c r="E25" s="6">
        <f t="shared" si="18"/>
        <v>0.31371700000000002</v>
      </c>
      <c r="F25" s="6">
        <f t="shared" si="18"/>
        <v>0.13153150000000002</v>
      </c>
      <c r="G25" s="6">
        <f t="shared" si="18"/>
        <v>0.44524850000000005</v>
      </c>
      <c r="H25" s="6">
        <f t="shared" si="18"/>
        <v>18.757879000000003</v>
      </c>
      <c r="I25" s="6">
        <f t="shared" si="18"/>
        <v>7.8503400000000001</v>
      </c>
      <c r="J25" s="6">
        <f t="shared" si="18"/>
        <v>26.608219000000002</v>
      </c>
      <c r="K25" s="6"/>
      <c r="L25" s="6">
        <f>AVERAGE(L4:L23)</f>
        <v>1.1820000000000001E-3</v>
      </c>
      <c r="M25" s="6">
        <f t="shared" ref="M25:T25" si="19">AVERAGE(M4:M23)</f>
        <v>8.9500000000000007E-5</v>
      </c>
      <c r="N25" s="6">
        <f t="shared" si="19"/>
        <v>1.2715000000000001E-3</v>
      </c>
      <c r="O25" s="6">
        <f t="shared" si="19"/>
        <v>5.2142500000000001E-2</v>
      </c>
      <c r="P25" s="6">
        <f t="shared" si="19"/>
        <v>4.8985000000000001E-3</v>
      </c>
      <c r="Q25" s="6">
        <f t="shared" si="19"/>
        <v>5.7041000000000008E-2</v>
      </c>
      <c r="R25" s="6">
        <f t="shared" si="19"/>
        <v>2.9450260000000004</v>
      </c>
      <c r="S25" s="6">
        <f t="shared" si="19"/>
        <v>0.27536600000000006</v>
      </c>
      <c r="T25" s="6">
        <f t="shared" si="19"/>
        <v>3.2203919999999995</v>
      </c>
      <c r="U25" s="6"/>
      <c r="V25" s="6">
        <f>AVERAGE(V4:V23)</f>
        <v>2.7472999999999997E-2</v>
      </c>
      <c r="W25" s="6">
        <f t="shared" ref="W25:AD25" si="20">AVERAGE(W4:W23)</f>
        <v>2.1780000000000002E-3</v>
      </c>
      <c r="X25" s="6">
        <f t="shared" si="20"/>
        <v>2.9651000000000004E-2</v>
      </c>
      <c r="Y25" s="6">
        <f t="shared" si="20"/>
        <v>0.12008450000000001</v>
      </c>
      <c r="Z25" s="6">
        <f t="shared" si="20"/>
        <v>2.0552000000000001E-2</v>
      </c>
      <c r="AA25" s="6">
        <f t="shared" si="20"/>
        <v>0.1406365</v>
      </c>
      <c r="AB25" s="6">
        <f t="shared" si="20"/>
        <v>4.4299575000000004</v>
      </c>
      <c r="AC25" s="6">
        <f t="shared" si="20"/>
        <v>0.41354749999999996</v>
      </c>
      <c r="AD25" s="6">
        <f t="shared" si="20"/>
        <v>4.8435050000000004</v>
      </c>
      <c r="AE25" s="6"/>
      <c r="AF25" s="6">
        <f>AVERAGE(AF4:AF23)</f>
        <v>2.7580000000000005E-3</v>
      </c>
      <c r="AG25" s="6">
        <f>AVERAGE(AG4:AG23)</f>
        <v>1.4399999999999998E-4</v>
      </c>
      <c r="AH25" s="6">
        <f t="shared" ref="AH25:AN25" si="21">AVERAGE(AH4:AH23)</f>
        <v>2.9019999999999992E-3</v>
      </c>
      <c r="AI25" s="6">
        <f t="shared" si="21"/>
        <v>7.1687500000000015E-2</v>
      </c>
      <c r="AJ25" s="6">
        <f t="shared" si="21"/>
        <v>6.9610000000000002E-3</v>
      </c>
      <c r="AK25" s="6">
        <f t="shared" si="21"/>
        <v>7.8648499999999996E-2</v>
      </c>
      <c r="AL25" s="6">
        <f t="shared" si="21"/>
        <v>3.4372114999999992</v>
      </c>
      <c r="AM25" s="6">
        <f t="shared" si="21"/>
        <v>0.30394499999999997</v>
      </c>
      <c r="AN25" s="6">
        <f t="shared" si="21"/>
        <v>3.7411564999999998</v>
      </c>
      <c r="AO25" s="6"/>
      <c r="AP25" s="6">
        <f>AVERAGE(AP4:AP23)</f>
        <v>1.3035E-3</v>
      </c>
      <c r="AQ25" s="6">
        <f t="shared" ref="AQ25:AX25" si="22">AVERAGE(AQ4:AQ23)</f>
        <v>1.0300000000000001E-4</v>
      </c>
      <c r="AR25" s="6">
        <f t="shared" si="22"/>
        <v>1.4065E-3</v>
      </c>
      <c r="AS25" s="6">
        <f t="shared" si="22"/>
        <v>6.4180500000000001E-2</v>
      </c>
      <c r="AT25" s="6">
        <f t="shared" si="22"/>
        <v>5.5949999999999984E-3</v>
      </c>
      <c r="AU25" s="6">
        <f t="shared" si="22"/>
        <v>6.977549999999999E-2</v>
      </c>
      <c r="AV25" s="6">
        <f t="shared" si="22"/>
        <v>3.6977494999999996</v>
      </c>
      <c r="AW25" s="6">
        <f t="shared" si="22"/>
        <v>0.33370649999999996</v>
      </c>
      <c r="AX25" s="6">
        <f t="shared" si="22"/>
        <v>4.0314559999999995</v>
      </c>
      <c r="AY25" s="6"/>
      <c r="AZ25" s="6">
        <f>AVERAGE(AZ4:AZ23)</f>
        <v>6.9544999999999997E-3</v>
      </c>
      <c r="BA25" s="6">
        <f t="shared" ref="BA25:BH25" si="23">AVERAGE(BA4:BA23)</f>
        <v>2.7500000000000008E-5</v>
      </c>
      <c r="BB25" s="6">
        <f t="shared" si="23"/>
        <v>6.9820000000000004E-3</v>
      </c>
      <c r="BC25" s="6">
        <f t="shared" si="23"/>
        <v>0.44990350000000001</v>
      </c>
      <c r="BD25" s="6">
        <f t="shared" si="23"/>
        <v>1.7285000000000002E-3</v>
      </c>
      <c r="BE25" s="6">
        <f t="shared" si="23"/>
        <v>0.45163200000000003</v>
      </c>
      <c r="BF25" s="6">
        <f t="shared" si="23"/>
        <v>22.523646000000003</v>
      </c>
      <c r="BG25" s="6">
        <f t="shared" si="23"/>
        <v>0.10093550000000003</v>
      </c>
      <c r="BH25" s="6">
        <f t="shared" si="23"/>
        <v>22.624581500000001</v>
      </c>
    </row>
    <row r="26" spans="1:60" x14ac:dyDescent="0.35">
      <c r="A26" s="5" t="s">
        <v>13</v>
      </c>
      <c r="B26" s="6">
        <f t="shared" ref="B26:J26" si="24">STDEV(B4:B23)</f>
        <v>1.0357071065346204E-3</v>
      </c>
      <c r="C26" s="6">
        <f t="shared" si="24"/>
        <v>4.7793965705878995E-4</v>
      </c>
      <c r="D26" s="6">
        <f t="shared" si="24"/>
        <v>1.4850003544213646E-3</v>
      </c>
      <c r="E26" s="6">
        <f t="shared" si="24"/>
        <v>2.8184647762100629E-2</v>
      </c>
      <c r="F26" s="6">
        <f t="shared" si="24"/>
        <v>2.2611782041786429E-2</v>
      </c>
      <c r="G26" s="6">
        <f t="shared" si="24"/>
        <v>4.5303539105971784E-2</v>
      </c>
      <c r="H26" s="6">
        <f t="shared" si="24"/>
        <v>0.69095297097102371</v>
      </c>
      <c r="I26" s="6">
        <f t="shared" si="24"/>
        <v>0.52982066574703535</v>
      </c>
      <c r="J26" s="6">
        <f t="shared" si="24"/>
        <v>0.95651832903944989</v>
      </c>
      <c r="K26" s="6"/>
      <c r="L26" s="6">
        <f t="shared" ref="L26:T26" si="25">STDEV(L4:L23)</f>
        <v>2.4699456631568575E-4</v>
      </c>
      <c r="M26" s="6">
        <f t="shared" si="25"/>
        <v>8.870412083230169E-6</v>
      </c>
      <c r="N26" s="6">
        <f t="shared" si="25"/>
        <v>2.5096183396138775E-4</v>
      </c>
      <c r="O26" s="6">
        <f t="shared" si="25"/>
        <v>1.3579042482327033E-3</v>
      </c>
      <c r="P26" s="6">
        <f t="shared" si="25"/>
        <v>4.1893693784952516E-4</v>
      </c>
      <c r="Q26" s="6">
        <f t="shared" si="25"/>
        <v>1.5689114563590702E-3</v>
      </c>
      <c r="R26" s="6">
        <f t="shared" si="25"/>
        <v>5.7474559900789771E-2</v>
      </c>
      <c r="S26" s="6">
        <f t="shared" si="25"/>
        <v>3.3471722550928208E-3</v>
      </c>
      <c r="T26" s="6">
        <f t="shared" si="25"/>
        <v>5.8843675472882329E-2</v>
      </c>
      <c r="U26" s="6"/>
      <c r="V26" s="6">
        <f t="shared" ref="V26:AD26" si="26">STDEV(V4:V23)</f>
        <v>2.1454973659663203E-3</v>
      </c>
      <c r="W26" s="6">
        <f t="shared" si="26"/>
        <v>3.104597609319036E-4</v>
      </c>
      <c r="X26" s="6">
        <f t="shared" si="26"/>
        <v>2.2402817022113882E-3</v>
      </c>
      <c r="Y26" s="6">
        <f t="shared" si="26"/>
        <v>6.2568761963812357E-3</v>
      </c>
      <c r="Z26" s="6">
        <f t="shared" si="26"/>
        <v>1.022373914501261E-3</v>
      </c>
      <c r="AA26" s="6">
        <f t="shared" si="26"/>
        <v>6.5634540609747771E-3</v>
      </c>
      <c r="AB26" s="6">
        <f t="shared" si="26"/>
        <v>4.3078254604113707E-2</v>
      </c>
      <c r="AC26" s="6">
        <f t="shared" si="26"/>
        <v>3.1343198855153326E-2</v>
      </c>
      <c r="AD26" s="6">
        <f t="shared" si="26"/>
        <v>4.9081456301046975E-2</v>
      </c>
      <c r="AE26" s="6"/>
      <c r="AF26" s="6">
        <f t="shared" ref="AF26:AN26" si="27">STDEV(AF4:AF23)</f>
        <v>5.5151084352559731E-4</v>
      </c>
      <c r="AG26" s="6">
        <f t="shared" si="27"/>
        <v>2.5623591103758885E-4</v>
      </c>
      <c r="AH26" s="6">
        <f t="shared" si="27"/>
        <v>6.122744482664616E-4</v>
      </c>
      <c r="AI26" s="6">
        <f t="shared" si="27"/>
        <v>8.0268004210893376E-3</v>
      </c>
      <c r="AJ26" s="6">
        <f t="shared" si="27"/>
        <v>2.4673422735277005E-3</v>
      </c>
      <c r="AK26" s="6">
        <f t="shared" si="27"/>
        <v>8.4587147679961276E-3</v>
      </c>
      <c r="AL26" s="6">
        <f t="shared" si="27"/>
        <v>5.1388184109312812E-2</v>
      </c>
      <c r="AM26" s="6">
        <f t="shared" si="27"/>
        <v>1.4316362923886116E-2</v>
      </c>
      <c r="AN26" s="6">
        <f t="shared" si="27"/>
        <v>5.9079328674071376E-2</v>
      </c>
      <c r="AO26" s="6"/>
      <c r="AP26" s="6">
        <f t="shared" ref="AP26:AX26" si="28">STDEV(AP4:AP23)</f>
        <v>1.4532268993700301E-4</v>
      </c>
      <c r="AQ26" s="6">
        <f t="shared" si="28"/>
        <v>1.4545753585442758E-5</v>
      </c>
      <c r="AR26" s="6">
        <f t="shared" si="28"/>
        <v>1.5121525264198368E-4</v>
      </c>
      <c r="AS26" s="6">
        <f t="shared" si="28"/>
        <v>1.87073437592384E-3</v>
      </c>
      <c r="AT26" s="6">
        <f t="shared" si="28"/>
        <v>4.3206359181076695E-4</v>
      </c>
      <c r="AU26" s="6">
        <f t="shared" si="28"/>
        <v>2.0322802205249256E-3</v>
      </c>
      <c r="AV26" s="6">
        <f t="shared" si="28"/>
        <v>7.5249689733579622E-2</v>
      </c>
      <c r="AW26" s="6">
        <f t="shared" si="28"/>
        <v>1.2181670992023001E-2</v>
      </c>
      <c r="AX26" s="6">
        <f t="shared" si="28"/>
        <v>7.8514885440847851E-2</v>
      </c>
      <c r="AY26" s="6"/>
      <c r="AZ26" s="6">
        <f t="shared" ref="AZ26:BH26" si="29">STDEV(AZ4:AZ23)</f>
        <v>1.1789714518216828E-4</v>
      </c>
      <c r="BA26" s="6">
        <f t="shared" si="29"/>
        <v>8.5069630922340094E-6</v>
      </c>
      <c r="BB26" s="6">
        <f t="shared" si="29"/>
        <v>1.1790272529326431E-4</v>
      </c>
      <c r="BC26" s="6">
        <f t="shared" si="29"/>
        <v>8.2732672060775309E-3</v>
      </c>
      <c r="BD26" s="6">
        <f t="shared" si="29"/>
        <v>3.9772378672429904E-5</v>
      </c>
      <c r="BE26" s="6">
        <f t="shared" si="29"/>
        <v>8.297903095931751E-3</v>
      </c>
      <c r="BF26" s="6">
        <f t="shared" si="29"/>
        <v>0.31841261214441791</v>
      </c>
      <c r="BG26" s="6">
        <f t="shared" si="29"/>
        <v>1.8381955539976793E-3</v>
      </c>
      <c r="BH26" s="6">
        <f t="shared" si="29"/>
        <v>0.31807106652568956</v>
      </c>
    </row>
    <row r="27" spans="1:60" x14ac:dyDescent="0.35">
      <c r="A27" s="6" t="s">
        <v>18</v>
      </c>
      <c r="B27" s="7">
        <f t="shared" ref="B27:J27" si="30">(B26/B25)*100</f>
        <v>20.816141222683555</v>
      </c>
      <c r="C27" s="7">
        <f t="shared" si="30"/>
        <v>25.354888968636075</v>
      </c>
      <c r="D27" s="7">
        <f t="shared" si="30"/>
        <v>21.645657815339472</v>
      </c>
      <c r="E27" s="7">
        <f t="shared" si="30"/>
        <v>8.9840996063651719</v>
      </c>
      <c r="F27" s="7">
        <f t="shared" si="30"/>
        <v>17.191153481703186</v>
      </c>
      <c r="G27" s="7">
        <f t="shared" si="30"/>
        <v>10.174888653408551</v>
      </c>
      <c r="H27" s="7">
        <f t="shared" si="30"/>
        <v>3.6835346414753158</v>
      </c>
      <c r="I27" s="7">
        <f t="shared" si="30"/>
        <v>6.7490155298628505</v>
      </c>
      <c r="J27" s="7">
        <f t="shared" si="30"/>
        <v>3.5948228216230853</v>
      </c>
      <c r="K27" s="7"/>
      <c r="L27" s="7">
        <f t="shared" ref="L27:T27" si="31">(L26/L25)*100</f>
        <v>20.89632540741842</v>
      </c>
      <c r="M27" s="7">
        <f t="shared" si="31"/>
        <v>9.9110749533297966</v>
      </c>
      <c r="N27" s="7">
        <f t="shared" si="31"/>
        <v>19.737462364245989</v>
      </c>
      <c r="O27" s="7">
        <f t="shared" si="31"/>
        <v>2.6042177652254939</v>
      </c>
      <c r="P27" s="7">
        <f t="shared" si="31"/>
        <v>8.5523514922838668</v>
      </c>
      <c r="Q27" s="7">
        <f t="shared" si="31"/>
        <v>2.7504978109764382</v>
      </c>
      <c r="R27" s="7">
        <f t="shared" si="31"/>
        <v>1.9515807297045853</v>
      </c>
      <c r="S27" s="7">
        <f t="shared" si="31"/>
        <v>1.2155357796869695</v>
      </c>
      <c r="T27" s="7">
        <f t="shared" si="31"/>
        <v>1.8272208933844805</v>
      </c>
      <c r="U27" s="7"/>
      <c r="V27" s="7">
        <f t="shared" ref="V27:AD27" si="32">(V26/V25)*100</f>
        <v>7.8094760891286734</v>
      </c>
      <c r="W27" s="7">
        <f t="shared" si="32"/>
        <v>14.254350823319722</v>
      </c>
      <c r="X27" s="7">
        <f t="shared" si="32"/>
        <v>7.5555013396222321</v>
      </c>
      <c r="Y27" s="7">
        <f t="shared" si="32"/>
        <v>5.210394510849639</v>
      </c>
      <c r="Z27" s="7">
        <f t="shared" si="32"/>
        <v>4.9745714018161777</v>
      </c>
      <c r="AA27" s="7">
        <f t="shared" si="32"/>
        <v>4.666963456126096</v>
      </c>
      <c r="AB27" s="7">
        <f t="shared" si="32"/>
        <v>0.97243042634412857</v>
      </c>
      <c r="AC27" s="7">
        <f t="shared" si="32"/>
        <v>7.5791049045522776</v>
      </c>
      <c r="AD27" s="7">
        <f t="shared" si="32"/>
        <v>1.0133458373852606</v>
      </c>
      <c r="AE27" s="7"/>
      <c r="AF27" s="7">
        <f t="shared" ref="AF27:AN27" si="33">(AF26/AF25)*100</f>
        <v>19.99676735045675</v>
      </c>
      <c r="AG27" s="7">
        <f t="shared" si="33"/>
        <v>177.94160488721451</v>
      </c>
      <c r="AH27" s="7">
        <f t="shared" si="33"/>
        <v>21.09836141510895</v>
      </c>
      <c r="AI27" s="7">
        <f t="shared" si="33"/>
        <v>11.196931712068821</v>
      </c>
      <c r="AJ27" s="7">
        <f t="shared" si="33"/>
        <v>35.445227316875453</v>
      </c>
      <c r="AK27" s="7">
        <f t="shared" si="33"/>
        <v>10.75508721462727</v>
      </c>
      <c r="AL27" s="7">
        <f t="shared" si="33"/>
        <v>1.4950544681150062</v>
      </c>
      <c r="AM27" s="7">
        <f t="shared" si="33"/>
        <v>4.710182080273114</v>
      </c>
      <c r="AN27" s="7">
        <f t="shared" si="33"/>
        <v>1.5791728753948513</v>
      </c>
      <c r="AO27" s="7"/>
      <c r="AP27" s="7">
        <f t="shared" ref="AP27:AX27" si="34">(AP26/AP25)*100</f>
        <v>11.148652852857923</v>
      </c>
      <c r="AQ27" s="7">
        <f t="shared" si="34"/>
        <v>14.122090859653161</v>
      </c>
      <c r="AR27" s="7">
        <f t="shared" si="34"/>
        <v>10.751173312618818</v>
      </c>
      <c r="AS27" s="7">
        <f t="shared" si="34"/>
        <v>2.9148018104001059</v>
      </c>
      <c r="AT27" s="7">
        <f t="shared" si="34"/>
        <v>7.7223162075204117</v>
      </c>
      <c r="AU27" s="7">
        <f t="shared" si="34"/>
        <v>2.912598577616679</v>
      </c>
      <c r="AV27" s="7">
        <f t="shared" si="34"/>
        <v>2.0350131812222441</v>
      </c>
      <c r="AW27" s="7">
        <f t="shared" si="34"/>
        <v>3.6504146583968251</v>
      </c>
      <c r="AX27" s="7">
        <f t="shared" si="34"/>
        <v>1.9475565513017594</v>
      </c>
      <c r="AY27" s="7"/>
      <c r="AZ27" s="7">
        <f t="shared" ref="AZ27:BH27" si="35">(AZ26/AZ25)*100</f>
        <v>1.695264148136721</v>
      </c>
      <c r="BA27" s="7">
        <f t="shared" si="35"/>
        <v>30.934411244487297</v>
      </c>
      <c r="BB27" s="7">
        <f t="shared" si="35"/>
        <v>1.6886669334469251</v>
      </c>
      <c r="BC27" s="7">
        <f t="shared" si="35"/>
        <v>1.8388981650681826</v>
      </c>
      <c r="BD27" s="7">
        <f t="shared" si="35"/>
        <v>2.3009764924749723</v>
      </c>
      <c r="BE27" s="7">
        <f t="shared" si="35"/>
        <v>1.8373151362019853</v>
      </c>
      <c r="BF27" s="7">
        <f t="shared" si="35"/>
        <v>1.4136814800961526</v>
      </c>
      <c r="BG27" s="7">
        <f t="shared" si="35"/>
        <v>1.8211586151529231</v>
      </c>
      <c r="BH27" s="7">
        <f t="shared" si="35"/>
        <v>1.4058649726877359</v>
      </c>
    </row>
    <row r="28" spans="1:60" x14ac:dyDescent="0.35">
      <c r="A28" s="5" t="s">
        <v>14</v>
      </c>
      <c r="B28" s="5">
        <f t="shared" ref="B28:J28" si="36">MIN(B4:B23)</f>
        <v>4.1900000000000001E-3</v>
      </c>
      <c r="C28" s="5">
        <f t="shared" si="36"/>
        <v>1.49E-3</v>
      </c>
      <c r="D28" s="5">
        <f t="shared" si="36"/>
        <v>5.6800000000000002E-3</v>
      </c>
      <c r="E28" s="5">
        <f t="shared" si="36"/>
        <v>0.25259999999999999</v>
      </c>
      <c r="F28" s="5">
        <f t="shared" si="36"/>
        <v>9.4270000000000007E-2</v>
      </c>
      <c r="G28" s="5">
        <f t="shared" si="36"/>
        <v>0.34787999999999997</v>
      </c>
      <c r="H28" s="5">
        <f t="shared" si="36"/>
        <v>17.3277</v>
      </c>
      <c r="I28" s="5">
        <f t="shared" si="36"/>
        <v>6.8286600000000002</v>
      </c>
      <c r="J28" s="5">
        <f t="shared" si="36"/>
        <v>24.748380000000001</v>
      </c>
      <c r="K28" s="5"/>
      <c r="L28" s="5">
        <f t="shared" ref="L28:T28" si="37">MIN(L4:L23)</f>
        <v>9.8999999999999999E-4</v>
      </c>
      <c r="M28" s="5">
        <f t="shared" si="37"/>
        <v>8.0000000000000007E-5</v>
      </c>
      <c r="N28" s="5">
        <f t="shared" si="37"/>
        <v>1.08E-3</v>
      </c>
      <c r="O28" s="5">
        <f t="shared" si="37"/>
        <v>4.9869999999999998E-2</v>
      </c>
      <c r="P28" s="5">
        <f t="shared" si="37"/>
        <v>4.47E-3</v>
      </c>
      <c r="Q28" s="5">
        <f t="shared" si="37"/>
        <v>5.4349999999999996E-2</v>
      </c>
      <c r="R28" s="5">
        <f t="shared" si="37"/>
        <v>2.8677299999999999</v>
      </c>
      <c r="S28" s="5">
        <f t="shared" si="37"/>
        <v>0.27242</v>
      </c>
      <c r="T28" s="5">
        <f t="shared" si="37"/>
        <v>3.1402399999999999</v>
      </c>
      <c r="U28" s="5"/>
      <c r="V28" s="5">
        <f t="shared" ref="V28:AD28" si="38">MIN(V4:V23)</f>
        <v>2.2460000000000001E-2</v>
      </c>
      <c r="W28" s="5">
        <f t="shared" si="38"/>
        <v>1.82E-3</v>
      </c>
      <c r="X28" s="5">
        <f t="shared" si="38"/>
        <v>2.4310000000000002E-2</v>
      </c>
      <c r="Y28" s="5">
        <f t="shared" si="38"/>
        <v>0.10713</v>
      </c>
      <c r="Z28" s="5">
        <f t="shared" si="38"/>
        <v>1.8720000000000001E-2</v>
      </c>
      <c r="AA28" s="5">
        <f t="shared" si="38"/>
        <v>0.12812999999999999</v>
      </c>
      <c r="AB28" s="5">
        <f t="shared" si="38"/>
        <v>4.3252100000000002</v>
      </c>
      <c r="AC28" s="5">
        <f t="shared" si="38"/>
        <v>0.35034999999999999</v>
      </c>
      <c r="AD28" s="5">
        <f t="shared" si="38"/>
        <v>4.7510599999999998</v>
      </c>
      <c r="AE28" s="5"/>
      <c r="AF28" s="5">
        <f t="shared" ref="AF28:AN28" si="39">MIN(AF4:AF23)</f>
        <v>2.0899999999999998E-3</v>
      </c>
      <c r="AG28" s="5">
        <f t="shared" si="39"/>
        <v>0</v>
      </c>
      <c r="AH28" s="5">
        <f t="shared" si="39"/>
        <v>2.1900000000000001E-3</v>
      </c>
      <c r="AI28" s="5">
        <f t="shared" si="39"/>
        <v>6.1800000000000001E-2</v>
      </c>
      <c r="AJ28" s="5">
        <f t="shared" si="39"/>
        <v>2.7599999999999999E-3</v>
      </c>
      <c r="AK28" s="5">
        <f t="shared" si="39"/>
        <v>6.7239999999999994E-2</v>
      </c>
      <c r="AL28" s="5">
        <f t="shared" si="39"/>
        <v>3.3748399999999998</v>
      </c>
      <c r="AM28" s="5">
        <f t="shared" si="39"/>
        <v>0.28721999999999998</v>
      </c>
      <c r="AN28" s="5">
        <f t="shared" si="39"/>
        <v>3.6624999999999996</v>
      </c>
      <c r="AO28" s="5"/>
      <c r="AP28" s="5">
        <f t="shared" ref="AP28:AX28" si="40">MIN(AP4:AP23)</f>
        <v>1.1299999999999999E-3</v>
      </c>
      <c r="AQ28" s="5">
        <f t="shared" si="40"/>
        <v>8.0000000000000007E-5</v>
      </c>
      <c r="AR28" s="5">
        <f t="shared" si="40"/>
        <v>1.2199999999999999E-3</v>
      </c>
      <c r="AS28" s="5">
        <f t="shared" si="40"/>
        <v>6.2350000000000003E-2</v>
      </c>
      <c r="AT28" s="5">
        <f t="shared" si="40"/>
        <v>5.1700000000000001E-3</v>
      </c>
      <c r="AU28" s="5">
        <f t="shared" si="40"/>
        <v>6.7549999999999999E-2</v>
      </c>
      <c r="AV28" s="5">
        <f t="shared" si="40"/>
        <v>3.5780400000000001</v>
      </c>
      <c r="AW28" s="5">
        <f t="shared" si="40"/>
        <v>0.31184000000000001</v>
      </c>
      <c r="AX28" s="5">
        <f t="shared" si="40"/>
        <v>3.91316</v>
      </c>
      <c r="AY28" s="5"/>
      <c r="AZ28" s="5">
        <f t="shared" ref="AZ28:BH28" si="41">MIN(AZ4:AZ23)</f>
        <v>6.7999999999999996E-3</v>
      </c>
      <c r="BA28" s="5">
        <f t="shared" si="41"/>
        <v>2.0000000000000002E-5</v>
      </c>
      <c r="BB28" s="5">
        <f t="shared" si="41"/>
        <v>6.8399999999999997E-3</v>
      </c>
      <c r="BC28" s="5">
        <f t="shared" si="41"/>
        <v>0.44034000000000001</v>
      </c>
      <c r="BD28" s="5">
        <f t="shared" si="41"/>
        <v>1.6800000000000001E-3</v>
      </c>
      <c r="BE28" s="5">
        <f t="shared" si="41"/>
        <v>0.44208000000000003</v>
      </c>
      <c r="BF28" s="5">
        <f t="shared" si="41"/>
        <v>22.134399999999999</v>
      </c>
      <c r="BG28" s="5">
        <f t="shared" si="41"/>
        <v>9.9769999999999998E-2</v>
      </c>
      <c r="BH28" s="5">
        <f t="shared" si="41"/>
        <v>22.23631</v>
      </c>
    </row>
    <row r="29" spans="1:60" x14ac:dyDescent="0.35">
      <c r="A29" s="5" t="s">
        <v>15</v>
      </c>
      <c r="B29" s="5">
        <f t="shared" ref="B29:J29" si="42">MAX(B4:B23)</f>
        <v>7.5199999999999998E-3</v>
      </c>
      <c r="C29" s="5">
        <f t="shared" si="42"/>
        <v>2.9099999999999998E-3</v>
      </c>
      <c r="D29" s="5">
        <f t="shared" si="42"/>
        <v>1.0249999999999999E-2</v>
      </c>
      <c r="E29" s="5">
        <f t="shared" si="42"/>
        <v>0.35021999999999998</v>
      </c>
      <c r="F29" s="5">
        <f t="shared" si="42"/>
        <v>0.16083</v>
      </c>
      <c r="G29" s="5">
        <f t="shared" si="42"/>
        <v>0.50252999999999992</v>
      </c>
      <c r="H29" s="5">
        <f t="shared" si="42"/>
        <v>20.15898</v>
      </c>
      <c r="I29" s="5">
        <f t="shared" si="42"/>
        <v>8.6584099999999999</v>
      </c>
      <c r="J29" s="5">
        <f t="shared" si="42"/>
        <v>28.81739</v>
      </c>
      <c r="K29" s="5"/>
      <c r="L29" s="5">
        <f t="shared" ref="L29:T29" si="43">MAX(L4:L23)</f>
        <v>1.89E-3</v>
      </c>
      <c r="M29" s="5">
        <f t="shared" si="43"/>
        <v>1.1E-4</v>
      </c>
      <c r="N29" s="5">
        <f t="shared" si="43"/>
        <v>1.99E-3</v>
      </c>
      <c r="O29" s="5">
        <f t="shared" si="43"/>
        <v>5.4620000000000002E-2</v>
      </c>
      <c r="P29" s="5">
        <f t="shared" si="43"/>
        <v>6.0099999999999997E-3</v>
      </c>
      <c r="Q29" s="5">
        <f t="shared" si="43"/>
        <v>5.9710000000000006E-2</v>
      </c>
      <c r="R29" s="5">
        <f t="shared" si="43"/>
        <v>3.0706699999999998</v>
      </c>
      <c r="S29" s="5">
        <f t="shared" si="43"/>
        <v>0.28234999999999999</v>
      </c>
      <c r="T29" s="5">
        <f t="shared" si="43"/>
        <v>3.3521299999999998</v>
      </c>
      <c r="U29" s="5"/>
      <c r="V29" s="5">
        <f t="shared" ref="V29:AD29" si="44">MAX(V4:V23)</f>
        <v>3.1309999999999998E-2</v>
      </c>
      <c r="W29" s="5">
        <f t="shared" si="44"/>
        <v>3.0599999999999998E-3</v>
      </c>
      <c r="X29" s="5">
        <f t="shared" si="44"/>
        <v>3.3439999999999998E-2</v>
      </c>
      <c r="Y29" s="5">
        <f t="shared" si="44"/>
        <v>0.13588</v>
      </c>
      <c r="Z29" s="5">
        <f t="shared" si="44"/>
        <v>2.2290000000000001E-2</v>
      </c>
      <c r="AA29" s="5">
        <f t="shared" si="44"/>
        <v>0.15736</v>
      </c>
      <c r="AB29" s="5">
        <f t="shared" si="44"/>
        <v>4.5352399999999999</v>
      </c>
      <c r="AC29" s="5">
        <f t="shared" si="44"/>
        <v>0.47299000000000002</v>
      </c>
      <c r="AD29" s="5">
        <f t="shared" si="44"/>
        <v>4.9641999999999999</v>
      </c>
      <c r="AE29" s="5"/>
      <c r="AF29" s="5">
        <f t="shared" ref="AF29:AN29" si="45">MAX(AF4:AF23)</f>
        <v>3.9699999999999996E-3</v>
      </c>
      <c r="AG29" s="5">
        <f t="shared" si="45"/>
        <v>5.9999999999999995E-4</v>
      </c>
      <c r="AH29" s="5">
        <f t="shared" si="45"/>
        <v>4.0699999999999998E-3</v>
      </c>
      <c r="AI29" s="5">
        <f t="shared" si="45"/>
        <v>0.10231</v>
      </c>
      <c r="AJ29" s="5">
        <f t="shared" si="45"/>
        <v>1.393E-2</v>
      </c>
      <c r="AK29" s="5">
        <f t="shared" si="45"/>
        <v>0.10979</v>
      </c>
      <c r="AL29" s="5">
        <f t="shared" si="45"/>
        <v>3.5969199999999999</v>
      </c>
      <c r="AM29" s="5">
        <f t="shared" si="45"/>
        <v>0.33407999999999999</v>
      </c>
      <c r="AN29" s="5">
        <f t="shared" si="45"/>
        <v>3.91554</v>
      </c>
      <c r="AO29" s="5"/>
      <c r="AP29" s="5">
        <f t="shared" ref="AP29:AX29" si="46">MAX(AP4:AP23)</f>
        <v>1.6900000000000001E-3</v>
      </c>
      <c r="AQ29" s="5">
        <f t="shared" si="46"/>
        <v>1.3999999999999999E-4</v>
      </c>
      <c r="AR29" s="5">
        <f t="shared" si="46"/>
        <v>1.8000000000000002E-3</v>
      </c>
      <c r="AS29" s="5">
        <f t="shared" si="46"/>
        <v>7.0230000000000001E-2</v>
      </c>
      <c r="AT29" s="5">
        <f t="shared" si="46"/>
        <v>6.6699999999999997E-3</v>
      </c>
      <c r="AU29" s="5">
        <f t="shared" si="46"/>
        <v>7.5759999999999994E-2</v>
      </c>
      <c r="AV29" s="5">
        <f t="shared" si="46"/>
        <v>3.8773</v>
      </c>
      <c r="AW29" s="5">
        <f t="shared" si="46"/>
        <v>0.35949999999999999</v>
      </c>
      <c r="AX29" s="5">
        <f t="shared" si="46"/>
        <v>4.2269899999999998</v>
      </c>
      <c r="AY29" s="5"/>
      <c r="AZ29" s="5">
        <f t="shared" ref="AZ29:BH29" si="47">MAX(AZ4:AZ23)</f>
        <v>7.1799999999999998E-3</v>
      </c>
      <c r="BA29" s="5">
        <f t="shared" si="47"/>
        <v>4.0000000000000003E-5</v>
      </c>
      <c r="BB29" s="5">
        <f t="shared" si="47"/>
        <v>7.1999999999999998E-3</v>
      </c>
      <c r="BC29" s="5">
        <f t="shared" si="47"/>
        <v>0.46969</v>
      </c>
      <c r="BD29" s="5">
        <f t="shared" si="47"/>
        <v>1.83E-3</v>
      </c>
      <c r="BE29" s="5">
        <f t="shared" si="47"/>
        <v>0.47148000000000001</v>
      </c>
      <c r="BF29" s="5">
        <f t="shared" si="47"/>
        <v>23.4633</v>
      </c>
      <c r="BG29" s="5">
        <f t="shared" si="47"/>
        <v>0.10732</v>
      </c>
      <c r="BH29" s="5">
        <f t="shared" si="47"/>
        <v>23.564140000000002</v>
      </c>
    </row>
    <row r="30" spans="1:60" x14ac:dyDescent="0.35">
      <c r="A30" s="6" t="s">
        <v>19</v>
      </c>
      <c r="B30" s="6">
        <f t="shared" ref="B30:J30" si="48">B29-B28</f>
        <v>3.3299999999999996E-3</v>
      </c>
      <c r="C30" s="6">
        <f t="shared" si="48"/>
        <v>1.4199999999999998E-3</v>
      </c>
      <c r="D30" s="6">
        <f t="shared" si="48"/>
        <v>4.5699999999999985E-3</v>
      </c>
      <c r="E30" s="6">
        <f t="shared" si="48"/>
        <v>9.7619999999999985E-2</v>
      </c>
      <c r="F30" s="6">
        <f t="shared" si="48"/>
        <v>6.6559999999999994E-2</v>
      </c>
      <c r="G30" s="6">
        <f t="shared" si="48"/>
        <v>0.15464999999999995</v>
      </c>
      <c r="H30" s="6">
        <f t="shared" si="48"/>
        <v>2.8312799999999996</v>
      </c>
      <c r="I30" s="6">
        <f t="shared" si="48"/>
        <v>1.8297499999999998</v>
      </c>
      <c r="J30" s="6">
        <f t="shared" si="48"/>
        <v>4.0690099999999987</v>
      </c>
      <c r="K30" s="6"/>
      <c r="L30" s="6">
        <f t="shared" ref="L30:T30" si="49">L29-L28</f>
        <v>8.9999999999999998E-4</v>
      </c>
      <c r="M30" s="6">
        <f t="shared" si="49"/>
        <v>2.9999999999999997E-5</v>
      </c>
      <c r="N30" s="6">
        <f t="shared" si="49"/>
        <v>9.1E-4</v>
      </c>
      <c r="O30" s="6">
        <f t="shared" si="49"/>
        <v>4.7500000000000042E-3</v>
      </c>
      <c r="P30" s="6">
        <f t="shared" si="49"/>
        <v>1.5399999999999997E-3</v>
      </c>
      <c r="Q30" s="6">
        <f t="shared" si="49"/>
        <v>5.3600000000000106E-3</v>
      </c>
      <c r="R30" s="6">
        <f t="shared" si="49"/>
        <v>0.2029399999999999</v>
      </c>
      <c r="S30" s="6">
        <f t="shared" si="49"/>
        <v>9.9299999999999944E-3</v>
      </c>
      <c r="T30" s="6">
        <f t="shared" si="49"/>
        <v>0.21188999999999991</v>
      </c>
      <c r="U30" s="6"/>
      <c r="V30" s="6">
        <f t="shared" ref="V30:AD30" si="50">V29-V28</f>
        <v>8.8499999999999968E-3</v>
      </c>
      <c r="W30" s="6">
        <f t="shared" si="50"/>
        <v>1.2399999999999998E-3</v>
      </c>
      <c r="X30" s="6">
        <f t="shared" si="50"/>
        <v>9.1299999999999958E-3</v>
      </c>
      <c r="Y30" s="6">
        <f t="shared" si="50"/>
        <v>2.8749999999999998E-2</v>
      </c>
      <c r="Z30" s="6">
        <f t="shared" si="50"/>
        <v>3.5700000000000003E-3</v>
      </c>
      <c r="AA30" s="6">
        <f t="shared" si="50"/>
        <v>2.9230000000000006E-2</v>
      </c>
      <c r="AB30" s="6">
        <f t="shared" si="50"/>
        <v>0.21002999999999972</v>
      </c>
      <c r="AC30" s="6">
        <f t="shared" si="50"/>
        <v>0.12264000000000003</v>
      </c>
      <c r="AD30" s="6">
        <f t="shared" si="50"/>
        <v>0.21314000000000011</v>
      </c>
      <c r="AE30" s="6"/>
      <c r="AF30" s="6">
        <f t="shared" ref="AF30:AN30" si="51">AF29-AF28</f>
        <v>1.8799999999999997E-3</v>
      </c>
      <c r="AG30" s="6">
        <f t="shared" si="51"/>
        <v>5.9999999999999995E-4</v>
      </c>
      <c r="AH30" s="6">
        <f t="shared" si="51"/>
        <v>1.8799999999999997E-3</v>
      </c>
      <c r="AI30" s="6">
        <f t="shared" si="51"/>
        <v>4.0509999999999997E-2</v>
      </c>
      <c r="AJ30" s="6">
        <f t="shared" si="51"/>
        <v>1.1169999999999999E-2</v>
      </c>
      <c r="AK30" s="6">
        <f t="shared" si="51"/>
        <v>4.2550000000000004E-2</v>
      </c>
      <c r="AL30" s="6">
        <f t="shared" si="51"/>
        <v>0.22208000000000006</v>
      </c>
      <c r="AM30" s="6">
        <f t="shared" si="51"/>
        <v>4.6860000000000013E-2</v>
      </c>
      <c r="AN30" s="6">
        <f t="shared" si="51"/>
        <v>0.25304000000000038</v>
      </c>
      <c r="AO30" s="6"/>
      <c r="AP30" s="6">
        <f t="shared" ref="AP30:AX30" si="52">AP29-AP28</f>
        <v>5.6000000000000017E-4</v>
      </c>
      <c r="AQ30" s="6">
        <f t="shared" si="52"/>
        <v>5.9999999999999981E-5</v>
      </c>
      <c r="AR30" s="6">
        <f t="shared" si="52"/>
        <v>5.8000000000000022E-4</v>
      </c>
      <c r="AS30" s="6">
        <f t="shared" si="52"/>
        <v>7.8799999999999981E-3</v>
      </c>
      <c r="AT30" s="6">
        <f t="shared" si="52"/>
        <v>1.4999999999999996E-3</v>
      </c>
      <c r="AU30" s="6">
        <f t="shared" si="52"/>
        <v>8.2099999999999951E-3</v>
      </c>
      <c r="AV30" s="6">
        <f t="shared" si="52"/>
        <v>0.29925999999999986</v>
      </c>
      <c r="AW30" s="6">
        <f t="shared" si="52"/>
        <v>4.765999999999998E-2</v>
      </c>
      <c r="AX30" s="6">
        <f t="shared" si="52"/>
        <v>0.31382999999999983</v>
      </c>
      <c r="AY30" s="6"/>
      <c r="AZ30" s="6">
        <f t="shared" ref="AZ30:BH30" si="53">AZ29-AZ28</f>
        <v>3.8000000000000013E-4</v>
      </c>
      <c r="BA30" s="6">
        <f t="shared" si="53"/>
        <v>2.0000000000000002E-5</v>
      </c>
      <c r="BB30" s="6">
        <f t="shared" si="53"/>
        <v>3.6000000000000008E-4</v>
      </c>
      <c r="BC30" s="6">
        <f t="shared" si="53"/>
        <v>2.9349999999999987E-2</v>
      </c>
      <c r="BD30" s="6">
        <f t="shared" si="53"/>
        <v>1.4999999999999996E-4</v>
      </c>
      <c r="BE30" s="6">
        <f t="shared" si="53"/>
        <v>2.9399999999999982E-2</v>
      </c>
      <c r="BF30" s="6">
        <f t="shared" si="53"/>
        <v>1.3289000000000009</v>
      </c>
      <c r="BG30" s="6">
        <f t="shared" si="53"/>
        <v>7.5500000000000012E-3</v>
      </c>
      <c r="BH30" s="6">
        <f t="shared" si="53"/>
        <v>1.3278300000000023</v>
      </c>
    </row>
    <row r="31" spans="1:60" x14ac:dyDescent="0.35">
      <c r="A31" s="5" t="s">
        <v>16</v>
      </c>
      <c r="B31" s="6">
        <f>B25/0.331</f>
        <v>1.5031722054380666E-2</v>
      </c>
      <c r="C31" s="6">
        <f>C25/0.331</f>
        <v>5.694864048338368E-3</v>
      </c>
      <c r="D31" s="6">
        <f>D25/0.331</f>
        <v>2.0726586102719033E-2</v>
      </c>
      <c r="E31" s="6">
        <f>E25/19.4</f>
        <v>1.6170979381443303E-2</v>
      </c>
      <c r="F31" s="6">
        <f t="shared" ref="F31:G31" si="54">F25/19.4</f>
        <v>6.7799742268041252E-3</v>
      </c>
      <c r="G31" s="6">
        <f t="shared" si="54"/>
        <v>2.2950953608247428E-2</v>
      </c>
      <c r="H31" s="6">
        <f>H25/1130</f>
        <v>1.6599892920353986E-2</v>
      </c>
      <c r="I31" s="6">
        <f t="shared" ref="I31:J31" si="55">I25/1130</f>
        <v>6.9472035398230091E-3</v>
      </c>
      <c r="J31" s="6">
        <f t="shared" si="55"/>
        <v>2.3547096460176994E-2</v>
      </c>
      <c r="K31" s="6"/>
      <c r="L31" s="6">
        <f>L25/0.331</f>
        <v>3.5709969788519638E-3</v>
      </c>
      <c r="M31" s="6">
        <f>M25/0.331</f>
        <v>2.7039274924471298E-4</v>
      </c>
      <c r="N31" s="6">
        <f>N25/0.331</f>
        <v>3.8413897280966769E-3</v>
      </c>
      <c r="O31" s="6">
        <f>O25/19.4</f>
        <v>2.687757731958763E-3</v>
      </c>
      <c r="P31" s="6">
        <f>P25/19.4</f>
        <v>2.5250000000000001E-4</v>
      </c>
      <c r="Q31" s="6">
        <f t="shared" ref="Q31" si="56">Q25/19.4</f>
        <v>2.9402577319587635E-3</v>
      </c>
      <c r="R31" s="6">
        <f>R25/1130</f>
        <v>2.6062176991150446E-3</v>
      </c>
      <c r="S31" s="6">
        <f>S25/1130</f>
        <v>2.4368672566371687E-4</v>
      </c>
      <c r="T31" s="6">
        <f>T25/1130</f>
        <v>2.8499044247787607E-3</v>
      </c>
      <c r="U31" s="6"/>
      <c r="V31" s="6">
        <f>V25/0.331</f>
        <v>8.299999999999999E-2</v>
      </c>
      <c r="W31" s="6">
        <f>W25/0.331</f>
        <v>6.5800604229607259E-3</v>
      </c>
      <c r="X31" s="6">
        <f>X25/0.331</f>
        <v>8.9580060422960725E-2</v>
      </c>
      <c r="Y31" s="6">
        <f>Y25/19.4</f>
        <v>6.1899226804123719E-3</v>
      </c>
      <c r="Z31" s="6">
        <f t="shared" ref="Z31:AA31" si="57">Z25/19.4</f>
        <v>1.0593814432989692E-3</v>
      </c>
      <c r="AA31" s="6">
        <f t="shared" si="57"/>
        <v>7.2493041237113405E-3</v>
      </c>
      <c r="AB31" s="6">
        <f>AB25/1130</f>
        <v>3.9203163716814166E-3</v>
      </c>
      <c r="AC31" s="6">
        <f t="shared" ref="AC31:AD31" si="58">AC25/1130</f>
        <v>3.6597123893805308E-4</v>
      </c>
      <c r="AD31" s="6">
        <f t="shared" si="58"/>
        <v>4.2862876106194697E-3</v>
      </c>
      <c r="AE31" s="6"/>
      <c r="AF31" s="6">
        <f>AF25/0.331</f>
        <v>8.3323262839879158E-3</v>
      </c>
      <c r="AG31" s="6">
        <f>AG25/0.331</f>
        <v>4.3504531722054373E-4</v>
      </c>
      <c r="AH31" s="6">
        <f>AH25/0.331</f>
        <v>8.7673716012084558E-3</v>
      </c>
      <c r="AI31" s="6">
        <f>AI25/19.4</f>
        <v>3.6952319587628874E-3</v>
      </c>
      <c r="AJ31" s="6">
        <f t="shared" ref="AJ31:AK31" si="59">AJ25/19.4</f>
        <v>3.5881443298969076E-4</v>
      </c>
      <c r="AK31" s="6">
        <f t="shared" si="59"/>
        <v>4.0540463917525778E-3</v>
      </c>
      <c r="AL31" s="6">
        <f>AL25/1130</f>
        <v>3.0417800884955746E-3</v>
      </c>
      <c r="AM31" s="6">
        <f t="shared" ref="AM31:AN31" si="60">AM25/1130</f>
        <v>2.6897787610619464E-4</v>
      </c>
      <c r="AN31" s="6">
        <f t="shared" si="60"/>
        <v>3.3107579646017697E-3</v>
      </c>
      <c r="AO31" s="6"/>
      <c r="AP31" s="6">
        <f>AP25/0.331</f>
        <v>3.9380664652567971E-3</v>
      </c>
      <c r="AQ31" s="6">
        <f>AQ25/0.331</f>
        <v>3.1117824773413898E-4</v>
      </c>
      <c r="AR31" s="6">
        <f>AR25/0.331</f>
        <v>4.2492447129909364E-3</v>
      </c>
      <c r="AS31" s="6">
        <f>AS25/19.4</f>
        <v>3.3082731958762892E-3</v>
      </c>
      <c r="AT31" s="6">
        <f t="shared" ref="AT31:AU31" si="61">AT25/19.4</f>
        <v>2.8840206185567005E-4</v>
      </c>
      <c r="AU31" s="6">
        <f t="shared" si="61"/>
        <v>3.5966752577319587E-3</v>
      </c>
      <c r="AV31" s="6">
        <f>AV25/1130</f>
        <v>3.2723446902654862E-3</v>
      </c>
      <c r="AW31" s="6">
        <f t="shared" ref="AW31:AX31" si="62">AW25/1130</f>
        <v>2.9531548672566367E-4</v>
      </c>
      <c r="AX31" s="6">
        <f t="shared" si="62"/>
        <v>3.5676601769911499E-3</v>
      </c>
      <c r="AY31" s="6"/>
      <c r="AZ31" s="6">
        <f>AZ25/0.331</f>
        <v>2.1010574018126886E-2</v>
      </c>
      <c r="BA31" s="6">
        <f>BA25/0.331</f>
        <v>8.3081570996978865E-5</v>
      </c>
      <c r="BB31" s="6">
        <f>BB25/0.331</f>
        <v>2.1093655589123867E-2</v>
      </c>
      <c r="BC31" s="6">
        <f>BC25/19.4</f>
        <v>2.3190902061855673E-2</v>
      </c>
      <c r="BD31" s="6">
        <f t="shared" ref="BD31:BE31" si="63">BD25/19.4</f>
        <v>8.9097938144329912E-5</v>
      </c>
      <c r="BE31" s="6">
        <f t="shared" si="63"/>
        <v>2.3280000000000002E-2</v>
      </c>
      <c r="BF31" s="6">
        <f>BF25/1130</f>
        <v>1.9932430088495576E-2</v>
      </c>
      <c r="BG31" s="6">
        <f t="shared" ref="BG31:BH31" si="64">BG25/1130</f>
        <v>8.9323451327433649E-5</v>
      </c>
      <c r="BH31" s="6">
        <f t="shared" si="64"/>
        <v>2.0021753539823009E-2</v>
      </c>
    </row>
    <row r="37" spans="1:3" x14ac:dyDescent="0.35">
      <c r="A37">
        <v>8760</v>
      </c>
      <c r="B37">
        <v>525600</v>
      </c>
      <c r="C37">
        <v>31536000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johnb</dc:creator>
  <cp:lastModifiedBy>John Bäckström</cp:lastModifiedBy>
  <dcterms:created xsi:type="dcterms:W3CDTF">2015-06-05T18:19:34Z</dcterms:created>
  <dcterms:modified xsi:type="dcterms:W3CDTF">2025-04-21T10:34:57Z</dcterms:modified>
</cp:coreProperties>
</file>