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randon/2025/elk_pt_reyes/data/"/>
    </mc:Choice>
  </mc:AlternateContent>
  <xr:revisionPtr revIDLastSave="0" documentId="13_ncr:1_{26F87A58-15FE-F649-9EDD-197B19908148}" xr6:coauthVersionLast="47" xr6:coauthVersionMax="47" xr10:uidLastSave="{00000000-0000-0000-0000-000000000000}"/>
  <bookViews>
    <workbookView xWindow="1060" yWindow="500" windowWidth="37340" windowHeight="21100" xr2:uid="{A4F87FF5-8CAB-024D-A7BE-B654E4F5096A}"/>
  </bookViews>
  <sheets>
    <sheet name="master" sheetId="1" r:id="rId1"/>
    <sheet name="master_w_lambda" sheetId="6" r:id="rId2"/>
    <sheet name="drakes" sheetId="4" r:id="rId3"/>
    <sheet name="limantour" sheetId="5" r:id="rId4"/>
    <sheet name="tomales" sheetId="3" r:id="rId5"/>
    <sheet name="not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78" i="1"/>
  <c r="C4" i="1"/>
  <c r="C5" i="1"/>
  <c r="C6" i="1"/>
  <c r="C7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3" i="1"/>
  <c r="C2" i="1"/>
  <c r="C60" i="1"/>
  <c r="C61" i="1"/>
  <c r="C63" i="1"/>
  <c r="C64" i="1"/>
  <c r="C66" i="1"/>
  <c r="C67" i="1"/>
  <c r="C69" i="1"/>
  <c r="C55" i="1"/>
  <c r="C51" i="1"/>
  <c r="H52" i="1"/>
  <c r="C52" i="1" s="1"/>
  <c r="H53" i="1"/>
  <c r="C53" i="1" s="1"/>
  <c r="H54" i="1"/>
  <c r="C54" i="1" s="1"/>
  <c r="H55" i="1"/>
  <c r="H60" i="1"/>
  <c r="H61" i="1"/>
  <c r="H62" i="1"/>
  <c r="C62" i="1" s="1"/>
  <c r="H63" i="1"/>
  <c r="H64" i="1"/>
  <c r="H65" i="1"/>
  <c r="C65" i="1" s="1"/>
  <c r="H66" i="1"/>
  <c r="H67" i="1"/>
  <c r="H68" i="1"/>
  <c r="C68" i="1" s="1"/>
  <c r="H51" i="1"/>
  <c r="H96" i="1"/>
  <c r="H42" i="1"/>
</calcChain>
</file>

<file path=xl/sharedStrings.xml><?xml version="1.0" encoding="utf-8"?>
<sst xmlns="http://schemas.openxmlformats.org/spreadsheetml/2006/main" count="362" uniqueCount="43">
  <si>
    <t>year</t>
  </si>
  <si>
    <t>cows</t>
  </si>
  <si>
    <t>calves</t>
  </si>
  <si>
    <t>spikes</t>
  </si>
  <si>
    <t>herd</t>
  </si>
  <si>
    <t xml:space="preserve">notes: </t>
  </si>
  <si>
    <t xml:space="preserve">for winter surveys, the first year is used, e.g., for winter of 2017-18, the first year 2017 is used. </t>
  </si>
  <si>
    <t>this corresponds with a post-birth pulse survey</t>
  </si>
  <si>
    <t xml:space="preserve">counts for three herds are given in a recent post, here: </t>
  </si>
  <si>
    <t>https://www.nps.gov/articles/winter-tule-elk-census-completed-at-point-reyes.htm</t>
  </si>
  <si>
    <t>tomales</t>
  </si>
  <si>
    <t>drakes</t>
  </si>
  <si>
    <t>limantour</t>
  </si>
  <si>
    <t>total</t>
  </si>
  <si>
    <t>ref</t>
  </si>
  <si>
    <t>https://www.nps.gov/pore/learn/nature/tule_elk_tomales_point_faq.htm#:~:text=As%20of%20March%202024:%20Point,tule%20elk%20in%20the%20park.</t>
  </si>
  <si>
    <t>NA</t>
  </si>
  <si>
    <t>Howell, J.A., Brooks, G.C., Semenoff-Irving, M. and Greene, C. 2002. Population Dynamics of Tule Elk at Point Reyes National Seashore, California. J. Wildl. Manage. 66:478–490</t>
  </si>
  <si>
    <t>Did not increase until cattle were removed from Tomales Point in 1980 (as noted by Howell et al. 2002)</t>
  </si>
  <si>
    <t>Year</t>
  </si>
  <si>
    <t>Total</t>
  </si>
  <si>
    <t>Cows</t>
  </si>
  <si>
    <t>Calves</t>
  </si>
  <si>
    <t>Branch Antler</t>
  </si>
  <si>
    <t>Spike</t>
  </si>
  <si>
    <t>Total Bull</t>
  </si>
  <si>
    <t>Calf:Cow</t>
  </si>
  <si>
    <t>Bull:Cow</t>
  </si>
  <si>
    <t>percent_change</t>
  </si>
  <si>
    <t>No census occurred in 2010 (Bernot and Press 2018)</t>
  </si>
  <si>
    <t>Bernot, T., and D. Press. 2018. Tule elk monitoring and management at Point Reyes National Seashore: 2015–2016 report. Natural Resource Report NPS/SFAN/NRR—2018/1656. National Park Service, Fort Collins, Colorado.</t>
  </si>
  <si>
    <t>Source</t>
  </si>
  <si>
    <t>Table 1. Tomales Point Herd Counts</t>
  </si>
  <si>
    <t>No Limantour survey in 2022 due to staffing and weather (per link below)</t>
  </si>
  <si>
    <t>total_bulls</t>
  </si>
  <si>
    <t>branch_antlered</t>
  </si>
  <si>
    <t>Gogan (1986), as cited in Howell et al. (2002)</t>
  </si>
  <si>
    <t>Table 3. Limantour Herd Counts</t>
  </si>
  <si>
    <t>Table 2. Drakes Herd Counts</t>
  </si>
  <si>
    <t>https://www.nps.gov/pore/learn/news/newsreleases_20210331_tule_elk_census_2020.htm?fbclid=IwAR0LSIGxAbIc30ybYvIvbolGn95K3C5f6K-cc3L9UbF9h00Y3eTuZuWCY18</t>
  </si>
  <si>
    <t>Note (1) 1998 total count in Bernot and Press (2018) given here, differ slightly from those given in Howell et al. (2002) in row above; and (2) In 1998, 28 animals were taken from the Tomales herd and released into the Limantour wilderness area.</t>
  </si>
  <si>
    <t>In 1998, twenty-eight animals taken from the Tomales Point preserve were released in the wilderness area south of Limantour Beach.</t>
  </si>
  <si>
    <t>Strays from Limantour began occupying Drakes in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</si>
</sst>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6"/>
      <color rgb="FF212529"/>
      <name val="Helvetica Neue"/>
      <family val="2"/>
    </font>
    <font>
      <sz val="12"/>
      <color rgb="FF212529"/>
      <name val="Apt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1" fillId="0" borderId="0" xfId="1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" fontId="0" fillId="2" borderId="0" xfId="0" applyNumberForma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5" fillId="0" borderId="1" xfId="0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ps.gov/articles/winter-tule-elk-census-completed-at-point-reyes.htm" TargetMode="External"/><Relationship Id="rId1" Type="http://schemas.openxmlformats.org/officeDocument/2006/relationships/hyperlink" Target="https://www.nps.gov/pore/learn/nature/tule_elk_tomales_point_faq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F6A5-A5A0-F64D-944C-4E079E8C6D8D}">
  <dimension ref="A1:I116"/>
  <sheetViews>
    <sheetView tabSelected="1" workbookViewId="0">
      <pane ySplit="1" topLeftCell="A64" activePane="bottomLeft" state="frozen"/>
      <selection pane="bottomLeft" activeCell="I1" sqref="I1:I1048576"/>
    </sheetView>
  </sheetViews>
  <sheetFormatPr baseColWidth="10" defaultRowHeight="16" x14ac:dyDescent="0.2"/>
  <cols>
    <col min="3" max="5" width="10.83203125" style="8"/>
    <col min="6" max="6" width="8.5" style="8" customWidth="1"/>
    <col min="7" max="7" width="14.5" style="8" bestFit="1" customWidth="1"/>
    <col min="8" max="8" width="10.83203125" style="8"/>
  </cols>
  <sheetData>
    <row r="1" spans="1:9" x14ac:dyDescent="0.2">
      <c r="A1" s="1" t="s">
        <v>0</v>
      </c>
      <c r="B1" s="1" t="s">
        <v>4</v>
      </c>
      <c r="C1" s="8" t="s">
        <v>13</v>
      </c>
      <c r="D1" s="7" t="s">
        <v>1</v>
      </c>
      <c r="E1" s="7" t="s">
        <v>2</v>
      </c>
      <c r="F1" s="7" t="s">
        <v>3</v>
      </c>
      <c r="G1" s="8" t="s">
        <v>35</v>
      </c>
      <c r="H1" s="7" t="s">
        <v>34</v>
      </c>
      <c r="I1" t="s">
        <v>14</v>
      </c>
    </row>
    <row r="2" spans="1:9" x14ac:dyDescent="0.2">
      <c r="A2" s="2">
        <v>1978</v>
      </c>
      <c r="B2" t="s">
        <v>10</v>
      </c>
      <c r="C2" s="8">
        <f>D2+E2+H2</f>
        <v>12</v>
      </c>
      <c r="D2" s="8">
        <v>10</v>
      </c>
      <c r="E2" s="8">
        <v>0</v>
      </c>
      <c r="F2" s="8">
        <v>0</v>
      </c>
      <c r="G2" s="8">
        <v>2</v>
      </c>
      <c r="H2" s="8">
        <v>2</v>
      </c>
      <c r="I2" t="s">
        <v>36</v>
      </c>
    </row>
    <row r="3" spans="1:9" x14ac:dyDescent="0.2">
      <c r="A3" s="2">
        <v>1979</v>
      </c>
      <c r="B3" t="s">
        <v>10</v>
      </c>
      <c r="C3" s="8">
        <f>D3+E3+H3</f>
        <v>12</v>
      </c>
      <c r="D3" s="8">
        <v>10</v>
      </c>
      <c r="E3" s="8">
        <v>0</v>
      </c>
      <c r="F3" s="8">
        <v>0</v>
      </c>
      <c r="G3" s="8">
        <v>2</v>
      </c>
      <c r="H3" s="8">
        <v>2</v>
      </c>
      <c r="I3" t="s">
        <v>18</v>
      </c>
    </row>
    <row r="4" spans="1:9" x14ac:dyDescent="0.2">
      <c r="A4" s="2">
        <v>1980</v>
      </c>
      <c r="B4" t="s">
        <v>10</v>
      </c>
      <c r="C4" s="8">
        <f t="shared" ref="C4:C42" si="0">D4+E4+H4</f>
        <v>15</v>
      </c>
      <c r="D4" s="8">
        <v>10</v>
      </c>
      <c r="E4" s="8">
        <v>1</v>
      </c>
      <c r="F4" s="13" t="s">
        <v>16</v>
      </c>
      <c r="G4" s="13" t="s">
        <v>16</v>
      </c>
      <c r="H4" s="8">
        <v>4</v>
      </c>
      <c r="I4" t="s">
        <v>17</v>
      </c>
    </row>
    <row r="5" spans="1:9" x14ac:dyDescent="0.2">
      <c r="A5" s="2">
        <v>1981</v>
      </c>
      <c r="B5" t="s">
        <v>10</v>
      </c>
      <c r="C5" s="8">
        <f t="shared" si="0"/>
        <v>18</v>
      </c>
      <c r="D5" s="8">
        <v>8</v>
      </c>
      <c r="E5" s="8">
        <v>6</v>
      </c>
      <c r="F5" s="13" t="s">
        <v>16</v>
      </c>
      <c r="G5" s="13" t="s">
        <v>16</v>
      </c>
      <c r="H5" s="8">
        <v>4</v>
      </c>
      <c r="I5" t="s">
        <v>17</v>
      </c>
    </row>
    <row r="6" spans="1:9" x14ac:dyDescent="0.2">
      <c r="A6" s="2">
        <v>1982</v>
      </c>
      <c r="B6" t="s">
        <v>10</v>
      </c>
      <c r="C6" s="8">
        <f t="shared" si="0"/>
        <v>24</v>
      </c>
      <c r="D6" s="8">
        <v>10</v>
      </c>
      <c r="E6" s="8">
        <v>8</v>
      </c>
      <c r="F6" s="13" t="s">
        <v>16</v>
      </c>
      <c r="G6" s="13" t="s">
        <v>16</v>
      </c>
      <c r="H6" s="8">
        <v>6</v>
      </c>
      <c r="I6" t="s">
        <v>17</v>
      </c>
    </row>
    <row r="7" spans="1:9" x14ac:dyDescent="0.2">
      <c r="A7" s="2">
        <v>1983</v>
      </c>
      <c r="B7" t="s">
        <v>10</v>
      </c>
      <c r="C7" s="8">
        <f t="shared" si="0"/>
        <v>32</v>
      </c>
      <c r="D7" s="8">
        <v>14</v>
      </c>
      <c r="E7" s="8">
        <v>8</v>
      </c>
      <c r="F7" s="13" t="s">
        <v>16</v>
      </c>
      <c r="G7" s="13" t="s">
        <v>16</v>
      </c>
      <c r="H7" s="8">
        <v>10</v>
      </c>
      <c r="I7" t="s">
        <v>17</v>
      </c>
    </row>
    <row r="8" spans="1:9" x14ac:dyDescent="0.2">
      <c r="A8" s="2">
        <v>1984</v>
      </c>
      <c r="B8" t="s">
        <v>10</v>
      </c>
      <c r="C8" s="13" t="s">
        <v>16</v>
      </c>
      <c r="D8" s="13" t="s">
        <v>16</v>
      </c>
      <c r="E8" s="8">
        <v>9</v>
      </c>
      <c r="F8" s="13" t="s">
        <v>16</v>
      </c>
      <c r="G8" s="13" t="s">
        <v>16</v>
      </c>
      <c r="H8" s="13" t="s">
        <v>16</v>
      </c>
      <c r="I8" t="s">
        <v>17</v>
      </c>
    </row>
    <row r="9" spans="1:9" x14ac:dyDescent="0.2">
      <c r="A9" s="2">
        <v>1985</v>
      </c>
      <c r="B9" t="s">
        <v>10</v>
      </c>
      <c r="C9" s="13" t="s">
        <v>16</v>
      </c>
      <c r="D9" s="13" t="s">
        <v>16</v>
      </c>
      <c r="E9" s="8">
        <v>15</v>
      </c>
      <c r="F9" s="13" t="s">
        <v>16</v>
      </c>
      <c r="G9" s="13" t="s">
        <v>16</v>
      </c>
      <c r="H9" s="13" t="s">
        <v>16</v>
      </c>
      <c r="I9" t="s">
        <v>17</v>
      </c>
    </row>
    <row r="10" spans="1:9" x14ac:dyDescent="0.2">
      <c r="A10" s="2">
        <v>1986</v>
      </c>
      <c r="B10" t="s">
        <v>10</v>
      </c>
      <c r="C10" s="13" t="s">
        <v>16</v>
      </c>
      <c r="D10" s="13" t="s">
        <v>16</v>
      </c>
      <c r="E10" s="8">
        <v>16</v>
      </c>
      <c r="F10" s="13" t="s">
        <v>16</v>
      </c>
      <c r="G10" s="13" t="s">
        <v>16</v>
      </c>
      <c r="H10" s="13" t="s">
        <v>16</v>
      </c>
      <c r="I10" t="s">
        <v>17</v>
      </c>
    </row>
    <row r="11" spans="1:9" x14ac:dyDescent="0.2">
      <c r="A11" s="2">
        <v>1987</v>
      </c>
      <c r="B11" t="s">
        <v>10</v>
      </c>
      <c r="C11" s="13" t="s">
        <v>16</v>
      </c>
      <c r="D11" s="13" t="s">
        <v>16</v>
      </c>
      <c r="E11" s="8">
        <v>19</v>
      </c>
      <c r="F11" s="13" t="s">
        <v>16</v>
      </c>
      <c r="G11" s="13" t="s">
        <v>16</v>
      </c>
      <c r="H11" s="13" t="s">
        <v>16</v>
      </c>
      <c r="I11" t="s">
        <v>17</v>
      </c>
    </row>
    <row r="12" spans="1:9" x14ac:dyDescent="0.2">
      <c r="A12" s="2">
        <v>1988</v>
      </c>
      <c r="B12" t="s">
        <v>10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t="s">
        <v>17</v>
      </c>
    </row>
    <row r="13" spans="1:9" x14ac:dyDescent="0.2">
      <c r="A13" s="2">
        <v>1989</v>
      </c>
      <c r="B13" t="s">
        <v>10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t="s">
        <v>17</v>
      </c>
    </row>
    <row r="14" spans="1:9" x14ac:dyDescent="0.2">
      <c r="A14" s="2">
        <v>1990</v>
      </c>
      <c r="B14" t="s">
        <v>10</v>
      </c>
      <c r="C14" s="8">
        <f t="shared" si="0"/>
        <v>136</v>
      </c>
      <c r="D14" s="8">
        <v>75</v>
      </c>
      <c r="E14" s="8">
        <v>23</v>
      </c>
      <c r="F14" s="13" t="s">
        <v>16</v>
      </c>
      <c r="G14" s="13" t="s">
        <v>16</v>
      </c>
      <c r="H14" s="8">
        <v>38</v>
      </c>
      <c r="I14" t="s">
        <v>17</v>
      </c>
    </row>
    <row r="15" spans="1:9" x14ac:dyDescent="0.2">
      <c r="A15" s="2">
        <v>1991</v>
      </c>
      <c r="B15" t="s">
        <v>10</v>
      </c>
      <c r="C15" s="8">
        <f t="shared" si="0"/>
        <v>181</v>
      </c>
      <c r="D15" s="8">
        <v>82</v>
      </c>
      <c r="E15" s="8">
        <v>34</v>
      </c>
      <c r="F15" s="13" t="s">
        <v>16</v>
      </c>
      <c r="G15" s="13" t="s">
        <v>16</v>
      </c>
      <c r="H15" s="8">
        <v>65</v>
      </c>
      <c r="I15" t="s">
        <v>17</v>
      </c>
    </row>
    <row r="16" spans="1:9" x14ac:dyDescent="0.2">
      <c r="A16" s="2">
        <v>1992</v>
      </c>
      <c r="B16" t="s">
        <v>10</v>
      </c>
      <c r="C16" s="8">
        <f t="shared" si="0"/>
        <v>202</v>
      </c>
      <c r="D16" s="8">
        <v>90</v>
      </c>
      <c r="E16" s="8">
        <v>33</v>
      </c>
      <c r="F16" s="13" t="s">
        <v>16</v>
      </c>
      <c r="G16" s="13" t="s">
        <v>16</v>
      </c>
      <c r="H16" s="8">
        <v>79</v>
      </c>
      <c r="I16" t="s">
        <v>17</v>
      </c>
    </row>
    <row r="17" spans="1:9" x14ac:dyDescent="0.2">
      <c r="A17" s="2">
        <v>1993</v>
      </c>
      <c r="B17" t="s">
        <v>10</v>
      </c>
      <c r="C17" s="13" t="s">
        <v>16</v>
      </c>
      <c r="D17" s="8">
        <v>98</v>
      </c>
      <c r="E17" s="13" t="s">
        <v>16</v>
      </c>
      <c r="F17" s="13" t="s">
        <v>16</v>
      </c>
      <c r="G17" s="13" t="s">
        <v>16</v>
      </c>
      <c r="H17" s="8">
        <v>65</v>
      </c>
      <c r="I17" t="s">
        <v>17</v>
      </c>
    </row>
    <row r="18" spans="1:9" x14ac:dyDescent="0.2">
      <c r="A18" s="2">
        <v>1994</v>
      </c>
      <c r="B18" t="s">
        <v>10</v>
      </c>
      <c r="C18" s="8">
        <f t="shared" si="0"/>
        <v>252</v>
      </c>
      <c r="D18" s="8">
        <v>127</v>
      </c>
      <c r="E18" s="8">
        <v>32</v>
      </c>
      <c r="F18" s="13" t="s">
        <v>16</v>
      </c>
      <c r="G18" s="13" t="s">
        <v>16</v>
      </c>
      <c r="H18" s="8">
        <v>93</v>
      </c>
      <c r="I18" t="s">
        <v>17</v>
      </c>
    </row>
    <row r="19" spans="1:9" x14ac:dyDescent="0.2">
      <c r="A19" s="2">
        <v>1995</v>
      </c>
      <c r="B19" t="s">
        <v>10</v>
      </c>
      <c r="C19" s="8">
        <f t="shared" si="0"/>
        <v>249</v>
      </c>
      <c r="D19" s="8">
        <v>157</v>
      </c>
      <c r="E19" s="8">
        <v>19</v>
      </c>
      <c r="F19" s="13" t="s">
        <v>16</v>
      </c>
      <c r="G19" s="13" t="s">
        <v>16</v>
      </c>
      <c r="H19" s="8">
        <v>73</v>
      </c>
      <c r="I19" t="s">
        <v>17</v>
      </c>
    </row>
    <row r="20" spans="1:9" x14ac:dyDescent="0.2">
      <c r="A20" s="2">
        <v>1996</v>
      </c>
      <c r="B20" t="s">
        <v>10</v>
      </c>
      <c r="C20" s="8">
        <f t="shared" si="0"/>
        <v>368</v>
      </c>
      <c r="D20" s="8">
        <v>179</v>
      </c>
      <c r="E20" s="8">
        <v>80</v>
      </c>
      <c r="F20" s="13" t="s">
        <v>16</v>
      </c>
      <c r="G20" s="13" t="s">
        <v>16</v>
      </c>
      <c r="H20" s="8">
        <v>109</v>
      </c>
      <c r="I20" t="s">
        <v>17</v>
      </c>
    </row>
    <row r="21" spans="1:9" x14ac:dyDescent="0.2">
      <c r="A21" s="2">
        <v>1997</v>
      </c>
      <c r="B21" t="s">
        <v>10</v>
      </c>
      <c r="C21" s="8">
        <f t="shared" si="0"/>
        <v>465</v>
      </c>
      <c r="D21" s="8">
        <v>218</v>
      </c>
      <c r="E21" s="8">
        <v>77</v>
      </c>
      <c r="F21" s="13" t="s">
        <v>16</v>
      </c>
      <c r="G21" s="13" t="s">
        <v>16</v>
      </c>
      <c r="H21" s="8">
        <v>170</v>
      </c>
      <c r="I21" t="s">
        <v>17</v>
      </c>
    </row>
    <row r="22" spans="1:9" x14ac:dyDescent="0.2">
      <c r="A22" s="9">
        <v>1998</v>
      </c>
      <c r="B22" s="10" t="s">
        <v>10</v>
      </c>
      <c r="C22" s="8">
        <f t="shared" si="0"/>
        <v>549</v>
      </c>
      <c r="D22" s="8">
        <v>256</v>
      </c>
      <c r="E22" s="8">
        <v>87</v>
      </c>
      <c r="F22" s="13" t="s">
        <v>16</v>
      </c>
      <c r="G22" s="13" t="s">
        <v>16</v>
      </c>
      <c r="H22" s="8">
        <v>206</v>
      </c>
      <c r="I22" t="s">
        <v>17</v>
      </c>
    </row>
    <row r="23" spans="1:9" x14ac:dyDescent="0.2">
      <c r="A23" s="9">
        <v>1998</v>
      </c>
      <c r="B23" s="10" t="s">
        <v>10</v>
      </c>
      <c r="C23" s="8">
        <f t="shared" si="0"/>
        <v>552</v>
      </c>
      <c r="D23">
        <v>234</v>
      </c>
      <c r="E23">
        <v>65</v>
      </c>
      <c r="F23">
        <v>73</v>
      </c>
      <c r="G23">
        <v>180</v>
      </c>
      <c r="H23">
        <v>253</v>
      </c>
      <c r="I23" s="10" t="s">
        <v>40</v>
      </c>
    </row>
    <row r="24" spans="1:9" x14ac:dyDescent="0.2">
      <c r="A24" s="2">
        <v>1999</v>
      </c>
      <c r="B24" t="s">
        <v>10</v>
      </c>
      <c r="C24" s="8">
        <f t="shared" si="0"/>
        <v>476</v>
      </c>
      <c r="D24">
        <v>210</v>
      </c>
      <c r="E24">
        <v>92</v>
      </c>
      <c r="F24" s="13" t="s">
        <v>16</v>
      </c>
      <c r="G24" s="13" t="s">
        <v>16</v>
      </c>
      <c r="H24">
        <v>174</v>
      </c>
      <c r="I24" t="s">
        <v>30</v>
      </c>
    </row>
    <row r="25" spans="1:9" x14ac:dyDescent="0.2">
      <c r="A25" s="2">
        <v>2000</v>
      </c>
      <c r="B25" t="s">
        <v>10</v>
      </c>
      <c r="C25" s="8">
        <f t="shared" si="0"/>
        <v>451</v>
      </c>
      <c r="D25">
        <v>260</v>
      </c>
      <c r="E25">
        <v>61</v>
      </c>
      <c r="F25">
        <v>17</v>
      </c>
      <c r="G25">
        <v>113</v>
      </c>
      <c r="H25">
        <v>130</v>
      </c>
      <c r="I25" t="s">
        <v>30</v>
      </c>
    </row>
    <row r="26" spans="1:9" x14ac:dyDescent="0.2">
      <c r="A26" s="2">
        <v>2001</v>
      </c>
      <c r="B26" t="s">
        <v>10</v>
      </c>
      <c r="C26" s="8">
        <f t="shared" si="0"/>
        <v>420</v>
      </c>
      <c r="D26">
        <v>254</v>
      </c>
      <c r="E26">
        <v>50</v>
      </c>
      <c r="F26">
        <v>22</v>
      </c>
      <c r="G26">
        <v>94</v>
      </c>
      <c r="H26">
        <v>116</v>
      </c>
      <c r="I26" t="s">
        <v>30</v>
      </c>
    </row>
    <row r="27" spans="1:9" x14ac:dyDescent="0.2">
      <c r="A27" s="2">
        <v>2002</v>
      </c>
      <c r="B27" t="s">
        <v>10</v>
      </c>
      <c r="C27" s="8">
        <f t="shared" si="0"/>
        <v>416</v>
      </c>
      <c r="D27">
        <v>241</v>
      </c>
      <c r="E27">
        <v>30</v>
      </c>
      <c r="F27">
        <v>18</v>
      </c>
      <c r="G27">
        <v>127</v>
      </c>
      <c r="H27">
        <v>145</v>
      </c>
      <c r="I27" t="s">
        <v>30</v>
      </c>
    </row>
    <row r="28" spans="1:9" x14ac:dyDescent="0.2">
      <c r="A28" s="2">
        <v>2003</v>
      </c>
      <c r="B28" t="s">
        <v>10</v>
      </c>
      <c r="C28" s="8">
        <f t="shared" si="0"/>
        <v>382</v>
      </c>
      <c r="D28">
        <v>241</v>
      </c>
      <c r="E28">
        <v>50</v>
      </c>
      <c r="F28">
        <v>4</v>
      </c>
      <c r="G28">
        <v>87</v>
      </c>
      <c r="H28">
        <v>91</v>
      </c>
      <c r="I28" t="s">
        <v>30</v>
      </c>
    </row>
    <row r="29" spans="1:9" x14ac:dyDescent="0.2">
      <c r="A29" s="2">
        <v>2004</v>
      </c>
      <c r="B29" t="s">
        <v>10</v>
      </c>
      <c r="C29" s="8">
        <f t="shared" si="0"/>
        <v>338</v>
      </c>
      <c r="D29">
        <v>217</v>
      </c>
      <c r="E29">
        <v>40</v>
      </c>
      <c r="F29">
        <v>10</v>
      </c>
      <c r="G29">
        <v>71</v>
      </c>
      <c r="H29">
        <v>81</v>
      </c>
      <c r="I29" t="s">
        <v>30</v>
      </c>
    </row>
    <row r="30" spans="1:9" x14ac:dyDescent="0.2">
      <c r="A30" s="2">
        <v>2005</v>
      </c>
      <c r="B30" t="s">
        <v>10</v>
      </c>
      <c r="C30" s="8">
        <f t="shared" si="0"/>
        <v>430</v>
      </c>
      <c r="D30">
        <v>246</v>
      </c>
      <c r="E30">
        <v>79</v>
      </c>
      <c r="F30">
        <v>20</v>
      </c>
      <c r="G30">
        <v>85</v>
      </c>
      <c r="H30">
        <v>105</v>
      </c>
      <c r="I30" t="s">
        <v>30</v>
      </c>
    </row>
    <row r="31" spans="1:9" x14ac:dyDescent="0.2">
      <c r="A31" s="2">
        <v>2006</v>
      </c>
      <c r="B31" t="s">
        <v>10</v>
      </c>
      <c r="C31" s="8">
        <f t="shared" si="0"/>
        <v>518</v>
      </c>
      <c r="D31">
        <v>276</v>
      </c>
      <c r="E31">
        <v>114</v>
      </c>
      <c r="F31">
        <v>45</v>
      </c>
      <c r="G31">
        <v>83</v>
      </c>
      <c r="H31">
        <v>128</v>
      </c>
      <c r="I31" t="s">
        <v>30</v>
      </c>
    </row>
    <row r="32" spans="1:9" x14ac:dyDescent="0.2">
      <c r="A32" s="2">
        <v>2007</v>
      </c>
      <c r="B32" t="s">
        <v>10</v>
      </c>
      <c r="C32" s="8">
        <f t="shared" si="0"/>
        <v>585</v>
      </c>
      <c r="D32">
        <v>332</v>
      </c>
      <c r="E32">
        <v>97</v>
      </c>
      <c r="F32">
        <v>35</v>
      </c>
      <c r="G32">
        <v>121</v>
      </c>
      <c r="H32">
        <v>156</v>
      </c>
      <c r="I32" t="s">
        <v>30</v>
      </c>
    </row>
    <row r="33" spans="1:9" x14ac:dyDescent="0.2">
      <c r="A33" s="2">
        <v>2008</v>
      </c>
      <c r="B33" t="s">
        <v>10</v>
      </c>
      <c r="C33" s="8">
        <f t="shared" si="0"/>
        <v>459</v>
      </c>
      <c r="D33">
        <v>270</v>
      </c>
      <c r="E33">
        <v>85</v>
      </c>
      <c r="F33">
        <v>17</v>
      </c>
      <c r="G33">
        <v>87</v>
      </c>
      <c r="H33">
        <v>104</v>
      </c>
      <c r="I33" t="s">
        <v>30</v>
      </c>
    </row>
    <row r="34" spans="1:9" x14ac:dyDescent="0.2">
      <c r="A34" s="2">
        <v>2009</v>
      </c>
      <c r="B34" t="s">
        <v>10</v>
      </c>
      <c r="C34" s="8">
        <f t="shared" si="0"/>
        <v>422</v>
      </c>
      <c r="D34">
        <v>247</v>
      </c>
      <c r="E34">
        <v>45</v>
      </c>
      <c r="F34">
        <v>13</v>
      </c>
      <c r="G34">
        <v>117</v>
      </c>
      <c r="H34">
        <v>130</v>
      </c>
      <c r="I34" t="s">
        <v>30</v>
      </c>
    </row>
    <row r="35" spans="1:9" x14ac:dyDescent="0.2">
      <c r="A35" s="2">
        <v>2010</v>
      </c>
      <c r="B35" t="s">
        <v>10</v>
      </c>
      <c r="C35" s="13" t="s">
        <v>16</v>
      </c>
      <c r="D35" s="13" t="s">
        <v>16</v>
      </c>
      <c r="E35" s="13" t="s">
        <v>16</v>
      </c>
      <c r="F35" s="13" t="s">
        <v>16</v>
      </c>
      <c r="G35" s="13" t="s">
        <v>16</v>
      </c>
      <c r="H35" s="13" t="s">
        <v>16</v>
      </c>
      <c r="I35" t="s">
        <v>29</v>
      </c>
    </row>
    <row r="36" spans="1:9" x14ac:dyDescent="0.2">
      <c r="A36" s="2">
        <v>2011</v>
      </c>
      <c r="B36" t="s">
        <v>10</v>
      </c>
      <c r="C36" s="8">
        <f t="shared" si="0"/>
        <v>487</v>
      </c>
      <c r="D36">
        <v>309</v>
      </c>
      <c r="E36">
        <v>38</v>
      </c>
      <c r="F36">
        <v>27</v>
      </c>
      <c r="G36">
        <v>113</v>
      </c>
      <c r="H36">
        <v>140</v>
      </c>
      <c r="I36" t="s">
        <v>30</v>
      </c>
    </row>
    <row r="37" spans="1:9" x14ac:dyDescent="0.2">
      <c r="A37" s="2">
        <v>2012</v>
      </c>
      <c r="B37" t="s">
        <v>10</v>
      </c>
      <c r="C37" s="8">
        <f t="shared" si="0"/>
        <v>540</v>
      </c>
      <c r="D37">
        <v>291</v>
      </c>
      <c r="E37">
        <v>101</v>
      </c>
      <c r="F37">
        <v>19</v>
      </c>
      <c r="G37">
        <v>129</v>
      </c>
      <c r="H37">
        <v>148</v>
      </c>
      <c r="I37" t="s">
        <v>30</v>
      </c>
    </row>
    <row r="38" spans="1:9" x14ac:dyDescent="0.2">
      <c r="A38" s="2">
        <v>2013</v>
      </c>
      <c r="B38" t="s">
        <v>10</v>
      </c>
      <c r="C38" s="8">
        <f t="shared" si="0"/>
        <v>356</v>
      </c>
      <c r="D38">
        <v>188</v>
      </c>
      <c r="E38">
        <v>46</v>
      </c>
      <c r="F38">
        <v>11</v>
      </c>
      <c r="G38">
        <v>111</v>
      </c>
      <c r="H38">
        <v>122</v>
      </c>
      <c r="I38" t="s">
        <v>30</v>
      </c>
    </row>
    <row r="39" spans="1:9" x14ac:dyDescent="0.2">
      <c r="A39" s="2">
        <v>2014</v>
      </c>
      <c r="B39" t="s">
        <v>10</v>
      </c>
      <c r="C39" s="8">
        <f t="shared" si="0"/>
        <v>286</v>
      </c>
      <c r="D39">
        <v>168</v>
      </c>
      <c r="E39">
        <v>23</v>
      </c>
      <c r="F39">
        <v>10</v>
      </c>
      <c r="G39">
        <v>85</v>
      </c>
      <c r="H39">
        <v>95</v>
      </c>
      <c r="I39" t="s">
        <v>30</v>
      </c>
    </row>
    <row r="40" spans="1:9" x14ac:dyDescent="0.2">
      <c r="A40" s="2">
        <v>2015</v>
      </c>
      <c r="B40" t="s">
        <v>10</v>
      </c>
      <c r="C40" s="8">
        <f t="shared" si="0"/>
        <v>283</v>
      </c>
      <c r="D40">
        <v>165</v>
      </c>
      <c r="E40">
        <v>32</v>
      </c>
      <c r="F40">
        <v>10</v>
      </c>
      <c r="G40">
        <v>76</v>
      </c>
      <c r="H40">
        <v>86</v>
      </c>
      <c r="I40" t="s">
        <v>30</v>
      </c>
    </row>
    <row r="41" spans="1:9" x14ac:dyDescent="0.2">
      <c r="A41" s="2">
        <v>2015.76923076923</v>
      </c>
      <c r="B41" t="s">
        <v>10</v>
      </c>
      <c r="C41" s="8">
        <f t="shared" si="0"/>
        <v>290</v>
      </c>
      <c r="D41">
        <v>165</v>
      </c>
      <c r="E41">
        <v>48</v>
      </c>
      <c r="F41">
        <v>11</v>
      </c>
      <c r="G41">
        <v>66</v>
      </c>
      <c r="H41">
        <v>77</v>
      </c>
      <c r="I41" t="s">
        <v>30</v>
      </c>
    </row>
    <row r="42" spans="1:9" x14ac:dyDescent="0.2">
      <c r="A42" s="2">
        <v>2016.96703296703</v>
      </c>
      <c r="B42" t="s">
        <v>10</v>
      </c>
      <c r="C42" s="8">
        <f t="shared" si="0"/>
        <v>403</v>
      </c>
      <c r="D42" s="8">
        <v>212</v>
      </c>
      <c r="E42" s="8">
        <v>97</v>
      </c>
      <c r="F42" s="8">
        <v>13</v>
      </c>
      <c r="G42" s="8">
        <v>81</v>
      </c>
      <c r="H42" s="8">
        <f>F42+G42</f>
        <v>94</v>
      </c>
      <c r="I42" t="s">
        <v>9</v>
      </c>
    </row>
    <row r="43" spans="1:9" x14ac:dyDescent="0.2">
      <c r="A43" s="2">
        <v>2018.16483516484</v>
      </c>
      <c r="B43" t="s">
        <v>10</v>
      </c>
      <c r="C43" s="13"/>
      <c r="D43" s="13"/>
      <c r="E43" s="13"/>
      <c r="F43" s="13"/>
      <c r="G43" s="13"/>
      <c r="H43" s="13"/>
    </row>
    <row r="44" spans="1:9" x14ac:dyDescent="0.2">
      <c r="A44" s="2">
        <v>2019.36263736264</v>
      </c>
      <c r="B44" t="s">
        <v>10</v>
      </c>
      <c r="C44" s="8">
        <v>445</v>
      </c>
      <c r="D44" s="13"/>
      <c r="E44" s="13"/>
      <c r="F44" s="13"/>
      <c r="G44" s="13"/>
      <c r="H44" s="13"/>
      <c r="I44" t="s">
        <v>39</v>
      </c>
    </row>
    <row r="45" spans="1:9" x14ac:dyDescent="0.2">
      <c r="A45" s="2">
        <v>2020</v>
      </c>
      <c r="B45" t="s">
        <v>10</v>
      </c>
      <c r="C45" s="8">
        <v>293</v>
      </c>
      <c r="D45" s="13"/>
      <c r="E45" s="13"/>
      <c r="F45" s="13"/>
      <c r="G45" s="13"/>
      <c r="H45" s="13"/>
      <c r="I45" t="s">
        <v>39</v>
      </c>
    </row>
    <row r="46" spans="1:9" x14ac:dyDescent="0.2">
      <c r="A46" s="2">
        <v>2020.56043956044</v>
      </c>
      <c r="B46" t="s">
        <v>10</v>
      </c>
      <c r="C46" s="13"/>
      <c r="D46" s="13"/>
      <c r="E46" s="13"/>
      <c r="F46" s="13"/>
      <c r="G46" s="13"/>
      <c r="H46" s="13"/>
    </row>
    <row r="47" spans="1:9" x14ac:dyDescent="0.2">
      <c r="A47" s="2">
        <v>2021.75824175824</v>
      </c>
      <c r="B47" t="s">
        <v>10</v>
      </c>
      <c r="C47" s="8">
        <v>264</v>
      </c>
      <c r="D47" s="8">
        <v>138</v>
      </c>
      <c r="E47" s="8">
        <v>55</v>
      </c>
      <c r="F47" s="13"/>
      <c r="G47" s="13"/>
      <c r="H47" s="8">
        <v>69</v>
      </c>
      <c r="I47" s="4" t="s">
        <v>15</v>
      </c>
    </row>
    <row r="48" spans="1:9" x14ac:dyDescent="0.2">
      <c r="A48" s="2">
        <v>2022.95604395604</v>
      </c>
      <c r="B48" t="s">
        <v>10</v>
      </c>
      <c r="C48" s="8">
        <v>315</v>
      </c>
      <c r="D48" s="13"/>
      <c r="E48" s="13"/>
      <c r="F48" s="13"/>
      <c r="G48" s="13"/>
      <c r="H48" s="13"/>
      <c r="I48" t="s">
        <v>15</v>
      </c>
    </row>
    <row r="49" spans="1:9" x14ac:dyDescent="0.2">
      <c r="A49" s="3">
        <v>2024.1538461538501</v>
      </c>
      <c r="B49" s="1" t="s">
        <v>10</v>
      </c>
      <c r="C49" s="14"/>
      <c r="D49" s="14"/>
      <c r="E49" s="14"/>
      <c r="F49" s="14"/>
      <c r="G49" s="14"/>
      <c r="H49" s="14"/>
      <c r="I49" s="1"/>
    </row>
    <row r="50" spans="1:9" x14ac:dyDescent="0.2">
      <c r="A50" s="2">
        <v>1998</v>
      </c>
      <c r="B50" t="s">
        <v>11</v>
      </c>
      <c r="C50" s="8" t="s">
        <v>16</v>
      </c>
      <c r="D50" s="8" t="s">
        <v>16</v>
      </c>
      <c r="E50" s="8" t="s">
        <v>16</v>
      </c>
      <c r="F50" s="8" t="s">
        <v>16</v>
      </c>
      <c r="G50" s="8" t="s">
        <v>16</v>
      </c>
      <c r="H50" s="8" t="s">
        <v>16</v>
      </c>
      <c r="I50" s="12" t="s">
        <v>42</v>
      </c>
    </row>
    <row r="51" spans="1:9" x14ac:dyDescent="0.2">
      <c r="A51" s="2">
        <v>1999</v>
      </c>
      <c r="B51" t="s">
        <v>11</v>
      </c>
      <c r="C51" s="8">
        <f>D51+E51+H51</f>
        <v>1</v>
      </c>
      <c r="D51">
        <v>1</v>
      </c>
      <c r="E51">
        <v>0</v>
      </c>
      <c r="F51">
        <v>0</v>
      </c>
      <c r="G51">
        <v>0</v>
      </c>
      <c r="H51" s="8">
        <f>F51+G51</f>
        <v>0</v>
      </c>
      <c r="I51" t="s">
        <v>30</v>
      </c>
    </row>
    <row r="52" spans="1:9" x14ac:dyDescent="0.2">
      <c r="A52" s="2">
        <v>2000</v>
      </c>
      <c r="B52" t="s">
        <v>11</v>
      </c>
      <c r="C52" s="8">
        <f t="shared" ref="C52:C69" si="1">D52+E52+H52</f>
        <v>3</v>
      </c>
      <c r="D52">
        <v>2</v>
      </c>
      <c r="E52">
        <v>1</v>
      </c>
      <c r="F52">
        <v>0</v>
      </c>
      <c r="G52">
        <v>0</v>
      </c>
      <c r="H52" s="8">
        <f>F52+G52</f>
        <v>0</v>
      </c>
      <c r="I52" t="s">
        <v>30</v>
      </c>
    </row>
    <row r="53" spans="1:9" x14ac:dyDescent="0.2">
      <c r="A53" s="2">
        <v>2001</v>
      </c>
      <c r="B53" t="s">
        <v>11</v>
      </c>
      <c r="C53" s="8">
        <f t="shared" si="1"/>
        <v>5</v>
      </c>
      <c r="D53">
        <v>4</v>
      </c>
      <c r="E53">
        <v>0</v>
      </c>
      <c r="F53">
        <v>0</v>
      </c>
      <c r="G53">
        <v>1</v>
      </c>
      <c r="H53" s="8">
        <f>F53+G53</f>
        <v>1</v>
      </c>
      <c r="I53" t="s">
        <v>30</v>
      </c>
    </row>
    <row r="54" spans="1:9" x14ac:dyDescent="0.2">
      <c r="A54" s="2">
        <v>2002</v>
      </c>
      <c r="B54" t="s">
        <v>11</v>
      </c>
      <c r="C54" s="8">
        <f t="shared" si="1"/>
        <v>6</v>
      </c>
      <c r="D54">
        <v>3</v>
      </c>
      <c r="E54">
        <v>2</v>
      </c>
      <c r="F54">
        <v>0</v>
      </c>
      <c r="G54">
        <v>1</v>
      </c>
      <c r="H54" s="8">
        <f>F54+G54</f>
        <v>1</v>
      </c>
      <c r="I54" t="s">
        <v>30</v>
      </c>
    </row>
    <row r="55" spans="1:9" x14ac:dyDescent="0.2">
      <c r="A55" s="2">
        <v>2003</v>
      </c>
      <c r="B55" t="s">
        <v>11</v>
      </c>
      <c r="C55" s="8">
        <f t="shared" si="1"/>
        <v>8</v>
      </c>
      <c r="D55">
        <v>5</v>
      </c>
      <c r="E55">
        <v>2</v>
      </c>
      <c r="F55">
        <v>0</v>
      </c>
      <c r="G55">
        <v>1</v>
      </c>
      <c r="H55" s="8">
        <f>F55+G55</f>
        <v>1</v>
      </c>
      <c r="I55" t="s">
        <v>30</v>
      </c>
    </row>
    <row r="56" spans="1:9" x14ac:dyDescent="0.2">
      <c r="A56" s="2">
        <v>2004</v>
      </c>
      <c r="B56" t="s">
        <v>11</v>
      </c>
      <c r="C56" s="13" t="s">
        <v>16</v>
      </c>
      <c r="D56">
        <v>5</v>
      </c>
      <c r="E56">
        <v>2</v>
      </c>
      <c r="F56" s="13" t="s">
        <v>16</v>
      </c>
      <c r="G56" s="13" t="s">
        <v>16</v>
      </c>
      <c r="H56" s="13" t="s">
        <v>16</v>
      </c>
      <c r="I56" t="s">
        <v>30</v>
      </c>
    </row>
    <row r="57" spans="1:9" x14ac:dyDescent="0.2">
      <c r="A57" s="2">
        <v>2005</v>
      </c>
      <c r="B57" t="s">
        <v>11</v>
      </c>
      <c r="C57" s="13" t="s">
        <v>16</v>
      </c>
      <c r="D57">
        <v>6</v>
      </c>
      <c r="E57">
        <v>5</v>
      </c>
      <c r="F57" s="13" t="s">
        <v>16</v>
      </c>
      <c r="G57" s="13" t="s">
        <v>16</v>
      </c>
      <c r="H57" s="13" t="s">
        <v>16</v>
      </c>
      <c r="I57" t="s">
        <v>30</v>
      </c>
    </row>
    <row r="58" spans="1:9" x14ac:dyDescent="0.2">
      <c r="A58" s="2">
        <v>2006</v>
      </c>
      <c r="B58" t="s">
        <v>11</v>
      </c>
      <c r="C58" s="13" t="s">
        <v>16</v>
      </c>
      <c r="D58">
        <v>9</v>
      </c>
      <c r="E58">
        <v>5</v>
      </c>
      <c r="F58" s="13" t="s">
        <v>16</v>
      </c>
      <c r="G58" s="13" t="s">
        <v>16</v>
      </c>
      <c r="H58" s="13" t="s">
        <v>16</v>
      </c>
      <c r="I58" t="s">
        <v>30</v>
      </c>
    </row>
    <row r="59" spans="1:9" x14ac:dyDescent="0.2">
      <c r="A59" s="2">
        <v>2007</v>
      </c>
      <c r="B59" t="s">
        <v>11</v>
      </c>
      <c r="C59" s="13" t="s">
        <v>16</v>
      </c>
      <c r="D59">
        <v>9</v>
      </c>
      <c r="E59">
        <v>5</v>
      </c>
      <c r="F59" s="13" t="s">
        <v>16</v>
      </c>
      <c r="G59" s="13" t="s">
        <v>16</v>
      </c>
      <c r="H59" s="13" t="s">
        <v>16</v>
      </c>
      <c r="I59" t="s">
        <v>30</v>
      </c>
    </row>
    <row r="60" spans="1:9" x14ac:dyDescent="0.2">
      <c r="A60" s="2">
        <v>2008</v>
      </c>
      <c r="B60" t="s">
        <v>11</v>
      </c>
      <c r="C60" s="8">
        <f t="shared" si="1"/>
        <v>32</v>
      </c>
      <c r="D60">
        <v>15</v>
      </c>
      <c r="E60">
        <v>4</v>
      </c>
      <c r="F60">
        <v>3</v>
      </c>
      <c r="G60">
        <v>10</v>
      </c>
      <c r="H60" s="8">
        <f>F60+G60</f>
        <v>13</v>
      </c>
      <c r="I60" t="s">
        <v>30</v>
      </c>
    </row>
    <row r="61" spans="1:9" x14ac:dyDescent="0.2">
      <c r="A61" s="2">
        <v>2009</v>
      </c>
      <c r="B61" t="s">
        <v>11</v>
      </c>
      <c r="C61" s="8">
        <f t="shared" si="1"/>
        <v>38</v>
      </c>
      <c r="D61">
        <v>14</v>
      </c>
      <c r="E61">
        <v>8</v>
      </c>
      <c r="F61">
        <v>4</v>
      </c>
      <c r="G61">
        <v>12</v>
      </c>
      <c r="H61" s="8">
        <f>F61+G61</f>
        <v>16</v>
      </c>
      <c r="I61" t="s">
        <v>30</v>
      </c>
    </row>
    <row r="62" spans="1:9" x14ac:dyDescent="0.2">
      <c r="A62" s="2">
        <v>2010</v>
      </c>
      <c r="B62" t="s">
        <v>11</v>
      </c>
      <c r="C62" s="8">
        <f t="shared" si="1"/>
        <v>50</v>
      </c>
      <c r="D62">
        <v>18</v>
      </c>
      <c r="E62">
        <v>15</v>
      </c>
      <c r="F62">
        <v>2</v>
      </c>
      <c r="G62">
        <v>15</v>
      </c>
      <c r="H62" s="8">
        <f>F62+G62</f>
        <v>17</v>
      </c>
      <c r="I62" t="s">
        <v>30</v>
      </c>
    </row>
    <row r="63" spans="1:9" x14ac:dyDescent="0.2">
      <c r="A63" s="2">
        <v>2011</v>
      </c>
      <c r="B63" t="s">
        <v>11</v>
      </c>
      <c r="C63" s="8">
        <f t="shared" si="1"/>
        <v>54</v>
      </c>
      <c r="D63">
        <v>26</v>
      </c>
      <c r="E63">
        <v>12</v>
      </c>
      <c r="F63">
        <v>6</v>
      </c>
      <c r="G63">
        <v>10</v>
      </c>
      <c r="H63" s="8">
        <f>F63+G63</f>
        <v>16</v>
      </c>
      <c r="I63" t="s">
        <v>30</v>
      </c>
    </row>
    <row r="64" spans="1:9" x14ac:dyDescent="0.2">
      <c r="A64" s="2">
        <v>2012</v>
      </c>
      <c r="B64" t="s">
        <v>11</v>
      </c>
      <c r="C64" s="8">
        <f t="shared" si="1"/>
        <v>66</v>
      </c>
      <c r="D64">
        <v>34</v>
      </c>
      <c r="E64">
        <v>13</v>
      </c>
      <c r="F64">
        <v>5</v>
      </c>
      <c r="G64">
        <v>14</v>
      </c>
      <c r="H64" s="8">
        <f>F64+G64</f>
        <v>19</v>
      </c>
      <c r="I64" t="s">
        <v>30</v>
      </c>
    </row>
    <row r="65" spans="1:9" x14ac:dyDescent="0.2">
      <c r="A65" s="2">
        <v>2013</v>
      </c>
      <c r="B65" t="s">
        <v>11</v>
      </c>
      <c r="C65" s="8">
        <f t="shared" si="1"/>
        <v>76</v>
      </c>
      <c r="D65">
        <v>42</v>
      </c>
      <c r="E65">
        <v>13</v>
      </c>
      <c r="F65">
        <v>5</v>
      </c>
      <c r="G65">
        <v>16</v>
      </c>
      <c r="H65" s="8">
        <f>F65+G65</f>
        <v>21</v>
      </c>
      <c r="I65" t="s">
        <v>30</v>
      </c>
    </row>
    <row r="66" spans="1:9" x14ac:dyDescent="0.2">
      <c r="A66" s="2">
        <v>2014</v>
      </c>
      <c r="B66" t="s">
        <v>11</v>
      </c>
      <c r="C66" s="8">
        <f t="shared" si="1"/>
        <v>92</v>
      </c>
      <c r="D66">
        <v>45</v>
      </c>
      <c r="E66">
        <v>17</v>
      </c>
      <c r="F66">
        <v>7</v>
      </c>
      <c r="G66">
        <v>23</v>
      </c>
      <c r="H66" s="8">
        <f>F66+G66</f>
        <v>30</v>
      </c>
      <c r="I66" t="s">
        <v>30</v>
      </c>
    </row>
    <row r="67" spans="1:9" x14ac:dyDescent="0.2">
      <c r="A67" s="2">
        <v>2015</v>
      </c>
      <c r="B67" t="s">
        <v>11</v>
      </c>
      <c r="C67" s="8">
        <f t="shared" si="1"/>
        <v>85</v>
      </c>
      <c r="D67">
        <v>43</v>
      </c>
      <c r="E67">
        <v>15</v>
      </c>
      <c r="F67">
        <v>5</v>
      </c>
      <c r="G67">
        <v>22</v>
      </c>
      <c r="H67" s="8">
        <f>F67+G67</f>
        <v>27</v>
      </c>
      <c r="I67" t="s">
        <v>30</v>
      </c>
    </row>
    <row r="68" spans="1:9" x14ac:dyDescent="0.2">
      <c r="A68" s="2">
        <v>2015.76923076923</v>
      </c>
      <c r="B68" t="s">
        <v>11</v>
      </c>
      <c r="C68" s="8">
        <f t="shared" si="1"/>
        <v>93</v>
      </c>
      <c r="D68">
        <v>50</v>
      </c>
      <c r="E68">
        <v>12</v>
      </c>
      <c r="F68">
        <v>7</v>
      </c>
      <c r="G68">
        <v>24</v>
      </c>
      <c r="H68" s="8">
        <f>F68+G68</f>
        <v>31</v>
      </c>
      <c r="I68" t="s">
        <v>30</v>
      </c>
    </row>
    <row r="69" spans="1:9" x14ac:dyDescent="0.2">
      <c r="A69" s="2">
        <v>2016.96703296703</v>
      </c>
      <c r="B69" t="s">
        <v>11</v>
      </c>
      <c r="C69" s="8">
        <f t="shared" si="1"/>
        <v>105</v>
      </c>
      <c r="D69" s="8">
        <v>55</v>
      </c>
      <c r="E69" s="8">
        <v>17</v>
      </c>
      <c r="F69" s="8">
        <v>7</v>
      </c>
      <c r="G69" s="8">
        <v>33</v>
      </c>
      <c r="H69" s="8">
        <v>33</v>
      </c>
      <c r="I69" s="4" t="s">
        <v>9</v>
      </c>
    </row>
    <row r="70" spans="1:9" x14ac:dyDescent="0.2">
      <c r="A70" s="2">
        <v>2018.16483516484</v>
      </c>
      <c r="B70" t="s">
        <v>11</v>
      </c>
      <c r="C70" s="13"/>
      <c r="D70" s="13"/>
      <c r="E70" s="13"/>
      <c r="F70" s="13"/>
      <c r="G70" s="13"/>
      <c r="H70" s="13"/>
    </row>
    <row r="71" spans="1:9" x14ac:dyDescent="0.2">
      <c r="A71" s="2">
        <v>2019.36263736264</v>
      </c>
      <c r="B71" t="s">
        <v>11</v>
      </c>
      <c r="C71" s="8">
        <v>138</v>
      </c>
      <c r="D71" s="13"/>
      <c r="E71" s="13"/>
      <c r="F71" s="13"/>
      <c r="G71" s="13"/>
      <c r="H71" s="13"/>
      <c r="I71" t="s">
        <v>39</v>
      </c>
    </row>
    <row r="72" spans="1:9" x14ac:dyDescent="0.2">
      <c r="A72" s="2">
        <v>2020</v>
      </c>
      <c r="B72" t="s">
        <v>11</v>
      </c>
      <c r="C72" s="8">
        <v>139</v>
      </c>
      <c r="D72" s="13"/>
      <c r="E72" s="13"/>
      <c r="F72" s="13"/>
      <c r="G72" s="13"/>
      <c r="H72" s="13"/>
      <c r="I72" t="s">
        <v>39</v>
      </c>
    </row>
    <row r="73" spans="1:9" x14ac:dyDescent="0.2">
      <c r="A73" s="2">
        <v>2020.56043956044</v>
      </c>
      <c r="B73" t="s">
        <v>11</v>
      </c>
      <c r="C73" s="8">
        <v>151</v>
      </c>
      <c r="D73" s="13"/>
      <c r="E73" s="13"/>
      <c r="F73" s="13"/>
      <c r="G73" s="13"/>
      <c r="H73" s="13"/>
    </row>
    <row r="74" spans="1:9" x14ac:dyDescent="0.2">
      <c r="A74" s="2">
        <v>2021.75824175824</v>
      </c>
      <c r="B74" t="s">
        <v>11</v>
      </c>
      <c r="C74" s="8">
        <v>170</v>
      </c>
      <c r="D74" s="8">
        <v>90</v>
      </c>
      <c r="E74" s="8">
        <v>25</v>
      </c>
      <c r="F74" s="13"/>
      <c r="G74" s="13"/>
      <c r="H74" s="8">
        <v>55</v>
      </c>
      <c r="I74" t="s">
        <v>15</v>
      </c>
    </row>
    <row r="75" spans="1:9" x14ac:dyDescent="0.2">
      <c r="A75" s="2">
        <v>2022.95604395604</v>
      </c>
      <c r="B75" t="s">
        <v>11</v>
      </c>
      <c r="C75" s="8">
        <v>188</v>
      </c>
      <c r="D75" s="13"/>
      <c r="E75" s="13"/>
      <c r="F75" s="13"/>
      <c r="G75" s="13"/>
      <c r="H75" s="13"/>
      <c r="I75" t="s">
        <v>15</v>
      </c>
    </row>
    <row r="76" spans="1:9" x14ac:dyDescent="0.2">
      <c r="A76" s="3">
        <v>2024.1538461538501</v>
      </c>
      <c r="B76" s="1" t="s">
        <v>11</v>
      </c>
      <c r="C76" s="14"/>
      <c r="D76" s="14"/>
      <c r="E76" s="14"/>
      <c r="F76" s="14"/>
      <c r="G76" s="14"/>
      <c r="H76" s="14"/>
      <c r="I76" s="1"/>
    </row>
    <row r="77" spans="1:9" x14ac:dyDescent="0.2">
      <c r="A77" s="2">
        <v>1998</v>
      </c>
      <c r="B77" t="s">
        <v>12</v>
      </c>
      <c r="C77" s="8" t="s">
        <v>16</v>
      </c>
      <c r="D77" s="8" t="s">
        <v>16</v>
      </c>
      <c r="E77" s="8" t="s">
        <v>16</v>
      </c>
      <c r="F77" s="8" t="s">
        <v>16</v>
      </c>
      <c r="G77" s="8" t="s">
        <v>16</v>
      </c>
      <c r="H77" s="8" t="s">
        <v>16</v>
      </c>
      <c r="I77" s="16" t="s">
        <v>41</v>
      </c>
    </row>
    <row r="78" spans="1:9" x14ac:dyDescent="0.2">
      <c r="A78" s="2">
        <v>1999</v>
      </c>
      <c r="B78" t="s">
        <v>12</v>
      </c>
      <c r="C78" s="8">
        <f>D78+E78+H78</f>
        <v>27</v>
      </c>
      <c r="D78">
        <v>16</v>
      </c>
      <c r="E78">
        <v>9</v>
      </c>
      <c r="F78">
        <v>0</v>
      </c>
      <c r="G78">
        <v>2</v>
      </c>
      <c r="H78">
        <v>2</v>
      </c>
      <c r="I78" t="s">
        <v>30</v>
      </c>
    </row>
    <row r="79" spans="1:9" x14ac:dyDescent="0.2">
      <c r="A79" s="2">
        <v>2000</v>
      </c>
      <c r="B79" t="s">
        <v>12</v>
      </c>
      <c r="C79" s="8">
        <f t="shared" ref="C79:C96" si="2">D79+E79+H79</f>
        <v>25</v>
      </c>
      <c r="D79">
        <v>14</v>
      </c>
      <c r="E79">
        <v>4</v>
      </c>
      <c r="F79">
        <v>5</v>
      </c>
      <c r="G79">
        <v>2</v>
      </c>
      <c r="H79">
        <v>7</v>
      </c>
      <c r="I79" t="s">
        <v>30</v>
      </c>
    </row>
    <row r="80" spans="1:9" x14ac:dyDescent="0.2">
      <c r="A80" s="2">
        <v>2001</v>
      </c>
      <c r="B80" t="s">
        <v>12</v>
      </c>
      <c r="C80" s="8">
        <f t="shared" si="2"/>
        <v>21</v>
      </c>
      <c r="D80">
        <v>12</v>
      </c>
      <c r="E80">
        <v>3</v>
      </c>
      <c r="F80">
        <v>2</v>
      </c>
      <c r="G80">
        <v>4</v>
      </c>
      <c r="H80">
        <v>6</v>
      </c>
      <c r="I80" t="s">
        <v>30</v>
      </c>
    </row>
    <row r="81" spans="1:9" x14ac:dyDescent="0.2">
      <c r="A81" s="2">
        <v>2002</v>
      </c>
      <c r="B81" t="s">
        <v>12</v>
      </c>
      <c r="C81" s="8">
        <f t="shared" si="2"/>
        <v>22</v>
      </c>
      <c r="D81">
        <v>13</v>
      </c>
      <c r="E81">
        <v>2</v>
      </c>
      <c r="F81">
        <v>1</v>
      </c>
      <c r="G81">
        <v>6</v>
      </c>
      <c r="H81">
        <v>7</v>
      </c>
      <c r="I81" t="s">
        <v>30</v>
      </c>
    </row>
    <row r="82" spans="1:9" x14ac:dyDescent="0.2">
      <c r="A82" s="2">
        <v>2003</v>
      </c>
      <c r="B82" t="s">
        <v>12</v>
      </c>
      <c r="C82" s="8">
        <f t="shared" si="2"/>
        <v>28</v>
      </c>
      <c r="D82">
        <v>14</v>
      </c>
      <c r="E82">
        <v>6</v>
      </c>
      <c r="F82">
        <v>1</v>
      </c>
      <c r="G82">
        <v>7</v>
      </c>
      <c r="H82">
        <v>8</v>
      </c>
      <c r="I82" t="s">
        <v>30</v>
      </c>
    </row>
    <row r="83" spans="1:9" x14ac:dyDescent="0.2">
      <c r="A83" s="2">
        <v>2004</v>
      </c>
      <c r="B83" t="s">
        <v>12</v>
      </c>
      <c r="C83" s="8">
        <f t="shared" si="2"/>
        <v>30</v>
      </c>
      <c r="D83">
        <v>14</v>
      </c>
      <c r="E83">
        <v>5</v>
      </c>
      <c r="F83">
        <v>3</v>
      </c>
      <c r="G83">
        <v>8</v>
      </c>
      <c r="H83">
        <v>11</v>
      </c>
      <c r="I83" t="s">
        <v>30</v>
      </c>
    </row>
    <row r="84" spans="1:9" x14ac:dyDescent="0.2">
      <c r="A84" s="2">
        <v>2005</v>
      </c>
      <c r="B84" t="s">
        <v>12</v>
      </c>
      <c r="C84" s="8">
        <f t="shared" si="2"/>
        <v>34</v>
      </c>
      <c r="D84">
        <v>15</v>
      </c>
      <c r="E84">
        <v>7</v>
      </c>
      <c r="F84">
        <v>4</v>
      </c>
      <c r="G84">
        <v>8</v>
      </c>
      <c r="H84">
        <v>12</v>
      </c>
      <c r="I84" t="s">
        <v>30</v>
      </c>
    </row>
    <row r="85" spans="1:9" x14ac:dyDescent="0.2">
      <c r="A85" s="2">
        <v>2006</v>
      </c>
      <c r="B85" t="s">
        <v>12</v>
      </c>
      <c r="C85" s="8">
        <f t="shared" si="2"/>
        <v>41</v>
      </c>
      <c r="D85">
        <v>20</v>
      </c>
      <c r="E85">
        <v>6</v>
      </c>
      <c r="F85">
        <v>3</v>
      </c>
      <c r="G85">
        <v>12</v>
      </c>
      <c r="H85">
        <v>15</v>
      </c>
      <c r="I85" t="s">
        <v>30</v>
      </c>
    </row>
    <row r="86" spans="1:9" x14ac:dyDescent="0.2">
      <c r="A86" s="2">
        <v>2007</v>
      </c>
      <c r="B86" t="s">
        <v>12</v>
      </c>
      <c r="C86" s="8">
        <f t="shared" si="2"/>
        <v>41</v>
      </c>
      <c r="D86">
        <v>21</v>
      </c>
      <c r="E86">
        <v>3</v>
      </c>
      <c r="F86">
        <v>6</v>
      </c>
      <c r="G86">
        <v>11</v>
      </c>
      <c r="H86">
        <v>17</v>
      </c>
      <c r="I86" t="s">
        <v>30</v>
      </c>
    </row>
    <row r="87" spans="1:9" x14ac:dyDescent="0.2">
      <c r="A87" s="2">
        <v>2008</v>
      </c>
      <c r="B87" t="s">
        <v>12</v>
      </c>
      <c r="C87" s="8">
        <f t="shared" si="2"/>
        <v>50</v>
      </c>
      <c r="D87">
        <v>21</v>
      </c>
      <c r="E87">
        <v>10</v>
      </c>
      <c r="F87">
        <v>4</v>
      </c>
      <c r="G87">
        <v>15</v>
      </c>
      <c r="H87">
        <v>19</v>
      </c>
      <c r="I87" t="s">
        <v>30</v>
      </c>
    </row>
    <row r="88" spans="1:9" x14ac:dyDescent="0.2">
      <c r="A88" s="2">
        <v>2009</v>
      </c>
      <c r="B88" t="s">
        <v>12</v>
      </c>
      <c r="C88" s="8">
        <f t="shared" si="2"/>
        <v>55</v>
      </c>
      <c r="D88">
        <v>32</v>
      </c>
      <c r="E88">
        <v>8</v>
      </c>
      <c r="F88">
        <v>2</v>
      </c>
      <c r="G88">
        <v>13</v>
      </c>
      <c r="H88">
        <v>15</v>
      </c>
      <c r="I88" t="s">
        <v>30</v>
      </c>
    </row>
    <row r="89" spans="1:9" x14ac:dyDescent="0.2">
      <c r="A89" s="2">
        <v>2010</v>
      </c>
      <c r="B89" t="s">
        <v>12</v>
      </c>
      <c r="C89" s="8">
        <f t="shared" si="2"/>
        <v>54</v>
      </c>
      <c r="D89">
        <v>26</v>
      </c>
      <c r="E89">
        <v>8</v>
      </c>
      <c r="F89">
        <v>2</v>
      </c>
      <c r="G89">
        <v>18</v>
      </c>
      <c r="H89">
        <v>20</v>
      </c>
      <c r="I89" t="s">
        <v>30</v>
      </c>
    </row>
    <row r="90" spans="1:9" x14ac:dyDescent="0.2">
      <c r="A90" s="2">
        <v>2011</v>
      </c>
      <c r="B90" t="s">
        <v>12</v>
      </c>
      <c r="C90" s="8">
        <f t="shared" si="2"/>
        <v>60</v>
      </c>
      <c r="D90">
        <v>32</v>
      </c>
      <c r="E90">
        <v>9</v>
      </c>
      <c r="F90">
        <v>7</v>
      </c>
      <c r="G90">
        <v>12</v>
      </c>
      <c r="H90">
        <v>19</v>
      </c>
      <c r="I90" t="s">
        <v>30</v>
      </c>
    </row>
    <row r="91" spans="1:9" x14ac:dyDescent="0.2">
      <c r="A91" s="2">
        <v>2012</v>
      </c>
      <c r="B91" t="s">
        <v>12</v>
      </c>
      <c r="C91" s="8">
        <f t="shared" si="2"/>
        <v>94</v>
      </c>
      <c r="D91">
        <v>53</v>
      </c>
      <c r="E91">
        <v>14</v>
      </c>
      <c r="F91">
        <v>5</v>
      </c>
      <c r="G91">
        <v>22</v>
      </c>
      <c r="H91">
        <v>27</v>
      </c>
      <c r="I91" t="s">
        <v>30</v>
      </c>
    </row>
    <row r="92" spans="1:9" x14ac:dyDescent="0.2">
      <c r="A92" s="2">
        <v>2013</v>
      </c>
      <c r="B92" t="s">
        <v>12</v>
      </c>
      <c r="C92" s="8">
        <f t="shared" si="2"/>
        <v>71</v>
      </c>
      <c r="D92">
        <v>38</v>
      </c>
      <c r="E92">
        <v>8</v>
      </c>
      <c r="F92">
        <v>5</v>
      </c>
      <c r="G92">
        <v>20</v>
      </c>
      <c r="H92">
        <v>25</v>
      </c>
      <c r="I92" t="s">
        <v>30</v>
      </c>
    </row>
    <row r="93" spans="1:9" x14ac:dyDescent="0.2">
      <c r="A93" s="2">
        <v>2014</v>
      </c>
      <c r="B93" t="s">
        <v>12</v>
      </c>
      <c r="C93" s="8">
        <f t="shared" si="2"/>
        <v>120</v>
      </c>
      <c r="D93">
        <v>69</v>
      </c>
      <c r="E93">
        <v>15</v>
      </c>
      <c r="F93">
        <v>4</v>
      </c>
      <c r="G93">
        <v>32</v>
      </c>
      <c r="H93">
        <v>36</v>
      </c>
      <c r="I93" t="s">
        <v>30</v>
      </c>
    </row>
    <row r="94" spans="1:9" x14ac:dyDescent="0.2">
      <c r="A94" s="2">
        <v>2015</v>
      </c>
      <c r="B94" t="s">
        <v>12</v>
      </c>
      <c r="C94" s="8">
        <f t="shared" si="2"/>
        <v>128</v>
      </c>
      <c r="D94">
        <v>65</v>
      </c>
      <c r="E94">
        <v>18</v>
      </c>
      <c r="F94">
        <v>11</v>
      </c>
      <c r="G94">
        <v>34</v>
      </c>
      <c r="H94">
        <v>45</v>
      </c>
      <c r="I94" t="s">
        <v>30</v>
      </c>
    </row>
    <row r="95" spans="1:9" x14ac:dyDescent="0.2">
      <c r="A95" s="2">
        <v>2015.76923076923</v>
      </c>
      <c r="B95" t="s">
        <v>12</v>
      </c>
      <c r="C95" s="8">
        <f t="shared" si="2"/>
        <v>126</v>
      </c>
      <c r="D95">
        <v>69</v>
      </c>
      <c r="E95">
        <v>10</v>
      </c>
      <c r="F95">
        <v>0</v>
      </c>
      <c r="G95">
        <v>47</v>
      </c>
      <c r="H95">
        <v>47</v>
      </c>
      <c r="I95" t="s">
        <v>30</v>
      </c>
    </row>
    <row r="96" spans="1:9" x14ac:dyDescent="0.2">
      <c r="A96" s="2">
        <v>2016.96703296703</v>
      </c>
      <c r="B96" t="s">
        <v>12</v>
      </c>
      <c r="C96" s="8">
        <f t="shared" si="2"/>
        <v>145</v>
      </c>
      <c r="D96" s="8">
        <v>74</v>
      </c>
      <c r="E96" s="8">
        <v>24</v>
      </c>
      <c r="F96" s="8">
        <v>4</v>
      </c>
      <c r="G96" s="8">
        <v>43</v>
      </c>
      <c r="H96" s="8">
        <f>F96+G96</f>
        <v>47</v>
      </c>
      <c r="I96" t="s">
        <v>9</v>
      </c>
    </row>
    <row r="97" spans="1:9" x14ac:dyDescent="0.2">
      <c r="A97" s="2">
        <v>2018.16483516484</v>
      </c>
      <c r="B97" t="s">
        <v>12</v>
      </c>
      <c r="C97" s="13"/>
      <c r="D97" s="13"/>
      <c r="E97" s="13"/>
      <c r="F97" s="13"/>
      <c r="G97" s="13"/>
      <c r="H97" s="13"/>
    </row>
    <row r="98" spans="1:9" x14ac:dyDescent="0.2">
      <c r="A98" s="2">
        <v>2019.36263736264</v>
      </c>
      <c r="B98" t="s">
        <v>12</v>
      </c>
      <c r="C98" s="8">
        <v>155</v>
      </c>
      <c r="D98" s="13"/>
      <c r="E98" s="13"/>
      <c r="F98" s="13"/>
      <c r="G98" s="13"/>
      <c r="H98" s="13"/>
      <c r="I98" t="s">
        <v>39</v>
      </c>
    </row>
    <row r="99" spans="1:9" x14ac:dyDescent="0.2">
      <c r="A99" s="2">
        <v>2020</v>
      </c>
      <c r="B99" t="s">
        <v>12</v>
      </c>
      <c r="C99" s="8">
        <v>164</v>
      </c>
      <c r="D99" s="13"/>
      <c r="E99" s="13"/>
      <c r="F99" s="13"/>
      <c r="G99" s="13"/>
      <c r="H99" s="13"/>
      <c r="I99" t="s">
        <v>39</v>
      </c>
    </row>
    <row r="100" spans="1:9" x14ac:dyDescent="0.2">
      <c r="A100" s="2">
        <v>2020.56043956044</v>
      </c>
      <c r="B100" t="s">
        <v>12</v>
      </c>
      <c r="C100" s="8">
        <v>169</v>
      </c>
      <c r="D100" s="13"/>
      <c r="E100" s="13"/>
      <c r="F100" s="13"/>
      <c r="G100" s="13"/>
      <c r="H100" s="13"/>
      <c r="I100" t="s">
        <v>15</v>
      </c>
    </row>
    <row r="101" spans="1:9" x14ac:dyDescent="0.2">
      <c r="A101" s="2">
        <v>2021.75824175824</v>
      </c>
      <c r="B101" t="s">
        <v>12</v>
      </c>
      <c r="C101" s="8" t="s">
        <v>16</v>
      </c>
      <c r="D101" s="8" t="s">
        <v>16</v>
      </c>
      <c r="E101" s="8" t="s">
        <v>16</v>
      </c>
      <c r="F101" s="8" t="s">
        <v>16</v>
      </c>
      <c r="G101" s="8" t="s">
        <v>16</v>
      </c>
      <c r="H101" s="8" t="s">
        <v>16</v>
      </c>
      <c r="I101" t="s">
        <v>33</v>
      </c>
    </row>
    <row r="102" spans="1:9" x14ac:dyDescent="0.2">
      <c r="A102" s="2">
        <v>2022.95604395604</v>
      </c>
      <c r="B102" t="s">
        <v>12</v>
      </c>
      <c r="C102" s="8">
        <v>199</v>
      </c>
      <c r="D102" s="13"/>
      <c r="E102" s="13"/>
      <c r="F102" s="13"/>
      <c r="G102" s="13"/>
      <c r="H102" s="13"/>
      <c r="I102" t="s">
        <v>15</v>
      </c>
    </row>
    <row r="103" spans="1:9" ht="16" customHeight="1" x14ac:dyDescent="0.2">
      <c r="A103" s="3">
        <v>2024.1538461538501</v>
      </c>
      <c r="B103" s="1" t="s">
        <v>12</v>
      </c>
      <c r="C103" s="14"/>
      <c r="D103" s="14"/>
      <c r="E103" s="14"/>
      <c r="F103" s="14"/>
      <c r="G103" s="14"/>
      <c r="H103" s="14"/>
      <c r="I103" s="15"/>
    </row>
    <row r="104" spans="1:9" x14ac:dyDescent="0.2">
      <c r="A104" s="2"/>
    </row>
    <row r="105" spans="1:9" x14ac:dyDescent="0.2">
      <c r="A105" s="2"/>
    </row>
    <row r="106" spans="1:9" x14ac:dyDescent="0.2">
      <c r="A106" s="2"/>
    </row>
    <row r="107" spans="1:9" x14ac:dyDescent="0.2">
      <c r="A107" s="2"/>
    </row>
    <row r="108" spans="1:9" x14ac:dyDescent="0.2">
      <c r="A108" s="2"/>
    </row>
    <row r="109" spans="1:9" x14ac:dyDescent="0.2">
      <c r="A109" s="2"/>
    </row>
    <row r="110" spans="1:9" x14ac:dyDescent="0.2">
      <c r="A110" s="2"/>
    </row>
    <row r="111" spans="1:9" x14ac:dyDescent="0.2">
      <c r="A111" s="2"/>
    </row>
    <row r="112" spans="1:9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</sheetData>
  <hyperlinks>
    <hyperlink ref="I47" r:id="rId1" location=":~:text=As%20of%20March%202024:%20Point,tule%20elk%20in%20the%20park." xr:uid="{AEF6C9CE-5083-E549-922E-A6182D0DBF28}"/>
    <hyperlink ref="I69" r:id="rId2" xr:uid="{28895DCC-24F1-A148-BF71-C7E4471CC8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F314-82BA-E84C-808B-E1FDF537D8D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A354-8054-AE43-85D2-96F3DF6BC0A7}">
  <dimension ref="A1:J23"/>
  <sheetViews>
    <sheetView workbookViewId="0">
      <selection activeCell="A5" sqref="A5"/>
    </sheetView>
  </sheetViews>
  <sheetFormatPr baseColWidth="10" defaultRowHeight="16" x14ac:dyDescent="0.2"/>
  <sheetData>
    <row r="1" spans="1:10" x14ac:dyDescent="0.2">
      <c r="A1" s="5" t="s">
        <v>31</v>
      </c>
    </row>
    <row r="2" spans="1:10" x14ac:dyDescent="0.2">
      <c r="A2" s="11" t="s">
        <v>30</v>
      </c>
    </row>
    <row r="4" spans="1:10" x14ac:dyDescent="0.2">
      <c r="A4" s="5" t="s">
        <v>38</v>
      </c>
    </row>
    <row r="5" spans="1:10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2">
      <c r="A6" s="6">
        <v>1999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8" t="s">
        <v>16</v>
      </c>
    </row>
    <row r="7" spans="1:10" x14ac:dyDescent="0.2">
      <c r="A7" s="6">
        <v>2000</v>
      </c>
      <c r="B7">
        <v>3</v>
      </c>
      <c r="C7">
        <v>2</v>
      </c>
      <c r="D7">
        <v>1</v>
      </c>
      <c r="E7">
        <v>0</v>
      </c>
      <c r="F7">
        <v>0</v>
      </c>
      <c r="G7">
        <v>0</v>
      </c>
      <c r="H7">
        <v>0.5</v>
      </c>
      <c r="I7">
        <v>0</v>
      </c>
      <c r="J7">
        <v>200</v>
      </c>
    </row>
    <row r="8" spans="1:10" x14ac:dyDescent="0.2">
      <c r="A8" s="6">
        <v>2001</v>
      </c>
      <c r="B8">
        <v>5</v>
      </c>
      <c r="C8">
        <v>4</v>
      </c>
      <c r="D8">
        <v>0</v>
      </c>
      <c r="E8">
        <v>0</v>
      </c>
      <c r="F8">
        <v>1</v>
      </c>
      <c r="G8">
        <v>1</v>
      </c>
      <c r="H8">
        <v>0</v>
      </c>
      <c r="I8">
        <v>0.25</v>
      </c>
      <c r="J8">
        <v>66.7</v>
      </c>
    </row>
    <row r="9" spans="1:10" x14ac:dyDescent="0.2">
      <c r="A9" s="6">
        <v>2002</v>
      </c>
      <c r="B9">
        <v>6</v>
      </c>
      <c r="C9">
        <v>3</v>
      </c>
      <c r="D9">
        <v>2</v>
      </c>
      <c r="E9">
        <v>0</v>
      </c>
      <c r="F9">
        <v>1</v>
      </c>
      <c r="G9">
        <v>1</v>
      </c>
      <c r="H9">
        <v>0.67</v>
      </c>
      <c r="I9">
        <v>0.33</v>
      </c>
      <c r="J9">
        <v>20</v>
      </c>
    </row>
    <row r="10" spans="1:10" x14ac:dyDescent="0.2">
      <c r="A10" s="6">
        <v>2003</v>
      </c>
      <c r="B10">
        <v>8</v>
      </c>
      <c r="C10">
        <v>5</v>
      </c>
      <c r="D10">
        <v>2</v>
      </c>
      <c r="E10">
        <v>0</v>
      </c>
      <c r="F10">
        <v>1</v>
      </c>
      <c r="G10">
        <v>1</v>
      </c>
      <c r="H10">
        <v>0.4</v>
      </c>
      <c r="I10">
        <v>0.2</v>
      </c>
      <c r="J10">
        <v>33.299999999999997</v>
      </c>
    </row>
    <row r="11" spans="1:10" x14ac:dyDescent="0.2">
      <c r="A11" s="6">
        <v>2004</v>
      </c>
      <c r="B11">
        <v>10</v>
      </c>
      <c r="C11">
        <v>5</v>
      </c>
      <c r="D11">
        <v>2</v>
      </c>
      <c r="E11" s="8" t="s">
        <v>16</v>
      </c>
      <c r="F11" s="8" t="s">
        <v>16</v>
      </c>
      <c r="G11">
        <v>3</v>
      </c>
      <c r="H11">
        <v>0.4</v>
      </c>
      <c r="I11">
        <v>0.6</v>
      </c>
      <c r="J11">
        <v>25</v>
      </c>
    </row>
    <row r="12" spans="1:10" x14ac:dyDescent="0.2">
      <c r="A12" s="6">
        <v>2005</v>
      </c>
      <c r="B12">
        <v>15</v>
      </c>
      <c r="C12">
        <v>6</v>
      </c>
      <c r="D12">
        <v>5</v>
      </c>
      <c r="E12" s="8" t="s">
        <v>16</v>
      </c>
      <c r="F12" s="8" t="s">
        <v>16</v>
      </c>
      <c r="G12">
        <v>4</v>
      </c>
      <c r="H12">
        <v>0.83</v>
      </c>
      <c r="I12">
        <v>0.67</v>
      </c>
      <c r="J12">
        <v>50</v>
      </c>
    </row>
    <row r="13" spans="1:10" x14ac:dyDescent="0.2">
      <c r="A13" s="6">
        <v>2006</v>
      </c>
      <c r="B13">
        <v>20</v>
      </c>
      <c r="C13">
        <v>9</v>
      </c>
      <c r="D13">
        <v>5</v>
      </c>
      <c r="E13" s="8" t="s">
        <v>16</v>
      </c>
      <c r="F13" s="8" t="s">
        <v>16</v>
      </c>
      <c r="G13">
        <v>6</v>
      </c>
      <c r="H13">
        <v>0.56000000000000005</v>
      </c>
      <c r="I13">
        <v>0.67</v>
      </c>
      <c r="J13">
        <v>33.299999999999997</v>
      </c>
    </row>
    <row r="14" spans="1:10" x14ac:dyDescent="0.2">
      <c r="A14" s="6">
        <v>2007</v>
      </c>
      <c r="B14">
        <v>22</v>
      </c>
      <c r="C14">
        <v>9</v>
      </c>
      <c r="D14">
        <v>5</v>
      </c>
      <c r="E14" s="8" t="s">
        <v>16</v>
      </c>
      <c r="F14" s="8" t="s">
        <v>16</v>
      </c>
      <c r="G14">
        <v>8</v>
      </c>
      <c r="H14">
        <v>0.56000000000000005</v>
      </c>
      <c r="I14">
        <v>0.89</v>
      </c>
      <c r="J14">
        <v>10</v>
      </c>
    </row>
    <row r="15" spans="1:10" x14ac:dyDescent="0.2">
      <c r="A15" s="6">
        <v>2008</v>
      </c>
      <c r="B15">
        <v>32</v>
      </c>
      <c r="C15">
        <v>15</v>
      </c>
      <c r="D15">
        <v>4</v>
      </c>
      <c r="E15">
        <v>3</v>
      </c>
      <c r="F15">
        <v>10</v>
      </c>
      <c r="G15">
        <v>13</v>
      </c>
      <c r="H15">
        <v>0.27</v>
      </c>
      <c r="I15">
        <v>0.87</v>
      </c>
      <c r="J15">
        <v>45.5</v>
      </c>
    </row>
    <row r="16" spans="1:10" x14ac:dyDescent="0.2">
      <c r="A16" s="6">
        <v>2009</v>
      </c>
      <c r="B16">
        <v>38</v>
      </c>
      <c r="C16">
        <v>14</v>
      </c>
      <c r="D16">
        <v>8</v>
      </c>
      <c r="E16">
        <v>4</v>
      </c>
      <c r="F16">
        <v>12</v>
      </c>
      <c r="G16">
        <v>16</v>
      </c>
      <c r="H16">
        <v>0.56999999999999995</v>
      </c>
      <c r="I16">
        <v>1.1399999999999999</v>
      </c>
      <c r="J16">
        <v>18.8</v>
      </c>
    </row>
    <row r="17" spans="1:10" x14ac:dyDescent="0.2">
      <c r="A17" s="6">
        <v>2010</v>
      </c>
      <c r="B17">
        <v>50</v>
      </c>
      <c r="C17">
        <v>18</v>
      </c>
      <c r="D17">
        <v>15</v>
      </c>
      <c r="E17">
        <v>2</v>
      </c>
      <c r="F17">
        <v>15</v>
      </c>
      <c r="G17">
        <v>17</v>
      </c>
      <c r="H17">
        <v>0.83</v>
      </c>
      <c r="I17">
        <v>0.94</v>
      </c>
      <c r="J17">
        <v>31.6</v>
      </c>
    </row>
    <row r="18" spans="1:10" x14ac:dyDescent="0.2">
      <c r="A18" s="6">
        <v>2011</v>
      </c>
      <c r="B18">
        <v>54</v>
      </c>
      <c r="C18">
        <v>26</v>
      </c>
      <c r="D18">
        <v>12</v>
      </c>
      <c r="E18">
        <v>6</v>
      </c>
      <c r="F18">
        <v>10</v>
      </c>
      <c r="G18">
        <v>16</v>
      </c>
      <c r="H18">
        <v>0.46</v>
      </c>
      <c r="I18">
        <v>0.62</v>
      </c>
      <c r="J18">
        <v>8</v>
      </c>
    </row>
    <row r="19" spans="1:10" x14ac:dyDescent="0.2">
      <c r="A19" s="6">
        <v>2012</v>
      </c>
      <c r="B19">
        <v>66</v>
      </c>
      <c r="C19">
        <v>34</v>
      </c>
      <c r="D19">
        <v>13</v>
      </c>
      <c r="E19">
        <v>5</v>
      </c>
      <c r="F19">
        <v>14</v>
      </c>
      <c r="G19">
        <v>19</v>
      </c>
      <c r="H19">
        <v>0.38</v>
      </c>
      <c r="I19">
        <v>0.56000000000000005</v>
      </c>
      <c r="J19">
        <v>22.2</v>
      </c>
    </row>
    <row r="20" spans="1:10" x14ac:dyDescent="0.2">
      <c r="A20" s="6">
        <v>2013</v>
      </c>
      <c r="B20">
        <v>76</v>
      </c>
      <c r="C20">
        <v>42</v>
      </c>
      <c r="D20">
        <v>13</v>
      </c>
      <c r="E20">
        <v>5</v>
      </c>
      <c r="F20">
        <v>16</v>
      </c>
      <c r="G20">
        <v>21</v>
      </c>
      <c r="H20">
        <v>0.31</v>
      </c>
      <c r="I20">
        <v>0.5</v>
      </c>
      <c r="J20">
        <v>15.2</v>
      </c>
    </row>
    <row r="21" spans="1:10" x14ac:dyDescent="0.2">
      <c r="A21" s="6">
        <v>2014</v>
      </c>
      <c r="B21">
        <v>92</v>
      </c>
      <c r="C21">
        <v>45</v>
      </c>
      <c r="D21">
        <v>17</v>
      </c>
      <c r="E21">
        <v>7</v>
      </c>
      <c r="F21">
        <v>23</v>
      </c>
      <c r="G21">
        <v>30</v>
      </c>
      <c r="H21">
        <v>0.38</v>
      </c>
      <c r="I21">
        <v>0.67</v>
      </c>
      <c r="J21">
        <v>21.1</v>
      </c>
    </row>
    <row r="22" spans="1:10" x14ac:dyDescent="0.2">
      <c r="A22" s="6">
        <v>2015</v>
      </c>
      <c r="B22">
        <v>85</v>
      </c>
      <c r="C22">
        <v>43</v>
      </c>
      <c r="D22">
        <v>15</v>
      </c>
      <c r="E22">
        <v>5</v>
      </c>
      <c r="F22">
        <v>22</v>
      </c>
      <c r="G22">
        <v>27</v>
      </c>
      <c r="H22">
        <v>0.35</v>
      </c>
      <c r="I22">
        <v>0.63</v>
      </c>
      <c r="J22">
        <v>-7.6</v>
      </c>
    </row>
    <row r="23" spans="1:10" x14ac:dyDescent="0.2">
      <c r="A23" s="6">
        <v>2016</v>
      </c>
      <c r="B23">
        <v>93</v>
      </c>
      <c r="C23">
        <v>50</v>
      </c>
      <c r="D23">
        <v>12</v>
      </c>
      <c r="E23">
        <v>7</v>
      </c>
      <c r="F23">
        <v>24</v>
      </c>
      <c r="G23">
        <v>31</v>
      </c>
      <c r="H23">
        <v>0.24</v>
      </c>
      <c r="I23">
        <v>0.62</v>
      </c>
      <c r="J23">
        <v>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E988-6FDA-8A42-B709-3DD62F03C765}">
  <dimension ref="A1:J23"/>
  <sheetViews>
    <sheetView workbookViewId="0">
      <selection activeCell="A5" sqref="A5"/>
    </sheetView>
  </sheetViews>
  <sheetFormatPr baseColWidth="10" defaultRowHeight="16" x14ac:dyDescent="0.2"/>
  <sheetData>
    <row r="1" spans="1:10" x14ac:dyDescent="0.2">
      <c r="A1" s="5" t="s">
        <v>31</v>
      </c>
    </row>
    <row r="2" spans="1:10" x14ac:dyDescent="0.2">
      <c r="A2" s="11" t="s">
        <v>30</v>
      </c>
    </row>
    <row r="4" spans="1:10" x14ac:dyDescent="0.2">
      <c r="A4" s="5" t="s">
        <v>37</v>
      </c>
    </row>
    <row r="5" spans="1:10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2">
      <c r="A6" s="6">
        <v>1999</v>
      </c>
      <c r="B6">
        <v>27</v>
      </c>
      <c r="C6">
        <v>16</v>
      </c>
      <c r="D6">
        <v>9</v>
      </c>
      <c r="E6">
        <v>0</v>
      </c>
      <c r="F6">
        <v>2</v>
      </c>
      <c r="G6">
        <v>2</v>
      </c>
      <c r="H6">
        <v>0.56000000000000005</v>
      </c>
      <c r="I6">
        <v>0.13</v>
      </c>
    </row>
    <row r="7" spans="1:10" x14ac:dyDescent="0.2">
      <c r="A7" s="6">
        <v>2000</v>
      </c>
      <c r="B7">
        <v>25</v>
      </c>
      <c r="C7">
        <v>14</v>
      </c>
      <c r="D7">
        <v>4</v>
      </c>
      <c r="E7">
        <v>5</v>
      </c>
      <c r="F7">
        <v>2</v>
      </c>
      <c r="G7">
        <v>7</v>
      </c>
      <c r="H7">
        <v>0.28999999999999998</v>
      </c>
      <c r="I7">
        <v>0.5</v>
      </c>
    </row>
    <row r="8" spans="1:10" x14ac:dyDescent="0.2">
      <c r="A8" s="6">
        <v>2001</v>
      </c>
      <c r="B8">
        <v>21</v>
      </c>
      <c r="C8">
        <v>12</v>
      </c>
      <c r="D8">
        <v>3</v>
      </c>
      <c r="E8">
        <v>2</v>
      </c>
      <c r="F8">
        <v>4</v>
      </c>
      <c r="G8">
        <v>6</v>
      </c>
      <c r="H8">
        <v>0.25</v>
      </c>
      <c r="I8">
        <v>0.5</v>
      </c>
    </row>
    <row r="9" spans="1:10" x14ac:dyDescent="0.2">
      <c r="A9" s="6">
        <v>2002</v>
      </c>
      <c r="B9">
        <v>22</v>
      </c>
      <c r="C9">
        <v>13</v>
      </c>
      <c r="D9">
        <v>2</v>
      </c>
      <c r="E9">
        <v>1</v>
      </c>
      <c r="F9">
        <v>6</v>
      </c>
      <c r="G9">
        <v>7</v>
      </c>
      <c r="H9">
        <v>0.15</v>
      </c>
      <c r="I9">
        <v>0.54</v>
      </c>
    </row>
    <row r="10" spans="1:10" x14ac:dyDescent="0.2">
      <c r="A10" s="6">
        <v>2003</v>
      </c>
      <c r="B10">
        <v>28</v>
      </c>
      <c r="C10">
        <v>14</v>
      </c>
      <c r="D10">
        <v>6</v>
      </c>
      <c r="E10">
        <v>1</v>
      </c>
      <c r="F10">
        <v>7</v>
      </c>
      <c r="G10">
        <v>8</v>
      </c>
      <c r="H10">
        <v>0.43</v>
      </c>
      <c r="I10">
        <v>0.56999999999999995</v>
      </c>
    </row>
    <row r="11" spans="1:10" x14ac:dyDescent="0.2">
      <c r="A11" s="6">
        <v>2004</v>
      </c>
      <c r="B11">
        <v>30</v>
      </c>
      <c r="C11">
        <v>14</v>
      </c>
      <c r="D11">
        <v>5</v>
      </c>
      <c r="E11">
        <v>3</v>
      </c>
      <c r="F11">
        <v>8</v>
      </c>
      <c r="G11">
        <v>11</v>
      </c>
      <c r="H11">
        <v>0.36</v>
      </c>
      <c r="I11">
        <v>0.79</v>
      </c>
    </row>
    <row r="12" spans="1:10" x14ac:dyDescent="0.2">
      <c r="A12" s="6">
        <v>2005</v>
      </c>
      <c r="B12">
        <v>34</v>
      </c>
      <c r="C12">
        <v>15</v>
      </c>
      <c r="D12">
        <v>7</v>
      </c>
      <c r="E12">
        <v>4</v>
      </c>
      <c r="F12">
        <v>8</v>
      </c>
      <c r="G12">
        <v>12</v>
      </c>
      <c r="H12">
        <v>0.47</v>
      </c>
      <c r="I12">
        <v>0.8</v>
      </c>
    </row>
    <row r="13" spans="1:10" x14ac:dyDescent="0.2">
      <c r="A13" s="6">
        <v>2006</v>
      </c>
      <c r="B13">
        <v>41</v>
      </c>
      <c r="C13">
        <v>20</v>
      </c>
      <c r="D13">
        <v>6</v>
      </c>
      <c r="E13">
        <v>3</v>
      </c>
      <c r="F13">
        <v>12</v>
      </c>
      <c r="G13">
        <v>15</v>
      </c>
      <c r="H13">
        <v>0.3</v>
      </c>
      <c r="I13">
        <v>0.75</v>
      </c>
    </row>
    <row r="14" spans="1:10" x14ac:dyDescent="0.2">
      <c r="A14" s="6">
        <v>2007</v>
      </c>
      <c r="B14">
        <v>41</v>
      </c>
      <c r="C14">
        <v>21</v>
      </c>
      <c r="D14">
        <v>3</v>
      </c>
      <c r="E14">
        <v>6</v>
      </c>
      <c r="F14">
        <v>11</v>
      </c>
      <c r="G14">
        <v>17</v>
      </c>
      <c r="H14">
        <v>0.14000000000000001</v>
      </c>
      <c r="I14">
        <v>0.81</v>
      </c>
    </row>
    <row r="15" spans="1:10" x14ac:dyDescent="0.2">
      <c r="A15" s="6">
        <v>2008</v>
      </c>
      <c r="B15">
        <v>50</v>
      </c>
      <c r="C15">
        <v>21</v>
      </c>
      <c r="D15">
        <v>10</v>
      </c>
      <c r="E15">
        <v>4</v>
      </c>
      <c r="F15">
        <v>15</v>
      </c>
      <c r="G15">
        <v>19</v>
      </c>
      <c r="H15">
        <v>0.48</v>
      </c>
      <c r="I15">
        <v>0.9</v>
      </c>
    </row>
    <row r="16" spans="1:10" x14ac:dyDescent="0.2">
      <c r="A16" s="6">
        <v>2009</v>
      </c>
      <c r="B16">
        <v>55</v>
      </c>
      <c r="C16">
        <v>32</v>
      </c>
      <c r="D16">
        <v>8</v>
      </c>
      <c r="E16">
        <v>2</v>
      </c>
      <c r="F16">
        <v>13</v>
      </c>
      <c r="G16">
        <v>15</v>
      </c>
      <c r="H16">
        <v>0.25</v>
      </c>
      <c r="I16">
        <v>0.47</v>
      </c>
    </row>
    <row r="17" spans="1:9" x14ac:dyDescent="0.2">
      <c r="A17" s="6">
        <v>2010</v>
      </c>
      <c r="B17">
        <v>54</v>
      </c>
      <c r="C17">
        <v>26</v>
      </c>
      <c r="D17">
        <v>8</v>
      </c>
      <c r="E17">
        <v>2</v>
      </c>
      <c r="F17">
        <v>18</v>
      </c>
      <c r="G17">
        <v>20</v>
      </c>
      <c r="H17">
        <v>0.31</v>
      </c>
      <c r="I17">
        <v>0.77</v>
      </c>
    </row>
    <row r="18" spans="1:9" x14ac:dyDescent="0.2">
      <c r="A18" s="6">
        <v>2011</v>
      </c>
      <c r="B18">
        <v>60</v>
      </c>
      <c r="C18">
        <v>32</v>
      </c>
      <c r="D18">
        <v>9</v>
      </c>
      <c r="E18">
        <v>7</v>
      </c>
      <c r="F18">
        <v>12</v>
      </c>
      <c r="G18">
        <v>19</v>
      </c>
      <c r="H18">
        <v>0.28000000000000003</v>
      </c>
      <c r="I18">
        <v>0.59</v>
      </c>
    </row>
    <row r="19" spans="1:9" x14ac:dyDescent="0.2">
      <c r="A19" s="6">
        <v>2012</v>
      </c>
      <c r="B19">
        <v>94</v>
      </c>
      <c r="C19">
        <v>53</v>
      </c>
      <c r="D19">
        <v>14</v>
      </c>
      <c r="E19">
        <v>5</v>
      </c>
      <c r="F19">
        <v>22</v>
      </c>
      <c r="G19">
        <v>27</v>
      </c>
      <c r="H19">
        <v>0.26</v>
      </c>
      <c r="I19">
        <v>0.51</v>
      </c>
    </row>
    <row r="20" spans="1:9" x14ac:dyDescent="0.2">
      <c r="A20" s="6">
        <v>2013</v>
      </c>
      <c r="B20">
        <v>71</v>
      </c>
      <c r="C20">
        <v>38</v>
      </c>
      <c r="D20">
        <v>8</v>
      </c>
      <c r="E20">
        <v>5</v>
      </c>
      <c r="F20">
        <v>20</v>
      </c>
      <c r="G20">
        <v>25</v>
      </c>
      <c r="H20">
        <v>0.21</v>
      </c>
      <c r="I20">
        <v>0.66</v>
      </c>
    </row>
    <row r="21" spans="1:9" x14ac:dyDescent="0.2">
      <c r="A21" s="6">
        <v>2014</v>
      </c>
      <c r="B21">
        <v>120</v>
      </c>
      <c r="C21">
        <v>69</v>
      </c>
      <c r="D21">
        <v>15</v>
      </c>
      <c r="E21">
        <v>4</v>
      </c>
      <c r="F21">
        <v>32</v>
      </c>
      <c r="G21">
        <v>36</v>
      </c>
      <c r="H21">
        <v>0.22</v>
      </c>
      <c r="I21">
        <v>0.52</v>
      </c>
    </row>
    <row r="22" spans="1:9" x14ac:dyDescent="0.2">
      <c r="A22" s="6">
        <v>2015</v>
      </c>
      <c r="B22">
        <v>128</v>
      </c>
      <c r="C22">
        <v>65</v>
      </c>
      <c r="D22">
        <v>18</v>
      </c>
      <c r="E22">
        <v>11</v>
      </c>
      <c r="F22">
        <v>34</v>
      </c>
      <c r="G22">
        <v>45</v>
      </c>
      <c r="H22">
        <v>0.28000000000000003</v>
      </c>
      <c r="I22">
        <v>0.69</v>
      </c>
    </row>
    <row r="23" spans="1:9" x14ac:dyDescent="0.2">
      <c r="A23" s="6">
        <v>2016</v>
      </c>
      <c r="B23">
        <v>126</v>
      </c>
      <c r="C23">
        <v>69</v>
      </c>
      <c r="D23">
        <v>10</v>
      </c>
      <c r="E23">
        <v>0</v>
      </c>
      <c r="F23">
        <v>47</v>
      </c>
      <c r="G23">
        <v>47</v>
      </c>
      <c r="H23">
        <v>0.14000000000000001</v>
      </c>
      <c r="I23">
        <v>0.68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AD75-B48B-1543-B894-18739234BBCC}">
  <dimension ref="A1:O23"/>
  <sheetViews>
    <sheetView workbookViewId="0">
      <selection activeCell="C23" sqref="C23"/>
    </sheetView>
  </sheetViews>
  <sheetFormatPr baseColWidth="10" defaultRowHeight="16" x14ac:dyDescent="0.2"/>
  <sheetData>
    <row r="1" spans="1:15" x14ac:dyDescent="0.2">
      <c r="A1" s="5" t="s">
        <v>31</v>
      </c>
    </row>
    <row r="2" spans="1:15" x14ac:dyDescent="0.2">
      <c r="A2" s="11" t="s">
        <v>30</v>
      </c>
    </row>
    <row r="4" spans="1:15" x14ac:dyDescent="0.2">
      <c r="A4" s="5" t="s">
        <v>32</v>
      </c>
    </row>
    <row r="5" spans="1:15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  <c r="K5" s="5"/>
      <c r="L5" s="5"/>
      <c r="M5" s="5"/>
      <c r="N5" s="5"/>
      <c r="O5" s="5"/>
    </row>
    <row r="6" spans="1:15" x14ac:dyDescent="0.2">
      <c r="A6" s="6">
        <v>1998</v>
      </c>
      <c r="B6">
        <v>552</v>
      </c>
      <c r="C6">
        <v>234</v>
      </c>
      <c r="D6">
        <v>65</v>
      </c>
      <c r="E6">
        <v>73</v>
      </c>
      <c r="F6">
        <v>180</v>
      </c>
      <c r="G6">
        <v>253</v>
      </c>
      <c r="H6">
        <v>0.28000000000000003</v>
      </c>
      <c r="I6">
        <v>1.08</v>
      </c>
      <c r="J6">
        <v>18.7</v>
      </c>
    </row>
    <row r="7" spans="1:15" x14ac:dyDescent="0.2">
      <c r="A7" s="6">
        <v>1999</v>
      </c>
      <c r="B7">
        <v>476</v>
      </c>
      <c r="C7">
        <v>210</v>
      </c>
      <c r="D7">
        <v>92</v>
      </c>
      <c r="E7" s="8" t="s">
        <v>16</v>
      </c>
      <c r="F7" s="8" t="s">
        <v>16</v>
      </c>
      <c r="G7">
        <v>174</v>
      </c>
      <c r="H7">
        <v>0.44</v>
      </c>
      <c r="I7">
        <v>0.83</v>
      </c>
      <c r="J7">
        <v>-13.8</v>
      </c>
    </row>
    <row r="8" spans="1:15" x14ac:dyDescent="0.2">
      <c r="A8" s="6">
        <v>2000</v>
      </c>
      <c r="B8">
        <v>451</v>
      </c>
      <c r="C8">
        <v>260</v>
      </c>
      <c r="D8">
        <v>61</v>
      </c>
      <c r="E8">
        <v>17</v>
      </c>
      <c r="F8">
        <v>113</v>
      </c>
      <c r="G8">
        <v>130</v>
      </c>
      <c r="H8">
        <v>0.23</v>
      </c>
      <c r="I8">
        <v>0.5</v>
      </c>
      <c r="J8">
        <v>-5.3</v>
      </c>
    </row>
    <row r="9" spans="1:15" x14ac:dyDescent="0.2">
      <c r="A9" s="6">
        <v>2001</v>
      </c>
      <c r="B9">
        <v>420</v>
      </c>
      <c r="C9">
        <v>254</v>
      </c>
      <c r="D9">
        <v>50</v>
      </c>
      <c r="E9">
        <v>22</v>
      </c>
      <c r="F9">
        <v>94</v>
      </c>
      <c r="G9">
        <v>116</v>
      </c>
      <c r="H9">
        <v>0.2</v>
      </c>
      <c r="I9">
        <v>0.46</v>
      </c>
      <c r="J9">
        <v>-6.9</v>
      </c>
    </row>
    <row r="10" spans="1:15" x14ac:dyDescent="0.2">
      <c r="A10" s="6">
        <v>2002</v>
      </c>
      <c r="B10">
        <v>416</v>
      </c>
      <c r="C10">
        <v>241</v>
      </c>
      <c r="D10">
        <v>30</v>
      </c>
      <c r="E10">
        <v>18</v>
      </c>
      <c r="F10">
        <v>127</v>
      </c>
      <c r="G10">
        <v>145</v>
      </c>
      <c r="H10">
        <v>0.12</v>
      </c>
      <c r="I10">
        <v>0.6</v>
      </c>
      <c r="J10">
        <v>-1</v>
      </c>
    </row>
    <row r="11" spans="1:15" x14ac:dyDescent="0.2">
      <c r="A11" s="6">
        <v>2003</v>
      </c>
      <c r="B11">
        <v>382</v>
      </c>
      <c r="C11">
        <v>241</v>
      </c>
      <c r="D11">
        <v>50</v>
      </c>
      <c r="E11">
        <v>4</v>
      </c>
      <c r="F11">
        <v>87</v>
      </c>
      <c r="G11">
        <v>91</v>
      </c>
      <c r="H11">
        <v>0.21</v>
      </c>
      <c r="I11">
        <v>0.38</v>
      </c>
      <c r="J11">
        <v>-8.1999999999999993</v>
      </c>
    </row>
    <row r="12" spans="1:15" x14ac:dyDescent="0.2">
      <c r="A12" s="6">
        <v>2004</v>
      </c>
      <c r="B12">
        <v>338</v>
      </c>
      <c r="C12">
        <v>217</v>
      </c>
      <c r="D12">
        <v>40</v>
      </c>
      <c r="E12">
        <v>10</v>
      </c>
      <c r="F12">
        <v>71</v>
      </c>
      <c r="G12">
        <v>81</v>
      </c>
      <c r="H12">
        <v>0.18</v>
      </c>
      <c r="I12">
        <v>0.37</v>
      </c>
      <c r="J12">
        <v>-11.5</v>
      </c>
    </row>
    <row r="13" spans="1:15" x14ac:dyDescent="0.2">
      <c r="A13" s="6">
        <v>2005</v>
      </c>
      <c r="B13">
        <v>430</v>
      </c>
      <c r="C13">
        <v>246</v>
      </c>
      <c r="D13">
        <v>79</v>
      </c>
      <c r="E13">
        <v>20</v>
      </c>
      <c r="F13">
        <v>85</v>
      </c>
      <c r="G13">
        <v>105</v>
      </c>
      <c r="H13">
        <v>0.32</v>
      </c>
      <c r="I13">
        <v>0.43</v>
      </c>
      <c r="J13">
        <v>27.2</v>
      </c>
    </row>
    <row r="14" spans="1:15" x14ac:dyDescent="0.2">
      <c r="A14" s="6">
        <v>2006</v>
      </c>
      <c r="B14">
        <v>518</v>
      </c>
      <c r="C14">
        <v>276</v>
      </c>
      <c r="D14">
        <v>114</v>
      </c>
      <c r="E14">
        <v>45</v>
      </c>
      <c r="F14">
        <v>83</v>
      </c>
      <c r="G14">
        <v>128</v>
      </c>
      <c r="H14">
        <v>0.41</v>
      </c>
      <c r="I14">
        <v>0.46</v>
      </c>
      <c r="J14">
        <v>20.5</v>
      </c>
    </row>
    <row r="15" spans="1:15" x14ac:dyDescent="0.2">
      <c r="A15" s="6">
        <v>2007</v>
      </c>
      <c r="B15">
        <v>585</v>
      </c>
      <c r="C15">
        <v>332</v>
      </c>
      <c r="D15">
        <v>97</v>
      </c>
      <c r="E15">
        <v>35</v>
      </c>
      <c r="F15">
        <v>121</v>
      </c>
      <c r="G15">
        <v>156</v>
      </c>
      <c r="H15">
        <v>0.28999999999999998</v>
      </c>
      <c r="I15">
        <v>0.47</v>
      </c>
      <c r="J15">
        <v>12.9</v>
      </c>
    </row>
    <row r="16" spans="1:15" x14ac:dyDescent="0.2">
      <c r="A16" s="6">
        <v>2008</v>
      </c>
      <c r="B16">
        <v>459</v>
      </c>
      <c r="C16">
        <v>270</v>
      </c>
      <c r="D16">
        <v>85</v>
      </c>
      <c r="E16">
        <v>17</v>
      </c>
      <c r="F16">
        <v>87</v>
      </c>
      <c r="G16">
        <v>104</v>
      </c>
      <c r="H16">
        <v>0.31</v>
      </c>
      <c r="I16">
        <v>0.39</v>
      </c>
      <c r="J16">
        <v>-21.5</v>
      </c>
    </row>
    <row r="17" spans="1:10" x14ac:dyDescent="0.2">
      <c r="A17" s="6">
        <v>2009</v>
      </c>
      <c r="B17">
        <v>422</v>
      </c>
      <c r="C17">
        <v>247</v>
      </c>
      <c r="D17">
        <v>45</v>
      </c>
      <c r="E17">
        <v>13</v>
      </c>
      <c r="F17">
        <v>117</v>
      </c>
      <c r="G17">
        <v>130</v>
      </c>
      <c r="H17">
        <v>0.18</v>
      </c>
      <c r="I17">
        <v>0.53</v>
      </c>
      <c r="J17">
        <v>-8.1</v>
      </c>
    </row>
    <row r="18" spans="1:10" x14ac:dyDescent="0.2">
      <c r="A18" s="6">
        <v>2011</v>
      </c>
      <c r="B18">
        <v>487</v>
      </c>
      <c r="C18">
        <v>309</v>
      </c>
      <c r="D18">
        <v>38</v>
      </c>
      <c r="E18">
        <v>27</v>
      </c>
      <c r="F18">
        <v>113</v>
      </c>
      <c r="G18">
        <v>140</v>
      </c>
      <c r="H18">
        <v>0.12</v>
      </c>
      <c r="I18">
        <v>0.45</v>
      </c>
      <c r="J18">
        <v>15.4</v>
      </c>
    </row>
    <row r="19" spans="1:10" x14ac:dyDescent="0.2">
      <c r="A19" s="6">
        <v>2012</v>
      </c>
      <c r="B19">
        <v>540</v>
      </c>
      <c r="C19">
        <v>291</v>
      </c>
      <c r="D19">
        <v>101</v>
      </c>
      <c r="E19">
        <v>19</v>
      </c>
      <c r="F19">
        <v>129</v>
      </c>
      <c r="G19">
        <v>148</v>
      </c>
      <c r="H19">
        <v>0.35</v>
      </c>
      <c r="I19">
        <v>0.51</v>
      </c>
      <c r="J19">
        <v>10.9</v>
      </c>
    </row>
    <row r="20" spans="1:10" x14ac:dyDescent="0.2">
      <c r="A20" s="6">
        <v>2013</v>
      </c>
      <c r="B20">
        <v>356</v>
      </c>
      <c r="C20">
        <v>188</v>
      </c>
      <c r="D20">
        <v>46</v>
      </c>
      <c r="E20">
        <v>11</v>
      </c>
      <c r="F20">
        <v>111</v>
      </c>
      <c r="G20">
        <v>122</v>
      </c>
      <c r="H20">
        <v>0.24</v>
      </c>
      <c r="I20">
        <v>0.65</v>
      </c>
      <c r="J20">
        <v>-33.9</v>
      </c>
    </row>
    <row r="21" spans="1:10" x14ac:dyDescent="0.2">
      <c r="A21" s="6">
        <v>2014</v>
      </c>
      <c r="B21">
        <v>286</v>
      </c>
      <c r="C21">
        <v>168</v>
      </c>
      <c r="D21">
        <v>23</v>
      </c>
      <c r="E21">
        <v>10</v>
      </c>
      <c r="F21">
        <v>85</v>
      </c>
      <c r="G21">
        <v>95</v>
      </c>
      <c r="H21">
        <v>0.14000000000000001</v>
      </c>
      <c r="I21">
        <v>0.56999999999999995</v>
      </c>
      <c r="J21">
        <v>-19.899999999999999</v>
      </c>
    </row>
    <row r="22" spans="1:10" x14ac:dyDescent="0.2">
      <c r="A22" s="6">
        <v>2015</v>
      </c>
      <c r="B22">
        <v>283</v>
      </c>
      <c r="C22">
        <v>165</v>
      </c>
      <c r="D22">
        <v>32</v>
      </c>
      <c r="E22">
        <v>10</v>
      </c>
      <c r="F22">
        <v>76</v>
      </c>
      <c r="G22">
        <v>86</v>
      </c>
      <c r="H22">
        <v>0.19</v>
      </c>
      <c r="I22">
        <v>0.52</v>
      </c>
      <c r="J22">
        <v>-1</v>
      </c>
    </row>
    <row r="23" spans="1:10" x14ac:dyDescent="0.2">
      <c r="A23" s="6">
        <v>2016</v>
      </c>
      <c r="B23">
        <v>290</v>
      </c>
      <c r="C23">
        <v>165</v>
      </c>
      <c r="D23">
        <v>48</v>
      </c>
      <c r="E23">
        <v>11</v>
      </c>
      <c r="F23">
        <v>66</v>
      </c>
      <c r="G23">
        <v>77</v>
      </c>
      <c r="H23">
        <v>0.28999999999999998</v>
      </c>
      <c r="I23">
        <v>0.47</v>
      </c>
      <c r="J23"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33B9-E6AE-CF4D-A9E2-E556E9DD299E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master_w_lambda</vt:lpstr>
      <vt:lpstr>drakes</vt:lpstr>
      <vt:lpstr>limantour</vt:lpstr>
      <vt:lpstr>tomales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Brandon, John</dc:creator>
  <cp:lastModifiedBy>Brandon, John</cp:lastModifiedBy>
  <dcterms:created xsi:type="dcterms:W3CDTF">2024-12-08T06:49:25Z</dcterms:created>
  <dcterms:modified xsi:type="dcterms:W3CDTF">2025-02-02T05:06:34Z</dcterms:modified>
</cp:coreProperties>
</file>