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hoffman/Desktop/"/>
    </mc:Choice>
  </mc:AlternateContent>
  <xr:revisionPtr revIDLastSave="0" documentId="13_ncr:1_{269235C1-A9B5-A643-9DEA-C9458B2FC263}" xr6:coauthVersionLast="45" xr6:coauthVersionMax="45" xr10:uidLastSave="{00000000-0000-0000-0000-000000000000}"/>
  <bookViews>
    <workbookView xWindow="0" yWindow="460" windowWidth="27320" windowHeight="13940" firstSheet="2" activeTab="6" xr2:uid="{00000000-000D-0000-FFFF-FFFF00000000}"/>
  </bookViews>
  <sheets>
    <sheet name="Teen_Births_by_Demographic" sheetId="2" r:id="rId1"/>
    <sheet name="Teen_Births_by_Tract" sheetId="3" r:id="rId2"/>
    <sheet name="Metrics_Comparison" sheetId="4" r:id="rId3"/>
    <sheet name="Metrics_Comparison_Edited" sheetId="5" r:id="rId4"/>
    <sheet name="Linear_Regression" sheetId="6" r:id="rId5"/>
    <sheet name="Linear_Regression-Updated" sheetId="13" r:id="rId6"/>
    <sheet name="Cluster_Analysis" sheetId="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2" hidden="1">Metrics_Comparison!$A$1:$G$197</definedName>
    <definedName name="cluster">#REF!</definedName>
    <definedName name="juvenile">#REF!</definedName>
    <definedName name="pregnancy_cluster">Cluster_Analysis!$A$19:$K$85</definedName>
    <definedName name="solver_adj" localSheetId="6" hidden="1">Cluster_Analysis!$B$3:$B$6</definedName>
    <definedName name="solver_cvg" localSheetId="6" hidden="1">0.0001</definedName>
    <definedName name="solver_drv" localSheetId="6" hidden="1">1</definedName>
    <definedName name="solver_eng" localSheetId="6" hidden="1">3</definedName>
    <definedName name="solver_itr" localSheetId="6" hidden="1">2147483647</definedName>
    <definedName name="solver_lhs1" localSheetId="6" hidden="1">Cluster_Analysis!$B$3:$B$6</definedName>
    <definedName name="solver_lhs2" localSheetId="6" hidden="1">Cluster_Analysis!$B$3:$B$6</definedName>
    <definedName name="solver_lhs3" localSheetId="6" hidden="1">Cluster_Analysis!$B$3:$B$6</definedName>
    <definedName name="solver_lin" localSheetId="6" hidden="1">2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3</definedName>
    <definedName name="solver_opt" localSheetId="6" hidden="1">Cluster_Analysis!$P$17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4</definedName>
    <definedName name="solver_rel3" localSheetId="6" hidden="1">3</definedName>
    <definedName name="solver_rhs1" localSheetId="6" hidden="1">Cluster_Analysis!$A$85</definedName>
    <definedName name="solver_rhs2" localSheetId="6" hidden="1">integer</definedName>
    <definedName name="solver_rhs3" localSheetId="6" hidden="1">Cluster_Analysis!$A$20</definedName>
    <definedName name="solver_rlx" localSheetId="6" hidden="1">1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3" i="14" l="1"/>
  <c r="U23" i="14"/>
  <c r="T23" i="14"/>
  <c r="S23" i="14"/>
  <c r="V20" i="14"/>
  <c r="U20" i="14"/>
  <c r="T20" i="14"/>
  <c r="S20" i="14"/>
  <c r="C4" i="14"/>
  <c r="C5" i="14"/>
  <c r="C6" i="14"/>
  <c r="C3" i="14"/>
  <c r="G17" i="14"/>
  <c r="K29" i="14" s="1"/>
  <c r="G16" i="14"/>
  <c r="K25" i="14" s="1"/>
  <c r="F17" i="14"/>
  <c r="J27" i="14" s="1"/>
  <c r="F16" i="14"/>
  <c r="E17" i="14"/>
  <c r="I21" i="14" s="1"/>
  <c r="E4" i="14" s="1"/>
  <c r="E16" i="14"/>
  <c r="I22" i="14" s="1"/>
  <c r="E5" i="14" s="1"/>
  <c r="D17" i="14"/>
  <c r="H23" i="14" s="1"/>
  <c r="D6" i="14" s="1"/>
  <c r="D16" i="14"/>
  <c r="H24" i="14" s="1"/>
  <c r="G197" i="4"/>
  <c r="G193" i="4"/>
  <c r="G5" i="4"/>
  <c r="G6" i="4"/>
  <c r="G7" i="4"/>
  <c r="G8" i="4"/>
  <c r="G9" i="4"/>
  <c r="G10" i="4"/>
  <c r="G11" i="4"/>
  <c r="G192" i="4"/>
  <c r="G13" i="4"/>
  <c r="G14" i="4"/>
  <c r="G15" i="4"/>
  <c r="G16" i="4"/>
  <c r="G187" i="4"/>
  <c r="G18" i="4"/>
  <c r="G19" i="4"/>
  <c r="G20" i="4"/>
  <c r="G21" i="4"/>
  <c r="G185" i="4"/>
  <c r="G23" i="4"/>
  <c r="G24" i="4"/>
  <c r="G25" i="4"/>
  <c r="G26" i="4"/>
  <c r="G183" i="4"/>
  <c r="G28" i="4"/>
  <c r="G176" i="4"/>
  <c r="G175" i="4"/>
  <c r="G31" i="4"/>
  <c r="G32" i="4"/>
  <c r="G33" i="4"/>
  <c r="G34" i="4"/>
  <c r="G35" i="4"/>
  <c r="G36" i="4"/>
  <c r="G37" i="4"/>
  <c r="G171" i="4"/>
  <c r="G39" i="4"/>
  <c r="G40" i="4"/>
  <c r="G41" i="4"/>
  <c r="G42" i="4"/>
  <c r="G165" i="4"/>
  <c r="G164" i="4"/>
  <c r="G163" i="4"/>
  <c r="G46" i="4"/>
  <c r="G160" i="4"/>
  <c r="G48" i="4"/>
  <c r="G159" i="4"/>
  <c r="G50" i="4"/>
  <c r="G157" i="4"/>
  <c r="G52" i="4"/>
  <c r="G149" i="4"/>
  <c r="G54" i="4"/>
  <c r="G146" i="4"/>
  <c r="G56" i="4"/>
  <c r="G142" i="4"/>
  <c r="G58" i="4"/>
  <c r="G59" i="4"/>
  <c r="G60" i="4"/>
  <c r="G139" i="4"/>
  <c r="G62" i="4"/>
  <c r="G63" i="4"/>
  <c r="G138" i="4"/>
  <c r="G132" i="4"/>
  <c r="G130" i="4"/>
  <c r="G67" i="4"/>
  <c r="G68" i="4"/>
  <c r="G69" i="4"/>
  <c r="G70" i="4"/>
  <c r="G129" i="4"/>
  <c r="G127" i="4"/>
  <c r="G73" i="4"/>
  <c r="G74" i="4"/>
  <c r="G75" i="4"/>
  <c r="G76" i="4"/>
  <c r="G77" i="4"/>
  <c r="G78" i="4"/>
  <c r="G126" i="4"/>
  <c r="G124" i="4"/>
  <c r="G121" i="4"/>
  <c r="G82" i="4"/>
  <c r="G117" i="4"/>
  <c r="G84" i="4"/>
  <c r="G85" i="4"/>
  <c r="G86" i="4"/>
  <c r="G116" i="4"/>
  <c r="G110" i="4"/>
  <c r="G89" i="4"/>
  <c r="G107" i="4"/>
  <c r="G91" i="4"/>
  <c r="G92" i="4"/>
  <c r="G93" i="4"/>
  <c r="G94" i="4"/>
  <c r="G101" i="4"/>
  <c r="G97" i="4"/>
  <c r="G96" i="4"/>
  <c r="G98" i="4"/>
  <c r="G99" i="4"/>
  <c r="G100" i="4"/>
  <c r="G95" i="4"/>
  <c r="G102" i="4"/>
  <c r="G103" i="4"/>
  <c r="G104" i="4"/>
  <c r="G105" i="4"/>
  <c r="G106" i="4"/>
  <c r="G90" i="4"/>
  <c r="G108" i="4"/>
  <c r="G109" i="4"/>
  <c r="G88" i="4"/>
  <c r="G111" i="4"/>
  <c r="G112" i="4"/>
  <c r="G113" i="4"/>
  <c r="G114" i="4"/>
  <c r="G115" i="4"/>
  <c r="G87" i="4"/>
  <c r="G83" i="4"/>
  <c r="G118" i="4"/>
  <c r="G119" i="4"/>
  <c r="G120" i="4"/>
  <c r="G81" i="4"/>
  <c r="G122" i="4"/>
  <c r="G123" i="4"/>
  <c r="G80" i="4"/>
  <c r="G125" i="4"/>
  <c r="G79" i="4"/>
  <c r="G72" i="4"/>
  <c r="G128" i="4"/>
  <c r="G71" i="4"/>
  <c r="G66" i="4"/>
  <c r="G131" i="4"/>
  <c r="G65" i="4"/>
  <c r="G133" i="4"/>
  <c r="G134" i="4"/>
  <c r="G135" i="4"/>
  <c r="G136" i="4"/>
  <c r="G137" i="4"/>
  <c r="G64" i="4"/>
  <c r="G61" i="4"/>
  <c r="G140" i="4"/>
  <c r="G141" i="4"/>
  <c r="G57" i="4"/>
  <c r="G143" i="4"/>
  <c r="G144" i="4"/>
  <c r="G145" i="4"/>
  <c r="G55" i="4"/>
  <c r="G147" i="4"/>
  <c r="G148" i="4"/>
  <c r="G53" i="4"/>
  <c r="G150" i="4"/>
  <c r="G151" i="4"/>
  <c r="G152" i="4"/>
  <c r="G153" i="4"/>
  <c r="G154" i="4"/>
  <c r="G155" i="4"/>
  <c r="G156" i="4"/>
  <c r="G51" i="4"/>
  <c r="G158" i="4"/>
  <c r="G49" i="4"/>
  <c r="G47" i="4"/>
  <c r="G161" i="4"/>
  <c r="G162" i="4"/>
  <c r="G45" i="4"/>
  <c r="G44" i="4"/>
  <c r="G43" i="4"/>
  <c r="G166" i="4"/>
  <c r="G167" i="4"/>
  <c r="G168" i="4"/>
  <c r="G169" i="4"/>
  <c r="G170" i="4"/>
  <c r="G38" i="4"/>
  <c r="G172" i="4"/>
  <c r="G173" i="4"/>
  <c r="G174" i="4"/>
  <c r="G30" i="4"/>
  <c r="G29" i="4"/>
  <c r="G177" i="4"/>
  <c r="G178" i="4"/>
  <c r="G179" i="4"/>
  <c r="G180" i="4"/>
  <c r="G181" i="4"/>
  <c r="G182" i="4"/>
  <c r="G27" i="4"/>
  <c r="G184" i="4"/>
  <c r="G22" i="4"/>
  <c r="G186" i="4"/>
  <c r="G17" i="4"/>
  <c r="G188" i="4"/>
  <c r="G189" i="4"/>
  <c r="G190" i="4"/>
  <c r="G191" i="4"/>
  <c r="G12" i="4"/>
  <c r="G4" i="4"/>
  <c r="G194" i="4"/>
  <c r="G195" i="4"/>
  <c r="G196" i="4"/>
  <c r="G3" i="4"/>
  <c r="G2" i="4"/>
  <c r="F197" i="4"/>
  <c r="F193" i="4"/>
  <c r="F5" i="4"/>
  <c r="F6" i="4"/>
  <c r="F7" i="4"/>
  <c r="F8" i="4"/>
  <c r="F9" i="4"/>
  <c r="F10" i="4"/>
  <c r="F11" i="4"/>
  <c r="F192" i="4"/>
  <c r="F13" i="4"/>
  <c r="F14" i="4"/>
  <c r="F15" i="4"/>
  <c r="F16" i="4"/>
  <c r="F187" i="4"/>
  <c r="F18" i="4"/>
  <c r="F19" i="4"/>
  <c r="F20" i="4"/>
  <c r="F21" i="4"/>
  <c r="F185" i="4"/>
  <c r="F23" i="4"/>
  <c r="F24" i="4"/>
  <c r="F25" i="4"/>
  <c r="F26" i="4"/>
  <c r="F183" i="4"/>
  <c r="F28" i="4"/>
  <c r="F176" i="4"/>
  <c r="F175" i="4"/>
  <c r="F31" i="4"/>
  <c r="F32" i="4"/>
  <c r="F33" i="4"/>
  <c r="F34" i="4"/>
  <c r="F35" i="4"/>
  <c r="F36" i="4"/>
  <c r="F37" i="4"/>
  <c r="F171" i="4"/>
  <c r="F39" i="4"/>
  <c r="F40" i="4"/>
  <c r="F41" i="4"/>
  <c r="F42" i="4"/>
  <c r="F165" i="4"/>
  <c r="F164" i="4"/>
  <c r="F163" i="4"/>
  <c r="F46" i="4"/>
  <c r="F160" i="4"/>
  <c r="F48" i="4"/>
  <c r="F159" i="4"/>
  <c r="F50" i="4"/>
  <c r="F157" i="4"/>
  <c r="F52" i="4"/>
  <c r="F149" i="4"/>
  <c r="F54" i="4"/>
  <c r="F146" i="4"/>
  <c r="F56" i="4"/>
  <c r="F142" i="4"/>
  <c r="F58" i="4"/>
  <c r="F59" i="4"/>
  <c r="F60" i="4"/>
  <c r="F139" i="4"/>
  <c r="F62" i="4"/>
  <c r="F63" i="4"/>
  <c r="F138" i="4"/>
  <c r="F132" i="4"/>
  <c r="F130" i="4"/>
  <c r="F67" i="4"/>
  <c r="F68" i="4"/>
  <c r="F69" i="4"/>
  <c r="F70" i="4"/>
  <c r="F129" i="4"/>
  <c r="F127" i="4"/>
  <c r="F73" i="4"/>
  <c r="F74" i="4"/>
  <c r="F75" i="4"/>
  <c r="F76" i="4"/>
  <c r="F77" i="4"/>
  <c r="F78" i="4"/>
  <c r="F126" i="4"/>
  <c r="F124" i="4"/>
  <c r="F121" i="4"/>
  <c r="F82" i="4"/>
  <c r="F117" i="4"/>
  <c r="F84" i="4"/>
  <c r="F85" i="4"/>
  <c r="F86" i="4"/>
  <c r="F116" i="4"/>
  <c r="F110" i="4"/>
  <c r="F89" i="4"/>
  <c r="F107" i="4"/>
  <c r="F91" i="4"/>
  <c r="F92" i="4"/>
  <c r="F93" i="4"/>
  <c r="F94" i="4"/>
  <c r="F101" i="4"/>
  <c r="F97" i="4"/>
  <c r="F96" i="4"/>
  <c r="F98" i="4"/>
  <c r="F99" i="4"/>
  <c r="F100" i="4"/>
  <c r="F95" i="4"/>
  <c r="F102" i="4"/>
  <c r="F103" i="4"/>
  <c r="F104" i="4"/>
  <c r="F105" i="4"/>
  <c r="F106" i="4"/>
  <c r="F90" i="4"/>
  <c r="F108" i="4"/>
  <c r="F109" i="4"/>
  <c r="F88" i="4"/>
  <c r="F111" i="4"/>
  <c r="F112" i="4"/>
  <c r="F113" i="4"/>
  <c r="F114" i="4"/>
  <c r="F115" i="4"/>
  <c r="F87" i="4"/>
  <c r="F83" i="4"/>
  <c r="F118" i="4"/>
  <c r="F119" i="4"/>
  <c r="F120" i="4"/>
  <c r="F81" i="4"/>
  <c r="F122" i="4"/>
  <c r="F123" i="4"/>
  <c r="F80" i="4"/>
  <c r="F125" i="4"/>
  <c r="F79" i="4"/>
  <c r="F72" i="4"/>
  <c r="F128" i="4"/>
  <c r="F71" i="4"/>
  <c r="F66" i="4"/>
  <c r="F131" i="4"/>
  <c r="F65" i="4"/>
  <c r="F133" i="4"/>
  <c r="F134" i="4"/>
  <c r="F135" i="4"/>
  <c r="F136" i="4"/>
  <c r="F137" i="4"/>
  <c r="F64" i="4"/>
  <c r="F61" i="4"/>
  <c r="F140" i="4"/>
  <c r="F141" i="4"/>
  <c r="F57" i="4"/>
  <c r="F143" i="4"/>
  <c r="F144" i="4"/>
  <c r="F145" i="4"/>
  <c r="F55" i="4"/>
  <c r="F147" i="4"/>
  <c r="F148" i="4"/>
  <c r="F53" i="4"/>
  <c r="F150" i="4"/>
  <c r="F151" i="4"/>
  <c r="F152" i="4"/>
  <c r="F153" i="4"/>
  <c r="F154" i="4"/>
  <c r="F155" i="4"/>
  <c r="F156" i="4"/>
  <c r="F51" i="4"/>
  <c r="F158" i="4"/>
  <c r="F49" i="4"/>
  <c r="F47" i="4"/>
  <c r="F161" i="4"/>
  <c r="F162" i="4"/>
  <c r="F45" i="4"/>
  <c r="F44" i="4"/>
  <c r="F43" i="4"/>
  <c r="F166" i="4"/>
  <c r="F167" i="4"/>
  <c r="F168" i="4"/>
  <c r="F169" i="4"/>
  <c r="F170" i="4"/>
  <c r="F38" i="4"/>
  <c r="F172" i="4"/>
  <c r="F173" i="4"/>
  <c r="F174" i="4"/>
  <c r="F30" i="4"/>
  <c r="F29" i="4"/>
  <c r="F177" i="4"/>
  <c r="F178" i="4"/>
  <c r="F179" i="4"/>
  <c r="F180" i="4"/>
  <c r="F181" i="4"/>
  <c r="F182" i="4"/>
  <c r="F27" i="4"/>
  <c r="F184" i="4"/>
  <c r="F22" i="4"/>
  <c r="F186" i="4"/>
  <c r="F17" i="4"/>
  <c r="F188" i="4"/>
  <c r="F189" i="4"/>
  <c r="F190" i="4"/>
  <c r="F191" i="4"/>
  <c r="F12" i="4"/>
  <c r="F4" i="4"/>
  <c r="F194" i="4"/>
  <c r="F195" i="4"/>
  <c r="F196" i="4"/>
  <c r="F3" i="4"/>
  <c r="F2" i="4"/>
  <c r="E197" i="4"/>
  <c r="E193" i="4"/>
  <c r="E5" i="4"/>
  <c r="E6" i="4"/>
  <c r="E7" i="4"/>
  <c r="E8" i="4"/>
  <c r="E9" i="4"/>
  <c r="E10" i="4"/>
  <c r="E11" i="4"/>
  <c r="E192" i="4"/>
  <c r="E13" i="4"/>
  <c r="E14" i="4"/>
  <c r="E15" i="4"/>
  <c r="E16" i="4"/>
  <c r="E187" i="4"/>
  <c r="E18" i="4"/>
  <c r="E19" i="4"/>
  <c r="E20" i="4"/>
  <c r="E21" i="4"/>
  <c r="E185" i="4"/>
  <c r="E23" i="4"/>
  <c r="E24" i="4"/>
  <c r="E25" i="4"/>
  <c r="E26" i="4"/>
  <c r="E183" i="4"/>
  <c r="E28" i="4"/>
  <c r="E176" i="4"/>
  <c r="E175" i="4"/>
  <c r="E31" i="4"/>
  <c r="E32" i="4"/>
  <c r="E33" i="4"/>
  <c r="E34" i="4"/>
  <c r="E35" i="4"/>
  <c r="E36" i="4"/>
  <c r="E37" i="4"/>
  <c r="E171" i="4"/>
  <c r="E39" i="4"/>
  <c r="E40" i="4"/>
  <c r="E41" i="4"/>
  <c r="E42" i="4"/>
  <c r="E165" i="4"/>
  <c r="E164" i="4"/>
  <c r="E163" i="4"/>
  <c r="E46" i="4"/>
  <c r="E160" i="4"/>
  <c r="E48" i="4"/>
  <c r="E159" i="4"/>
  <c r="E50" i="4"/>
  <c r="E157" i="4"/>
  <c r="E52" i="4"/>
  <c r="E149" i="4"/>
  <c r="E54" i="4"/>
  <c r="E146" i="4"/>
  <c r="E56" i="4"/>
  <c r="E142" i="4"/>
  <c r="E58" i="4"/>
  <c r="E59" i="4"/>
  <c r="E60" i="4"/>
  <c r="E139" i="4"/>
  <c r="E62" i="4"/>
  <c r="E63" i="4"/>
  <c r="E138" i="4"/>
  <c r="E132" i="4"/>
  <c r="E130" i="4"/>
  <c r="E67" i="4"/>
  <c r="E68" i="4"/>
  <c r="E69" i="4"/>
  <c r="E70" i="4"/>
  <c r="E129" i="4"/>
  <c r="E127" i="4"/>
  <c r="E73" i="4"/>
  <c r="E74" i="4"/>
  <c r="E75" i="4"/>
  <c r="E76" i="4"/>
  <c r="E77" i="4"/>
  <c r="E78" i="4"/>
  <c r="E126" i="4"/>
  <c r="E124" i="4"/>
  <c r="E121" i="4"/>
  <c r="E82" i="4"/>
  <c r="E117" i="4"/>
  <c r="E84" i="4"/>
  <c r="E85" i="4"/>
  <c r="E86" i="4"/>
  <c r="E116" i="4"/>
  <c r="E110" i="4"/>
  <c r="E89" i="4"/>
  <c r="E107" i="4"/>
  <c r="E91" i="4"/>
  <c r="E92" i="4"/>
  <c r="E93" i="4"/>
  <c r="E94" i="4"/>
  <c r="E101" i="4"/>
  <c r="E97" i="4"/>
  <c r="E96" i="4"/>
  <c r="E98" i="4"/>
  <c r="E99" i="4"/>
  <c r="E100" i="4"/>
  <c r="E95" i="4"/>
  <c r="E102" i="4"/>
  <c r="E103" i="4"/>
  <c r="E104" i="4"/>
  <c r="E105" i="4"/>
  <c r="E106" i="4"/>
  <c r="E90" i="4"/>
  <c r="E108" i="4"/>
  <c r="E109" i="4"/>
  <c r="E88" i="4"/>
  <c r="E111" i="4"/>
  <c r="E112" i="4"/>
  <c r="E113" i="4"/>
  <c r="E114" i="4"/>
  <c r="E115" i="4"/>
  <c r="E87" i="4"/>
  <c r="E83" i="4"/>
  <c r="E118" i="4"/>
  <c r="E119" i="4"/>
  <c r="E120" i="4"/>
  <c r="E81" i="4"/>
  <c r="E122" i="4"/>
  <c r="E123" i="4"/>
  <c r="E80" i="4"/>
  <c r="E125" i="4"/>
  <c r="E79" i="4"/>
  <c r="E72" i="4"/>
  <c r="E128" i="4"/>
  <c r="E71" i="4"/>
  <c r="E66" i="4"/>
  <c r="E131" i="4"/>
  <c r="E65" i="4"/>
  <c r="E133" i="4"/>
  <c r="E134" i="4"/>
  <c r="E135" i="4"/>
  <c r="E136" i="4"/>
  <c r="E137" i="4"/>
  <c r="E64" i="4"/>
  <c r="E61" i="4"/>
  <c r="E140" i="4"/>
  <c r="E141" i="4"/>
  <c r="E57" i="4"/>
  <c r="E143" i="4"/>
  <c r="E144" i="4"/>
  <c r="E145" i="4"/>
  <c r="E55" i="4"/>
  <c r="E147" i="4"/>
  <c r="E148" i="4"/>
  <c r="E53" i="4"/>
  <c r="E150" i="4"/>
  <c r="E151" i="4"/>
  <c r="E152" i="4"/>
  <c r="E153" i="4"/>
  <c r="E154" i="4"/>
  <c r="E155" i="4"/>
  <c r="E156" i="4"/>
  <c r="E51" i="4"/>
  <c r="E158" i="4"/>
  <c r="E49" i="4"/>
  <c r="E47" i="4"/>
  <c r="E161" i="4"/>
  <c r="E162" i="4"/>
  <c r="E45" i="4"/>
  <c r="E44" i="4"/>
  <c r="E43" i="4"/>
  <c r="E166" i="4"/>
  <c r="E167" i="4"/>
  <c r="E168" i="4"/>
  <c r="E169" i="4"/>
  <c r="E170" i="4"/>
  <c r="E38" i="4"/>
  <c r="E172" i="4"/>
  <c r="E173" i="4"/>
  <c r="E174" i="4"/>
  <c r="E30" i="4"/>
  <c r="E29" i="4"/>
  <c r="E177" i="4"/>
  <c r="E178" i="4"/>
  <c r="E179" i="4"/>
  <c r="E180" i="4"/>
  <c r="E181" i="4"/>
  <c r="E182" i="4"/>
  <c r="E27" i="4"/>
  <c r="E184" i="4"/>
  <c r="E22" i="4"/>
  <c r="E186" i="4"/>
  <c r="E17" i="4"/>
  <c r="E188" i="4"/>
  <c r="E189" i="4"/>
  <c r="E190" i="4"/>
  <c r="E191" i="4"/>
  <c r="E12" i="4"/>
  <c r="E4" i="4"/>
  <c r="E194" i="4"/>
  <c r="E195" i="4"/>
  <c r="E196" i="4"/>
  <c r="E3" i="4"/>
  <c r="E2" i="4"/>
  <c r="D185" i="4"/>
  <c r="D23" i="4"/>
  <c r="D24" i="4"/>
  <c r="D25" i="4"/>
  <c r="D26" i="4"/>
  <c r="D183" i="4"/>
  <c r="D28" i="4"/>
  <c r="D176" i="4"/>
  <c r="D175" i="4"/>
  <c r="D31" i="4"/>
  <c r="D32" i="4"/>
  <c r="D33" i="4"/>
  <c r="D34" i="4"/>
  <c r="D35" i="4"/>
  <c r="D36" i="4"/>
  <c r="D37" i="4"/>
  <c r="D171" i="4"/>
  <c r="D39" i="4"/>
  <c r="D40" i="4"/>
  <c r="D41" i="4"/>
  <c r="D42" i="4"/>
  <c r="D165" i="4"/>
  <c r="D164" i="4"/>
  <c r="D163" i="4"/>
  <c r="D46" i="4"/>
  <c r="D160" i="4"/>
  <c r="D48" i="4"/>
  <c r="D159" i="4"/>
  <c r="D50" i="4"/>
  <c r="D157" i="4"/>
  <c r="D52" i="4"/>
  <c r="D149" i="4"/>
  <c r="D54" i="4"/>
  <c r="D146" i="4"/>
  <c r="D56" i="4"/>
  <c r="D142" i="4"/>
  <c r="D58" i="4"/>
  <c r="D59" i="4"/>
  <c r="D60" i="4"/>
  <c r="D139" i="4"/>
  <c r="D62" i="4"/>
  <c r="D63" i="4"/>
  <c r="D138" i="4"/>
  <c r="D132" i="4"/>
  <c r="D130" i="4"/>
  <c r="D67" i="4"/>
  <c r="D68" i="4"/>
  <c r="D69" i="4"/>
  <c r="D70" i="4"/>
  <c r="D129" i="4"/>
  <c r="D127" i="4"/>
  <c r="D73" i="4"/>
  <c r="D74" i="4"/>
  <c r="D75" i="4"/>
  <c r="D76" i="4"/>
  <c r="D77" i="4"/>
  <c r="D78" i="4"/>
  <c r="D126" i="4"/>
  <c r="D124" i="4"/>
  <c r="D121" i="4"/>
  <c r="D82" i="4"/>
  <c r="D117" i="4"/>
  <c r="D84" i="4"/>
  <c r="D85" i="4"/>
  <c r="D86" i="4"/>
  <c r="D116" i="4"/>
  <c r="D110" i="4"/>
  <c r="D89" i="4"/>
  <c r="D107" i="4"/>
  <c r="D91" i="4"/>
  <c r="D92" i="4"/>
  <c r="D93" i="4"/>
  <c r="D94" i="4"/>
  <c r="D101" i="4"/>
  <c r="D97" i="4"/>
  <c r="D96" i="4"/>
  <c r="D98" i="4"/>
  <c r="D99" i="4"/>
  <c r="D100" i="4"/>
  <c r="D95" i="4"/>
  <c r="D102" i="4"/>
  <c r="D103" i="4"/>
  <c r="D104" i="4"/>
  <c r="D105" i="4"/>
  <c r="D106" i="4"/>
  <c r="D90" i="4"/>
  <c r="D108" i="4"/>
  <c r="D109" i="4"/>
  <c r="D88" i="4"/>
  <c r="D111" i="4"/>
  <c r="D112" i="4"/>
  <c r="D113" i="4"/>
  <c r="D114" i="4"/>
  <c r="D115" i="4"/>
  <c r="D87" i="4"/>
  <c r="D83" i="4"/>
  <c r="D118" i="4"/>
  <c r="D119" i="4"/>
  <c r="D120" i="4"/>
  <c r="D81" i="4"/>
  <c r="D122" i="4"/>
  <c r="D123" i="4"/>
  <c r="D80" i="4"/>
  <c r="D125" i="4"/>
  <c r="D79" i="4"/>
  <c r="D72" i="4"/>
  <c r="D128" i="4"/>
  <c r="D71" i="4"/>
  <c r="D66" i="4"/>
  <c r="D131" i="4"/>
  <c r="D65" i="4"/>
  <c r="D133" i="4"/>
  <c r="D134" i="4"/>
  <c r="D135" i="4"/>
  <c r="D136" i="4"/>
  <c r="D137" i="4"/>
  <c r="D64" i="4"/>
  <c r="D61" i="4"/>
  <c r="D140" i="4"/>
  <c r="D141" i="4"/>
  <c r="D57" i="4"/>
  <c r="D143" i="4"/>
  <c r="D144" i="4"/>
  <c r="D145" i="4"/>
  <c r="D55" i="4"/>
  <c r="D147" i="4"/>
  <c r="D148" i="4"/>
  <c r="D53" i="4"/>
  <c r="D150" i="4"/>
  <c r="D151" i="4"/>
  <c r="D152" i="4"/>
  <c r="D153" i="4"/>
  <c r="D154" i="4"/>
  <c r="D155" i="4"/>
  <c r="D156" i="4"/>
  <c r="D51" i="4"/>
  <c r="D158" i="4"/>
  <c r="D49" i="4"/>
  <c r="D47" i="4"/>
  <c r="D161" i="4"/>
  <c r="D162" i="4"/>
  <c r="D45" i="4"/>
  <c r="D44" i="4"/>
  <c r="D43" i="4"/>
  <c r="D166" i="4"/>
  <c r="D167" i="4"/>
  <c r="D168" i="4"/>
  <c r="D169" i="4"/>
  <c r="D170" i="4"/>
  <c r="D38" i="4"/>
  <c r="D172" i="4"/>
  <c r="D173" i="4"/>
  <c r="D174" i="4"/>
  <c r="D30" i="4"/>
  <c r="D29" i="4"/>
  <c r="D177" i="4"/>
  <c r="D178" i="4"/>
  <c r="D179" i="4"/>
  <c r="D180" i="4"/>
  <c r="D181" i="4"/>
  <c r="D182" i="4"/>
  <c r="D27" i="4"/>
  <c r="D184" i="4"/>
  <c r="D22" i="4"/>
  <c r="D186" i="4"/>
  <c r="D17" i="4"/>
  <c r="D188" i="4"/>
  <c r="D189" i="4"/>
  <c r="D190" i="4"/>
  <c r="D191" i="4"/>
  <c r="D12" i="4"/>
  <c r="D4" i="4"/>
  <c r="D194" i="4"/>
  <c r="D195" i="4"/>
  <c r="D196" i="4"/>
  <c r="D3" i="4"/>
  <c r="D197" i="4"/>
  <c r="D193" i="4"/>
  <c r="D5" i="4"/>
  <c r="D6" i="4"/>
  <c r="D7" i="4"/>
  <c r="D8" i="4"/>
  <c r="D9" i="4"/>
  <c r="D10" i="4"/>
  <c r="D11" i="4"/>
  <c r="D192" i="4"/>
  <c r="D13" i="4"/>
  <c r="D14" i="4"/>
  <c r="D15" i="4"/>
  <c r="D16" i="4"/>
  <c r="D187" i="4"/>
  <c r="D18" i="4"/>
  <c r="D19" i="4"/>
  <c r="D20" i="4"/>
  <c r="D21" i="4"/>
  <c r="D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2" i="3"/>
  <c r="H83" i="14" l="1"/>
  <c r="H79" i="14"/>
  <c r="H75" i="14"/>
  <c r="H71" i="14"/>
  <c r="H67" i="14"/>
  <c r="H63" i="14"/>
  <c r="H59" i="14"/>
  <c r="H55" i="14"/>
  <c r="H51" i="14"/>
  <c r="H47" i="14"/>
  <c r="H43" i="14"/>
  <c r="H39" i="14"/>
  <c r="H35" i="14"/>
  <c r="H31" i="14"/>
  <c r="H27" i="14"/>
  <c r="I85" i="14"/>
  <c r="I81" i="14"/>
  <c r="I77" i="14"/>
  <c r="I73" i="14"/>
  <c r="I69" i="14"/>
  <c r="I65" i="14"/>
  <c r="I61" i="14"/>
  <c r="I57" i="14"/>
  <c r="I53" i="14"/>
  <c r="I49" i="14"/>
  <c r="I45" i="14"/>
  <c r="I41" i="14"/>
  <c r="I37" i="14"/>
  <c r="I33" i="14"/>
  <c r="I29" i="14"/>
  <c r="I25" i="14"/>
  <c r="J83" i="14"/>
  <c r="J79" i="14"/>
  <c r="J75" i="14"/>
  <c r="J71" i="14"/>
  <c r="J67" i="14"/>
  <c r="J63" i="14"/>
  <c r="J59" i="14"/>
  <c r="J55" i="14"/>
  <c r="J51" i="14"/>
  <c r="J47" i="14"/>
  <c r="J43" i="14"/>
  <c r="J39" i="14"/>
  <c r="J35" i="14"/>
  <c r="K85" i="14"/>
  <c r="K77" i="14"/>
  <c r="K69" i="14"/>
  <c r="K61" i="14"/>
  <c r="K53" i="14"/>
  <c r="K45" i="14"/>
  <c r="K37" i="14"/>
  <c r="J21" i="14"/>
  <c r="F4" i="14" s="1"/>
  <c r="J25" i="14"/>
  <c r="J29" i="14"/>
  <c r="J33" i="14"/>
  <c r="J22" i="14"/>
  <c r="F5" i="14" s="1"/>
  <c r="J26" i="14"/>
  <c r="J30" i="14"/>
  <c r="J34" i="14"/>
  <c r="H20" i="14"/>
  <c r="D3" i="14" s="1"/>
  <c r="H82" i="14"/>
  <c r="H78" i="14"/>
  <c r="H74" i="14"/>
  <c r="H70" i="14"/>
  <c r="H66" i="14"/>
  <c r="H62" i="14"/>
  <c r="H58" i="14"/>
  <c r="H54" i="14"/>
  <c r="H50" i="14"/>
  <c r="H46" i="14"/>
  <c r="H42" i="14"/>
  <c r="H38" i="14"/>
  <c r="H34" i="14"/>
  <c r="H30" i="14"/>
  <c r="H26" i="14"/>
  <c r="H22" i="14"/>
  <c r="D5" i="14" s="1"/>
  <c r="I84" i="14"/>
  <c r="I80" i="14"/>
  <c r="I76" i="14"/>
  <c r="I72" i="14"/>
  <c r="I68" i="14"/>
  <c r="I64" i="14"/>
  <c r="I60" i="14"/>
  <c r="I56" i="14"/>
  <c r="I52" i="14"/>
  <c r="I48" i="14"/>
  <c r="I44" i="14"/>
  <c r="I40" i="14"/>
  <c r="I36" i="14"/>
  <c r="I32" i="14"/>
  <c r="I28" i="14"/>
  <c r="I24" i="14"/>
  <c r="J20" i="14"/>
  <c r="F3" i="14" s="1"/>
  <c r="J82" i="14"/>
  <c r="J78" i="14"/>
  <c r="J74" i="14"/>
  <c r="J70" i="14"/>
  <c r="J66" i="14"/>
  <c r="J62" i="14"/>
  <c r="J58" i="14"/>
  <c r="J54" i="14"/>
  <c r="J50" i="14"/>
  <c r="J46" i="14"/>
  <c r="J42" i="14"/>
  <c r="J38" i="14"/>
  <c r="J32" i="14"/>
  <c r="J24" i="14"/>
  <c r="K82" i="14"/>
  <c r="K74" i="14"/>
  <c r="K66" i="14"/>
  <c r="K58" i="14"/>
  <c r="K50" i="14"/>
  <c r="K42" i="14"/>
  <c r="K34" i="14"/>
  <c r="K26" i="14"/>
  <c r="H85" i="14"/>
  <c r="H81" i="14"/>
  <c r="H77" i="14"/>
  <c r="H73" i="14"/>
  <c r="H69" i="14"/>
  <c r="H65" i="14"/>
  <c r="H61" i="14"/>
  <c r="H57" i="14"/>
  <c r="H53" i="14"/>
  <c r="H49" i="14"/>
  <c r="H45" i="14"/>
  <c r="H41" i="14"/>
  <c r="H37" i="14"/>
  <c r="H33" i="14"/>
  <c r="H29" i="14"/>
  <c r="H25" i="14"/>
  <c r="H21" i="14"/>
  <c r="D4" i="14" s="1"/>
  <c r="I83" i="14"/>
  <c r="I79" i="14"/>
  <c r="I75" i="14"/>
  <c r="I71" i="14"/>
  <c r="I67" i="14"/>
  <c r="I63" i="14"/>
  <c r="I59" i="14"/>
  <c r="I55" i="14"/>
  <c r="I51" i="14"/>
  <c r="I47" i="14"/>
  <c r="I43" i="14"/>
  <c r="I39" i="14"/>
  <c r="I35" i="14"/>
  <c r="I31" i="14"/>
  <c r="I27" i="14"/>
  <c r="I23" i="14"/>
  <c r="E6" i="14" s="1"/>
  <c r="J85" i="14"/>
  <c r="J81" i="14"/>
  <c r="J77" i="14"/>
  <c r="J73" i="14"/>
  <c r="J69" i="14"/>
  <c r="J65" i="14"/>
  <c r="J61" i="14"/>
  <c r="J57" i="14"/>
  <c r="J53" i="14"/>
  <c r="J49" i="14"/>
  <c r="J45" i="14"/>
  <c r="J41" i="14"/>
  <c r="J37" i="14"/>
  <c r="J31" i="14"/>
  <c r="J23" i="14"/>
  <c r="F6" i="14" s="1"/>
  <c r="K81" i="14"/>
  <c r="K73" i="14"/>
  <c r="K65" i="14"/>
  <c r="K57" i="14"/>
  <c r="K49" i="14"/>
  <c r="K41" i="14"/>
  <c r="K33" i="14"/>
  <c r="K23" i="14"/>
  <c r="G6" i="14" s="1"/>
  <c r="K27" i="14"/>
  <c r="K31" i="14"/>
  <c r="K35" i="14"/>
  <c r="K39" i="14"/>
  <c r="K43" i="14"/>
  <c r="K47" i="14"/>
  <c r="K51" i="14"/>
  <c r="K55" i="14"/>
  <c r="K59" i="14"/>
  <c r="K63" i="14"/>
  <c r="K67" i="14"/>
  <c r="K71" i="14"/>
  <c r="K75" i="14"/>
  <c r="K79" i="14"/>
  <c r="K83" i="14"/>
  <c r="K24" i="14"/>
  <c r="K28" i="14"/>
  <c r="K32" i="14"/>
  <c r="K36" i="14"/>
  <c r="K40" i="14"/>
  <c r="K44" i="14"/>
  <c r="K48" i="14"/>
  <c r="K52" i="14"/>
  <c r="K56" i="14"/>
  <c r="K60" i="14"/>
  <c r="K64" i="14"/>
  <c r="K68" i="14"/>
  <c r="K72" i="14"/>
  <c r="K76" i="14"/>
  <c r="K80" i="14"/>
  <c r="K84" i="14"/>
  <c r="K21" i="14"/>
  <c r="G4" i="14" s="1"/>
  <c r="H84" i="14"/>
  <c r="H80" i="14"/>
  <c r="H76" i="14"/>
  <c r="H72" i="14"/>
  <c r="H68" i="14"/>
  <c r="H64" i="14"/>
  <c r="H60" i="14"/>
  <c r="H56" i="14"/>
  <c r="H52" i="14"/>
  <c r="H48" i="14"/>
  <c r="H44" i="14"/>
  <c r="H40" i="14"/>
  <c r="H36" i="14"/>
  <c r="H32" i="14"/>
  <c r="H28" i="14"/>
  <c r="I20" i="14"/>
  <c r="E3" i="14" s="1"/>
  <c r="I82" i="14"/>
  <c r="I78" i="14"/>
  <c r="I74" i="14"/>
  <c r="I70" i="14"/>
  <c r="I66" i="14"/>
  <c r="I62" i="14"/>
  <c r="I58" i="14"/>
  <c r="I54" i="14"/>
  <c r="I50" i="14"/>
  <c r="I46" i="14"/>
  <c r="I42" i="14"/>
  <c r="I38" i="14"/>
  <c r="I34" i="14"/>
  <c r="I30" i="14"/>
  <c r="I26" i="14"/>
  <c r="J84" i="14"/>
  <c r="J80" i="14"/>
  <c r="J76" i="14"/>
  <c r="J72" i="14"/>
  <c r="J68" i="14"/>
  <c r="J64" i="14"/>
  <c r="J60" i="14"/>
  <c r="J56" i="14"/>
  <c r="J52" i="14"/>
  <c r="J48" i="14"/>
  <c r="J44" i="14"/>
  <c r="J40" i="14"/>
  <c r="J36" i="14"/>
  <c r="J28" i="14"/>
  <c r="K20" i="14"/>
  <c r="G3" i="14" s="1"/>
  <c r="K78" i="14"/>
  <c r="K70" i="14"/>
  <c r="K62" i="14"/>
  <c r="K54" i="14"/>
  <c r="K46" i="14"/>
  <c r="K38" i="14"/>
  <c r="K30" i="14"/>
  <c r="K22" i="14"/>
  <c r="G5" i="14" s="1"/>
  <c r="O36" i="14" l="1"/>
  <c r="O68" i="14"/>
  <c r="O84" i="14"/>
  <c r="O24" i="14"/>
  <c r="O72" i="14"/>
  <c r="O74" i="14"/>
  <c r="O28" i="14"/>
  <c r="O44" i="14"/>
  <c r="O60" i="14"/>
  <c r="O76" i="14"/>
  <c r="O52" i="14"/>
  <c r="O51" i="14"/>
  <c r="O45" i="14"/>
  <c r="O61" i="14"/>
  <c r="O77" i="14"/>
  <c r="O50" i="14"/>
  <c r="O32" i="14"/>
  <c r="O30" i="14"/>
  <c r="O46" i="14"/>
  <c r="O62" i="14"/>
  <c r="O78" i="14"/>
  <c r="O75" i="14"/>
  <c r="O31" i="14"/>
  <c r="O47" i="14"/>
  <c r="O63" i="14"/>
  <c r="O79" i="14"/>
  <c r="O48" i="14"/>
  <c r="O64" i="14"/>
  <c r="O80" i="14"/>
  <c r="O33" i="14"/>
  <c r="O49" i="14"/>
  <c r="O65" i="14"/>
  <c r="O81" i="14"/>
  <c r="O34" i="14"/>
  <c r="O66" i="14"/>
  <c r="O82" i="14"/>
  <c r="O35" i="14"/>
  <c r="O67" i="14"/>
  <c r="O83" i="14"/>
  <c r="O37" i="14"/>
  <c r="O53" i="14"/>
  <c r="O69" i="14"/>
  <c r="O85" i="14"/>
  <c r="O38" i="14"/>
  <c r="O70" i="14"/>
  <c r="O39" i="14"/>
  <c r="O55" i="14"/>
  <c r="O71" i="14"/>
  <c r="O40" i="14"/>
  <c r="O56" i="14"/>
  <c r="O41" i="14"/>
  <c r="O57" i="14"/>
  <c r="O73" i="14"/>
  <c r="O26" i="14"/>
  <c r="O42" i="14"/>
  <c r="O58" i="14"/>
  <c r="O43" i="14"/>
  <c r="O59" i="14"/>
  <c r="O54" i="14"/>
  <c r="O29" i="14"/>
  <c r="O22" i="14"/>
  <c r="O27" i="14"/>
  <c r="O23" i="14"/>
  <c r="O25" i="14"/>
  <c r="M21" i="14"/>
  <c r="M25" i="14"/>
  <c r="M29" i="14"/>
  <c r="M33" i="14"/>
  <c r="M37" i="14"/>
  <c r="M41" i="14"/>
  <c r="M45" i="14"/>
  <c r="M49" i="14"/>
  <c r="M53" i="14"/>
  <c r="M57" i="14"/>
  <c r="M61" i="14"/>
  <c r="M65" i="14"/>
  <c r="M69" i="14"/>
  <c r="M73" i="14"/>
  <c r="M77" i="14"/>
  <c r="M81" i="14"/>
  <c r="M85" i="14"/>
  <c r="M26" i="14"/>
  <c r="M31" i="14"/>
  <c r="M36" i="14"/>
  <c r="M42" i="14"/>
  <c r="M47" i="14"/>
  <c r="M52" i="14"/>
  <c r="M58" i="14"/>
  <c r="M63" i="14"/>
  <c r="M68" i="14"/>
  <c r="M74" i="14"/>
  <c r="M79" i="14"/>
  <c r="M84" i="14"/>
  <c r="M22" i="14"/>
  <c r="M27" i="14"/>
  <c r="M32" i="14"/>
  <c r="M38" i="14"/>
  <c r="M43" i="14"/>
  <c r="M48" i="14"/>
  <c r="M54" i="14"/>
  <c r="M59" i="14"/>
  <c r="M64" i="14"/>
  <c r="M70" i="14"/>
  <c r="M75" i="14"/>
  <c r="M80" i="14"/>
  <c r="M20" i="14"/>
  <c r="M23" i="14"/>
  <c r="M28" i="14"/>
  <c r="M34" i="14"/>
  <c r="M39" i="14"/>
  <c r="M44" i="14"/>
  <c r="M50" i="14"/>
  <c r="M55" i="14"/>
  <c r="M60" i="14"/>
  <c r="M66" i="14"/>
  <c r="M71" i="14"/>
  <c r="M76" i="14"/>
  <c r="M82" i="14"/>
  <c r="M24" i="14"/>
  <c r="M30" i="14"/>
  <c r="M35" i="14"/>
  <c r="M40" i="14"/>
  <c r="M46" i="14"/>
  <c r="M51" i="14"/>
  <c r="M56" i="14"/>
  <c r="M62" i="14"/>
  <c r="M67" i="14"/>
  <c r="M72" i="14"/>
  <c r="M78" i="14"/>
  <c r="M83" i="14"/>
  <c r="N23" i="14"/>
  <c r="N27" i="14"/>
  <c r="N31" i="14"/>
  <c r="N35" i="14"/>
  <c r="N39" i="14"/>
  <c r="N43" i="14"/>
  <c r="N47" i="14"/>
  <c r="N51" i="14"/>
  <c r="N55" i="14"/>
  <c r="N59" i="14"/>
  <c r="N63" i="14"/>
  <c r="N67" i="14"/>
  <c r="N71" i="14"/>
  <c r="N75" i="14"/>
  <c r="N79" i="14"/>
  <c r="N83" i="14"/>
  <c r="N22" i="14"/>
  <c r="N28" i="14"/>
  <c r="N33" i="14"/>
  <c r="N38" i="14"/>
  <c r="N44" i="14"/>
  <c r="N49" i="14"/>
  <c r="N54" i="14"/>
  <c r="N60" i="14"/>
  <c r="N65" i="14"/>
  <c r="N70" i="14"/>
  <c r="N76" i="14"/>
  <c r="N81" i="14"/>
  <c r="N20" i="14"/>
  <c r="N24" i="14"/>
  <c r="N29" i="14"/>
  <c r="N34" i="14"/>
  <c r="N40" i="14"/>
  <c r="N45" i="14"/>
  <c r="N50" i="14"/>
  <c r="N56" i="14"/>
  <c r="N61" i="14"/>
  <c r="N66" i="14"/>
  <c r="N72" i="14"/>
  <c r="N77" i="14"/>
  <c r="N82" i="14"/>
  <c r="N25" i="14"/>
  <c r="N30" i="14"/>
  <c r="N36" i="14"/>
  <c r="N41" i="14"/>
  <c r="N46" i="14"/>
  <c r="N52" i="14"/>
  <c r="N57" i="14"/>
  <c r="N62" i="14"/>
  <c r="N68" i="14"/>
  <c r="N73" i="14"/>
  <c r="N78" i="14"/>
  <c r="N84" i="14"/>
  <c r="N21" i="14"/>
  <c r="N26" i="14"/>
  <c r="N32" i="14"/>
  <c r="N37" i="14"/>
  <c r="N42" i="14"/>
  <c r="N48" i="14"/>
  <c r="N53" i="14"/>
  <c r="N58" i="14"/>
  <c r="N64" i="14"/>
  <c r="N69" i="14"/>
  <c r="N74" i="14"/>
  <c r="N80" i="14"/>
  <c r="N85" i="14"/>
  <c r="L25" i="14"/>
  <c r="L29" i="14"/>
  <c r="L26" i="14"/>
  <c r="L31" i="14"/>
  <c r="L35" i="14"/>
  <c r="L39" i="14"/>
  <c r="L43" i="14"/>
  <c r="L47" i="14"/>
  <c r="L51" i="14"/>
  <c r="L55" i="14"/>
  <c r="L59" i="14"/>
  <c r="L63" i="14"/>
  <c r="L67" i="14"/>
  <c r="L71" i="14"/>
  <c r="L75" i="14"/>
  <c r="L79" i="14"/>
  <c r="L83" i="14"/>
  <c r="L22" i="14"/>
  <c r="L27" i="14"/>
  <c r="L32" i="14"/>
  <c r="L36" i="14"/>
  <c r="L40" i="14"/>
  <c r="L44" i="14"/>
  <c r="L48" i="14"/>
  <c r="L52" i="14"/>
  <c r="L56" i="14"/>
  <c r="L60" i="14"/>
  <c r="L64" i="14"/>
  <c r="L68" i="14"/>
  <c r="L72" i="14"/>
  <c r="L76" i="14"/>
  <c r="L80" i="14"/>
  <c r="L84" i="14"/>
  <c r="L20" i="14"/>
  <c r="L23" i="14"/>
  <c r="L28" i="14"/>
  <c r="L33" i="14"/>
  <c r="L37" i="14"/>
  <c r="L41" i="14"/>
  <c r="L45" i="14"/>
  <c r="L49" i="14"/>
  <c r="L53" i="14"/>
  <c r="L57" i="14"/>
  <c r="L61" i="14"/>
  <c r="L65" i="14"/>
  <c r="L69" i="14"/>
  <c r="L73" i="14"/>
  <c r="L77" i="14"/>
  <c r="L81" i="14"/>
  <c r="L85" i="14"/>
  <c r="L24" i="14"/>
  <c r="L30" i="14"/>
  <c r="L34" i="14"/>
  <c r="L38" i="14"/>
  <c r="L42" i="14"/>
  <c r="L46" i="14"/>
  <c r="L50" i="14"/>
  <c r="L54" i="14"/>
  <c r="L58" i="14"/>
  <c r="L62" i="14"/>
  <c r="L66" i="14"/>
  <c r="L70" i="14"/>
  <c r="L74" i="14"/>
  <c r="L78" i="14"/>
  <c r="L82" i="14"/>
  <c r="L21" i="14"/>
  <c r="O20" i="14"/>
  <c r="O21" i="14"/>
  <c r="P23" i="14" l="1"/>
  <c r="Q23" i="14" s="1"/>
  <c r="P64" i="14"/>
  <c r="Q64" i="14" s="1"/>
  <c r="P28" i="14"/>
  <c r="Q28" i="14" s="1"/>
  <c r="P41" i="14"/>
  <c r="Q41" i="14" s="1"/>
  <c r="P34" i="14"/>
  <c r="Q34" i="14" s="1"/>
  <c r="P35" i="14"/>
  <c r="Q35" i="14" s="1"/>
  <c r="P50" i="14"/>
  <c r="Q50" i="14" s="1"/>
  <c r="P81" i="14"/>
  <c r="Q81" i="14" s="1"/>
  <c r="P74" i="14"/>
  <c r="Q74" i="14" s="1"/>
  <c r="P60" i="14"/>
  <c r="Q60" i="14" s="1"/>
  <c r="P78" i="14"/>
  <c r="Q78" i="14" s="1"/>
  <c r="P30" i="14"/>
  <c r="Q30" i="14" s="1"/>
  <c r="P32" i="14"/>
  <c r="Q32" i="14" s="1"/>
  <c r="P79" i="14"/>
  <c r="Q79" i="14" s="1"/>
  <c r="P63" i="14"/>
  <c r="Q63" i="14" s="1"/>
  <c r="P47" i="14"/>
  <c r="Q47" i="14" s="1"/>
  <c r="P73" i="14"/>
  <c r="Q73" i="14" s="1"/>
  <c r="P76" i="14"/>
  <c r="Q76" i="14" s="1"/>
  <c r="P38" i="14"/>
  <c r="Q38" i="14" s="1"/>
  <c r="P53" i="14"/>
  <c r="Q53" i="14" s="1"/>
  <c r="P56" i="14"/>
  <c r="Q56" i="14" s="1"/>
  <c r="P58" i="14"/>
  <c r="Q58" i="14" s="1"/>
  <c r="P42" i="14"/>
  <c r="Q42" i="14" s="1"/>
  <c r="P24" i="14"/>
  <c r="Q24" i="14" s="1"/>
  <c r="P57" i="14"/>
  <c r="Q57" i="14" s="1"/>
  <c r="P44" i="14"/>
  <c r="Q44" i="14" s="1"/>
  <c r="P27" i="14"/>
  <c r="Q27" i="14" s="1"/>
  <c r="P75" i="14"/>
  <c r="Q75" i="14" s="1"/>
  <c r="P59" i="14"/>
  <c r="Q59" i="14" s="1"/>
  <c r="P43" i="14"/>
  <c r="Q43" i="14" s="1"/>
  <c r="P26" i="14"/>
  <c r="Q26" i="14" s="1"/>
  <c r="P72" i="14"/>
  <c r="Q72" i="14" s="1"/>
  <c r="P49" i="14"/>
  <c r="Q49" i="14" s="1"/>
  <c r="P33" i="14"/>
  <c r="Q33" i="14" s="1"/>
  <c r="P68" i="14"/>
  <c r="Q68" i="14" s="1"/>
  <c r="P36" i="14"/>
  <c r="Q36" i="14" s="1"/>
  <c r="P51" i="14"/>
  <c r="Q51" i="14" s="1"/>
  <c r="P54" i="14"/>
  <c r="Q54" i="14" s="1"/>
  <c r="P85" i="14"/>
  <c r="Q85" i="14" s="1"/>
  <c r="P69" i="14"/>
  <c r="Q69" i="14" s="1"/>
  <c r="P83" i="14"/>
  <c r="Q83" i="14" s="1"/>
  <c r="P20" i="14"/>
  <c r="P40" i="14"/>
  <c r="Q40" i="14" s="1"/>
  <c r="P22" i="14"/>
  <c r="Q22" i="14" s="1"/>
  <c r="P71" i="14"/>
  <c r="Q71" i="14" s="1"/>
  <c r="P55" i="14"/>
  <c r="Q55" i="14" s="1"/>
  <c r="P39" i="14"/>
  <c r="Q39" i="14" s="1"/>
  <c r="P29" i="14"/>
  <c r="Q29" i="14" s="1"/>
  <c r="P21" i="14"/>
  <c r="Q21" i="14" s="1"/>
  <c r="P70" i="14"/>
  <c r="Q70" i="14" s="1"/>
  <c r="P37" i="14"/>
  <c r="Q37" i="14" s="1"/>
  <c r="P82" i="14"/>
  <c r="Q82" i="14" s="1"/>
  <c r="P66" i="14"/>
  <c r="Q66" i="14" s="1"/>
  <c r="P65" i="14"/>
  <c r="Q65" i="14" s="1"/>
  <c r="P84" i="14"/>
  <c r="Q84" i="14" s="1"/>
  <c r="P52" i="14"/>
  <c r="Q52" i="14" s="1"/>
  <c r="P67" i="14"/>
  <c r="Q67" i="14" s="1"/>
  <c r="P25" i="14"/>
  <c r="Q25" i="14" s="1"/>
  <c r="P62" i="14"/>
  <c r="Q62" i="14" s="1"/>
  <c r="P46" i="14"/>
  <c r="Q46" i="14" s="1"/>
  <c r="P77" i="14"/>
  <c r="Q77" i="14" s="1"/>
  <c r="P61" i="14"/>
  <c r="Q61" i="14" s="1"/>
  <c r="P45" i="14"/>
  <c r="Q45" i="14" s="1"/>
  <c r="P80" i="14"/>
  <c r="Q80" i="14" s="1"/>
  <c r="P48" i="14"/>
  <c r="Q48" i="14" s="1"/>
  <c r="P31" i="14"/>
  <c r="Q31" i="14" s="1"/>
  <c r="P17" i="14" l="1"/>
  <c r="Q20" i="14"/>
</calcChain>
</file>

<file path=xl/sharedStrings.xml><?xml version="1.0" encoding="utf-8"?>
<sst xmlns="http://schemas.openxmlformats.org/spreadsheetml/2006/main" count="466" uniqueCount="218">
  <si>
    <t xml:space="preserve">Population Tract </t>
  </si>
  <si>
    <t>Rate Low Income White</t>
  </si>
  <si>
    <t>Rate Mid Income White</t>
  </si>
  <si>
    <t>Rate High Income White</t>
  </si>
  <si>
    <t>Rate Low Income Black</t>
  </si>
  <si>
    <t>Rate Mid Income Black</t>
  </si>
  <si>
    <t>Woodberry</t>
  </si>
  <si>
    <t>Pigtown</t>
  </si>
  <si>
    <t>Bentalou-Smallwood</t>
  </si>
  <si>
    <t>Upper Fells Point</t>
  </si>
  <si>
    <t>Gwynn Oak</t>
  </si>
  <si>
    <t>Baltimore Highlands</t>
  </si>
  <si>
    <t>Madison - Eastend</t>
  </si>
  <si>
    <t>Riverside Park</t>
  </si>
  <si>
    <t>Canton</t>
  </si>
  <si>
    <t>Beechfield</t>
  </si>
  <si>
    <t>South Baltimore</t>
  </si>
  <si>
    <t>Hampden</t>
  </si>
  <si>
    <t>Patterson Park</t>
  </si>
  <si>
    <t>Morrell Park</t>
  </si>
  <si>
    <t>Curtis Bay</t>
  </si>
  <si>
    <t>Remington</t>
  </si>
  <si>
    <t>Pratt Monroe</t>
  </si>
  <si>
    <t>Brooklyn</t>
  </si>
  <si>
    <t>Riverside</t>
  </si>
  <si>
    <t>Mill Hill</t>
  </si>
  <si>
    <t>Harford - Echodale - Perring Parkway</t>
  </si>
  <si>
    <t>O'Donnell Heights</t>
  </si>
  <si>
    <t>Medford - Broening</t>
  </si>
  <si>
    <t>Mount Clare</t>
  </si>
  <si>
    <t>Windsor Mill</t>
  </si>
  <si>
    <t>Locust Point</t>
  </si>
  <si>
    <t>Lakeland</t>
  </si>
  <si>
    <t>Bolton Hill</t>
  </si>
  <si>
    <t>Westport</t>
  </si>
  <si>
    <t>Armistead Gardens</t>
  </si>
  <si>
    <t>Hollins Market</t>
  </si>
  <si>
    <t>Loch Raven</t>
  </si>
  <si>
    <t>Joseph Lee</t>
  </si>
  <si>
    <t>Cedmont</t>
  </si>
  <si>
    <t>Violetville</t>
  </si>
  <si>
    <t>Fifteenth Street</t>
  </si>
  <si>
    <t>Lake Walker</t>
  </si>
  <si>
    <t>Frankford</t>
  </si>
  <si>
    <t>Medfield</t>
  </si>
  <si>
    <t>Butchers Hill</t>
  </si>
  <si>
    <t>Fells Point</t>
  </si>
  <si>
    <t>Belair - Edison</t>
  </si>
  <si>
    <t>Westgate</t>
  </si>
  <si>
    <t>Glenham-Belford</t>
  </si>
  <si>
    <t>Mid-Govans</t>
  </si>
  <si>
    <t>Lauraville</t>
  </si>
  <si>
    <t>Yale Heights</t>
  </si>
  <si>
    <t>Claremont - Freedom</t>
  </si>
  <si>
    <t>Parkside</t>
  </si>
  <si>
    <t>Irvington</t>
  </si>
  <si>
    <t>Waltherson</t>
  </si>
  <si>
    <t>North Harford Road</t>
  </si>
  <si>
    <t>Glen</t>
  </si>
  <si>
    <t>Ramblewood</t>
  </si>
  <si>
    <t>Idlewood</t>
  </si>
  <si>
    <t>Woodring</t>
  </si>
  <si>
    <t>Evergreen</t>
  </si>
  <si>
    <t>Roland Park</t>
  </si>
  <si>
    <t>Cheswolde</t>
  </si>
  <si>
    <t>Arcadia</t>
  </si>
  <si>
    <t>Mid-Charles</t>
  </si>
  <si>
    <t>Ednor Gardens - Lakeside</t>
  </si>
  <si>
    <t>Homeland</t>
  </si>
  <si>
    <t>Tuscany - Canterbury</t>
  </si>
  <si>
    <t>Fallstaff</t>
  </si>
  <si>
    <t>Downtown</t>
  </si>
  <si>
    <t>Mount Washington</t>
  </si>
  <si>
    <t>Cross Country</t>
  </si>
  <si>
    <t>Pleasant View Gardens</t>
  </si>
  <si>
    <t>Poppleton</t>
  </si>
  <si>
    <t>Sandtown-Winchester</t>
  </si>
  <si>
    <t>Park Circle</t>
  </si>
  <si>
    <t>Dorchester</t>
  </si>
  <si>
    <t>Garwyn Oaks</t>
  </si>
  <si>
    <t>McCulloh Homes</t>
  </si>
  <si>
    <t>Cherry Hill</t>
  </si>
  <si>
    <t>Hillen</t>
  </si>
  <si>
    <t>Windsor Hills</t>
  </si>
  <si>
    <t>Reisterstown Station</t>
  </si>
  <si>
    <t>Rosemont</t>
  </si>
  <si>
    <t>Rognel Heights</t>
  </si>
  <si>
    <t>Gay Street</t>
  </si>
  <si>
    <t>Franklin Square</t>
  </si>
  <si>
    <t>Lexington</t>
  </si>
  <si>
    <t>Druid Heights</t>
  </si>
  <si>
    <t>Better Waverly</t>
  </si>
  <si>
    <t>Greenmount West</t>
  </si>
  <si>
    <t>Broadway East</t>
  </si>
  <si>
    <t>Mondawmin</t>
  </si>
  <si>
    <t>New Northwood</t>
  </si>
  <si>
    <t>Little Italy</t>
  </si>
  <si>
    <t>Woodbrook</t>
  </si>
  <si>
    <t>Cedonia</t>
  </si>
  <si>
    <t>Central Park Heights</t>
  </si>
  <si>
    <t>Shipley Hill</t>
  </si>
  <si>
    <t>Upton</t>
  </si>
  <si>
    <t>Old Goucher</t>
  </si>
  <si>
    <t>Midtown Edmondson</t>
  </si>
  <si>
    <t>Perring Loch</t>
  </si>
  <si>
    <t>Walbrook</t>
  </si>
  <si>
    <t>Coppin Heights</t>
  </si>
  <si>
    <t>Winston - Govans</t>
  </si>
  <si>
    <t>Edgecomb</t>
  </si>
  <si>
    <t>NW Community Action</t>
  </si>
  <si>
    <t>West Forest Park</t>
  </si>
  <si>
    <t>Radnor - Winston</t>
  </si>
  <si>
    <t>Harwood</t>
  </si>
  <si>
    <t>Edmondson</t>
  </si>
  <si>
    <t>Reservoir Hill</t>
  </si>
  <si>
    <t>Johnson Square</t>
  </si>
  <si>
    <t>Mosher</t>
  </si>
  <si>
    <t>Darley Park</t>
  </si>
  <si>
    <t>Coldstream - Homestead - Montebello</t>
  </si>
  <si>
    <t>Arlington</t>
  </si>
  <si>
    <t>Saint Joseph's</t>
  </si>
  <si>
    <t>Burleith-Leighton</t>
  </si>
  <si>
    <t>Milton - Montford</t>
  </si>
  <si>
    <t>Bridgeview-Greenlawn</t>
  </si>
  <si>
    <t>Perkins Homes</t>
  </si>
  <si>
    <t>Penn North</t>
  </si>
  <si>
    <t>Hanlon Longwood</t>
  </si>
  <si>
    <t>Oliver</t>
  </si>
  <si>
    <t>East Baltimore Midway</t>
  </si>
  <si>
    <t>East Arlington</t>
  </si>
  <si>
    <t>Allendale</t>
  </si>
  <si>
    <t>Berea</t>
  </si>
  <si>
    <t>Cross Keys</t>
  </si>
  <si>
    <t>Langston Hughes</t>
  </si>
  <si>
    <t>Harlem Park</t>
  </si>
  <si>
    <t>Cold Springs</t>
  </si>
  <si>
    <t>Barclay</t>
  </si>
  <si>
    <t>Pregnancy Rate</t>
  </si>
  <si>
    <t>Low Income White</t>
  </si>
  <si>
    <t>Mid Income White</t>
  </si>
  <si>
    <t>High Income White</t>
  </si>
  <si>
    <t>Low Income Black</t>
  </si>
  <si>
    <t>Mid Income Black</t>
  </si>
  <si>
    <t xml:space="preserve">High Income Black </t>
  </si>
  <si>
    <t>Population Tract</t>
  </si>
  <si>
    <t xml:space="preserve">pct high income black </t>
  </si>
  <si>
    <t>Community</t>
  </si>
  <si>
    <t>Teen Pregnancy Rate</t>
  </si>
  <si>
    <t>Percent Received Prenatal Care</t>
  </si>
  <si>
    <t xml:space="preserve">Percent of Middle School Attendance </t>
  </si>
  <si>
    <t>Percent of Children Living in Poverty</t>
  </si>
  <si>
    <t xml:space="preserve">High School Dropout Rate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</si>
  <si>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</si>
  <si>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</si>
  <si>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</si>
  <si>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</si>
  <si>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</si>
  <si>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</si>
  <si>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</si>
  <si>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</si>
  <si>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</si>
  <si>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</si>
  <si>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</si>
  <si>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</si>
  <si>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</si>
  <si>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</si>
  <si>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</si>
  <si>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</si>
  <si>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</si>
  <si>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</si>
  <si>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</si>
  <si>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</si>
  <si>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</si>
  <si>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</si>
  <si>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</si>
  <si>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</si>
  <si>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</si>
  <si>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</si>
  <si>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</si>
  <si>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Teen Pregnancy</t>
  </si>
  <si>
    <t>Prenatal</t>
  </si>
  <si>
    <t>Middle School</t>
  </si>
  <si>
    <t>Poverty</t>
  </si>
  <si>
    <t>Dropout</t>
  </si>
  <si>
    <t>Intercept</t>
  </si>
  <si>
    <t>Domestive Violence Report Rate</t>
  </si>
  <si>
    <t>Juvenile Arrest Rate</t>
  </si>
  <si>
    <t>Predicted Teen Pregnancy Rate</t>
  </si>
  <si>
    <t>Mean</t>
  </si>
  <si>
    <t>Standard Deviation</t>
  </si>
  <si>
    <t>z_pregnancy</t>
  </si>
  <si>
    <t>z_prenatal</t>
  </si>
  <si>
    <t>z_poverty</t>
  </si>
  <si>
    <t>z_violence</t>
  </si>
  <si>
    <t>Anchor #</t>
  </si>
  <si>
    <t>Neighborhood #</t>
  </si>
  <si>
    <t>Neighborhood Number</t>
  </si>
  <si>
    <t>Neighborhood Name</t>
  </si>
  <si>
    <t>dist2_1</t>
  </si>
  <si>
    <t>dist2_2</t>
  </si>
  <si>
    <t>dist2_3</t>
  </si>
  <si>
    <t>dist2_4</t>
  </si>
  <si>
    <t>min_dist2</t>
  </si>
  <si>
    <t>anchor_number</t>
  </si>
  <si>
    <t>sum_min_dist2</t>
  </si>
  <si>
    <t>Cluster 1</t>
  </si>
  <si>
    <t>Cluster 2</t>
  </si>
  <si>
    <t xml:space="preserve">Cluster 3 </t>
  </si>
  <si>
    <t>Cluster 4</t>
  </si>
  <si>
    <t xml:space="preserve">low teen pregnancy, low access to prenatal care, high poverty, low domestic violence </t>
  </si>
  <si>
    <t xml:space="preserve">high teen pregnancy, low access to prenatal care, high poverty, high rate of domestic violence </t>
  </si>
  <si>
    <t xml:space="preserve">high teen pregnancy, low access to prenatal care, low poverty, high rate of domestic violence </t>
  </si>
  <si>
    <t xml:space="preserve">low teen pregnancy, high access to prenatal care, low poverty, low domestic violence </t>
  </si>
  <si>
    <t>Cluster 1 Neighborhoods</t>
  </si>
  <si>
    <t>Cluster 2 Neighborhoods</t>
  </si>
  <si>
    <t>Cluster 3 Neighborhoods</t>
  </si>
  <si>
    <t>Cluster 4 Neighborhoods</t>
  </si>
  <si>
    <t xml:space="preserve">Percentage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</si>
</sst>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9" fontId="0" fillId="0" borderId="0" xfId="1" applyFont="1"/>
    <xf numFmtId="9" fontId="2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2" fillId="0" borderId="0" xfId="1" applyNumberFormat="1" applyFont="1"/>
    <xf numFmtId="0" fontId="0" fillId="0" borderId="0" xfId="1" applyNumberFormat="1" applyFont="1"/>
    <xf numFmtId="0" fontId="0" fillId="0" borderId="0" xfId="0" applyNumberFormat="1"/>
    <xf numFmtId="0" fontId="0" fillId="2" borderId="0" xfId="0" applyFill="1" applyBorder="1" applyAlignment="1"/>
    <xf numFmtId="0" fontId="0" fillId="2" borderId="1" xfId="0" applyFill="1" applyBorder="1" applyAlignment="1"/>
    <xf numFmtId="0" fontId="2" fillId="0" borderId="3" xfId="0" applyFont="1" applyBorder="1"/>
    <xf numFmtId="0" fontId="0" fillId="0" borderId="3" xfId="0" applyBorder="1"/>
    <xf numFmtId="0" fontId="2" fillId="0" borderId="0" xfId="0" applyFont="1" applyFill="1" applyBorder="1"/>
    <xf numFmtId="0" fontId="2" fillId="0" borderId="3" xfId="0" applyFont="1" applyFill="1" applyBorder="1"/>
    <xf numFmtId="9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Teen_Births_by_Demographic!$B$1</c:f>
              <c:strCache>
                <c:ptCount val="1"/>
                <c:pt idx="0">
                  <c:v>Pregnancy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Teen_Births_by_Demographic!$A$2:$A$7</c:f>
              <c:strCache>
                <c:ptCount val="6"/>
                <c:pt idx="0">
                  <c:v>Low Income White</c:v>
                </c:pt>
                <c:pt idx="1">
                  <c:v>Mid Income White</c:v>
                </c:pt>
                <c:pt idx="2">
                  <c:v>High Income White</c:v>
                </c:pt>
                <c:pt idx="3">
                  <c:v>Low Income Black</c:v>
                </c:pt>
                <c:pt idx="4">
                  <c:v>Mid Income Black</c:v>
                </c:pt>
                <c:pt idx="5">
                  <c:v>High Income Black </c:v>
                </c:pt>
              </c:strCache>
            </c:strRef>
          </c:cat>
          <c:val>
            <c:numRef>
              <c:f>Teen_Births_by_Demographic!$B$2:$B$7</c:f>
              <c:numCache>
                <c:formatCode>General</c:formatCode>
                <c:ptCount val="6"/>
                <c:pt idx="0">
                  <c:v>0.23</c:v>
                </c:pt>
                <c:pt idx="1">
                  <c:v>0.17</c:v>
                </c:pt>
                <c:pt idx="2">
                  <c:v>0.1</c:v>
                </c:pt>
                <c:pt idx="3">
                  <c:v>0.51</c:v>
                </c:pt>
                <c:pt idx="4">
                  <c:v>0.42</c:v>
                </c:pt>
                <c:pt idx="5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E-7A42-95DA-4943FDAC2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003048"/>
        <c:axId val="2130006600"/>
      </c:barChart>
      <c:catAx>
        <c:axId val="213000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06600"/>
        <c:crosses val="autoZero"/>
        <c:auto val="1"/>
        <c:lblAlgn val="ctr"/>
        <c:lblOffset val="100"/>
        <c:noMultiLvlLbl val="0"/>
      </c:catAx>
      <c:valAx>
        <c:axId val="213000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0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1244600</xdr:colOff>
      <xdr:row>8</xdr:row>
      <xdr:rowOff>25400</xdr:rowOff>
    </xdr:from>
    <xdr:to>
      <xdr:col>8</xdr:col>
      <xdr:colOff>114300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6A05E-0CBB-0A49-8EBF-4BDDBB3DE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Analytics%20Mid%20Term%20/Baltimore_lowincome_white_birthrat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Analytics%20Mid%20Term%20/Withdrawl_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Analytics%20Mid%20Term%20/Baltimore_midincome_white_birthrate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Analytics%20Mid%20Term%20/Baltimore_highincome_white_birthrate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Analytics%20Mid%20Term%20/Baltimore_lowincome_black_birthr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Analytics%20Mid%20Term%20/Baltimore_midincome_black_birthr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Analytics%20Mid%20Term%20/Baltimore_highincome_black_birthr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Analytics%20Mid%20Term%20/Percent_of_Births_Where_the_Mother_Received_Early_Prenatal_Care_(First_Trimester)%20(1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Analytics%20Mid%20Term%20/Number_of_Students_Officially_Enrolled_in_6th_-_8th_Grad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ownloads/Percent_of_Children_Living_Below_the_Poverty_Lin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timore_lowincome_white_birth"/>
    </sheetNames>
    <sheetDataSet>
      <sheetData sheetId="0">
        <row r="1">
          <cell r="A1" t="str">
            <v>tract</v>
          </cell>
          <cell r="B1" t="str">
            <v>Name</v>
          </cell>
          <cell r="E1" t="str">
            <v>Teenage_Birth_Rate_women_only_rW_gF_p25</v>
          </cell>
        </row>
        <row r="2">
          <cell r="A2">
            <v>24510130806</v>
          </cell>
          <cell r="B2" t="str">
            <v>Woodberry</v>
          </cell>
          <cell r="C2" t="str">
            <v xml:space="preserve"> Baltimore</v>
          </cell>
          <cell r="D2" t="str">
            <v xml:space="preserve"> MD</v>
          </cell>
          <cell r="E2">
            <v>0.53400000000000003</v>
          </cell>
        </row>
        <row r="3">
          <cell r="A3">
            <v>24510210200</v>
          </cell>
          <cell r="B3" t="str">
            <v>Pigtown</v>
          </cell>
          <cell r="C3" t="str">
            <v xml:space="preserve"> Baltimore</v>
          </cell>
          <cell r="D3" t="str">
            <v xml:space="preserve"> MD</v>
          </cell>
          <cell r="E3">
            <v>0.48909999999999998</v>
          </cell>
        </row>
        <row r="4">
          <cell r="A4">
            <v>24510200300</v>
          </cell>
          <cell r="B4" t="str">
            <v>Bentalou-Smallwood</v>
          </cell>
          <cell r="C4" t="str">
            <v xml:space="preserve"> Baltimore</v>
          </cell>
          <cell r="D4" t="str">
            <v xml:space="preserve"> MD</v>
          </cell>
          <cell r="E4">
            <v>0.47510000000000002</v>
          </cell>
        </row>
        <row r="5">
          <cell r="A5">
            <v>24005421300</v>
          </cell>
          <cell r="B5" t="str">
            <v>Dundalk</v>
          </cell>
          <cell r="C5" t="str">
            <v xml:space="preserve"> MD</v>
          </cell>
          <cell r="E5">
            <v>0.45879999999999999</v>
          </cell>
        </row>
        <row r="6">
          <cell r="A6">
            <v>24510020100</v>
          </cell>
          <cell r="B6" t="str">
            <v>Upper Fells Point</v>
          </cell>
          <cell r="C6" t="str">
            <v xml:space="preserve"> Baltimore</v>
          </cell>
          <cell r="D6" t="str">
            <v xml:space="preserve"> MD</v>
          </cell>
          <cell r="E6">
            <v>0.45590000000000003</v>
          </cell>
        </row>
        <row r="7">
          <cell r="A7">
            <v>24003750203</v>
          </cell>
          <cell r="B7" t="str">
            <v>Baltimore</v>
          </cell>
          <cell r="C7" t="str">
            <v xml:space="preserve"> MD</v>
          </cell>
          <cell r="E7">
            <v>0.43680000000000002</v>
          </cell>
        </row>
        <row r="8">
          <cell r="A8">
            <v>24005402405</v>
          </cell>
          <cell r="B8" t="str">
            <v>Gwynn Oak</v>
          </cell>
          <cell r="C8" t="str">
            <v xml:space="preserve"> Baltimore</v>
          </cell>
          <cell r="D8" t="str">
            <v xml:space="preserve"> MD</v>
          </cell>
          <cell r="E8">
            <v>0.43640000000000001</v>
          </cell>
        </row>
        <row r="9">
          <cell r="A9">
            <v>24005451300</v>
          </cell>
          <cell r="B9" t="str">
            <v>Middle River</v>
          </cell>
          <cell r="C9" t="str">
            <v xml:space="preserve"> MD</v>
          </cell>
          <cell r="E9">
            <v>0.43090000000000001</v>
          </cell>
        </row>
        <row r="10">
          <cell r="A10">
            <v>24510260404</v>
          </cell>
          <cell r="B10" t="str">
            <v>Baltimore Highlands</v>
          </cell>
          <cell r="C10" t="str">
            <v xml:space="preserve"> Baltimore</v>
          </cell>
          <cell r="D10" t="str">
            <v xml:space="preserve"> MD</v>
          </cell>
          <cell r="E10">
            <v>0.42959999999999998</v>
          </cell>
        </row>
        <row r="11">
          <cell r="A11">
            <v>24510070200</v>
          </cell>
          <cell r="B11" t="str">
            <v>Madison - Eastend</v>
          </cell>
          <cell r="C11" t="str">
            <v xml:space="preserve"> Baltimore</v>
          </cell>
          <cell r="D11" t="str">
            <v xml:space="preserve"> MD</v>
          </cell>
          <cell r="E11">
            <v>0.42930000000000001</v>
          </cell>
        </row>
        <row r="12">
          <cell r="A12">
            <v>24005420301</v>
          </cell>
          <cell r="B12" t="str">
            <v>Dundalk</v>
          </cell>
          <cell r="C12" t="str">
            <v xml:space="preserve"> MD</v>
          </cell>
          <cell r="E12">
            <v>0.42699999999999999</v>
          </cell>
        </row>
        <row r="13">
          <cell r="A13">
            <v>24510240400</v>
          </cell>
          <cell r="B13" t="str">
            <v>Riverside Park</v>
          </cell>
          <cell r="C13" t="str">
            <v xml:space="preserve"> Baltimore</v>
          </cell>
          <cell r="D13" t="str">
            <v xml:space="preserve"> MD</v>
          </cell>
          <cell r="E13">
            <v>0.40670000000000001</v>
          </cell>
        </row>
        <row r="14">
          <cell r="A14">
            <v>24510261100</v>
          </cell>
          <cell r="B14" t="str">
            <v>Canton</v>
          </cell>
          <cell r="C14" t="str">
            <v xml:space="preserve"> Baltimore</v>
          </cell>
          <cell r="D14" t="str">
            <v xml:space="preserve"> MD</v>
          </cell>
          <cell r="E14">
            <v>0.40589999999999998</v>
          </cell>
        </row>
        <row r="15">
          <cell r="A15">
            <v>24510250101</v>
          </cell>
          <cell r="B15" t="str">
            <v>Beechfield</v>
          </cell>
          <cell r="C15" t="str">
            <v xml:space="preserve"> Baltimore</v>
          </cell>
          <cell r="D15" t="str">
            <v xml:space="preserve"> MD</v>
          </cell>
          <cell r="E15">
            <v>0.4052</v>
          </cell>
        </row>
        <row r="16">
          <cell r="A16">
            <v>24510230200</v>
          </cell>
          <cell r="B16" t="str">
            <v>South Baltimore</v>
          </cell>
          <cell r="C16" t="str">
            <v xml:space="preserve"> Baltimore</v>
          </cell>
          <cell r="D16" t="str">
            <v xml:space="preserve"> MD</v>
          </cell>
          <cell r="E16">
            <v>0.40350000000000003</v>
          </cell>
        </row>
        <row r="17">
          <cell r="A17">
            <v>24510130600</v>
          </cell>
          <cell r="B17" t="str">
            <v>Hampden</v>
          </cell>
          <cell r="C17" t="str">
            <v xml:space="preserve"> Baltimore</v>
          </cell>
          <cell r="D17" t="str">
            <v xml:space="preserve"> MD</v>
          </cell>
          <cell r="E17">
            <v>0.40289999999999998</v>
          </cell>
        </row>
        <row r="18">
          <cell r="A18">
            <v>24510120201</v>
          </cell>
          <cell r="B18" t="str">
            <v>Baltimore</v>
          </cell>
          <cell r="C18" t="str">
            <v xml:space="preserve"> MD</v>
          </cell>
          <cell r="E18">
            <v>0.39900000000000002</v>
          </cell>
        </row>
        <row r="19">
          <cell r="A19">
            <v>24510060100</v>
          </cell>
          <cell r="B19" t="str">
            <v>Patterson Park</v>
          </cell>
          <cell r="C19" t="str">
            <v xml:space="preserve"> Baltimore</v>
          </cell>
          <cell r="D19" t="str">
            <v xml:space="preserve"> MD</v>
          </cell>
          <cell r="E19">
            <v>0.39579999999999999</v>
          </cell>
        </row>
        <row r="20">
          <cell r="A20">
            <v>24003750102</v>
          </cell>
          <cell r="B20" t="str">
            <v>Baltimore</v>
          </cell>
          <cell r="C20" t="str">
            <v xml:space="preserve"> MD</v>
          </cell>
          <cell r="E20">
            <v>0.39450000000000002</v>
          </cell>
        </row>
        <row r="21">
          <cell r="A21">
            <v>24510250303</v>
          </cell>
          <cell r="B21" t="str">
            <v>Morrell Park</v>
          </cell>
          <cell r="C21" t="str">
            <v xml:space="preserve"> Baltimore</v>
          </cell>
          <cell r="D21" t="str">
            <v xml:space="preserve"> MD</v>
          </cell>
          <cell r="E21">
            <v>0.39300000000000002</v>
          </cell>
        </row>
        <row r="22">
          <cell r="A22">
            <v>24510250500</v>
          </cell>
          <cell r="B22" t="str">
            <v>Curtis Bay</v>
          </cell>
          <cell r="C22" t="str">
            <v xml:space="preserve"> Baltimore</v>
          </cell>
          <cell r="D22" t="str">
            <v xml:space="preserve"> MD</v>
          </cell>
          <cell r="E22">
            <v>0.39290000000000003</v>
          </cell>
        </row>
        <row r="23">
          <cell r="A23">
            <v>24510120700</v>
          </cell>
          <cell r="B23" t="str">
            <v>Remington</v>
          </cell>
          <cell r="C23" t="str">
            <v xml:space="preserve"> Baltimore</v>
          </cell>
          <cell r="D23" t="str">
            <v xml:space="preserve"> MD</v>
          </cell>
          <cell r="E23">
            <v>0.39119999999999999</v>
          </cell>
        </row>
        <row r="24">
          <cell r="A24">
            <v>24510010400</v>
          </cell>
          <cell r="B24" t="str">
            <v>Canton</v>
          </cell>
          <cell r="C24" t="str">
            <v xml:space="preserve"> Baltimore</v>
          </cell>
          <cell r="D24" t="str">
            <v xml:space="preserve"> MD</v>
          </cell>
          <cell r="E24">
            <v>0.38479999999999998</v>
          </cell>
        </row>
        <row r="25">
          <cell r="A25">
            <v>24003750300</v>
          </cell>
          <cell r="B25" t="str">
            <v>Linthicum Heights</v>
          </cell>
          <cell r="C25" t="str">
            <v xml:space="preserve"> MD</v>
          </cell>
          <cell r="E25">
            <v>0.37580000000000002</v>
          </cell>
        </row>
        <row r="26">
          <cell r="A26">
            <v>24510190200</v>
          </cell>
          <cell r="B26" t="str">
            <v>Pratt Monroe</v>
          </cell>
          <cell r="C26" t="str">
            <v xml:space="preserve"> Baltimore</v>
          </cell>
          <cell r="D26" t="str">
            <v xml:space="preserve"> MD</v>
          </cell>
          <cell r="E26">
            <v>0.37280000000000002</v>
          </cell>
        </row>
        <row r="27">
          <cell r="A27">
            <v>24005420402</v>
          </cell>
          <cell r="B27" t="str">
            <v>Dundalk</v>
          </cell>
          <cell r="C27" t="str">
            <v xml:space="preserve"> MD</v>
          </cell>
          <cell r="E27">
            <v>0.37109999999999999</v>
          </cell>
        </row>
        <row r="28">
          <cell r="A28">
            <v>24510210100</v>
          </cell>
          <cell r="B28" t="str">
            <v>Pigtown</v>
          </cell>
          <cell r="C28" t="str">
            <v xml:space="preserve"> Baltimore</v>
          </cell>
          <cell r="D28" t="str">
            <v xml:space="preserve"> MD</v>
          </cell>
          <cell r="E28">
            <v>0.36930000000000002</v>
          </cell>
        </row>
        <row r="29">
          <cell r="A29">
            <v>24003730100</v>
          </cell>
          <cell r="B29" t="str">
            <v>Chestnut Hill Cove</v>
          </cell>
          <cell r="C29" t="str">
            <v xml:space="preserve"> Riviera Beach</v>
          </cell>
          <cell r="D29" t="str">
            <v xml:space="preserve"> MD</v>
          </cell>
          <cell r="E29">
            <v>0.36880000000000002</v>
          </cell>
        </row>
        <row r="30">
          <cell r="A30">
            <v>24005421000</v>
          </cell>
          <cell r="B30" t="str">
            <v>Dundalk</v>
          </cell>
          <cell r="C30" t="str">
            <v xml:space="preserve"> MD</v>
          </cell>
          <cell r="E30">
            <v>0.36649999999999999</v>
          </cell>
        </row>
        <row r="31">
          <cell r="A31">
            <v>24005490400</v>
          </cell>
          <cell r="B31" t="str">
            <v>Towson</v>
          </cell>
          <cell r="C31" t="str">
            <v xml:space="preserve"> MD</v>
          </cell>
          <cell r="E31">
            <v>0.36620000000000003</v>
          </cell>
        </row>
        <row r="32">
          <cell r="A32">
            <v>24510250402</v>
          </cell>
          <cell r="B32" t="str">
            <v>Brooklyn</v>
          </cell>
          <cell r="C32" t="str">
            <v xml:space="preserve"> Baltimore</v>
          </cell>
          <cell r="D32" t="str">
            <v xml:space="preserve"> MD</v>
          </cell>
          <cell r="E32">
            <v>0.3599</v>
          </cell>
        </row>
        <row r="33">
          <cell r="A33">
            <v>24510260800</v>
          </cell>
          <cell r="B33" t="str">
            <v>Baltimore Highlands</v>
          </cell>
          <cell r="C33" t="str">
            <v xml:space="preserve"> Baltimore</v>
          </cell>
          <cell r="D33" t="str">
            <v xml:space="preserve"> MD</v>
          </cell>
          <cell r="E33">
            <v>0.35959999999999998</v>
          </cell>
        </row>
        <row r="34">
          <cell r="A34">
            <v>24510130700</v>
          </cell>
          <cell r="B34" t="str">
            <v>Hampden</v>
          </cell>
          <cell r="C34" t="str">
            <v xml:space="preserve"> Baltimore</v>
          </cell>
          <cell r="D34" t="str">
            <v xml:space="preserve"> MD</v>
          </cell>
          <cell r="E34">
            <v>0.35780000000000001</v>
          </cell>
        </row>
        <row r="35">
          <cell r="A35">
            <v>24510240200</v>
          </cell>
          <cell r="B35" t="str">
            <v>Riverside</v>
          </cell>
          <cell r="C35" t="str">
            <v xml:space="preserve"> Baltimore</v>
          </cell>
          <cell r="D35" t="str">
            <v xml:space="preserve"> MD</v>
          </cell>
          <cell r="E35">
            <v>0.35470000000000002</v>
          </cell>
        </row>
        <row r="36">
          <cell r="A36">
            <v>24003750101</v>
          </cell>
          <cell r="B36" t="str">
            <v>Brooklyn Park</v>
          </cell>
          <cell r="C36" t="str">
            <v xml:space="preserve"> MD</v>
          </cell>
          <cell r="E36">
            <v>0.35149999999999998</v>
          </cell>
        </row>
        <row r="37">
          <cell r="A37">
            <v>24510200500</v>
          </cell>
          <cell r="B37" t="str">
            <v>Mill Hill</v>
          </cell>
          <cell r="C37" t="str">
            <v xml:space="preserve"> Baltimore</v>
          </cell>
          <cell r="D37" t="str">
            <v xml:space="preserve"> MD</v>
          </cell>
          <cell r="E37">
            <v>0.35049999999999998</v>
          </cell>
        </row>
        <row r="38">
          <cell r="A38">
            <v>24005440600</v>
          </cell>
          <cell r="B38" t="str">
            <v>Rosedale</v>
          </cell>
          <cell r="C38" t="str">
            <v xml:space="preserve"> MD</v>
          </cell>
          <cell r="E38">
            <v>0.34689999999999999</v>
          </cell>
        </row>
        <row r="39">
          <cell r="A39">
            <v>24510270702</v>
          </cell>
          <cell r="B39" t="str">
            <v>Harford - Echodale - Perring Parkway</v>
          </cell>
          <cell r="C39" t="str">
            <v xml:space="preserve"> Baltimore</v>
          </cell>
          <cell r="D39" t="str">
            <v xml:space="preserve"> MD</v>
          </cell>
          <cell r="E39">
            <v>0.34649999999999997</v>
          </cell>
        </row>
        <row r="40">
          <cell r="A40">
            <v>24003750202</v>
          </cell>
          <cell r="B40" t="str">
            <v>Brooklyn Park</v>
          </cell>
          <cell r="C40" t="str">
            <v xml:space="preserve"> MD</v>
          </cell>
          <cell r="E40">
            <v>0.34339999999999998</v>
          </cell>
        </row>
        <row r="41">
          <cell r="A41">
            <v>24510010500</v>
          </cell>
          <cell r="B41" t="str">
            <v>Upper Fells Point</v>
          </cell>
          <cell r="C41" t="str">
            <v xml:space="preserve"> Baltimore</v>
          </cell>
          <cell r="D41" t="str">
            <v xml:space="preserve"> MD</v>
          </cell>
          <cell r="E41">
            <v>0.34210000000000002</v>
          </cell>
        </row>
        <row r="42">
          <cell r="A42">
            <v>24005430101</v>
          </cell>
          <cell r="B42" t="str">
            <v>Lansdowne - Baltimore Highlands</v>
          </cell>
          <cell r="C42" t="str">
            <v xml:space="preserve"> Lansdowne</v>
          </cell>
          <cell r="D42" t="str">
            <v xml:space="preserve"> MD</v>
          </cell>
          <cell r="E42">
            <v>0.3382</v>
          </cell>
        </row>
        <row r="43">
          <cell r="A43">
            <v>24005450200</v>
          </cell>
          <cell r="B43" t="str">
            <v>Essex</v>
          </cell>
          <cell r="C43" t="str">
            <v xml:space="preserve"> MD</v>
          </cell>
          <cell r="E43">
            <v>0.33739999999999998</v>
          </cell>
        </row>
        <row r="44">
          <cell r="A44">
            <v>24510260604</v>
          </cell>
          <cell r="B44" t="str">
            <v>O'Donnell Heights</v>
          </cell>
          <cell r="C44" t="str">
            <v xml:space="preserve"> Baltimore</v>
          </cell>
          <cell r="D44" t="str">
            <v xml:space="preserve"> MD</v>
          </cell>
          <cell r="E44">
            <v>0.3362</v>
          </cell>
        </row>
        <row r="45">
          <cell r="A45">
            <v>24510130804</v>
          </cell>
          <cell r="B45" t="str">
            <v>Hampden</v>
          </cell>
          <cell r="C45" t="str">
            <v xml:space="preserve"> Baltimore</v>
          </cell>
          <cell r="D45" t="str">
            <v xml:space="preserve"> MD</v>
          </cell>
          <cell r="E45">
            <v>0.33160000000000001</v>
          </cell>
        </row>
        <row r="46">
          <cell r="A46">
            <v>24005400702</v>
          </cell>
          <cell r="B46" t="str">
            <v>Baltimore</v>
          </cell>
          <cell r="C46" t="str">
            <v xml:space="preserve"> MD</v>
          </cell>
          <cell r="E46">
            <v>0.33019999999999999</v>
          </cell>
        </row>
        <row r="47">
          <cell r="A47">
            <v>24005452500</v>
          </cell>
          <cell r="B47" t="str">
            <v>Dundalk</v>
          </cell>
          <cell r="C47" t="str">
            <v xml:space="preserve"> MD</v>
          </cell>
          <cell r="E47">
            <v>0.32979999999999998</v>
          </cell>
        </row>
        <row r="48">
          <cell r="A48">
            <v>24510010200</v>
          </cell>
          <cell r="B48" t="str">
            <v>Patterson Park</v>
          </cell>
          <cell r="C48" t="str">
            <v xml:space="preserve"> Baltimore</v>
          </cell>
          <cell r="D48" t="str">
            <v xml:space="preserve"> MD</v>
          </cell>
          <cell r="E48">
            <v>0.32890000000000003</v>
          </cell>
        </row>
        <row r="49">
          <cell r="A49">
            <v>24510260605</v>
          </cell>
          <cell r="B49" t="str">
            <v>Medford - Broening</v>
          </cell>
          <cell r="C49" t="str">
            <v xml:space="preserve"> Baltimore</v>
          </cell>
          <cell r="D49" t="str">
            <v xml:space="preserve"> MD</v>
          </cell>
          <cell r="E49">
            <v>0.32800000000000001</v>
          </cell>
        </row>
        <row r="50">
          <cell r="A50">
            <v>24510261000</v>
          </cell>
          <cell r="B50" t="str">
            <v>Patterson Park</v>
          </cell>
          <cell r="C50" t="str">
            <v xml:space="preserve"> Baltimore</v>
          </cell>
          <cell r="D50" t="str">
            <v xml:space="preserve"> MD</v>
          </cell>
          <cell r="E50">
            <v>0.32619999999999999</v>
          </cell>
        </row>
        <row r="51">
          <cell r="A51">
            <v>24005411302</v>
          </cell>
          <cell r="B51" t="str">
            <v>White Marsh</v>
          </cell>
          <cell r="C51" t="str">
            <v xml:space="preserve"> MD</v>
          </cell>
          <cell r="E51">
            <v>0.32569999999999999</v>
          </cell>
        </row>
        <row r="52">
          <cell r="A52">
            <v>24510250206</v>
          </cell>
          <cell r="B52" t="str">
            <v>Morrell Park</v>
          </cell>
          <cell r="C52" t="str">
            <v xml:space="preserve"> Baltimore</v>
          </cell>
          <cell r="D52" t="str">
            <v xml:space="preserve"> MD</v>
          </cell>
          <cell r="E52">
            <v>0.32390000000000002</v>
          </cell>
        </row>
        <row r="53">
          <cell r="A53">
            <v>24510240300</v>
          </cell>
          <cell r="B53" t="str">
            <v>Riverside</v>
          </cell>
          <cell r="C53" t="str">
            <v xml:space="preserve"> Baltimore</v>
          </cell>
          <cell r="D53" t="str">
            <v xml:space="preserve"> MD</v>
          </cell>
          <cell r="E53">
            <v>0.31979999999999997</v>
          </cell>
        </row>
        <row r="54">
          <cell r="A54">
            <v>24510190300</v>
          </cell>
          <cell r="B54" t="str">
            <v>Mount Clare</v>
          </cell>
          <cell r="C54" t="str">
            <v xml:space="preserve"> Baltimore</v>
          </cell>
          <cell r="D54" t="str">
            <v xml:space="preserve"> MD</v>
          </cell>
          <cell r="E54">
            <v>0.31909999999999999</v>
          </cell>
        </row>
        <row r="55">
          <cell r="A55">
            <v>24510060200</v>
          </cell>
          <cell r="B55" t="str">
            <v>Baltimore</v>
          </cell>
          <cell r="C55" t="str">
            <v xml:space="preserve"> MD</v>
          </cell>
          <cell r="E55">
            <v>0.31909999999999999</v>
          </cell>
        </row>
        <row r="56">
          <cell r="A56">
            <v>24005451200</v>
          </cell>
          <cell r="B56" t="str">
            <v>Middle River</v>
          </cell>
          <cell r="C56" t="str">
            <v xml:space="preserve"> MD</v>
          </cell>
          <cell r="E56">
            <v>0.317</v>
          </cell>
        </row>
        <row r="57">
          <cell r="A57">
            <v>24005451000</v>
          </cell>
          <cell r="B57" t="str">
            <v>Essex</v>
          </cell>
          <cell r="C57" t="str">
            <v xml:space="preserve"> MD</v>
          </cell>
          <cell r="E57">
            <v>0.31469999999999998</v>
          </cell>
        </row>
        <row r="58">
          <cell r="A58">
            <v>24005420401</v>
          </cell>
          <cell r="B58" t="str">
            <v>Dundalk</v>
          </cell>
          <cell r="C58" t="str">
            <v xml:space="preserve"> MD</v>
          </cell>
          <cell r="E58">
            <v>0.31459999999999999</v>
          </cell>
        </row>
        <row r="59">
          <cell r="A59">
            <v>24005420701</v>
          </cell>
          <cell r="B59" t="str">
            <v>Dundalk</v>
          </cell>
          <cell r="C59" t="str">
            <v xml:space="preserve"> MD</v>
          </cell>
          <cell r="E59">
            <v>0.31409999999999999</v>
          </cell>
        </row>
        <row r="60">
          <cell r="A60">
            <v>24005401505</v>
          </cell>
          <cell r="B60" t="str">
            <v>Catonsville</v>
          </cell>
          <cell r="C60" t="str">
            <v xml:space="preserve"> MD</v>
          </cell>
          <cell r="E60">
            <v>0.314</v>
          </cell>
        </row>
        <row r="61">
          <cell r="A61">
            <v>24003750803</v>
          </cell>
          <cell r="B61" t="str">
            <v>Glen Burnie</v>
          </cell>
          <cell r="C61" t="str">
            <v xml:space="preserve"> MD</v>
          </cell>
          <cell r="E61">
            <v>0.30980000000000002</v>
          </cell>
        </row>
        <row r="62">
          <cell r="A62">
            <v>24005402303</v>
          </cell>
          <cell r="B62" t="str">
            <v>Windsor Mill</v>
          </cell>
          <cell r="C62" t="str">
            <v xml:space="preserve"> Baltimore</v>
          </cell>
          <cell r="D62" t="str">
            <v xml:space="preserve"> MD</v>
          </cell>
          <cell r="E62">
            <v>0.30919999999999997</v>
          </cell>
        </row>
        <row r="63">
          <cell r="A63">
            <v>24005440701</v>
          </cell>
          <cell r="B63" t="str">
            <v>Rosedale</v>
          </cell>
          <cell r="C63" t="str">
            <v xml:space="preserve"> MD</v>
          </cell>
          <cell r="E63">
            <v>0.30740000000000001</v>
          </cell>
        </row>
        <row r="64">
          <cell r="A64">
            <v>24005450503</v>
          </cell>
          <cell r="B64" t="str">
            <v>Essex</v>
          </cell>
          <cell r="C64" t="str">
            <v xml:space="preserve"> MD</v>
          </cell>
          <cell r="E64">
            <v>0.30719999999999997</v>
          </cell>
        </row>
        <row r="65">
          <cell r="A65">
            <v>24510240100</v>
          </cell>
          <cell r="B65" t="str">
            <v>Locust Point</v>
          </cell>
          <cell r="C65" t="str">
            <v xml:space="preserve"> Baltimore</v>
          </cell>
          <cell r="D65" t="str">
            <v xml:space="preserve"> MD</v>
          </cell>
          <cell r="E65">
            <v>0.30649999999999999</v>
          </cell>
        </row>
        <row r="66">
          <cell r="A66">
            <v>24510010300</v>
          </cell>
          <cell r="B66" t="str">
            <v>Canton</v>
          </cell>
          <cell r="C66" t="str">
            <v xml:space="preserve"> Baltimore</v>
          </cell>
          <cell r="D66" t="str">
            <v xml:space="preserve"> MD</v>
          </cell>
          <cell r="E66">
            <v>0.30640000000000001</v>
          </cell>
        </row>
        <row r="67">
          <cell r="A67">
            <v>24005450504</v>
          </cell>
          <cell r="B67" t="str">
            <v>Essex</v>
          </cell>
          <cell r="C67" t="str">
            <v xml:space="preserve"> MD</v>
          </cell>
          <cell r="E67">
            <v>0.3049</v>
          </cell>
        </row>
        <row r="68">
          <cell r="A68">
            <v>24005440800</v>
          </cell>
          <cell r="B68" t="str">
            <v>Rosedale</v>
          </cell>
          <cell r="C68" t="str">
            <v xml:space="preserve"> MD</v>
          </cell>
          <cell r="E68">
            <v>0.30270000000000002</v>
          </cell>
        </row>
        <row r="69">
          <cell r="A69">
            <v>24510250205</v>
          </cell>
          <cell r="B69" t="str">
            <v>Lakeland</v>
          </cell>
          <cell r="C69" t="str">
            <v xml:space="preserve"> Baltimore</v>
          </cell>
          <cell r="D69" t="str">
            <v xml:space="preserve"> MD</v>
          </cell>
          <cell r="E69">
            <v>0.30249999999999999</v>
          </cell>
        </row>
        <row r="70">
          <cell r="A70">
            <v>24005450800</v>
          </cell>
          <cell r="B70" t="str">
            <v>Essex</v>
          </cell>
          <cell r="C70" t="str">
            <v xml:space="preserve"> MD</v>
          </cell>
          <cell r="E70">
            <v>0.30230000000000001</v>
          </cell>
        </row>
        <row r="71">
          <cell r="A71">
            <v>24510230300</v>
          </cell>
          <cell r="B71" t="str">
            <v>South Baltimore</v>
          </cell>
          <cell r="C71" t="str">
            <v xml:space="preserve"> Baltimore</v>
          </cell>
          <cell r="D71" t="str">
            <v xml:space="preserve"> MD</v>
          </cell>
          <cell r="E71">
            <v>0.30170000000000002</v>
          </cell>
        </row>
        <row r="72">
          <cell r="A72">
            <v>24510140100</v>
          </cell>
          <cell r="B72" t="str">
            <v>Bolton Hill</v>
          </cell>
          <cell r="C72" t="str">
            <v xml:space="preserve"> Baltimore</v>
          </cell>
          <cell r="D72" t="str">
            <v xml:space="preserve"> MD</v>
          </cell>
          <cell r="E72">
            <v>0.29780000000000001</v>
          </cell>
        </row>
        <row r="73">
          <cell r="A73">
            <v>24510250301</v>
          </cell>
          <cell r="B73" t="str">
            <v>Westport</v>
          </cell>
          <cell r="C73" t="str">
            <v xml:space="preserve"> Baltimore</v>
          </cell>
          <cell r="D73" t="str">
            <v xml:space="preserve"> MD</v>
          </cell>
          <cell r="E73">
            <v>0.29630000000000001</v>
          </cell>
        </row>
        <row r="74">
          <cell r="A74">
            <v>24005451402</v>
          </cell>
          <cell r="B74" t="str">
            <v>Middle River</v>
          </cell>
          <cell r="C74" t="str">
            <v xml:space="preserve"> MD</v>
          </cell>
          <cell r="E74">
            <v>0.29559999999999997</v>
          </cell>
        </row>
        <row r="75">
          <cell r="A75">
            <v>24005451900</v>
          </cell>
          <cell r="B75" t="str">
            <v>Edgemere</v>
          </cell>
          <cell r="C75" t="str">
            <v xml:space="preserve"> MD</v>
          </cell>
          <cell r="E75">
            <v>0.29520000000000002</v>
          </cell>
        </row>
        <row r="76">
          <cell r="A76">
            <v>24005421200</v>
          </cell>
          <cell r="B76" t="str">
            <v>Dundalk</v>
          </cell>
          <cell r="C76" t="str">
            <v xml:space="preserve"> MD</v>
          </cell>
          <cell r="E76">
            <v>0.29380000000000001</v>
          </cell>
        </row>
        <row r="77">
          <cell r="A77">
            <v>24510020200</v>
          </cell>
          <cell r="B77" t="str">
            <v>Upper Fells Point</v>
          </cell>
          <cell r="C77" t="str">
            <v xml:space="preserve"> Baltimore</v>
          </cell>
          <cell r="D77" t="str">
            <v xml:space="preserve"> MD</v>
          </cell>
          <cell r="E77">
            <v>0.28989999999999999</v>
          </cell>
        </row>
        <row r="78">
          <cell r="A78">
            <v>24005492300</v>
          </cell>
          <cell r="B78" t="str">
            <v>Essex</v>
          </cell>
          <cell r="C78" t="str">
            <v xml:space="preserve"> MD</v>
          </cell>
          <cell r="E78">
            <v>0.28970000000000001</v>
          </cell>
        </row>
        <row r="79">
          <cell r="A79">
            <v>24005401301</v>
          </cell>
          <cell r="B79" t="str">
            <v>Woodlawn</v>
          </cell>
          <cell r="C79" t="str">
            <v xml:space="preserve"> MD</v>
          </cell>
          <cell r="E79">
            <v>0.28949999999999998</v>
          </cell>
        </row>
        <row r="80">
          <cell r="A80">
            <v>24510260401</v>
          </cell>
          <cell r="B80" t="str">
            <v>Armistead Gardens</v>
          </cell>
          <cell r="C80" t="str">
            <v xml:space="preserve"> Baltimore</v>
          </cell>
          <cell r="D80" t="str">
            <v xml:space="preserve"> MD</v>
          </cell>
          <cell r="E80">
            <v>0.28870000000000001</v>
          </cell>
        </row>
        <row r="81">
          <cell r="A81">
            <v>24510180300</v>
          </cell>
          <cell r="B81" t="str">
            <v>Hollins Market</v>
          </cell>
          <cell r="C81" t="str">
            <v xml:space="preserve"> Baltimore</v>
          </cell>
          <cell r="D81" t="str">
            <v xml:space="preserve"> MD</v>
          </cell>
          <cell r="E81">
            <v>0.28520000000000001</v>
          </cell>
        </row>
        <row r="82">
          <cell r="A82">
            <v>24005450100</v>
          </cell>
          <cell r="B82" t="str">
            <v>Rosedale</v>
          </cell>
          <cell r="C82" t="str">
            <v xml:space="preserve"> MD</v>
          </cell>
          <cell r="E82">
            <v>0.2848</v>
          </cell>
        </row>
        <row r="83">
          <cell r="A83">
            <v>24005430300</v>
          </cell>
          <cell r="B83" t="str">
            <v>Lansdowne - Baltimore Highlands</v>
          </cell>
          <cell r="C83" t="str">
            <v xml:space="preserve"> Halethorpe</v>
          </cell>
          <cell r="D83" t="str">
            <v xml:space="preserve"> MD</v>
          </cell>
          <cell r="E83">
            <v>0.28439999999999999</v>
          </cell>
        </row>
        <row r="84">
          <cell r="A84">
            <v>24005452400</v>
          </cell>
          <cell r="B84" t="str">
            <v>Dundalk</v>
          </cell>
          <cell r="C84" t="str">
            <v xml:space="preserve"> MD</v>
          </cell>
          <cell r="E84">
            <v>0.28299999999999997</v>
          </cell>
        </row>
        <row r="85">
          <cell r="A85">
            <v>24005420100</v>
          </cell>
          <cell r="B85" t="str">
            <v>Dundalk</v>
          </cell>
          <cell r="C85" t="str">
            <v xml:space="preserve"> MD</v>
          </cell>
          <cell r="E85">
            <v>0.28210000000000002</v>
          </cell>
        </row>
        <row r="86">
          <cell r="A86">
            <v>24005451802</v>
          </cell>
          <cell r="B86" t="str">
            <v>Middle River</v>
          </cell>
          <cell r="C86" t="str">
            <v xml:space="preserve"> MD</v>
          </cell>
          <cell r="E86">
            <v>0.27929999999999999</v>
          </cell>
        </row>
        <row r="87">
          <cell r="A87">
            <v>24003750804</v>
          </cell>
          <cell r="B87" t="str">
            <v>Glen Burnie</v>
          </cell>
          <cell r="C87" t="str">
            <v xml:space="preserve"> MD</v>
          </cell>
          <cell r="E87">
            <v>0.27600000000000002</v>
          </cell>
        </row>
        <row r="88">
          <cell r="A88">
            <v>24005402404</v>
          </cell>
          <cell r="B88" t="str">
            <v>Gwynn Oak</v>
          </cell>
          <cell r="C88" t="str">
            <v xml:space="preserve"> Lochearn</v>
          </cell>
          <cell r="D88" t="str">
            <v xml:space="preserve"> MD</v>
          </cell>
          <cell r="E88">
            <v>0.27450000000000002</v>
          </cell>
        </row>
        <row r="89">
          <cell r="A89">
            <v>24510200600</v>
          </cell>
          <cell r="B89" t="str">
            <v>Baltimore</v>
          </cell>
          <cell r="C89" t="str">
            <v xml:space="preserve"> MD</v>
          </cell>
          <cell r="E89">
            <v>0.27429999999999999</v>
          </cell>
        </row>
        <row r="90">
          <cell r="A90">
            <v>24005450400</v>
          </cell>
          <cell r="B90" t="str">
            <v>Essex</v>
          </cell>
          <cell r="C90" t="str">
            <v xml:space="preserve"> MD</v>
          </cell>
          <cell r="E90">
            <v>0.27339999999999998</v>
          </cell>
        </row>
        <row r="91">
          <cell r="A91">
            <v>24003750201</v>
          </cell>
          <cell r="B91" t="str">
            <v>Brooklyn</v>
          </cell>
          <cell r="C91" t="str">
            <v xml:space="preserve"> Baltimore</v>
          </cell>
          <cell r="D91" t="str">
            <v xml:space="preserve"> MD</v>
          </cell>
          <cell r="E91">
            <v>0.27260000000000001</v>
          </cell>
        </row>
        <row r="92">
          <cell r="A92">
            <v>24003750801</v>
          </cell>
          <cell r="B92" t="str">
            <v>Glen Burnie</v>
          </cell>
          <cell r="C92" t="str">
            <v xml:space="preserve"> MD</v>
          </cell>
          <cell r="E92">
            <v>0.27089999999999997</v>
          </cell>
        </row>
        <row r="93">
          <cell r="A93">
            <v>24510270803</v>
          </cell>
          <cell r="B93" t="str">
            <v>Loch Raven</v>
          </cell>
          <cell r="C93" t="str">
            <v xml:space="preserve"> Baltimore</v>
          </cell>
          <cell r="D93" t="str">
            <v xml:space="preserve"> MD</v>
          </cell>
          <cell r="E93">
            <v>0.2707</v>
          </cell>
        </row>
        <row r="94">
          <cell r="A94">
            <v>24005420303</v>
          </cell>
          <cell r="B94" t="str">
            <v>Dundalk</v>
          </cell>
          <cell r="C94" t="str">
            <v xml:space="preserve"> MD</v>
          </cell>
          <cell r="E94">
            <v>0.26769999999999999</v>
          </cell>
        </row>
        <row r="95">
          <cell r="A95">
            <v>24005430104</v>
          </cell>
          <cell r="B95" t="str">
            <v>Lansdowne - Baltimore Highlands</v>
          </cell>
          <cell r="C95" t="str">
            <v xml:space="preserve"> Halethorpe</v>
          </cell>
          <cell r="D95" t="str">
            <v xml:space="preserve"> MD</v>
          </cell>
          <cell r="E95">
            <v>0.26719999999999999</v>
          </cell>
        </row>
        <row r="96">
          <cell r="A96">
            <v>24510230100</v>
          </cell>
          <cell r="B96" t="str">
            <v>Baltimore</v>
          </cell>
          <cell r="C96" t="str">
            <v xml:space="preserve"> MD</v>
          </cell>
          <cell r="E96">
            <v>0.26390000000000002</v>
          </cell>
        </row>
        <row r="97">
          <cell r="A97">
            <v>24027601201</v>
          </cell>
          <cell r="B97" t="str">
            <v>Elkridge</v>
          </cell>
          <cell r="C97" t="str">
            <v xml:space="preserve"> MD</v>
          </cell>
          <cell r="E97">
            <v>0.26</v>
          </cell>
        </row>
        <row r="98">
          <cell r="A98">
            <v>24005420600</v>
          </cell>
          <cell r="B98" t="str">
            <v>Baltimore</v>
          </cell>
          <cell r="C98" t="str">
            <v xml:space="preserve"> MD</v>
          </cell>
          <cell r="E98">
            <v>0.25819999999999999</v>
          </cell>
        </row>
        <row r="99">
          <cell r="A99">
            <v>24005451500</v>
          </cell>
          <cell r="B99" t="str">
            <v>Middle River</v>
          </cell>
          <cell r="C99" t="str">
            <v xml:space="preserve"> MD</v>
          </cell>
          <cell r="E99">
            <v>0.2581</v>
          </cell>
        </row>
        <row r="100">
          <cell r="A100">
            <v>24510260900</v>
          </cell>
          <cell r="B100" t="str">
            <v>Baltimore</v>
          </cell>
          <cell r="C100" t="str">
            <v xml:space="preserve"> MD</v>
          </cell>
          <cell r="E100">
            <v>0.25480000000000003</v>
          </cell>
        </row>
        <row r="101">
          <cell r="A101">
            <v>24005452100</v>
          </cell>
          <cell r="B101" t="str">
            <v>Sparrows Point</v>
          </cell>
          <cell r="C101" t="str">
            <v xml:space="preserve"> MD</v>
          </cell>
          <cell r="E101">
            <v>0.25409999999999999</v>
          </cell>
        </row>
        <row r="102">
          <cell r="A102">
            <v>24510260501</v>
          </cell>
          <cell r="B102" t="str">
            <v>Joseph Lee</v>
          </cell>
          <cell r="C102" t="str">
            <v xml:space="preserve"> Baltimore</v>
          </cell>
          <cell r="D102" t="str">
            <v xml:space="preserve"> MD</v>
          </cell>
          <cell r="E102">
            <v>0.2535</v>
          </cell>
        </row>
        <row r="103">
          <cell r="A103">
            <v>24005430400</v>
          </cell>
          <cell r="B103" t="str">
            <v>Halethorpe</v>
          </cell>
          <cell r="C103" t="str">
            <v xml:space="preserve"> MD</v>
          </cell>
          <cell r="E103">
            <v>0.253</v>
          </cell>
        </row>
        <row r="104">
          <cell r="A104">
            <v>24005441102</v>
          </cell>
          <cell r="B104" t="str">
            <v>Rosedale</v>
          </cell>
          <cell r="C104" t="str">
            <v xml:space="preserve"> MD</v>
          </cell>
          <cell r="E104">
            <v>0.25119999999999998</v>
          </cell>
        </row>
        <row r="105">
          <cell r="A105">
            <v>24005450501</v>
          </cell>
          <cell r="B105" t="str">
            <v>Essex</v>
          </cell>
          <cell r="C105" t="str">
            <v xml:space="preserve"> MD</v>
          </cell>
          <cell r="E105">
            <v>0.25019999999999998</v>
          </cell>
        </row>
        <row r="106">
          <cell r="A106">
            <v>24510260101</v>
          </cell>
          <cell r="B106" t="str">
            <v>Cedmont</v>
          </cell>
          <cell r="C106" t="str">
            <v xml:space="preserve"> Baltimore</v>
          </cell>
          <cell r="D106" t="str">
            <v xml:space="preserve"> MD</v>
          </cell>
          <cell r="E106">
            <v>0.2492</v>
          </cell>
        </row>
        <row r="107">
          <cell r="A107">
            <v>24510250103</v>
          </cell>
          <cell r="B107" t="str">
            <v>Violetville</v>
          </cell>
          <cell r="C107" t="str">
            <v xml:space="preserve"> Baltimore</v>
          </cell>
          <cell r="D107" t="str">
            <v xml:space="preserve"> MD</v>
          </cell>
          <cell r="E107">
            <v>0.24890000000000001</v>
          </cell>
        </row>
        <row r="108">
          <cell r="A108">
            <v>24005451401</v>
          </cell>
          <cell r="B108" t="str">
            <v>Middle River</v>
          </cell>
          <cell r="C108" t="str">
            <v xml:space="preserve"> MD</v>
          </cell>
          <cell r="E108">
            <v>0.2487</v>
          </cell>
        </row>
        <row r="109">
          <cell r="A109">
            <v>24510010100</v>
          </cell>
          <cell r="B109" t="str">
            <v>Canton</v>
          </cell>
          <cell r="C109" t="str">
            <v xml:space="preserve"> Baltimore</v>
          </cell>
          <cell r="D109" t="str">
            <v xml:space="preserve"> MD</v>
          </cell>
          <cell r="E109">
            <v>0.24859999999999999</v>
          </cell>
        </row>
        <row r="110">
          <cell r="A110">
            <v>24005452000</v>
          </cell>
          <cell r="B110" t="str">
            <v>Sparrows Point</v>
          </cell>
          <cell r="C110" t="str">
            <v xml:space="preserve"> MD</v>
          </cell>
          <cell r="E110">
            <v>0.24249999999999999</v>
          </cell>
        </row>
        <row r="111">
          <cell r="A111">
            <v>24005450300</v>
          </cell>
          <cell r="B111" t="str">
            <v>Essex</v>
          </cell>
          <cell r="C111" t="str">
            <v xml:space="preserve"> MD</v>
          </cell>
          <cell r="E111">
            <v>0.24110000000000001</v>
          </cell>
        </row>
        <row r="112">
          <cell r="A112">
            <v>24510250401</v>
          </cell>
          <cell r="B112" t="str">
            <v>Brooklyn</v>
          </cell>
          <cell r="C112" t="str">
            <v xml:space="preserve"> Baltimore</v>
          </cell>
          <cell r="D112" t="str">
            <v xml:space="preserve"> MD</v>
          </cell>
          <cell r="E112">
            <v>0.24099999999999999</v>
          </cell>
        </row>
        <row r="113">
          <cell r="A113">
            <v>24510260700</v>
          </cell>
          <cell r="B113" t="str">
            <v>Fifteenth Street</v>
          </cell>
          <cell r="C113" t="str">
            <v xml:space="preserve"> Baltimore</v>
          </cell>
          <cell r="D113" t="str">
            <v xml:space="preserve"> MD</v>
          </cell>
          <cell r="E113">
            <v>0.22789999999999999</v>
          </cell>
        </row>
        <row r="114">
          <cell r="A114">
            <v>24005440400</v>
          </cell>
          <cell r="B114" t="str">
            <v>Baltimore</v>
          </cell>
          <cell r="C114" t="str">
            <v xml:space="preserve"> MD</v>
          </cell>
          <cell r="E114">
            <v>0.2276</v>
          </cell>
        </row>
        <row r="115">
          <cell r="A115">
            <v>24510270804</v>
          </cell>
          <cell r="B115" t="str">
            <v>Lake Walker</v>
          </cell>
          <cell r="C115" t="str">
            <v xml:space="preserve"> Baltimore</v>
          </cell>
          <cell r="D115" t="str">
            <v xml:space="preserve"> MD</v>
          </cell>
          <cell r="E115">
            <v>0.22720000000000001</v>
          </cell>
        </row>
        <row r="116">
          <cell r="A116">
            <v>24005420500</v>
          </cell>
          <cell r="B116" t="str">
            <v>Baltimore</v>
          </cell>
          <cell r="C116" t="str">
            <v xml:space="preserve"> MD</v>
          </cell>
          <cell r="E116">
            <v>0.22559999999999999</v>
          </cell>
        </row>
        <row r="117">
          <cell r="A117">
            <v>24005430200</v>
          </cell>
          <cell r="B117" t="str">
            <v>Lansdowne - Baltimore Highlands</v>
          </cell>
          <cell r="C117" t="str">
            <v xml:space="preserve"> Lansdowne</v>
          </cell>
          <cell r="D117" t="str">
            <v xml:space="preserve"> MD</v>
          </cell>
          <cell r="E117">
            <v>0.22559999999999999</v>
          </cell>
        </row>
        <row r="118">
          <cell r="A118">
            <v>24005452300</v>
          </cell>
          <cell r="B118" t="str">
            <v>Baltimore</v>
          </cell>
          <cell r="C118" t="str">
            <v xml:space="preserve"> MD</v>
          </cell>
          <cell r="E118">
            <v>0.22450000000000001</v>
          </cell>
        </row>
        <row r="119">
          <cell r="A119">
            <v>24005420302</v>
          </cell>
          <cell r="B119" t="str">
            <v>Dundalk</v>
          </cell>
          <cell r="C119" t="str">
            <v xml:space="preserve"> MD</v>
          </cell>
          <cell r="E119">
            <v>0.22289999999999999</v>
          </cell>
        </row>
        <row r="120">
          <cell r="A120">
            <v>24510260201</v>
          </cell>
          <cell r="B120" t="str">
            <v>Frankford</v>
          </cell>
          <cell r="C120" t="str">
            <v xml:space="preserve"> Baltimore</v>
          </cell>
          <cell r="D120" t="str">
            <v xml:space="preserve"> MD</v>
          </cell>
          <cell r="E120">
            <v>0.22170000000000001</v>
          </cell>
        </row>
        <row r="121">
          <cell r="A121">
            <v>24005492102</v>
          </cell>
          <cell r="B121" t="str">
            <v>Parkville</v>
          </cell>
          <cell r="C121" t="str">
            <v xml:space="preserve"> MD</v>
          </cell>
          <cell r="E121">
            <v>0.2215</v>
          </cell>
        </row>
        <row r="122">
          <cell r="A122">
            <v>24510130803</v>
          </cell>
          <cell r="B122" t="str">
            <v>Medfield</v>
          </cell>
          <cell r="C122" t="str">
            <v xml:space="preserve"> Baltimore</v>
          </cell>
          <cell r="D122" t="str">
            <v xml:space="preserve"> MD</v>
          </cell>
          <cell r="E122">
            <v>0.214</v>
          </cell>
        </row>
        <row r="123">
          <cell r="A123">
            <v>24005420702</v>
          </cell>
          <cell r="B123" t="str">
            <v>Dundalk</v>
          </cell>
          <cell r="C123" t="str">
            <v xml:space="preserve"> MD</v>
          </cell>
          <cell r="E123">
            <v>0.21110000000000001</v>
          </cell>
        </row>
        <row r="124">
          <cell r="A124">
            <v>24510070100</v>
          </cell>
          <cell r="B124" t="str">
            <v>Baltimore</v>
          </cell>
          <cell r="C124" t="str">
            <v xml:space="preserve"> MD</v>
          </cell>
          <cell r="E124">
            <v>0.20949999999999999</v>
          </cell>
        </row>
        <row r="125">
          <cell r="A125">
            <v>24005400800</v>
          </cell>
          <cell r="B125" t="str">
            <v>Catonsville</v>
          </cell>
          <cell r="C125" t="str">
            <v xml:space="preserve"> MD</v>
          </cell>
          <cell r="E125">
            <v>0.20899999999999999</v>
          </cell>
        </row>
        <row r="126">
          <cell r="A126">
            <v>24005420900</v>
          </cell>
          <cell r="B126" t="str">
            <v>Dundalk</v>
          </cell>
          <cell r="C126" t="str">
            <v xml:space="preserve"> MD</v>
          </cell>
          <cell r="E126">
            <v>0.2084</v>
          </cell>
        </row>
        <row r="127">
          <cell r="A127">
            <v>24510060300</v>
          </cell>
          <cell r="B127" t="str">
            <v>Butchers Hill</v>
          </cell>
          <cell r="C127" t="str">
            <v xml:space="preserve"> Baltimore</v>
          </cell>
          <cell r="D127" t="str">
            <v xml:space="preserve"> MD</v>
          </cell>
          <cell r="E127">
            <v>0.2079</v>
          </cell>
        </row>
        <row r="128">
          <cell r="A128">
            <v>24510260102</v>
          </cell>
          <cell r="B128" t="str">
            <v>Frankford</v>
          </cell>
          <cell r="C128" t="str">
            <v xml:space="preserve"> Baltimore</v>
          </cell>
          <cell r="D128" t="str">
            <v xml:space="preserve"> MD</v>
          </cell>
          <cell r="E128">
            <v>0.20630000000000001</v>
          </cell>
        </row>
        <row r="129">
          <cell r="A129">
            <v>24005440702</v>
          </cell>
          <cell r="B129" t="str">
            <v>Rosedale</v>
          </cell>
          <cell r="C129" t="str">
            <v xml:space="preserve"> MD</v>
          </cell>
          <cell r="E129">
            <v>0.20530000000000001</v>
          </cell>
        </row>
        <row r="130">
          <cell r="A130">
            <v>24005440200</v>
          </cell>
          <cell r="B130" t="str">
            <v>Nottingham</v>
          </cell>
          <cell r="C130" t="str">
            <v xml:space="preserve"> MD</v>
          </cell>
          <cell r="E130">
            <v>0.20519999999999999</v>
          </cell>
        </row>
        <row r="131">
          <cell r="A131">
            <v>24005430700</v>
          </cell>
          <cell r="B131" t="str">
            <v>Halethorpe</v>
          </cell>
          <cell r="C131" t="str">
            <v xml:space="preserve"> MD</v>
          </cell>
          <cell r="E131">
            <v>0.20380000000000001</v>
          </cell>
        </row>
        <row r="132">
          <cell r="A132">
            <v>24005430900</v>
          </cell>
          <cell r="B132" t="str">
            <v>Baltimore</v>
          </cell>
          <cell r="C132" t="str">
            <v xml:space="preserve"> MD</v>
          </cell>
          <cell r="E132">
            <v>0.20319999999999999</v>
          </cell>
        </row>
        <row r="133">
          <cell r="A133">
            <v>24027601204</v>
          </cell>
          <cell r="B133" t="str">
            <v>Elkridge</v>
          </cell>
          <cell r="C133" t="str">
            <v xml:space="preserve"> MD</v>
          </cell>
          <cell r="E133">
            <v>0.2019</v>
          </cell>
        </row>
        <row r="134">
          <cell r="A134">
            <v>24005491401</v>
          </cell>
          <cell r="B134" t="str">
            <v>Parkville</v>
          </cell>
          <cell r="C134" t="str">
            <v xml:space="preserve"> MD</v>
          </cell>
          <cell r="E134">
            <v>0.20030000000000001</v>
          </cell>
        </row>
        <row r="135">
          <cell r="A135">
            <v>24510020300</v>
          </cell>
          <cell r="B135" t="str">
            <v>Fells Point</v>
          </cell>
          <cell r="C135" t="str">
            <v xml:space="preserve"> Baltimore</v>
          </cell>
          <cell r="D135" t="str">
            <v xml:space="preserve"> MD</v>
          </cell>
          <cell r="E135">
            <v>0.1978</v>
          </cell>
        </row>
        <row r="136">
          <cell r="A136">
            <v>24005421101</v>
          </cell>
          <cell r="B136" t="str">
            <v>Baltimore</v>
          </cell>
          <cell r="C136" t="str">
            <v xml:space="preserve"> MD</v>
          </cell>
          <cell r="E136">
            <v>0.19359999999999999</v>
          </cell>
        </row>
        <row r="137">
          <cell r="A137">
            <v>24510260302</v>
          </cell>
          <cell r="B137" t="str">
            <v>Belair - Edison</v>
          </cell>
          <cell r="C137" t="str">
            <v xml:space="preserve"> Baltimore</v>
          </cell>
          <cell r="D137" t="str">
            <v xml:space="preserve"> MD</v>
          </cell>
          <cell r="E137">
            <v>0.1923</v>
          </cell>
        </row>
        <row r="138">
          <cell r="A138">
            <v>24005420800</v>
          </cell>
          <cell r="B138" t="str">
            <v>Dundalk</v>
          </cell>
          <cell r="C138" t="str">
            <v xml:space="preserve"> MD</v>
          </cell>
          <cell r="E138">
            <v>0.19139999999999999</v>
          </cell>
        </row>
        <row r="139">
          <cell r="A139">
            <v>24005450900</v>
          </cell>
          <cell r="B139" t="str">
            <v>Essex</v>
          </cell>
          <cell r="C139" t="str">
            <v xml:space="preserve"> MD</v>
          </cell>
          <cell r="E139">
            <v>0.1908</v>
          </cell>
        </row>
        <row r="140">
          <cell r="A140">
            <v>24005401101</v>
          </cell>
          <cell r="B140" t="str">
            <v>Woodlawn</v>
          </cell>
          <cell r="C140" t="str">
            <v xml:space="preserve"> MD</v>
          </cell>
          <cell r="E140">
            <v>0.18890000000000001</v>
          </cell>
        </row>
        <row r="141">
          <cell r="A141">
            <v>24510280403</v>
          </cell>
          <cell r="B141" t="str">
            <v>Westgate</v>
          </cell>
          <cell r="C141" t="str">
            <v xml:space="preserve"> Baltimore</v>
          </cell>
          <cell r="D141" t="str">
            <v xml:space="preserve"> MD</v>
          </cell>
          <cell r="E141">
            <v>0.1885</v>
          </cell>
        </row>
        <row r="142">
          <cell r="A142">
            <v>24005492002</v>
          </cell>
          <cell r="B142" t="str">
            <v>Parkville</v>
          </cell>
          <cell r="C142" t="str">
            <v xml:space="preserve"> MD</v>
          </cell>
          <cell r="E142">
            <v>0.18679999999999999</v>
          </cell>
        </row>
        <row r="143">
          <cell r="A143">
            <v>24003751200</v>
          </cell>
          <cell r="B143" t="str">
            <v>Linthicum Heights</v>
          </cell>
          <cell r="C143" t="str">
            <v xml:space="preserve"> MD</v>
          </cell>
          <cell r="E143">
            <v>0.18629999999999999</v>
          </cell>
        </row>
        <row r="144">
          <cell r="A144">
            <v>24005440300</v>
          </cell>
          <cell r="B144" t="str">
            <v>Nottingham</v>
          </cell>
          <cell r="C144" t="str">
            <v xml:space="preserve"> MD</v>
          </cell>
          <cell r="E144">
            <v>0.184</v>
          </cell>
        </row>
        <row r="145">
          <cell r="A145">
            <v>24003751102</v>
          </cell>
          <cell r="B145" t="str">
            <v>Glen Burnie</v>
          </cell>
          <cell r="C145" t="str">
            <v xml:space="preserve"> MD</v>
          </cell>
          <cell r="E145">
            <v>0.183</v>
          </cell>
        </row>
        <row r="146">
          <cell r="A146">
            <v>24510270401</v>
          </cell>
          <cell r="B146" t="str">
            <v>Glenham-Belford</v>
          </cell>
          <cell r="C146" t="str">
            <v xml:space="preserve"> Baltimore</v>
          </cell>
          <cell r="D146" t="str">
            <v xml:space="preserve"> MD</v>
          </cell>
          <cell r="E146">
            <v>0.18279999999999999</v>
          </cell>
        </row>
        <row r="147">
          <cell r="A147">
            <v>24005400701</v>
          </cell>
          <cell r="B147" t="str">
            <v>Catonsville</v>
          </cell>
          <cell r="C147" t="str">
            <v xml:space="preserve"> MD</v>
          </cell>
          <cell r="E147">
            <v>0.1822</v>
          </cell>
        </row>
        <row r="148">
          <cell r="A148">
            <v>24510270805</v>
          </cell>
          <cell r="B148" t="str">
            <v>Mid-Govans</v>
          </cell>
          <cell r="C148" t="str">
            <v xml:space="preserve"> Baltimore</v>
          </cell>
          <cell r="D148" t="str">
            <v xml:space="preserve"> MD</v>
          </cell>
          <cell r="E148">
            <v>0.18210000000000001</v>
          </cell>
        </row>
        <row r="149">
          <cell r="A149">
            <v>24005401507</v>
          </cell>
          <cell r="B149" t="str">
            <v>Windsor Mill</v>
          </cell>
          <cell r="C149" t="str">
            <v xml:space="preserve"> Baltimore</v>
          </cell>
          <cell r="D149" t="str">
            <v xml:space="preserve"> MD</v>
          </cell>
          <cell r="E149">
            <v>0.18160000000000001</v>
          </cell>
        </row>
        <row r="150">
          <cell r="A150">
            <v>24005441000</v>
          </cell>
          <cell r="B150" t="str">
            <v>Baltimore</v>
          </cell>
          <cell r="C150" t="str">
            <v xml:space="preserve"> MD</v>
          </cell>
          <cell r="E150">
            <v>0.18140000000000001</v>
          </cell>
        </row>
        <row r="151">
          <cell r="A151">
            <v>24510270200</v>
          </cell>
          <cell r="B151" t="str">
            <v>Lauraville</v>
          </cell>
          <cell r="C151" t="str">
            <v xml:space="preserve"> Baltimore</v>
          </cell>
          <cell r="D151" t="str">
            <v xml:space="preserve"> MD</v>
          </cell>
          <cell r="E151">
            <v>0.18060000000000001</v>
          </cell>
        </row>
        <row r="152">
          <cell r="A152">
            <v>24510080101</v>
          </cell>
          <cell r="B152" t="str">
            <v>Belair - Edison</v>
          </cell>
          <cell r="C152" t="str">
            <v xml:space="preserve"> Baltimore</v>
          </cell>
          <cell r="D152" t="str">
            <v xml:space="preserve"> MD</v>
          </cell>
          <cell r="E152">
            <v>0.1774</v>
          </cell>
        </row>
        <row r="153">
          <cell r="A153">
            <v>24510250102</v>
          </cell>
          <cell r="B153" t="str">
            <v>Yale Heights</v>
          </cell>
          <cell r="C153" t="str">
            <v xml:space="preserve"> Baltimore</v>
          </cell>
          <cell r="D153" t="str">
            <v xml:space="preserve"> MD</v>
          </cell>
          <cell r="E153">
            <v>0.17730000000000001</v>
          </cell>
        </row>
        <row r="154">
          <cell r="A154">
            <v>24005440500</v>
          </cell>
          <cell r="B154" t="str">
            <v>Nottingham</v>
          </cell>
          <cell r="C154" t="str">
            <v xml:space="preserve"> MD</v>
          </cell>
          <cell r="E154">
            <v>0.17330000000000001</v>
          </cell>
        </row>
        <row r="155">
          <cell r="A155">
            <v>24005440100</v>
          </cell>
          <cell r="B155" t="str">
            <v>Baltimore</v>
          </cell>
          <cell r="C155" t="str">
            <v xml:space="preserve"> MD</v>
          </cell>
          <cell r="E155">
            <v>0.17169999999999999</v>
          </cell>
        </row>
        <row r="156">
          <cell r="A156">
            <v>24510260303</v>
          </cell>
          <cell r="B156" t="str">
            <v>Claremont - Freedom</v>
          </cell>
          <cell r="C156" t="str">
            <v xml:space="preserve"> Baltimore</v>
          </cell>
          <cell r="D156" t="str">
            <v xml:space="preserve"> MD</v>
          </cell>
          <cell r="E156">
            <v>0.1709</v>
          </cell>
        </row>
        <row r="157">
          <cell r="A157">
            <v>24005411307</v>
          </cell>
          <cell r="B157" t="str">
            <v>Nottingham</v>
          </cell>
          <cell r="C157" t="str">
            <v xml:space="preserve"> MD</v>
          </cell>
          <cell r="E157">
            <v>0.16900000000000001</v>
          </cell>
        </row>
        <row r="158">
          <cell r="A158">
            <v>24005400600</v>
          </cell>
          <cell r="B158" t="str">
            <v>Catonsville</v>
          </cell>
          <cell r="C158" t="str">
            <v xml:space="preserve"> MD</v>
          </cell>
          <cell r="E158">
            <v>0.16850000000000001</v>
          </cell>
        </row>
        <row r="159">
          <cell r="A159">
            <v>24510270402</v>
          </cell>
          <cell r="B159" t="str">
            <v>Glenham-Belford</v>
          </cell>
          <cell r="C159" t="str">
            <v xml:space="preserve"> Baltimore</v>
          </cell>
          <cell r="D159" t="str">
            <v xml:space="preserve"> MD</v>
          </cell>
          <cell r="E159">
            <v>0.1648</v>
          </cell>
        </row>
        <row r="160">
          <cell r="A160">
            <v>24005492101</v>
          </cell>
          <cell r="B160" t="str">
            <v>Parkville</v>
          </cell>
          <cell r="C160" t="str">
            <v xml:space="preserve"> MD</v>
          </cell>
          <cell r="E160">
            <v>0.1646</v>
          </cell>
        </row>
        <row r="161">
          <cell r="A161">
            <v>24510260202</v>
          </cell>
          <cell r="B161" t="str">
            <v>Parkside</v>
          </cell>
          <cell r="C161" t="str">
            <v xml:space="preserve"> Baltimore</v>
          </cell>
          <cell r="D161" t="str">
            <v xml:space="preserve"> MD</v>
          </cell>
          <cell r="E161">
            <v>0.15959999999999999</v>
          </cell>
        </row>
        <row r="162">
          <cell r="A162">
            <v>24510280301</v>
          </cell>
          <cell r="B162" t="str">
            <v>Gwynn Oak</v>
          </cell>
          <cell r="C162" t="str">
            <v xml:space="preserve"> Baltimore</v>
          </cell>
          <cell r="D162" t="str">
            <v xml:space="preserve"> MD</v>
          </cell>
          <cell r="E162">
            <v>0.158</v>
          </cell>
        </row>
        <row r="163">
          <cell r="A163">
            <v>24005400500</v>
          </cell>
          <cell r="B163" t="str">
            <v>Catonsville</v>
          </cell>
          <cell r="C163" t="str">
            <v xml:space="preserve"> MD</v>
          </cell>
          <cell r="E163">
            <v>0.15720000000000001</v>
          </cell>
        </row>
        <row r="164">
          <cell r="A164">
            <v>24005411306</v>
          </cell>
          <cell r="B164" t="str">
            <v>Nottingham</v>
          </cell>
          <cell r="C164" t="str">
            <v xml:space="preserve"> MD</v>
          </cell>
          <cell r="E164">
            <v>0.15690000000000001</v>
          </cell>
        </row>
        <row r="165">
          <cell r="A165">
            <v>24003750400</v>
          </cell>
          <cell r="B165" t="str">
            <v>Linthicum Heights</v>
          </cell>
          <cell r="C165" t="str">
            <v xml:space="preserve"> MD</v>
          </cell>
          <cell r="E165">
            <v>0.15690000000000001</v>
          </cell>
        </row>
        <row r="166">
          <cell r="A166">
            <v>24005430800</v>
          </cell>
          <cell r="B166" t="str">
            <v>Halethorpe</v>
          </cell>
          <cell r="C166" t="str">
            <v xml:space="preserve"> MD</v>
          </cell>
          <cell r="E166">
            <v>0.156</v>
          </cell>
        </row>
        <row r="167">
          <cell r="A167">
            <v>24510260301</v>
          </cell>
          <cell r="B167" t="str">
            <v>Belair - Edison</v>
          </cell>
          <cell r="C167" t="str">
            <v xml:space="preserve"> Baltimore</v>
          </cell>
          <cell r="D167" t="str">
            <v xml:space="preserve"> MD</v>
          </cell>
          <cell r="E167">
            <v>0.15129999999999999</v>
          </cell>
        </row>
        <row r="168">
          <cell r="A168">
            <v>24005440900</v>
          </cell>
          <cell r="B168" t="str">
            <v>Rosedale</v>
          </cell>
          <cell r="C168" t="str">
            <v xml:space="preserve"> MD</v>
          </cell>
          <cell r="E168">
            <v>0.1479</v>
          </cell>
        </row>
        <row r="169">
          <cell r="A169">
            <v>24005430600</v>
          </cell>
          <cell r="B169" t="str">
            <v>Relay</v>
          </cell>
          <cell r="C169" t="str">
            <v xml:space="preserve"> Halethorpe</v>
          </cell>
          <cell r="D169" t="str">
            <v xml:space="preserve"> MD</v>
          </cell>
          <cell r="E169">
            <v>0.1469</v>
          </cell>
        </row>
        <row r="170">
          <cell r="A170">
            <v>24005451702</v>
          </cell>
          <cell r="B170" t="str">
            <v>Middle River</v>
          </cell>
          <cell r="C170" t="str">
            <v xml:space="preserve"> MD</v>
          </cell>
          <cell r="E170">
            <v>0.1439</v>
          </cell>
        </row>
        <row r="171">
          <cell r="A171">
            <v>24510200800</v>
          </cell>
          <cell r="B171" t="str">
            <v>Irvington</v>
          </cell>
          <cell r="C171" t="str">
            <v xml:space="preserve"> Baltimore</v>
          </cell>
          <cell r="D171" t="str">
            <v xml:space="preserve"> MD</v>
          </cell>
          <cell r="E171">
            <v>0.14199999999999999</v>
          </cell>
        </row>
        <row r="172">
          <cell r="A172">
            <v>24005491402</v>
          </cell>
          <cell r="B172" t="str">
            <v>Parkville</v>
          </cell>
          <cell r="C172" t="str">
            <v xml:space="preserve"> MD</v>
          </cell>
          <cell r="E172">
            <v>0.14199999999999999</v>
          </cell>
        </row>
        <row r="173">
          <cell r="A173">
            <v>24510270102</v>
          </cell>
          <cell r="B173" t="str">
            <v>Waltherson</v>
          </cell>
          <cell r="C173" t="str">
            <v xml:space="preserve"> Baltimore</v>
          </cell>
          <cell r="D173" t="str">
            <v xml:space="preserve"> MD</v>
          </cell>
          <cell r="E173">
            <v>0.13750000000000001</v>
          </cell>
        </row>
        <row r="174">
          <cell r="A174">
            <v>24005403402</v>
          </cell>
          <cell r="B174" t="str">
            <v>Pikesville</v>
          </cell>
          <cell r="C174" t="str">
            <v xml:space="preserve"> MD</v>
          </cell>
          <cell r="E174">
            <v>0.13370000000000001</v>
          </cell>
        </row>
        <row r="175">
          <cell r="A175">
            <v>24510270703</v>
          </cell>
          <cell r="B175" t="str">
            <v>North Harford Road</v>
          </cell>
          <cell r="C175" t="str">
            <v xml:space="preserve"> Baltimore</v>
          </cell>
          <cell r="D175" t="str">
            <v xml:space="preserve"> MD</v>
          </cell>
          <cell r="E175">
            <v>0.13039999999999999</v>
          </cell>
        </row>
        <row r="176">
          <cell r="A176">
            <v>24510271900</v>
          </cell>
          <cell r="B176" t="str">
            <v>Glen</v>
          </cell>
          <cell r="C176" t="str">
            <v xml:space="preserve"> Baltimore</v>
          </cell>
          <cell r="D176" t="str">
            <v xml:space="preserve"> MD</v>
          </cell>
          <cell r="E176">
            <v>0.12740000000000001</v>
          </cell>
        </row>
        <row r="177">
          <cell r="A177">
            <v>24005451600</v>
          </cell>
          <cell r="B177" t="str">
            <v>Middle River</v>
          </cell>
          <cell r="C177" t="str">
            <v xml:space="preserve"> MD</v>
          </cell>
          <cell r="E177">
            <v>0.12280000000000001</v>
          </cell>
        </row>
        <row r="178">
          <cell r="A178">
            <v>24005401000</v>
          </cell>
          <cell r="B178" t="str">
            <v>Catonsville</v>
          </cell>
          <cell r="C178" t="str">
            <v xml:space="preserve"> MD</v>
          </cell>
          <cell r="E178">
            <v>0.1215</v>
          </cell>
        </row>
        <row r="179">
          <cell r="A179">
            <v>24510270802</v>
          </cell>
          <cell r="B179" t="str">
            <v>Ramblewood</v>
          </cell>
          <cell r="C179" t="str">
            <v xml:space="preserve"> Baltimore</v>
          </cell>
          <cell r="D179" t="str">
            <v xml:space="preserve"> MD</v>
          </cell>
          <cell r="E179">
            <v>0.1211</v>
          </cell>
        </row>
        <row r="180">
          <cell r="A180">
            <v>24510270301</v>
          </cell>
          <cell r="B180" t="str">
            <v>Lauraville</v>
          </cell>
          <cell r="C180" t="str">
            <v xml:space="preserve"> Baltimore</v>
          </cell>
          <cell r="D180" t="str">
            <v xml:space="preserve"> MD</v>
          </cell>
          <cell r="E180">
            <v>0.10920000000000001</v>
          </cell>
        </row>
        <row r="181">
          <cell r="A181">
            <v>24005420200</v>
          </cell>
          <cell r="B181" t="str">
            <v>Dundalk</v>
          </cell>
          <cell r="C181" t="str">
            <v xml:space="preserve"> MD</v>
          </cell>
          <cell r="E181">
            <v>0.106</v>
          </cell>
        </row>
        <row r="182">
          <cell r="A182">
            <v>24510270600</v>
          </cell>
          <cell r="B182" t="str">
            <v>Harford - Echodale - Perring Parkway</v>
          </cell>
          <cell r="C182" t="str">
            <v xml:space="preserve"> Baltimore</v>
          </cell>
          <cell r="D182" t="str">
            <v xml:space="preserve"> MD</v>
          </cell>
          <cell r="E182">
            <v>0.10589999999999999</v>
          </cell>
        </row>
        <row r="183">
          <cell r="A183">
            <v>24510270801</v>
          </cell>
          <cell r="B183" t="str">
            <v>Idlewood</v>
          </cell>
          <cell r="C183" t="str">
            <v xml:space="preserve"> Baltimore</v>
          </cell>
          <cell r="D183" t="str">
            <v xml:space="preserve"> MD</v>
          </cell>
          <cell r="E183">
            <v>0.1048</v>
          </cell>
        </row>
        <row r="184">
          <cell r="A184">
            <v>24005403300</v>
          </cell>
          <cell r="B184" t="str">
            <v>Lochearn</v>
          </cell>
          <cell r="C184" t="str">
            <v xml:space="preserve"> Pikesville</v>
          </cell>
          <cell r="D184" t="str">
            <v xml:space="preserve"> MD</v>
          </cell>
          <cell r="E184">
            <v>0.10390000000000001</v>
          </cell>
        </row>
        <row r="185">
          <cell r="A185">
            <v>24005402307</v>
          </cell>
          <cell r="B185" t="str">
            <v>Pikesville</v>
          </cell>
          <cell r="C185" t="str">
            <v xml:space="preserve"> MD</v>
          </cell>
          <cell r="E185">
            <v>0.1028</v>
          </cell>
        </row>
        <row r="186">
          <cell r="A186">
            <v>24510270501</v>
          </cell>
          <cell r="B186" t="str">
            <v>Woodring</v>
          </cell>
          <cell r="C186" t="str">
            <v xml:space="preserve"> Baltimore</v>
          </cell>
          <cell r="D186" t="str">
            <v xml:space="preserve"> MD</v>
          </cell>
          <cell r="E186">
            <v>0.1024</v>
          </cell>
        </row>
        <row r="187">
          <cell r="A187">
            <v>24510270302</v>
          </cell>
          <cell r="B187" t="str">
            <v>Waltherson</v>
          </cell>
          <cell r="C187" t="str">
            <v xml:space="preserve"> Baltimore</v>
          </cell>
          <cell r="D187" t="str">
            <v xml:space="preserve"> MD</v>
          </cell>
          <cell r="E187">
            <v>9.4899999999999998E-2</v>
          </cell>
        </row>
        <row r="188">
          <cell r="A188">
            <v>24005400400</v>
          </cell>
          <cell r="B188" t="str">
            <v>Catonsville</v>
          </cell>
          <cell r="C188" t="str">
            <v xml:space="preserve"> MD</v>
          </cell>
          <cell r="E188">
            <v>9.0399999999999994E-2</v>
          </cell>
        </row>
        <row r="189">
          <cell r="A189">
            <v>24005400200</v>
          </cell>
          <cell r="B189" t="str">
            <v>Catonsville</v>
          </cell>
          <cell r="C189" t="str">
            <v xml:space="preserve"> MD</v>
          </cell>
          <cell r="E189">
            <v>8.5599999999999996E-2</v>
          </cell>
        </row>
        <row r="190">
          <cell r="A190">
            <v>24005441101</v>
          </cell>
          <cell r="B190" t="str">
            <v>Rosedale</v>
          </cell>
          <cell r="C190" t="str">
            <v xml:space="preserve"> MD</v>
          </cell>
          <cell r="E190">
            <v>8.2100000000000006E-2</v>
          </cell>
        </row>
        <row r="191">
          <cell r="A191">
            <v>24510271400</v>
          </cell>
          <cell r="B191" t="str">
            <v>Evergreen</v>
          </cell>
          <cell r="C191" t="str">
            <v xml:space="preserve"> Baltimore</v>
          </cell>
          <cell r="D191" t="str">
            <v xml:space="preserve"> MD</v>
          </cell>
          <cell r="E191">
            <v>8.1699999999999995E-2</v>
          </cell>
        </row>
        <row r="192">
          <cell r="A192">
            <v>24005491300</v>
          </cell>
          <cell r="B192" t="str">
            <v>Baltimore</v>
          </cell>
          <cell r="C192" t="str">
            <v xml:space="preserve"> MD</v>
          </cell>
          <cell r="E192">
            <v>7.6100000000000001E-2</v>
          </cell>
        </row>
        <row r="193">
          <cell r="A193">
            <v>24005403602</v>
          </cell>
          <cell r="B193" t="str">
            <v>Baltimore</v>
          </cell>
          <cell r="C193" t="str">
            <v xml:space="preserve"> MD</v>
          </cell>
          <cell r="E193">
            <v>7.0400000000000004E-2</v>
          </cell>
        </row>
        <row r="194">
          <cell r="A194">
            <v>24005451100</v>
          </cell>
          <cell r="B194" t="str">
            <v>Essex</v>
          </cell>
          <cell r="C194" t="str">
            <v xml:space="preserve"> MD</v>
          </cell>
          <cell r="E194">
            <v>6.6799999999999998E-2</v>
          </cell>
        </row>
        <row r="195">
          <cell r="A195">
            <v>24027601103</v>
          </cell>
          <cell r="B195" t="str">
            <v>West Elkridge</v>
          </cell>
          <cell r="C195" t="str">
            <v xml:space="preserve"> Elkridge</v>
          </cell>
          <cell r="D195" t="str">
            <v xml:space="preserve"> MD</v>
          </cell>
          <cell r="E195">
            <v>6.25E-2</v>
          </cell>
        </row>
        <row r="196">
          <cell r="A196">
            <v>24005421102</v>
          </cell>
          <cell r="B196" t="str">
            <v>Dundalk</v>
          </cell>
          <cell r="C196" t="str">
            <v xml:space="preserve"> MD</v>
          </cell>
          <cell r="E196">
            <v>6.1199999999999997E-2</v>
          </cell>
        </row>
        <row r="197">
          <cell r="A197">
            <v>24027601104</v>
          </cell>
          <cell r="B197" t="str">
            <v>Ellicott City</v>
          </cell>
          <cell r="C197" t="str">
            <v xml:space="preserve"> MD</v>
          </cell>
          <cell r="E197">
            <v>5.6300000000000003E-2</v>
          </cell>
        </row>
        <row r="198">
          <cell r="A198">
            <v>24510270502</v>
          </cell>
          <cell r="B198" t="str">
            <v>North Harford Road</v>
          </cell>
          <cell r="C198" t="str">
            <v xml:space="preserve"> Baltimore</v>
          </cell>
          <cell r="D198" t="str">
            <v xml:space="preserve"> MD</v>
          </cell>
          <cell r="E198">
            <v>5.62E-2</v>
          </cell>
        </row>
        <row r="199">
          <cell r="A199">
            <v>24005490603</v>
          </cell>
          <cell r="B199" t="str">
            <v>Baltimore</v>
          </cell>
          <cell r="C199" t="str">
            <v xml:space="preserve"> MD</v>
          </cell>
          <cell r="E199">
            <v>5.4800000000000001E-2</v>
          </cell>
        </row>
        <row r="200">
          <cell r="A200">
            <v>24005403702</v>
          </cell>
          <cell r="B200" t="str">
            <v>Pikesville</v>
          </cell>
          <cell r="C200" t="str">
            <v xml:space="preserve"> MD</v>
          </cell>
          <cell r="E200">
            <v>5.3499999999999999E-2</v>
          </cell>
        </row>
        <row r="201">
          <cell r="A201">
            <v>24005402604</v>
          </cell>
          <cell r="B201" t="str">
            <v>Randallstown</v>
          </cell>
          <cell r="C201" t="str">
            <v xml:space="preserve"> MD</v>
          </cell>
          <cell r="E201">
            <v>5.3400000000000003E-2</v>
          </cell>
        </row>
        <row r="202">
          <cell r="A202">
            <v>24005403100</v>
          </cell>
          <cell r="B202" t="str">
            <v>Gwynn Oak</v>
          </cell>
          <cell r="C202" t="str">
            <v xml:space="preserve"> Pikesville</v>
          </cell>
          <cell r="D202" t="str">
            <v xml:space="preserve"> MD</v>
          </cell>
          <cell r="E202">
            <v>5.2900000000000003E-2</v>
          </cell>
        </row>
        <row r="203">
          <cell r="A203">
            <v>24005491100</v>
          </cell>
          <cell r="B203" t="str">
            <v>Baltimore</v>
          </cell>
          <cell r="C203" t="str">
            <v xml:space="preserve"> MD</v>
          </cell>
          <cell r="E203">
            <v>5.2900000000000003E-2</v>
          </cell>
        </row>
        <row r="204">
          <cell r="A204">
            <v>24510271300</v>
          </cell>
          <cell r="B204" t="str">
            <v>Roland Park</v>
          </cell>
          <cell r="C204" t="str">
            <v xml:space="preserve"> Baltimore</v>
          </cell>
          <cell r="D204" t="str">
            <v xml:space="preserve"> MD</v>
          </cell>
          <cell r="E204">
            <v>5.1900000000000002E-2</v>
          </cell>
        </row>
        <row r="205">
          <cell r="A205">
            <v>24510272004</v>
          </cell>
          <cell r="B205" t="str">
            <v>Cheswolde</v>
          </cell>
          <cell r="C205" t="str">
            <v xml:space="preserve"> Baltimore</v>
          </cell>
          <cell r="D205" t="str">
            <v xml:space="preserve"> MD</v>
          </cell>
          <cell r="E205">
            <v>0.05</v>
          </cell>
        </row>
        <row r="206">
          <cell r="A206">
            <v>24510270101</v>
          </cell>
          <cell r="B206" t="str">
            <v>Arcadia</v>
          </cell>
          <cell r="C206" t="str">
            <v xml:space="preserve"> Baltimore</v>
          </cell>
          <cell r="D206" t="str">
            <v xml:space="preserve"> MD</v>
          </cell>
          <cell r="E206">
            <v>4.9399999999999999E-2</v>
          </cell>
        </row>
        <row r="207">
          <cell r="A207">
            <v>24005400900</v>
          </cell>
          <cell r="B207" t="str">
            <v>Catonsville</v>
          </cell>
          <cell r="C207" t="str">
            <v xml:space="preserve"> MD</v>
          </cell>
          <cell r="E207">
            <v>4.6600000000000003E-2</v>
          </cell>
        </row>
        <row r="208">
          <cell r="A208">
            <v>24510271102</v>
          </cell>
          <cell r="B208" t="str">
            <v>Mid-Charles</v>
          </cell>
          <cell r="C208" t="str">
            <v xml:space="preserve"> Baltimore</v>
          </cell>
          <cell r="D208" t="str">
            <v xml:space="preserve"> MD</v>
          </cell>
          <cell r="E208">
            <v>4.5600000000000002E-2</v>
          </cell>
        </row>
        <row r="209">
          <cell r="A209">
            <v>24510090300</v>
          </cell>
          <cell r="B209" t="str">
            <v>Ednor Gardens - Lakeside</v>
          </cell>
          <cell r="C209" t="str">
            <v xml:space="preserve"> Baltimore</v>
          </cell>
          <cell r="D209" t="str">
            <v xml:space="preserve"> MD</v>
          </cell>
          <cell r="E209">
            <v>4.2900000000000001E-2</v>
          </cell>
        </row>
        <row r="210">
          <cell r="A210">
            <v>24510271200</v>
          </cell>
          <cell r="B210" t="str">
            <v>Homeland</v>
          </cell>
          <cell r="C210" t="str">
            <v xml:space="preserve"> Baltimore</v>
          </cell>
          <cell r="D210" t="str">
            <v xml:space="preserve"> MD</v>
          </cell>
          <cell r="E210">
            <v>3.9199999999999999E-2</v>
          </cell>
        </row>
        <row r="211">
          <cell r="A211">
            <v>24005401200</v>
          </cell>
          <cell r="B211" t="str">
            <v>Woodlawn</v>
          </cell>
          <cell r="C211" t="str">
            <v xml:space="preserve"> MD</v>
          </cell>
          <cell r="E211">
            <v>3.6600000000000001E-2</v>
          </cell>
        </row>
        <row r="212">
          <cell r="A212">
            <v>24005401302</v>
          </cell>
          <cell r="B212" t="str">
            <v>Gwynn Oak</v>
          </cell>
          <cell r="C212" t="str">
            <v xml:space="preserve"> Baltimore</v>
          </cell>
          <cell r="D212" t="str">
            <v xml:space="preserve"> MD</v>
          </cell>
          <cell r="E212">
            <v>3.5999999999999997E-2</v>
          </cell>
        </row>
        <row r="213">
          <cell r="A213">
            <v>24510120100</v>
          </cell>
          <cell r="B213" t="str">
            <v>Tuscany - Canterbury</v>
          </cell>
          <cell r="C213" t="str">
            <v xml:space="preserve"> Baltimore</v>
          </cell>
          <cell r="D213" t="str">
            <v xml:space="preserve"> MD</v>
          </cell>
          <cell r="E213">
            <v>3.5799999999999998E-2</v>
          </cell>
        </row>
        <row r="214">
          <cell r="A214">
            <v>24510280401</v>
          </cell>
          <cell r="B214" t="str">
            <v>Baltimore</v>
          </cell>
          <cell r="C214" t="str">
            <v xml:space="preserve"> MD</v>
          </cell>
          <cell r="E214">
            <v>2.8500000000000001E-2</v>
          </cell>
        </row>
        <row r="215">
          <cell r="A215">
            <v>24510090200</v>
          </cell>
          <cell r="B215" t="str">
            <v>Ednor Gardens - Lakeside</v>
          </cell>
          <cell r="C215" t="str">
            <v xml:space="preserve"> Baltimore</v>
          </cell>
          <cell r="D215" t="str">
            <v xml:space="preserve"> MD</v>
          </cell>
          <cell r="E215">
            <v>2.8199999999999999E-2</v>
          </cell>
        </row>
        <row r="216">
          <cell r="A216">
            <v>24005403601</v>
          </cell>
          <cell r="B216" t="str">
            <v>Baltimore</v>
          </cell>
          <cell r="C216" t="str">
            <v xml:space="preserve"> MD</v>
          </cell>
          <cell r="E216">
            <v>2.47E-2</v>
          </cell>
        </row>
        <row r="217">
          <cell r="A217">
            <v>24005400100</v>
          </cell>
          <cell r="B217" t="str">
            <v>Catonsville</v>
          </cell>
          <cell r="C217" t="str">
            <v xml:space="preserve"> MD</v>
          </cell>
          <cell r="E217">
            <v>2.06E-2</v>
          </cell>
        </row>
        <row r="218">
          <cell r="A218">
            <v>24005490602</v>
          </cell>
          <cell r="B218" t="str">
            <v>Baltimore</v>
          </cell>
          <cell r="C218" t="str">
            <v xml:space="preserve"> MD</v>
          </cell>
          <cell r="E218">
            <v>1.9900000000000001E-2</v>
          </cell>
        </row>
        <row r="219">
          <cell r="A219">
            <v>24510220100</v>
          </cell>
          <cell r="B219" t="str">
            <v>Baltimore</v>
          </cell>
          <cell r="C219" t="str">
            <v xml:space="preserve"> MD</v>
          </cell>
          <cell r="E219">
            <v>1.66E-2</v>
          </cell>
        </row>
        <row r="220">
          <cell r="A220">
            <v>24005403401</v>
          </cell>
          <cell r="B220" t="str">
            <v>Pikesville</v>
          </cell>
          <cell r="C220" t="str">
            <v xml:space="preserve"> MD</v>
          </cell>
          <cell r="E220">
            <v>1.49E-2</v>
          </cell>
        </row>
        <row r="221">
          <cell r="A221">
            <v>24005490500</v>
          </cell>
          <cell r="B221" t="str">
            <v>Towson</v>
          </cell>
          <cell r="C221" t="str">
            <v xml:space="preserve"> MD</v>
          </cell>
          <cell r="E221">
            <v>1.3100000000000001E-2</v>
          </cell>
        </row>
        <row r="222">
          <cell r="A222">
            <v>24005403201</v>
          </cell>
          <cell r="B222" t="str">
            <v>Gwynn Oak</v>
          </cell>
          <cell r="C222" t="str">
            <v xml:space="preserve"> Lochearn</v>
          </cell>
          <cell r="D222" t="str">
            <v xml:space="preserve"> MD</v>
          </cell>
          <cell r="E222">
            <v>1.2999999999999999E-2</v>
          </cell>
        </row>
        <row r="223">
          <cell r="A223">
            <v>24005403500</v>
          </cell>
          <cell r="B223" t="str">
            <v>Pikesville</v>
          </cell>
          <cell r="C223" t="str">
            <v xml:space="preserve"> MD</v>
          </cell>
          <cell r="E223">
            <v>1.2E-2</v>
          </cell>
        </row>
        <row r="224">
          <cell r="A224">
            <v>24510272007</v>
          </cell>
          <cell r="B224" t="str">
            <v>Fallstaff</v>
          </cell>
          <cell r="C224" t="str">
            <v xml:space="preserve"> Baltimore</v>
          </cell>
          <cell r="D224" t="str">
            <v xml:space="preserve"> MD</v>
          </cell>
          <cell r="E224">
            <v>6.8999999999999999E-3</v>
          </cell>
        </row>
        <row r="225">
          <cell r="A225">
            <v>24510110200</v>
          </cell>
          <cell r="B225" t="str">
            <v>Downtown</v>
          </cell>
          <cell r="C225" t="str">
            <v xml:space="preserve"> Baltimore</v>
          </cell>
          <cell r="D225" t="str">
            <v xml:space="preserve"> MD</v>
          </cell>
          <cell r="E225">
            <v>4.5999999999999999E-3</v>
          </cell>
        </row>
        <row r="226">
          <cell r="A226">
            <v>24510271501</v>
          </cell>
          <cell r="B226" t="str">
            <v>Mount Washington</v>
          </cell>
          <cell r="C226" t="str">
            <v xml:space="preserve"> Baltimore</v>
          </cell>
          <cell r="D226" t="str">
            <v xml:space="preserve"> MD</v>
          </cell>
          <cell r="E226">
            <v>2.3999999999999998E-3</v>
          </cell>
        </row>
        <row r="227">
          <cell r="A227">
            <v>24510272006</v>
          </cell>
          <cell r="B227" t="str">
            <v>Glen</v>
          </cell>
          <cell r="C227" t="str">
            <v xml:space="preserve"> Baltimore</v>
          </cell>
          <cell r="D227" t="str">
            <v xml:space="preserve"> MD</v>
          </cell>
          <cell r="E227">
            <v>2.9999999999999997E-4</v>
          </cell>
        </row>
        <row r="228">
          <cell r="A228">
            <v>24510272005</v>
          </cell>
          <cell r="B228" t="str">
            <v>Cross Country</v>
          </cell>
          <cell r="C228" t="str">
            <v xml:space="preserve"> Baltimore</v>
          </cell>
          <cell r="D228" t="str">
            <v xml:space="preserve"> MD</v>
          </cell>
          <cell r="E228">
            <v>2.0000000000000001E-4</v>
          </cell>
        </row>
        <row r="229">
          <cell r="A229">
            <v>24510272003</v>
          </cell>
          <cell r="B229" t="str">
            <v>Baltimore</v>
          </cell>
          <cell r="C229" t="str">
            <v xml:space="preserve"> MD</v>
          </cell>
          <cell r="E229">
            <v>0</v>
          </cell>
        </row>
        <row r="230">
          <cell r="A230">
            <v>24005491000</v>
          </cell>
          <cell r="B230" t="str">
            <v>Baltimore</v>
          </cell>
          <cell r="C230" t="str">
            <v xml:space="preserve"> MD</v>
          </cell>
          <cell r="E230">
            <v>0</v>
          </cell>
        </row>
        <row r="231">
          <cell r="A231">
            <v>24005402407</v>
          </cell>
          <cell r="B231" t="str">
            <v>Windsor Mill</v>
          </cell>
          <cell r="C231" t="str">
            <v xml:space="preserve"> Milford Mill</v>
          </cell>
          <cell r="D231" t="str">
            <v xml:space="preserve"> MD</v>
          </cell>
          <cell r="E231">
            <v>0</v>
          </cell>
        </row>
        <row r="232">
          <cell r="A232">
            <v>24005451701</v>
          </cell>
          <cell r="B232" t="str">
            <v>Middle River</v>
          </cell>
          <cell r="C232" t="str">
            <v xml:space="preserve"> MD</v>
          </cell>
          <cell r="E232">
            <v>0</v>
          </cell>
        </row>
        <row r="233">
          <cell r="A233">
            <v>24005490601</v>
          </cell>
          <cell r="B233" t="str">
            <v>Baltimore</v>
          </cell>
          <cell r="C233" t="str">
            <v xml:space="preserve"> MD</v>
          </cell>
          <cell r="E233">
            <v>0</v>
          </cell>
        </row>
        <row r="234">
          <cell r="A234">
            <v>24510280500</v>
          </cell>
          <cell r="B234" t="str">
            <v>Pleasant View Gardens</v>
          </cell>
          <cell r="C234" t="str">
            <v xml:space="preserve"> Baltimore</v>
          </cell>
          <cell r="D234" t="str">
            <v xml:space="preserve"> MD</v>
          </cell>
        </row>
        <row r="235">
          <cell r="A235">
            <v>24005402305</v>
          </cell>
          <cell r="B235" t="str">
            <v>Lochearn</v>
          </cell>
          <cell r="C235" t="str">
            <v xml:space="preserve"> Pikesville</v>
          </cell>
          <cell r="D235" t="str">
            <v xml:space="preserve"> MD</v>
          </cell>
        </row>
        <row r="236">
          <cell r="A236">
            <v>24005492500</v>
          </cell>
          <cell r="B236" t="str">
            <v>Baltimore</v>
          </cell>
          <cell r="C236" t="str">
            <v xml:space="preserve"> MD</v>
          </cell>
        </row>
        <row r="237">
          <cell r="A237">
            <v>24510180100</v>
          </cell>
          <cell r="B237" t="str">
            <v>Poppleton</v>
          </cell>
          <cell r="C237" t="str">
            <v xml:space="preserve"> Baltimore</v>
          </cell>
          <cell r="D237" t="str">
            <v xml:space="preserve"> MD</v>
          </cell>
        </row>
        <row r="238">
          <cell r="A238">
            <v>24510160300</v>
          </cell>
          <cell r="B238" t="str">
            <v>Sandtown-Winchester</v>
          </cell>
          <cell r="C238" t="str">
            <v xml:space="preserve"> Baltimore</v>
          </cell>
          <cell r="D238" t="str">
            <v xml:space="preserve"> MD</v>
          </cell>
        </row>
        <row r="239">
          <cell r="A239">
            <v>24510151200</v>
          </cell>
          <cell r="B239" t="str">
            <v>Park Circle</v>
          </cell>
          <cell r="C239" t="str">
            <v xml:space="preserve"> Baltimore</v>
          </cell>
          <cell r="D239" t="str">
            <v xml:space="preserve"> MD</v>
          </cell>
        </row>
        <row r="240">
          <cell r="A240">
            <v>24510151000</v>
          </cell>
          <cell r="B240" t="str">
            <v>Dorchester</v>
          </cell>
          <cell r="C240" t="str">
            <v xml:space="preserve"> Baltimore</v>
          </cell>
          <cell r="D240" t="str">
            <v xml:space="preserve"> MD</v>
          </cell>
        </row>
        <row r="241">
          <cell r="A241">
            <v>24510150800</v>
          </cell>
          <cell r="B241" t="str">
            <v>Garwyn Oaks</v>
          </cell>
          <cell r="C241" t="str">
            <v xml:space="preserve"> Baltimore</v>
          </cell>
          <cell r="D241" t="str">
            <v xml:space="preserve"> MD</v>
          </cell>
        </row>
        <row r="242">
          <cell r="A242">
            <v>24510170200</v>
          </cell>
          <cell r="B242" t="str">
            <v>McCulloh Homes</v>
          </cell>
          <cell r="C242" t="str">
            <v xml:space="preserve"> Baltimore</v>
          </cell>
          <cell r="D242" t="str">
            <v xml:space="preserve"> MD</v>
          </cell>
        </row>
        <row r="243">
          <cell r="A243">
            <v>24510090100</v>
          </cell>
          <cell r="B243" t="str">
            <v>Ednor Gardens - Lakeside</v>
          </cell>
          <cell r="C243" t="str">
            <v xml:space="preserve"> Baltimore</v>
          </cell>
          <cell r="D243" t="str">
            <v xml:space="preserve"> MD</v>
          </cell>
        </row>
        <row r="244">
          <cell r="A244">
            <v>24510250203</v>
          </cell>
          <cell r="B244" t="str">
            <v>Cherry Hill</v>
          </cell>
          <cell r="C244" t="str">
            <v xml:space="preserve"> Baltimore</v>
          </cell>
          <cell r="D244" t="str">
            <v xml:space="preserve"> MD</v>
          </cell>
        </row>
        <row r="245">
          <cell r="A245">
            <v>24510260402</v>
          </cell>
          <cell r="B245" t="str">
            <v>Frankford</v>
          </cell>
          <cell r="C245" t="str">
            <v xml:space="preserve"> Baltimore</v>
          </cell>
          <cell r="D245" t="str">
            <v xml:space="preserve"> MD</v>
          </cell>
        </row>
        <row r="246">
          <cell r="A246">
            <v>24510270903</v>
          </cell>
          <cell r="B246" t="str">
            <v>Hillen</v>
          </cell>
          <cell r="C246" t="str">
            <v xml:space="preserve"> Baltimore</v>
          </cell>
          <cell r="D246" t="str">
            <v xml:space="preserve"> MD</v>
          </cell>
        </row>
        <row r="247">
          <cell r="A247">
            <v>24005402304</v>
          </cell>
          <cell r="B247" t="str">
            <v>Gwynn Oak</v>
          </cell>
          <cell r="C247" t="str">
            <v xml:space="preserve"> Baltimore</v>
          </cell>
          <cell r="D247" t="str">
            <v xml:space="preserve"> MD</v>
          </cell>
        </row>
        <row r="248">
          <cell r="A248">
            <v>24510150900</v>
          </cell>
          <cell r="B248" t="str">
            <v>Windsor Hills</v>
          </cell>
          <cell r="C248" t="str">
            <v xml:space="preserve"> Baltimore</v>
          </cell>
          <cell r="D248" t="str">
            <v xml:space="preserve"> MD</v>
          </cell>
        </row>
        <row r="249">
          <cell r="A249">
            <v>24510280101</v>
          </cell>
          <cell r="B249" t="str">
            <v>Reisterstown Station</v>
          </cell>
          <cell r="C249" t="str">
            <v xml:space="preserve"> Baltimore</v>
          </cell>
          <cell r="D249" t="str">
            <v xml:space="preserve"> MD</v>
          </cell>
        </row>
        <row r="250">
          <cell r="A250">
            <v>24510160700</v>
          </cell>
          <cell r="B250" t="str">
            <v>Rosemont</v>
          </cell>
          <cell r="C250" t="str">
            <v xml:space="preserve"> Baltimore</v>
          </cell>
          <cell r="D250" t="str">
            <v xml:space="preserve"> MD</v>
          </cell>
        </row>
        <row r="251">
          <cell r="A251">
            <v>24510280402</v>
          </cell>
          <cell r="B251" t="str">
            <v>Rognel Heights</v>
          </cell>
          <cell r="C251" t="str">
            <v xml:space="preserve"> Baltimore</v>
          </cell>
          <cell r="D251" t="str">
            <v xml:space="preserve"> MD</v>
          </cell>
        </row>
        <row r="252">
          <cell r="A252">
            <v>24510150200</v>
          </cell>
          <cell r="B252" t="str">
            <v>Sandtown-Winchester</v>
          </cell>
          <cell r="C252" t="str">
            <v xml:space="preserve"> Baltimore</v>
          </cell>
          <cell r="D252" t="str">
            <v xml:space="preserve"> MD</v>
          </cell>
        </row>
        <row r="253">
          <cell r="A253">
            <v>24510070400</v>
          </cell>
          <cell r="B253" t="str">
            <v>Gay Street</v>
          </cell>
          <cell r="C253" t="str">
            <v xml:space="preserve"> Baltimore</v>
          </cell>
          <cell r="D253" t="str">
            <v xml:space="preserve"> MD</v>
          </cell>
        </row>
        <row r="254">
          <cell r="A254">
            <v>24510260203</v>
          </cell>
          <cell r="B254" t="str">
            <v>Frankford</v>
          </cell>
          <cell r="C254" t="str">
            <v xml:space="preserve"> Baltimore</v>
          </cell>
          <cell r="D254" t="str">
            <v xml:space="preserve"> MD</v>
          </cell>
        </row>
        <row r="255">
          <cell r="A255">
            <v>24510120202</v>
          </cell>
          <cell r="B255" t="str">
            <v>Baltimore</v>
          </cell>
          <cell r="C255" t="str">
            <v xml:space="preserve"> MD</v>
          </cell>
        </row>
        <row r="256">
          <cell r="A256">
            <v>24510190100</v>
          </cell>
          <cell r="B256" t="str">
            <v>Franklin Square</v>
          </cell>
          <cell r="C256" t="str">
            <v xml:space="preserve"> Baltimore</v>
          </cell>
          <cell r="D256" t="str">
            <v xml:space="preserve"> MD</v>
          </cell>
        </row>
        <row r="257">
          <cell r="A257">
            <v>24510200100</v>
          </cell>
          <cell r="B257" t="str">
            <v>Lexington</v>
          </cell>
          <cell r="C257" t="str">
            <v xml:space="preserve"> Baltimore</v>
          </cell>
          <cell r="D257" t="str">
            <v xml:space="preserve"> MD</v>
          </cell>
        </row>
        <row r="258">
          <cell r="A258">
            <v>24510140300</v>
          </cell>
          <cell r="B258" t="str">
            <v>Druid Heights</v>
          </cell>
          <cell r="C258" t="str">
            <v xml:space="preserve"> Baltimore</v>
          </cell>
          <cell r="D258" t="str">
            <v xml:space="preserve"> MD</v>
          </cell>
        </row>
        <row r="259">
          <cell r="A259">
            <v>24510090400</v>
          </cell>
          <cell r="B259" t="str">
            <v>Better Waverly</v>
          </cell>
          <cell r="C259" t="str">
            <v xml:space="preserve"> Baltimore</v>
          </cell>
          <cell r="D259" t="str">
            <v xml:space="preserve"> MD</v>
          </cell>
        </row>
        <row r="260">
          <cell r="A260">
            <v>24510120500</v>
          </cell>
          <cell r="B260" t="str">
            <v>Greenmount West</v>
          </cell>
          <cell r="C260" t="str">
            <v xml:space="preserve"> Baltimore</v>
          </cell>
          <cell r="D260" t="str">
            <v xml:space="preserve"> MD</v>
          </cell>
        </row>
        <row r="261">
          <cell r="A261">
            <v>24510080800</v>
          </cell>
          <cell r="B261" t="str">
            <v>Broadway East</v>
          </cell>
          <cell r="C261" t="str">
            <v xml:space="preserve"> Baltimore</v>
          </cell>
          <cell r="D261" t="str">
            <v xml:space="preserve"> MD</v>
          </cell>
        </row>
        <row r="262">
          <cell r="A262">
            <v>24510150400</v>
          </cell>
          <cell r="B262" t="str">
            <v>Mondawmin</v>
          </cell>
          <cell r="C262" t="str">
            <v xml:space="preserve"> Baltimore</v>
          </cell>
          <cell r="D262" t="str">
            <v xml:space="preserve"> MD</v>
          </cell>
        </row>
        <row r="263">
          <cell r="A263">
            <v>24510270901</v>
          </cell>
          <cell r="B263" t="str">
            <v>New Northwood</v>
          </cell>
          <cell r="C263" t="str">
            <v xml:space="preserve"> Baltimore</v>
          </cell>
          <cell r="D263" t="str">
            <v xml:space="preserve"> MD</v>
          </cell>
        </row>
        <row r="264">
          <cell r="A264">
            <v>24510090500</v>
          </cell>
          <cell r="B264" t="str">
            <v>Better Waverly</v>
          </cell>
          <cell r="C264" t="str">
            <v xml:space="preserve"> Baltimore</v>
          </cell>
          <cell r="D264" t="str">
            <v xml:space="preserve"> MD</v>
          </cell>
        </row>
        <row r="265">
          <cell r="A265">
            <v>24510030200</v>
          </cell>
          <cell r="B265" t="str">
            <v>Little Italy</v>
          </cell>
          <cell r="C265" t="str">
            <v xml:space="preserve"> Baltimore</v>
          </cell>
          <cell r="D265" t="str">
            <v xml:space="preserve"> MD</v>
          </cell>
        </row>
        <row r="266">
          <cell r="A266">
            <v>24510250600</v>
          </cell>
          <cell r="B266" t="str">
            <v>Brooklyn</v>
          </cell>
          <cell r="C266" t="str">
            <v xml:space="preserve"> Baltimore</v>
          </cell>
          <cell r="D266" t="str">
            <v xml:space="preserve"> MD</v>
          </cell>
        </row>
        <row r="267">
          <cell r="A267">
            <v>24510130400</v>
          </cell>
          <cell r="B267" t="str">
            <v>Woodbrook</v>
          </cell>
          <cell r="C267" t="str">
            <v xml:space="preserve"> Baltimore</v>
          </cell>
          <cell r="D267" t="str">
            <v xml:space="preserve"> MD</v>
          </cell>
        </row>
        <row r="268">
          <cell r="A268">
            <v>24510260403</v>
          </cell>
          <cell r="B268" t="str">
            <v>Cedonia</v>
          </cell>
          <cell r="C268" t="str">
            <v xml:space="preserve"> Baltimore</v>
          </cell>
          <cell r="D268" t="str">
            <v xml:space="preserve"> MD</v>
          </cell>
        </row>
        <row r="269">
          <cell r="A269">
            <v>24510151300</v>
          </cell>
          <cell r="B269" t="str">
            <v>Central Park Heights</v>
          </cell>
          <cell r="C269" t="str">
            <v xml:space="preserve"> Baltimore</v>
          </cell>
          <cell r="D269" t="str">
            <v xml:space="preserve"> MD</v>
          </cell>
        </row>
        <row r="270">
          <cell r="A270">
            <v>24510280102</v>
          </cell>
          <cell r="B270" t="str">
            <v>Gwynn Oak</v>
          </cell>
          <cell r="C270" t="str">
            <v xml:space="preserve"> Baltimore</v>
          </cell>
          <cell r="D270" t="str">
            <v xml:space="preserve"> MD</v>
          </cell>
        </row>
        <row r="271">
          <cell r="A271">
            <v>24005980200</v>
          </cell>
          <cell r="B271" t="str">
            <v>Lansdowne - Baltimore Highlands</v>
          </cell>
          <cell r="C271" t="str">
            <v xml:space="preserve"> Halethorpe</v>
          </cell>
          <cell r="D271" t="str">
            <v xml:space="preserve"> MD</v>
          </cell>
        </row>
        <row r="272">
          <cell r="A272">
            <v>24510250207</v>
          </cell>
          <cell r="B272" t="str">
            <v>Cherry Hill</v>
          </cell>
          <cell r="C272" t="str">
            <v xml:space="preserve"> Baltimore</v>
          </cell>
          <cell r="D272" t="str">
            <v xml:space="preserve"> MD</v>
          </cell>
        </row>
        <row r="273">
          <cell r="A273">
            <v>24510200400</v>
          </cell>
          <cell r="B273" t="str">
            <v>Shipley Hill</v>
          </cell>
          <cell r="C273" t="str">
            <v xml:space="preserve"> Baltimore</v>
          </cell>
          <cell r="D273" t="str">
            <v xml:space="preserve"> MD</v>
          </cell>
        </row>
        <row r="274">
          <cell r="A274">
            <v>24510170300</v>
          </cell>
          <cell r="B274" t="str">
            <v>Upton</v>
          </cell>
          <cell r="C274" t="str">
            <v xml:space="preserve"> Baltimore</v>
          </cell>
          <cell r="D274" t="str">
            <v xml:space="preserve"> MD</v>
          </cell>
        </row>
        <row r="275">
          <cell r="A275">
            <v>24005403202</v>
          </cell>
          <cell r="B275" t="str">
            <v>Gwynn Oak</v>
          </cell>
          <cell r="C275" t="str">
            <v xml:space="preserve"> Baltimore</v>
          </cell>
          <cell r="D275" t="str">
            <v xml:space="preserve"> MD</v>
          </cell>
        </row>
        <row r="276">
          <cell r="A276">
            <v>24510110100</v>
          </cell>
          <cell r="B276" t="str">
            <v>Downtown</v>
          </cell>
          <cell r="C276" t="str">
            <v xml:space="preserve"> Baltimore</v>
          </cell>
          <cell r="D276" t="str">
            <v xml:space="preserve"> MD</v>
          </cell>
        </row>
        <row r="277">
          <cell r="A277">
            <v>24510120600</v>
          </cell>
          <cell r="B277" t="str">
            <v>Old Goucher</v>
          </cell>
          <cell r="C277" t="str">
            <v xml:space="preserve"> Baltimore</v>
          </cell>
          <cell r="D277" t="str">
            <v xml:space="preserve"> MD</v>
          </cell>
        </row>
        <row r="278">
          <cell r="A278">
            <v>24510040100</v>
          </cell>
          <cell r="B278" t="str">
            <v>Downtown</v>
          </cell>
          <cell r="C278" t="str">
            <v xml:space="preserve"> Baltimore</v>
          </cell>
          <cell r="D278" t="str">
            <v xml:space="preserve"> MD</v>
          </cell>
        </row>
        <row r="279">
          <cell r="A279">
            <v>24510160400</v>
          </cell>
          <cell r="B279" t="str">
            <v>Midtown Edmondson</v>
          </cell>
          <cell r="C279" t="str">
            <v xml:space="preserve"> Baltimore</v>
          </cell>
          <cell r="D279" t="str">
            <v xml:space="preserve"> MD</v>
          </cell>
        </row>
        <row r="280">
          <cell r="A280">
            <v>24510270902</v>
          </cell>
          <cell r="B280" t="str">
            <v>Perring Loch</v>
          </cell>
          <cell r="C280" t="str">
            <v xml:space="preserve"> Baltimore</v>
          </cell>
          <cell r="D280" t="str">
            <v xml:space="preserve"> MD</v>
          </cell>
        </row>
        <row r="281">
          <cell r="A281">
            <v>24510150702</v>
          </cell>
          <cell r="B281" t="str">
            <v>Walbrook</v>
          </cell>
          <cell r="C281" t="str">
            <v xml:space="preserve"> Baltimore</v>
          </cell>
          <cell r="D281" t="str">
            <v xml:space="preserve"> MD</v>
          </cell>
        </row>
        <row r="282">
          <cell r="A282">
            <v>24510150300</v>
          </cell>
          <cell r="B282" t="str">
            <v>Coppin Heights</v>
          </cell>
          <cell r="C282" t="str">
            <v xml:space="preserve"> Baltimore</v>
          </cell>
          <cell r="D282" t="str">
            <v xml:space="preserve"> MD</v>
          </cell>
        </row>
        <row r="283">
          <cell r="A283">
            <v>24510271002</v>
          </cell>
          <cell r="B283" t="str">
            <v>Winston - Govans</v>
          </cell>
          <cell r="C283" t="str">
            <v xml:space="preserve"> Baltimore</v>
          </cell>
          <cell r="D283" t="str">
            <v xml:space="preserve"> MD</v>
          </cell>
        </row>
        <row r="284">
          <cell r="A284">
            <v>24510200200</v>
          </cell>
          <cell r="B284" t="str">
            <v>Lexington</v>
          </cell>
          <cell r="C284" t="str">
            <v xml:space="preserve"> Baltimore</v>
          </cell>
          <cell r="D284" t="str">
            <v xml:space="preserve"> MD</v>
          </cell>
        </row>
        <row r="285">
          <cell r="A285">
            <v>24510080400</v>
          </cell>
          <cell r="B285" t="str">
            <v>Broadway East</v>
          </cell>
          <cell r="C285" t="str">
            <v xml:space="preserve"> Baltimore</v>
          </cell>
          <cell r="D285" t="str">
            <v xml:space="preserve"> MD</v>
          </cell>
        </row>
        <row r="286">
          <cell r="A286">
            <v>24510271600</v>
          </cell>
          <cell r="B286" t="str">
            <v>Edgecomb</v>
          </cell>
          <cell r="C286" t="str">
            <v xml:space="preserve"> Baltimore</v>
          </cell>
          <cell r="D286" t="str">
            <v xml:space="preserve"> MD</v>
          </cell>
        </row>
        <row r="287">
          <cell r="A287">
            <v>24005402403</v>
          </cell>
          <cell r="B287" t="str">
            <v>Gwynn Oak</v>
          </cell>
          <cell r="C287" t="str">
            <v xml:space="preserve"> Baltimore</v>
          </cell>
          <cell r="D287" t="str">
            <v xml:space="preserve"> MD</v>
          </cell>
        </row>
        <row r="288">
          <cell r="A288">
            <v>24510150600</v>
          </cell>
          <cell r="B288" t="str">
            <v>NW Community Action</v>
          </cell>
          <cell r="C288" t="str">
            <v xml:space="preserve"> Baltimore</v>
          </cell>
          <cell r="D288" t="str">
            <v xml:space="preserve"> MD</v>
          </cell>
        </row>
        <row r="289">
          <cell r="A289">
            <v>24510280302</v>
          </cell>
          <cell r="B289" t="str">
            <v>West Forest Park</v>
          </cell>
          <cell r="C289" t="str">
            <v xml:space="preserve"> Baltimore</v>
          </cell>
          <cell r="D289" t="str">
            <v xml:space="preserve"> MD</v>
          </cell>
        </row>
        <row r="290">
          <cell r="A290">
            <v>24510080200</v>
          </cell>
          <cell r="B290" t="str">
            <v>Broadway East</v>
          </cell>
          <cell r="C290" t="str">
            <v xml:space="preserve"> Baltimore</v>
          </cell>
          <cell r="D290" t="str">
            <v xml:space="preserve"> MD</v>
          </cell>
        </row>
        <row r="291">
          <cell r="A291">
            <v>24510271101</v>
          </cell>
          <cell r="B291" t="str">
            <v>Radnor - Winston</v>
          </cell>
          <cell r="C291" t="str">
            <v xml:space="preserve"> Baltimore</v>
          </cell>
          <cell r="D291" t="str">
            <v xml:space="preserve"> MD</v>
          </cell>
        </row>
        <row r="292">
          <cell r="A292">
            <v>24510120300</v>
          </cell>
          <cell r="B292" t="str">
            <v>Harwood</v>
          </cell>
          <cell r="C292" t="str">
            <v xml:space="preserve"> Baltimore</v>
          </cell>
          <cell r="D292" t="str">
            <v xml:space="preserve"> MD</v>
          </cell>
        </row>
        <row r="293">
          <cell r="A293">
            <v>24510160801</v>
          </cell>
          <cell r="B293" t="str">
            <v>Edmondson</v>
          </cell>
          <cell r="C293" t="str">
            <v xml:space="preserve"> Baltimore</v>
          </cell>
          <cell r="D293" t="str">
            <v xml:space="preserve"> MD</v>
          </cell>
        </row>
        <row r="294">
          <cell r="A294">
            <v>24510130200</v>
          </cell>
          <cell r="B294" t="str">
            <v>Reservoir Hill</v>
          </cell>
          <cell r="C294" t="str">
            <v xml:space="preserve"> Baltimore</v>
          </cell>
          <cell r="D294" t="str">
            <v xml:space="preserve"> MD</v>
          </cell>
        </row>
        <row r="295">
          <cell r="A295">
            <v>24510100100</v>
          </cell>
          <cell r="B295" t="str">
            <v>Johnson Square</v>
          </cell>
          <cell r="C295" t="str">
            <v xml:space="preserve"> Baltimore</v>
          </cell>
          <cell r="D295" t="str">
            <v xml:space="preserve"> MD</v>
          </cell>
        </row>
        <row r="296">
          <cell r="A296">
            <v>24510150100</v>
          </cell>
          <cell r="B296" t="str">
            <v>Sandtown-Winchester</v>
          </cell>
          <cell r="C296" t="str">
            <v xml:space="preserve"> Baltimore</v>
          </cell>
          <cell r="D296" t="str">
            <v xml:space="preserve"> MD</v>
          </cell>
        </row>
        <row r="297">
          <cell r="A297">
            <v>24510140200</v>
          </cell>
          <cell r="B297" t="str">
            <v>Upton</v>
          </cell>
          <cell r="C297" t="str">
            <v xml:space="preserve"> Baltimore</v>
          </cell>
          <cell r="D297" t="str">
            <v xml:space="preserve"> MD</v>
          </cell>
        </row>
        <row r="298">
          <cell r="A298">
            <v>24510160600</v>
          </cell>
          <cell r="B298" t="str">
            <v>Mosher</v>
          </cell>
          <cell r="C298" t="str">
            <v xml:space="preserve"> Baltimore</v>
          </cell>
          <cell r="D298" t="str">
            <v xml:space="preserve"> MD</v>
          </cell>
        </row>
        <row r="299">
          <cell r="A299">
            <v>24510080500</v>
          </cell>
          <cell r="B299" t="str">
            <v>Darley Park</v>
          </cell>
          <cell r="C299" t="str">
            <v xml:space="preserve"> Baltimore</v>
          </cell>
          <cell r="D299" t="str">
            <v xml:space="preserve"> MD</v>
          </cell>
        </row>
        <row r="300">
          <cell r="A300">
            <v>24510170100</v>
          </cell>
          <cell r="B300" t="str">
            <v>Downtown</v>
          </cell>
          <cell r="C300" t="str">
            <v xml:space="preserve"> Baltimore</v>
          </cell>
          <cell r="D300" t="str">
            <v xml:space="preserve"> MD</v>
          </cell>
        </row>
        <row r="301">
          <cell r="A301">
            <v>24510271001</v>
          </cell>
          <cell r="B301" t="str">
            <v>Baltimore</v>
          </cell>
          <cell r="C301" t="str">
            <v xml:space="preserve"> MD</v>
          </cell>
        </row>
        <row r="302">
          <cell r="A302">
            <v>24510090600</v>
          </cell>
          <cell r="B302" t="str">
            <v>Coldstream - Homestead - Montebello</v>
          </cell>
          <cell r="C302" t="str">
            <v xml:space="preserve"> Baltimore</v>
          </cell>
          <cell r="D302" t="str">
            <v xml:space="preserve"> MD</v>
          </cell>
        </row>
        <row r="303">
          <cell r="A303">
            <v>24510250204</v>
          </cell>
          <cell r="B303" t="str">
            <v>Cherry Hill</v>
          </cell>
          <cell r="C303" t="str">
            <v xml:space="preserve"> Baltimore</v>
          </cell>
          <cell r="D303" t="str">
            <v xml:space="preserve"> MD</v>
          </cell>
        </row>
        <row r="304">
          <cell r="A304">
            <v>24510180200</v>
          </cell>
          <cell r="B304" t="str">
            <v>Poppleton</v>
          </cell>
          <cell r="C304" t="str">
            <v xml:space="preserve"> Baltimore</v>
          </cell>
          <cell r="D304" t="str">
            <v xml:space="preserve"> MD</v>
          </cell>
        </row>
        <row r="305">
          <cell r="A305">
            <v>24510271801</v>
          </cell>
          <cell r="B305" t="str">
            <v>Arlington</v>
          </cell>
          <cell r="C305" t="str">
            <v xml:space="preserve"> Baltimore</v>
          </cell>
          <cell r="D305" t="str">
            <v xml:space="preserve"> MD</v>
          </cell>
        </row>
        <row r="306">
          <cell r="A306">
            <v>24510200702</v>
          </cell>
          <cell r="B306" t="str">
            <v>Saint Joseph's</v>
          </cell>
          <cell r="C306" t="str">
            <v xml:space="preserve"> Baltimore</v>
          </cell>
          <cell r="D306" t="str">
            <v xml:space="preserve"> MD</v>
          </cell>
        </row>
        <row r="307">
          <cell r="A307">
            <v>24510080102</v>
          </cell>
          <cell r="B307" t="str">
            <v>Belair - Edison</v>
          </cell>
          <cell r="C307" t="str">
            <v xml:space="preserve"> Baltimore</v>
          </cell>
          <cell r="D307" t="str">
            <v xml:space="preserve"> MD</v>
          </cell>
        </row>
        <row r="308">
          <cell r="A308">
            <v>24510100300</v>
          </cell>
          <cell r="B308" t="str">
            <v>Penn - Fallsway</v>
          </cell>
          <cell r="C308" t="str">
            <v xml:space="preserve"> Baltimore</v>
          </cell>
          <cell r="D308" t="str">
            <v xml:space="preserve"> MD</v>
          </cell>
        </row>
        <row r="309">
          <cell r="A309">
            <v>24510090700</v>
          </cell>
          <cell r="B309" t="str">
            <v>Coldstream - Homestead - Montebello</v>
          </cell>
          <cell r="C309" t="str">
            <v xml:space="preserve"> Baltimore</v>
          </cell>
          <cell r="D309" t="str">
            <v xml:space="preserve"> MD</v>
          </cell>
        </row>
        <row r="310">
          <cell r="A310">
            <v>24510100200</v>
          </cell>
          <cell r="B310" t="str">
            <v>Baltimore</v>
          </cell>
          <cell r="C310" t="str">
            <v xml:space="preserve"> MD</v>
          </cell>
        </row>
        <row r="311">
          <cell r="A311">
            <v>24510150500</v>
          </cell>
          <cell r="B311" t="str">
            <v>Burleith-Leighton</v>
          </cell>
          <cell r="C311" t="str">
            <v xml:space="preserve"> Baltimore</v>
          </cell>
          <cell r="D311" t="str">
            <v xml:space="preserve"> MD</v>
          </cell>
        </row>
        <row r="312">
          <cell r="A312">
            <v>24510070300</v>
          </cell>
          <cell r="B312" t="str">
            <v>Milton - Montford</v>
          </cell>
          <cell r="C312" t="str">
            <v xml:space="preserve"> Baltimore</v>
          </cell>
          <cell r="D312" t="str">
            <v xml:space="preserve"> MD</v>
          </cell>
        </row>
        <row r="313">
          <cell r="A313">
            <v>24510160500</v>
          </cell>
          <cell r="B313" t="str">
            <v>Bridgeview-Greenlawn</v>
          </cell>
          <cell r="C313" t="str">
            <v xml:space="preserve"> Baltimore</v>
          </cell>
          <cell r="D313" t="str">
            <v xml:space="preserve"> MD</v>
          </cell>
        </row>
        <row r="314">
          <cell r="A314">
            <v>24510030100</v>
          </cell>
          <cell r="B314" t="str">
            <v>Perkins Homes</v>
          </cell>
          <cell r="C314" t="str">
            <v xml:space="preserve"> Baltimore</v>
          </cell>
          <cell r="D314" t="str">
            <v xml:space="preserve"> MD</v>
          </cell>
        </row>
        <row r="315">
          <cell r="A315">
            <v>24510130300</v>
          </cell>
          <cell r="B315" t="str">
            <v>Penn North</v>
          </cell>
          <cell r="C315" t="str">
            <v xml:space="preserve"> Baltimore</v>
          </cell>
          <cell r="D315" t="str">
            <v xml:space="preserve"> MD</v>
          </cell>
        </row>
        <row r="316">
          <cell r="A316">
            <v>24510150701</v>
          </cell>
          <cell r="B316" t="str">
            <v>Hanlon Longwood</v>
          </cell>
          <cell r="C316" t="str">
            <v xml:space="preserve"> Baltimore</v>
          </cell>
          <cell r="D316" t="str">
            <v xml:space="preserve"> MD</v>
          </cell>
        </row>
        <row r="317">
          <cell r="A317">
            <v>24510080700</v>
          </cell>
          <cell r="B317" t="str">
            <v>Broadway East</v>
          </cell>
          <cell r="C317" t="str">
            <v xml:space="preserve"> Baltimore</v>
          </cell>
          <cell r="D317" t="str">
            <v xml:space="preserve"> MD</v>
          </cell>
        </row>
        <row r="318">
          <cell r="A318">
            <v>24510090900</v>
          </cell>
          <cell r="B318" t="str">
            <v>Oliver</v>
          </cell>
          <cell r="C318" t="str">
            <v xml:space="preserve"> Baltimore</v>
          </cell>
          <cell r="D318" t="str">
            <v xml:space="preserve"> MD</v>
          </cell>
        </row>
        <row r="319">
          <cell r="A319">
            <v>24510090800</v>
          </cell>
          <cell r="B319" t="str">
            <v>East Baltimore Midway</v>
          </cell>
          <cell r="C319" t="str">
            <v xml:space="preserve"> Baltimore</v>
          </cell>
          <cell r="D319" t="str">
            <v xml:space="preserve"> MD</v>
          </cell>
        </row>
        <row r="320">
          <cell r="A320">
            <v>24510280200</v>
          </cell>
          <cell r="B320" t="str">
            <v>Gwynn Oak</v>
          </cell>
          <cell r="C320" t="str">
            <v xml:space="preserve"> Baltimore</v>
          </cell>
          <cell r="D320" t="str">
            <v xml:space="preserve"> MD</v>
          </cell>
        </row>
        <row r="321">
          <cell r="A321">
            <v>24005401102</v>
          </cell>
          <cell r="B321" t="str">
            <v>Gwynn Oak</v>
          </cell>
          <cell r="C321" t="str">
            <v xml:space="preserve"> Woodlawn</v>
          </cell>
          <cell r="D321" t="str">
            <v xml:space="preserve"> MD</v>
          </cell>
        </row>
        <row r="322">
          <cell r="A322">
            <v>24510130100</v>
          </cell>
          <cell r="B322" t="str">
            <v>Reservoir Hill</v>
          </cell>
          <cell r="C322" t="str">
            <v xml:space="preserve"> Baltimore</v>
          </cell>
          <cell r="D322" t="str">
            <v xml:space="preserve"> MD</v>
          </cell>
        </row>
        <row r="323">
          <cell r="A323">
            <v>24510151100</v>
          </cell>
          <cell r="B323" t="str">
            <v>East Arlington</v>
          </cell>
          <cell r="C323" t="str">
            <v xml:space="preserve"> Baltimore</v>
          </cell>
          <cell r="D323" t="str">
            <v xml:space="preserve"> MD</v>
          </cell>
        </row>
        <row r="324">
          <cell r="A324">
            <v>24510280404</v>
          </cell>
          <cell r="B324" t="str">
            <v>Irvington</v>
          </cell>
          <cell r="C324" t="str">
            <v xml:space="preserve"> Baltimore</v>
          </cell>
          <cell r="D324" t="str">
            <v xml:space="preserve"> MD</v>
          </cell>
        </row>
        <row r="325">
          <cell r="A325">
            <v>24510200701</v>
          </cell>
          <cell r="B325" t="str">
            <v>Allendale</v>
          </cell>
          <cell r="C325" t="str">
            <v xml:space="preserve"> Baltimore</v>
          </cell>
          <cell r="D325" t="str">
            <v xml:space="preserve"> MD</v>
          </cell>
        </row>
        <row r="326">
          <cell r="A326">
            <v>24510060400</v>
          </cell>
          <cell r="B326" t="str">
            <v>Baltimore</v>
          </cell>
          <cell r="C326" t="str">
            <v xml:space="preserve"> MD</v>
          </cell>
        </row>
        <row r="327">
          <cell r="A327">
            <v>24510080301</v>
          </cell>
          <cell r="B327" t="str">
            <v>Berea</v>
          </cell>
          <cell r="C327" t="str">
            <v xml:space="preserve"> Baltimore</v>
          </cell>
          <cell r="D327" t="str">
            <v xml:space="preserve"> MD</v>
          </cell>
        </row>
        <row r="328">
          <cell r="A328">
            <v>24510271700</v>
          </cell>
          <cell r="B328" t="str">
            <v>Central Park Heights</v>
          </cell>
          <cell r="C328" t="str">
            <v xml:space="preserve"> Baltimore</v>
          </cell>
          <cell r="D328" t="str">
            <v xml:space="preserve"> MD</v>
          </cell>
        </row>
        <row r="329">
          <cell r="A329">
            <v>24510271503</v>
          </cell>
          <cell r="B329" t="str">
            <v>Cross Keys</v>
          </cell>
          <cell r="C329" t="str">
            <v xml:space="preserve"> Baltimore</v>
          </cell>
          <cell r="D329" t="str">
            <v xml:space="preserve"> MD</v>
          </cell>
        </row>
        <row r="330">
          <cell r="A330">
            <v>24510160200</v>
          </cell>
          <cell r="B330" t="str">
            <v>Sandtown-Winchester</v>
          </cell>
          <cell r="C330" t="str">
            <v xml:space="preserve"> Baltimore</v>
          </cell>
          <cell r="D330" t="str">
            <v xml:space="preserve"> MD</v>
          </cell>
        </row>
        <row r="331">
          <cell r="A331">
            <v>24510040200</v>
          </cell>
          <cell r="B331" t="str">
            <v>Downtown</v>
          </cell>
          <cell r="C331" t="str">
            <v xml:space="preserve"> Baltimore</v>
          </cell>
          <cell r="D331" t="str">
            <v xml:space="preserve"> MD</v>
          </cell>
        </row>
        <row r="332">
          <cell r="A332">
            <v>24510160802</v>
          </cell>
          <cell r="B332" t="str">
            <v>Edmondson</v>
          </cell>
          <cell r="C332" t="str">
            <v xml:space="preserve"> Baltimore</v>
          </cell>
          <cell r="D332" t="str">
            <v xml:space="preserve"> MD</v>
          </cell>
        </row>
        <row r="333">
          <cell r="A333">
            <v>24510080302</v>
          </cell>
          <cell r="B333" t="str">
            <v>Berea</v>
          </cell>
          <cell r="C333" t="str">
            <v xml:space="preserve"> Baltimore</v>
          </cell>
          <cell r="D333" t="str">
            <v xml:space="preserve"> MD</v>
          </cell>
        </row>
        <row r="334">
          <cell r="A334">
            <v>24510271802</v>
          </cell>
          <cell r="B334" t="str">
            <v>Langston Hughes</v>
          </cell>
          <cell r="C334" t="str">
            <v xml:space="preserve"> Baltimore</v>
          </cell>
          <cell r="D334" t="str">
            <v xml:space="preserve"> MD</v>
          </cell>
        </row>
        <row r="335">
          <cell r="A335">
            <v>24510080600</v>
          </cell>
          <cell r="B335" t="str">
            <v>Broadway East</v>
          </cell>
          <cell r="C335" t="str">
            <v xml:space="preserve"> Baltimore</v>
          </cell>
          <cell r="D335" t="str">
            <v xml:space="preserve"> MD</v>
          </cell>
        </row>
        <row r="336">
          <cell r="A336">
            <v>24510270701</v>
          </cell>
          <cell r="B336" t="str">
            <v>Harford - Echodale - Perring Parkway</v>
          </cell>
          <cell r="C336" t="str">
            <v xml:space="preserve"> Baltimore</v>
          </cell>
          <cell r="D336" t="str">
            <v xml:space="preserve"> MD</v>
          </cell>
        </row>
        <row r="337">
          <cell r="A337">
            <v>24510160100</v>
          </cell>
          <cell r="B337" t="str">
            <v>Harlem Park</v>
          </cell>
          <cell r="C337" t="str">
            <v xml:space="preserve"> Baltimore</v>
          </cell>
          <cell r="D337" t="str">
            <v xml:space="preserve"> MD</v>
          </cell>
        </row>
        <row r="338">
          <cell r="A338">
            <v>24510130805</v>
          </cell>
          <cell r="B338" t="str">
            <v>Cold Springs</v>
          </cell>
          <cell r="C338" t="str">
            <v xml:space="preserve"> Baltimore</v>
          </cell>
          <cell r="D338" t="str">
            <v xml:space="preserve"> MD</v>
          </cell>
        </row>
        <row r="339">
          <cell r="A339">
            <v>24510120400</v>
          </cell>
          <cell r="B339" t="str">
            <v>Barclay</v>
          </cell>
          <cell r="C339" t="str">
            <v xml:space="preserve"> Baltimore</v>
          </cell>
          <cell r="D339" t="str">
            <v xml:space="preserve"> MD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thdrawl_Rate"/>
    </sheetNames>
    <sheetDataSet>
      <sheetData sheetId="0">
        <row r="1">
          <cell r="A1" t="str">
            <v>CSA2010</v>
          </cell>
          <cell r="B1" t="str">
            <v>drop17</v>
          </cell>
        </row>
        <row r="2">
          <cell r="A2" t="str">
            <v>Allendale</v>
          </cell>
          <cell r="B2">
            <v>4.7927460999999996</v>
          </cell>
        </row>
        <row r="3">
          <cell r="A3" t="str">
            <v>Beechfield</v>
          </cell>
          <cell r="B3">
            <v>1.8957345999999999</v>
          </cell>
        </row>
        <row r="4">
          <cell r="A4" t="str">
            <v>Belair-Edison</v>
          </cell>
          <cell r="B4">
            <v>4.2986424999999997</v>
          </cell>
        </row>
        <row r="5">
          <cell r="A5" t="str">
            <v>Brooklyn</v>
          </cell>
          <cell r="B5">
            <v>4.9742709999999999</v>
          </cell>
        </row>
        <row r="6">
          <cell r="A6" t="str">
            <v>Canton</v>
          </cell>
          <cell r="B6">
            <v>9.5238095000000005</v>
          </cell>
        </row>
        <row r="7">
          <cell r="A7" t="str">
            <v>Cedonia</v>
          </cell>
          <cell r="B7">
            <v>2.3853211000000001</v>
          </cell>
        </row>
        <row r="8">
          <cell r="A8" t="str">
            <v>Cherry Hill</v>
          </cell>
          <cell r="B8">
            <v>3.8740920000000001</v>
          </cell>
        </row>
        <row r="9">
          <cell r="A9" t="str">
            <v>Chinquapin Park</v>
          </cell>
          <cell r="B9">
            <v>2.5547445</v>
          </cell>
        </row>
        <row r="10">
          <cell r="A10" t="str">
            <v>Claremont</v>
          </cell>
          <cell r="B10">
            <v>3.9045553000000002</v>
          </cell>
        </row>
        <row r="11">
          <cell r="A11" t="str">
            <v>Clifton-Berea</v>
          </cell>
          <cell r="B11">
            <v>4.622871</v>
          </cell>
        </row>
        <row r="12">
          <cell r="A12" t="str">
            <v>Cross-Country</v>
          </cell>
          <cell r="B12">
            <v>9.5238095000000005</v>
          </cell>
        </row>
        <row r="13">
          <cell r="A13" t="str">
            <v>Dickeyville</v>
          </cell>
          <cell r="B13">
            <v>1.1111111</v>
          </cell>
        </row>
        <row r="14">
          <cell r="A14" t="str">
            <v>Dorchester</v>
          </cell>
          <cell r="B14">
            <v>2.4122807000000002</v>
          </cell>
        </row>
        <row r="15">
          <cell r="A15" t="str">
            <v>Downtown</v>
          </cell>
          <cell r="B15">
            <v>1.5151515</v>
          </cell>
        </row>
        <row r="16">
          <cell r="A16" t="str">
            <v>Edmondson Village</v>
          </cell>
          <cell r="B16">
            <v>3.1818181999999999</v>
          </cell>
        </row>
        <row r="17">
          <cell r="A17" t="str">
            <v>Fells Point</v>
          </cell>
          <cell r="B17">
            <v>2.8169013999999999</v>
          </cell>
        </row>
        <row r="18">
          <cell r="A18" t="str">
            <v>Forest Park</v>
          </cell>
          <cell r="B18">
            <v>4.0540541000000001</v>
          </cell>
        </row>
        <row r="19">
          <cell r="A19" t="str">
            <v>Glen-Fallstaff</v>
          </cell>
          <cell r="B19">
            <v>1.7505470000000001</v>
          </cell>
        </row>
        <row r="20">
          <cell r="A20" t="str">
            <v>Greater Charles Village</v>
          </cell>
          <cell r="B20">
            <v>4.8387096999999999</v>
          </cell>
        </row>
        <row r="21">
          <cell r="A21" t="str">
            <v>Greater Govans</v>
          </cell>
          <cell r="B21">
            <v>2.7573528999999999</v>
          </cell>
        </row>
        <row r="22">
          <cell r="A22" t="str">
            <v>Greater Mondawmin</v>
          </cell>
          <cell r="B22">
            <v>3.6842104999999998</v>
          </cell>
        </row>
        <row r="23">
          <cell r="A23" t="str">
            <v>Greater Roland Park</v>
          </cell>
          <cell r="B23">
            <v>0.96153849999999996</v>
          </cell>
        </row>
        <row r="24">
          <cell r="A24" t="str">
            <v>Greater Rosemont</v>
          </cell>
          <cell r="B24">
            <v>4.0348964</v>
          </cell>
        </row>
        <row r="25">
          <cell r="A25" t="str">
            <v>Greenmount East</v>
          </cell>
          <cell r="B25">
            <v>2.6128266</v>
          </cell>
        </row>
        <row r="26">
          <cell r="A26" t="str">
            <v>Hamilton</v>
          </cell>
          <cell r="B26">
            <v>2.1484375</v>
          </cell>
        </row>
        <row r="27">
          <cell r="A27" t="str">
            <v>Harbor East</v>
          </cell>
          <cell r="B27">
            <v>3.5714286</v>
          </cell>
        </row>
        <row r="28">
          <cell r="A28" t="str">
            <v>Harford</v>
          </cell>
          <cell r="B28">
            <v>0.55452869999999999</v>
          </cell>
        </row>
        <row r="29">
          <cell r="A29" t="str">
            <v>Highlandtown</v>
          </cell>
          <cell r="B29">
            <v>6.3694268000000003</v>
          </cell>
        </row>
        <row r="30">
          <cell r="A30" t="str">
            <v>Howard Park</v>
          </cell>
          <cell r="B30">
            <v>4.8022599000000001</v>
          </cell>
        </row>
        <row r="31">
          <cell r="A31" t="str">
            <v>Inner Harbor</v>
          </cell>
          <cell r="B31">
            <v>5.6179775000000003</v>
          </cell>
        </row>
        <row r="32">
          <cell r="A32" t="str">
            <v>Lauraville</v>
          </cell>
          <cell r="B32">
            <v>1.7391304000000001</v>
          </cell>
        </row>
        <row r="33">
          <cell r="A33" t="str">
            <v>Loch Raven</v>
          </cell>
          <cell r="B33">
            <v>1.0186757</v>
          </cell>
        </row>
        <row r="34">
          <cell r="A34" t="str">
            <v>Madison</v>
          </cell>
          <cell r="B34">
            <v>7.3660714</v>
          </cell>
        </row>
        <row r="35">
          <cell r="A35" t="str">
            <v>Medfield</v>
          </cell>
          <cell r="B35">
            <v>2.5423729000000002</v>
          </cell>
        </row>
        <row r="36">
          <cell r="A36" t="str">
            <v>Midtown</v>
          </cell>
          <cell r="B36">
            <v>1.5151515</v>
          </cell>
        </row>
        <row r="37">
          <cell r="A37" t="str">
            <v>Midway</v>
          </cell>
          <cell r="B37">
            <v>4.7311828</v>
          </cell>
        </row>
        <row r="38">
          <cell r="A38" t="str">
            <v>Morrell Park</v>
          </cell>
          <cell r="B38">
            <v>5.6338027999999998</v>
          </cell>
        </row>
        <row r="39">
          <cell r="A39" t="str">
            <v>Mount Washington</v>
          </cell>
          <cell r="B39">
            <v>0</v>
          </cell>
        </row>
        <row r="40">
          <cell r="A40" t="str">
            <v>North Baltimore</v>
          </cell>
          <cell r="B40">
            <v>1.8292683000000001</v>
          </cell>
        </row>
        <row r="41">
          <cell r="A41" t="str">
            <v>Northwood</v>
          </cell>
          <cell r="B41">
            <v>1.8145161000000001</v>
          </cell>
        </row>
        <row r="42">
          <cell r="A42" t="str">
            <v>Oldtown</v>
          </cell>
          <cell r="B42">
            <v>3.8071066</v>
          </cell>
        </row>
        <row r="43">
          <cell r="A43" t="str">
            <v>Orangeville</v>
          </cell>
          <cell r="B43">
            <v>7.5294118000000001</v>
          </cell>
        </row>
        <row r="44">
          <cell r="A44" t="str">
            <v>Patterson Park North &amp; East</v>
          </cell>
          <cell r="B44">
            <v>6.1482821000000003</v>
          </cell>
        </row>
        <row r="45">
          <cell r="A45" t="str">
            <v>Penn North</v>
          </cell>
          <cell r="B45">
            <v>4.610951</v>
          </cell>
        </row>
        <row r="46">
          <cell r="A46" t="str">
            <v>Pimlico</v>
          </cell>
          <cell r="B46">
            <v>3.4926471000000001</v>
          </cell>
        </row>
        <row r="47">
          <cell r="A47" t="str">
            <v>Poppleton</v>
          </cell>
          <cell r="B47">
            <v>2.5104603000000001</v>
          </cell>
        </row>
        <row r="48">
          <cell r="A48" t="str">
            <v>Sandtown-Winchester</v>
          </cell>
          <cell r="B48">
            <v>6.0855262999999997</v>
          </cell>
        </row>
        <row r="49">
          <cell r="A49" t="str">
            <v>South Baltimore</v>
          </cell>
          <cell r="B49">
            <v>0</v>
          </cell>
        </row>
        <row r="50">
          <cell r="A50" t="str">
            <v>Southeastern</v>
          </cell>
          <cell r="B50">
            <v>5.3719007999999997</v>
          </cell>
        </row>
        <row r="51">
          <cell r="A51" t="str">
            <v>Southern Park Heights</v>
          </cell>
          <cell r="B51">
            <v>5.0505050999999996</v>
          </cell>
        </row>
        <row r="52">
          <cell r="A52" t="str">
            <v>Southwest Baltimore</v>
          </cell>
          <cell r="B52">
            <v>5.0314465000000004</v>
          </cell>
        </row>
        <row r="53">
          <cell r="A53" t="str">
            <v>The Waverlies</v>
          </cell>
          <cell r="B53">
            <v>3.4364260999999998</v>
          </cell>
        </row>
        <row r="54">
          <cell r="A54" t="str">
            <v>Upton</v>
          </cell>
          <cell r="B54">
            <v>2.2123894000000002</v>
          </cell>
        </row>
        <row r="55">
          <cell r="A55" t="str">
            <v>Washington Village</v>
          </cell>
          <cell r="B55">
            <v>6.5088756999999999</v>
          </cell>
        </row>
        <row r="56">
          <cell r="A56" t="str">
            <v>Westport</v>
          </cell>
          <cell r="B56">
            <v>4.3731777999999997</v>
          </cell>
        </row>
        <row r="57">
          <cell r="A57" t="str">
            <v>Irvington</v>
          </cell>
          <cell r="B57">
            <v>4.7927460999999996</v>
          </cell>
        </row>
        <row r="58">
          <cell r="A58" t="str">
            <v>Ten Hills</v>
          </cell>
          <cell r="B58">
            <v>1.8957345999999999</v>
          </cell>
        </row>
        <row r="59">
          <cell r="A59" t="str">
            <v>Curtis Bay</v>
          </cell>
          <cell r="B59">
            <v>4.9742709999999999</v>
          </cell>
        </row>
        <row r="60">
          <cell r="A60" t="str">
            <v>Frankford</v>
          </cell>
          <cell r="B60">
            <v>2.3853211000000001</v>
          </cell>
        </row>
        <row r="61">
          <cell r="A61" t="str">
            <v>Belvedere</v>
          </cell>
          <cell r="B61">
            <v>2.5547445</v>
          </cell>
        </row>
        <row r="62">
          <cell r="A62" t="str">
            <v>Armistead</v>
          </cell>
          <cell r="B62">
            <v>3.9045553000000002</v>
          </cell>
        </row>
        <row r="63">
          <cell r="A63" t="str">
            <v>Cheswolde</v>
          </cell>
          <cell r="B63">
            <v>9.5238095000000005</v>
          </cell>
        </row>
        <row r="64">
          <cell r="A64" t="str">
            <v>Franklintown</v>
          </cell>
          <cell r="B64">
            <v>1.1111111</v>
          </cell>
        </row>
        <row r="65">
          <cell r="A65" t="str">
            <v>Ashburton</v>
          </cell>
          <cell r="B65">
            <v>2.4122807000000002</v>
          </cell>
        </row>
        <row r="66">
          <cell r="A66" t="str">
            <v>Seton Hill</v>
          </cell>
          <cell r="B66">
            <v>1.5151515</v>
          </cell>
        </row>
        <row r="67">
          <cell r="A67" t="str">
            <v>Walbrook</v>
          </cell>
          <cell r="B67">
            <v>4.0540541000000001</v>
          </cell>
        </row>
        <row r="68">
          <cell r="A68" t="str">
            <v>Barclay</v>
          </cell>
          <cell r="B68">
            <v>4.8387096999999999</v>
          </cell>
        </row>
        <row r="69">
          <cell r="A69" t="str">
            <v>Poplar Hill</v>
          </cell>
          <cell r="B69">
            <v>0.96153849999999996</v>
          </cell>
        </row>
        <row r="70">
          <cell r="A70" t="str">
            <v>Little Italy</v>
          </cell>
          <cell r="B70">
            <v>3.5714286</v>
          </cell>
        </row>
        <row r="71">
          <cell r="A71" t="str">
            <v>Echodale</v>
          </cell>
          <cell r="B71">
            <v>0.55452869999999999</v>
          </cell>
        </row>
        <row r="72">
          <cell r="A72" t="str">
            <v>West Arlington</v>
          </cell>
          <cell r="B72">
            <v>4.8022599000000001</v>
          </cell>
        </row>
        <row r="73">
          <cell r="A73" t="str">
            <v>Federal Hill</v>
          </cell>
          <cell r="B73">
            <v>5.6179775000000003</v>
          </cell>
        </row>
        <row r="74">
          <cell r="A74" t="str">
            <v>East End</v>
          </cell>
          <cell r="B74">
            <v>7.3660714</v>
          </cell>
        </row>
        <row r="75">
          <cell r="A75" t="str">
            <v>Hampden</v>
          </cell>
          <cell r="B75">
            <v>2.5423729000000002</v>
          </cell>
        </row>
        <row r="76">
          <cell r="A76" t="str">
            <v>Coldstream</v>
          </cell>
          <cell r="B76">
            <v>4.7311828</v>
          </cell>
        </row>
        <row r="77">
          <cell r="A77" t="str">
            <v>Violetville</v>
          </cell>
          <cell r="B77">
            <v>5.6338027999999998</v>
          </cell>
        </row>
        <row r="78">
          <cell r="A78" t="str">
            <v>Coldspring</v>
          </cell>
          <cell r="B78">
            <v>0</v>
          </cell>
        </row>
        <row r="79">
          <cell r="A79" t="str">
            <v>Guilford</v>
          </cell>
          <cell r="B79">
            <v>1.8292683000000001</v>
          </cell>
        </row>
        <row r="80">
          <cell r="A80" t="str">
            <v>Middle East</v>
          </cell>
          <cell r="B80">
            <v>3.8071066</v>
          </cell>
        </row>
        <row r="81">
          <cell r="A81" t="str">
            <v>East Highlandtown</v>
          </cell>
          <cell r="B81">
            <v>7.5294118000000001</v>
          </cell>
        </row>
        <row r="82">
          <cell r="A82" t="str">
            <v>Reservoir Hill</v>
          </cell>
          <cell r="B82">
            <v>4.610951</v>
          </cell>
        </row>
        <row r="83">
          <cell r="A83" t="str">
            <v>Arlington</v>
          </cell>
          <cell r="B83">
            <v>3.4926471000000001</v>
          </cell>
        </row>
        <row r="84">
          <cell r="A84" t="str">
            <v>The Terraces</v>
          </cell>
          <cell r="B84">
            <v>2.5104603000000001</v>
          </cell>
        </row>
        <row r="85">
          <cell r="A85" t="str">
            <v>Harlem Park</v>
          </cell>
          <cell r="B85">
            <v>6.0855262999999997</v>
          </cell>
        </row>
        <row r="86">
          <cell r="A86" t="str">
            <v>Druid Heights</v>
          </cell>
          <cell r="B86">
            <v>2.2123894000000002</v>
          </cell>
        </row>
        <row r="87">
          <cell r="A87" t="str">
            <v>Pigtown</v>
          </cell>
          <cell r="B87">
            <v>6.5088756999999999</v>
          </cell>
        </row>
        <row r="88">
          <cell r="A88" t="str">
            <v>Mount Winans</v>
          </cell>
          <cell r="B88">
            <v>4.3731777999999997</v>
          </cell>
        </row>
        <row r="89">
          <cell r="A89" t="str">
            <v>S. Hilton</v>
          </cell>
          <cell r="B89">
            <v>4.7927460999999996</v>
          </cell>
        </row>
        <row r="90">
          <cell r="A90" t="str">
            <v>West Hills</v>
          </cell>
          <cell r="B90">
            <v>1.8957345999999999</v>
          </cell>
        </row>
        <row r="91">
          <cell r="A91" t="str">
            <v>Hawkins Point</v>
          </cell>
          <cell r="B91">
            <v>4.9742709999999999</v>
          </cell>
        </row>
        <row r="92">
          <cell r="A92" t="str">
            <v>Woodberry</v>
          </cell>
          <cell r="B92">
            <v>2.5423729000000002</v>
          </cell>
        </row>
        <row r="93">
          <cell r="A93" t="str">
            <v>S. Hilton</v>
          </cell>
          <cell r="B93">
            <v>3.0760237957219201</v>
          </cell>
        </row>
        <row r="94">
          <cell r="A94" t="str">
            <v>West Hills</v>
          </cell>
          <cell r="B94">
            <v>3.0437086763178001</v>
          </cell>
        </row>
        <row r="95">
          <cell r="A95" t="str">
            <v>Hawkins Point</v>
          </cell>
          <cell r="B95">
            <v>2.97907843750954</v>
          </cell>
        </row>
        <row r="96">
          <cell r="A96" t="str">
            <v>Remington</v>
          </cell>
          <cell r="B96">
            <v>2.5423729000000002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teenbirth_rW_gF_p50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Teenage_Birth_Rate_women_only_rW_gF_p50</v>
          </cell>
        </row>
        <row r="2">
          <cell r="A2">
            <v>24510070200</v>
          </cell>
          <cell r="B2" t="str">
            <v>Madison - Eastend, Baltimore, MD</v>
          </cell>
          <cell r="C2">
            <v>0.55700000000000005</v>
          </cell>
        </row>
        <row r="3">
          <cell r="A3">
            <v>24510190200</v>
          </cell>
          <cell r="B3" t="str">
            <v>Pratt Monroe, Baltimore, MD</v>
          </cell>
          <cell r="C3">
            <v>0.4471</v>
          </cell>
        </row>
        <row r="4">
          <cell r="A4">
            <v>24510210200</v>
          </cell>
          <cell r="B4" t="str">
            <v>Pigtown, Baltimore, MD</v>
          </cell>
          <cell r="C4">
            <v>0.44519999999999998</v>
          </cell>
        </row>
        <row r="5">
          <cell r="A5">
            <v>24510120700</v>
          </cell>
          <cell r="B5" t="str">
            <v>Remington, Baltimore, MD</v>
          </cell>
          <cell r="C5">
            <v>0.38529999999999998</v>
          </cell>
        </row>
        <row r="6">
          <cell r="A6">
            <v>24510250303</v>
          </cell>
          <cell r="B6" t="str">
            <v>Morrell Park, Baltimore, MD</v>
          </cell>
          <cell r="C6">
            <v>0.35370000000000001</v>
          </cell>
        </row>
        <row r="7">
          <cell r="A7">
            <v>24510130804</v>
          </cell>
          <cell r="B7" t="str">
            <v>Hampden, Baltimore, MD</v>
          </cell>
          <cell r="C7">
            <v>0.3427</v>
          </cell>
        </row>
        <row r="8">
          <cell r="A8">
            <v>24510230300</v>
          </cell>
          <cell r="B8" t="str">
            <v>South Baltimore, Baltimore, MD</v>
          </cell>
          <cell r="C8">
            <v>0.33860000000000001</v>
          </cell>
        </row>
        <row r="9">
          <cell r="A9">
            <v>24510130600</v>
          </cell>
          <cell r="B9" t="str">
            <v>Hampden, Baltimore, MD</v>
          </cell>
          <cell r="C9">
            <v>0.33129999999999998</v>
          </cell>
        </row>
        <row r="10">
          <cell r="A10">
            <v>24510130806</v>
          </cell>
          <cell r="B10" t="str">
            <v>Woodberry, Baltimore, MD</v>
          </cell>
          <cell r="C10">
            <v>0.31990000000000002</v>
          </cell>
        </row>
        <row r="11">
          <cell r="A11">
            <v>24510250205</v>
          </cell>
          <cell r="B11" t="str">
            <v>Lakeland, Baltimore, MD</v>
          </cell>
          <cell r="C11">
            <v>0.31990000000000002</v>
          </cell>
        </row>
        <row r="12">
          <cell r="A12">
            <v>24510020100</v>
          </cell>
          <cell r="B12" t="str">
            <v>Upper Fells Point, Baltimore, MD</v>
          </cell>
          <cell r="C12">
            <v>0.318</v>
          </cell>
        </row>
        <row r="13">
          <cell r="A13">
            <v>24003750203</v>
          </cell>
          <cell r="B13" t="str">
            <v>Baltimore, MD</v>
          </cell>
          <cell r="C13">
            <v>0.31190000000000001</v>
          </cell>
        </row>
        <row r="14">
          <cell r="A14">
            <v>24005421300</v>
          </cell>
          <cell r="B14" t="str">
            <v>Dundalk, MD</v>
          </cell>
          <cell r="C14">
            <v>0.30959999999999999</v>
          </cell>
        </row>
        <row r="15">
          <cell r="A15">
            <v>24510200500</v>
          </cell>
          <cell r="B15" t="str">
            <v>Mill Hill, Baltimore, MD</v>
          </cell>
          <cell r="C15">
            <v>0.30359999999999998</v>
          </cell>
        </row>
        <row r="16">
          <cell r="A16">
            <v>24510260303</v>
          </cell>
          <cell r="B16" t="str">
            <v>Claremont - Freedom, Baltimore, MD</v>
          </cell>
          <cell r="C16">
            <v>0.3029</v>
          </cell>
        </row>
        <row r="17">
          <cell r="A17">
            <v>24005421000</v>
          </cell>
          <cell r="B17" t="str">
            <v>Dundalk, MD</v>
          </cell>
          <cell r="C17">
            <v>0.30070000000000002</v>
          </cell>
        </row>
        <row r="18">
          <cell r="A18">
            <v>24510210100</v>
          </cell>
          <cell r="B18" t="str">
            <v>Pigtown, Baltimore, MD</v>
          </cell>
          <cell r="C18">
            <v>0.29670000000000002</v>
          </cell>
        </row>
        <row r="19">
          <cell r="A19">
            <v>24005451300</v>
          </cell>
          <cell r="B19" t="str">
            <v>Middle River, MD</v>
          </cell>
          <cell r="C19">
            <v>0.28720000000000001</v>
          </cell>
        </row>
        <row r="20">
          <cell r="A20">
            <v>24003750101</v>
          </cell>
          <cell r="B20" t="str">
            <v>Brooklyn Park, MD</v>
          </cell>
          <cell r="C20">
            <v>0.28460000000000002</v>
          </cell>
        </row>
        <row r="21">
          <cell r="A21">
            <v>24510260800</v>
          </cell>
          <cell r="B21" t="str">
            <v>Baltimore Highlands, Baltimore, MD</v>
          </cell>
          <cell r="C21">
            <v>0.2802</v>
          </cell>
        </row>
        <row r="22">
          <cell r="A22">
            <v>24510260604</v>
          </cell>
          <cell r="B22" t="str">
            <v>O'Donnell Heights, Baltimore, MD</v>
          </cell>
          <cell r="C22">
            <v>0.27850000000000003</v>
          </cell>
        </row>
        <row r="23">
          <cell r="A23">
            <v>24510240100</v>
          </cell>
          <cell r="B23" t="str">
            <v>Locust Point, Baltimore, MD</v>
          </cell>
          <cell r="C23">
            <v>0.27679999999999999</v>
          </cell>
        </row>
        <row r="24">
          <cell r="A24">
            <v>24005451402</v>
          </cell>
          <cell r="B24" t="str">
            <v>Middle River, MD</v>
          </cell>
          <cell r="C24">
            <v>0.27629999999999999</v>
          </cell>
        </row>
        <row r="25">
          <cell r="A25">
            <v>24510060100</v>
          </cell>
          <cell r="B25" t="str">
            <v>Patterson Park, Baltimore, MD</v>
          </cell>
          <cell r="C25">
            <v>0.2762</v>
          </cell>
        </row>
        <row r="26">
          <cell r="A26">
            <v>24510250500</v>
          </cell>
          <cell r="B26" t="str">
            <v>Curtis Bay, Baltimore, MD</v>
          </cell>
          <cell r="C26">
            <v>0.27500000000000002</v>
          </cell>
        </row>
        <row r="27">
          <cell r="A27">
            <v>24005430101</v>
          </cell>
          <cell r="B27" t="str">
            <v>Lansdowne - Baltimore Highlands, Lansdowne, MD</v>
          </cell>
          <cell r="C27">
            <v>0.27260000000000001</v>
          </cell>
        </row>
        <row r="28">
          <cell r="A28">
            <v>24005450400</v>
          </cell>
          <cell r="B28" t="str">
            <v>Essex, MD</v>
          </cell>
          <cell r="C28">
            <v>0.27239999999999998</v>
          </cell>
        </row>
        <row r="29">
          <cell r="A29">
            <v>24005450503</v>
          </cell>
          <cell r="B29" t="str">
            <v>Essex, MD</v>
          </cell>
          <cell r="C29">
            <v>0.26450000000000001</v>
          </cell>
        </row>
        <row r="30">
          <cell r="A30">
            <v>24510120201</v>
          </cell>
          <cell r="B30" t="str">
            <v>Baltimore, MD</v>
          </cell>
          <cell r="C30">
            <v>0.26250000000000001</v>
          </cell>
        </row>
        <row r="31">
          <cell r="A31">
            <v>24005420402</v>
          </cell>
          <cell r="B31" t="str">
            <v>Dundalk, MD</v>
          </cell>
          <cell r="C31">
            <v>0.26200000000000001</v>
          </cell>
        </row>
        <row r="32">
          <cell r="A32">
            <v>24005402303</v>
          </cell>
          <cell r="B32" t="str">
            <v>Windsor Mill, Baltimore, MD</v>
          </cell>
          <cell r="C32">
            <v>0.26129999999999998</v>
          </cell>
        </row>
        <row r="33">
          <cell r="A33">
            <v>24510230100</v>
          </cell>
          <cell r="B33" t="str">
            <v>Baltimore, MD</v>
          </cell>
          <cell r="C33">
            <v>0.25890000000000002</v>
          </cell>
        </row>
        <row r="34">
          <cell r="A34">
            <v>24005451401</v>
          </cell>
          <cell r="B34" t="str">
            <v>Middle River, MD</v>
          </cell>
          <cell r="C34">
            <v>0.25819999999999999</v>
          </cell>
        </row>
        <row r="35">
          <cell r="A35">
            <v>24003750803</v>
          </cell>
          <cell r="B35" t="str">
            <v>Glen Burnie, MD</v>
          </cell>
          <cell r="C35">
            <v>0.25779999999999997</v>
          </cell>
        </row>
        <row r="36">
          <cell r="A36">
            <v>24005420100</v>
          </cell>
          <cell r="B36" t="str">
            <v>Dundalk, MD</v>
          </cell>
          <cell r="C36">
            <v>0.2571</v>
          </cell>
        </row>
        <row r="37">
          <cell r="A37">
            <v>24003750102</v>
          </cell>
          <cell r="B37" t="str">
            <v>Baltimore, MD</v>
          </cell>
          <cell r="C37">
            <v>0.25609999999999999</v>
          </cell>
        </row>
        <row r="38">
          <cell r="A38">
            <v>24510230200</v>
          </cell>
          <cell r="B38" t="str">
            <v>South Baltimore, Baltimore, MD</v>
          </cell>
          <cell r="C38">
            <v>0.25369999999999998</v>
          </cell>
        </row>
        <row r="39">
          <cell r="A39">
            <v>24003750202</v>
          </cell>
          <cell r="B39" t="str">
            <v>Brooklyn Park, MD</v>
          </cell>
          <cell r="C39">
            <v>0.25340000000000001</v>
          </cell>
        </row>
        <row r="40">
          <cell r="A40">
            <v>24005451500</v>
          </cell>
          <cell r="B40" t="str">
            <v>Middle River, MD</v>
          </cell>
          <cell r="C40">
            <v>0.25059999999999999</v>
          </cell>
        </row>
        <row r="41">
          <cell r="A41">
            <v>24003730100</v>
          </cell>
          <cell r="B41" t="str">
            <v>Chestnut Hill Cove, Riviera Beach, MD</v>
          </cell>
          <cell r="C41">
            <v>0.247</v>
          </cell>
        </row>
        <row r="42">
          <cell r="A42">
            <v>24510240400</v>
          </cell>
          <cell r="B42" t="str">
            <v>Riverside Park, Baltimore, MD</v>
          </cell>
          <cell r="C42">
            <v>0.24660000000000001</v>
          </cell>
        </row>
        <row r="43">
          <cell r="A43">
            <v>24005452500</v>
          </cell>
          <cell r="B43" t="str">
            <v>Dundalk, MD</v>
          </cell>
          <cell r="C43">
            <v>0.2465</v>
          </cell>
        </row>
        <row r="44">
          <cell r="A44">
            <v>24005490400</v>
          </cell>
          <cell r="B44" t="str">
            <v>Towson, MD</v>
          </cell>
          <cell r="C44">
            <v>0.24299999999999999</v>
          </cell>
        </row>
        <row r="45">
          <cell r="A45">
            <v>24510010400</v>
          </cell>
          <cell r="B45" t="str">
            <v>Canton, Baltimore, MD</v>
          </cell>
          <cell r="C45">
            <v>0.24110000000000001</v>
          </cell>
        </row>
        <row r="46">
          <cell r="A46">
            <v>24003750300</v>
          </cell>
          <cell r="B46" t="str">
            <v>Linthicum Heights, MD</v>
          </cell>
          <cell r="C46">
            <v>0.2399</v>
          </cell>
        </row>
        <row r="47">
          <cell r="A47">
            <v>24510260605</v>
          </cell>
          <cell r="B47" t="str">
            <v>Medford - Broening, Baltimore, MD</v>
          </cell>
          <cell r="C47">
            <v>0.23769999999999999</v>
          </cell>
        </row>
        <row r="48">
          <cell r="A48">
            <v>24510130700</v>
          </cell>
          <cell r="B48" t="str">
            <v>Hampden, Baltimore, MD</v>
          </cell>
          <cell r="C48">
            <v>0.23760000000000001</v>
          </cell>
        </row>
        <row r="49">
          <cell r="A49">
            <v>24005452400</v>
          </cell>
          <cell r="B49" t="str">
            <v>Dundalk, MD</v>
          </cell>
          <cell r="C49">
            <v>0.2366</v>
          </cell>
        </row>
        <row r="50">
          <cell r="A50">
            <v>24005450200</v>
          </cell>
          <cell r="B50" t="str">
            <v>Essex, MD</v>
          </cell>
          <cell r="C50">
            <v>0.2364</v>
          </cell>
        </row>
        <row r="51">
          <cell r="A51">
            <v>24510261100</v>
          </cell>
          <cell r="B51" t="str">
            <v>Canton, Baltimore, MD</v>
          </cell>
          <cell r="C51">
            <v>0.23630000000000001</v>
          </cell>
        </row>
        <row r="52">
          <cell r="A52">
            <v>24005420401</v>
          </cell>
          <cell r="B52" t="str">
            <v>Dundalk, MD</v>
          </cell>
          <cell r="C52">
            <v>0.23280000000000001</v>
          </cell>
        </row>
        <row r="53">
          <cell r="A53">
            <v>24005492300</v>
          </cell>
          <cell r="B53" t="str">
            <v>Essex, MD</v>
          </cell>
          <cell r="C53">
            <v>0.2326</v>
          </cell>
        </row>
        <row r="54">
          <cell r="A54">
            <v>24510010100</v>
          </cell>
          <cell r="B54" t="str">
            <v>Canton, Baltimore, MD</v>
          </cell>
          <cell r="C54">
            <v>0.22739999999999999</v>
          </cell>
        </row>
        <row r="55">
          <cell r="A55">
            <v>24005402405</v>
          </cell>
          <cell r="B55" t="str">
            <v>Gwynn Oak, Baltimore, MD</v>
          </cell>
          <cell r="C55">
            <v>0.22720000000000001</v>
          </cell>
        </row>
        <row r="56">
          <cell r="A56">
            <v>24005420600</v>
          </cell>
          <cell r="B56" t="str">
            <v>Baltimore, MD</v>
          </cell>
          <cell r="C56">
            <v>0.22700000000000001</v>
          </cell>
        </row>
        <row r="57">
          <cell r="A57">
            <v>24510260201</v>
          </cell>
          <cell r="B57" t="str">
            <v>Frankford, Baltimore, MD</v>
          </cell>
          <cell r="C57">
            <v>0.2238</v>
          </cell>
        </row>
        <row r="58">
          <cell r="A58">
            <v>24510240200</v>
          </cell>
          <cell r="B58" t="str">
            <v>Riverside, Baltimore, MD</v>
          </cell>
          <cell r="C58">
            <v>0.21990000000000001</v>
          </cell>
        </row>
        <row r="59">
          <cell r="A59">
            <v>24005450100</v>
          </cell>
          <cell r="B59" t="str">
            <v>Rosedale, MD</v>
          </cell>
          <cell r="C59">
            <v>0.219</v>
          </cell>
        </row>
        <row r="60">
          <cell r="A60">
            <v>24510060200</v>
          </cell>
          <cell r="B60" t="str">
            <v>Baltimore, MD</v>
          </cell>
          <cell r="C60">
            <v>0.2172</v>
          </cell>
        </row>
        <row r="61">
          <cell r="A61">
            <v>24510260404</v>
          </cell>
          <cell r="B61" t="str">
            <v>Baltimore Highlands, Baltimore, MD</v>
          </cell>
          <cell r="C61">
            <v>0.217</v>
          </cell>
        </row>
        <row r="62">
          <cell r="A62">
            <v>24510260401</v>
          </cell>
          <cell r="B62" t="str">
            <v>Armistead Gardens, Baltimore, MD</v>
          </cell>
          <cell r="C62">
            <v>0.217</v>
          </cell>
        </row>
        <row r="63">
          <cell r="A63">
            <v>24510190300</v>
          </cell>
          <cell r="B63" t="str">
            <v>Mount Clare, Baltimore, MD</v>
          </cell>
          <cell r="C63">
            <v>0.21690000000000001</v>
          </cell>
        </row>
        <row r="64">
          <cell r="A64">
            <v>24005420301</v>
          </cell>
          <cell r="B64" t="str">
            <v>Dundalk, MD</v>
          </cell>
          <cell r="C64">
            <v>0.21679999999999999</v>
          </cell>
        </row>
        <row r="65">
          <cell r="A65">
            <v>24005451200</v>
          </cell>
          <cell r="B65" t="str">
            <v>Middle River, MD</v>
          </cell>
          <cell r="C65">
            <v>0.21540000000000001</v>
          </cell>
        </row>
        <row r="66">
          <cell r="A66">
            <v>24510200300</v>
          </cell>
          <cell r="B66" t="str">
            <v>Bentalou-Smallwood, Baltimore, MD</v>
          </cell>
          <cell r="C66">
            <v>0.21460000000000001</v>
          </cell>
        </row>
        <row r="67">
          <cell r="A67">
            <v>24005430300</v>
          </cell>
          <cell r="B67" t="str">
            <v>Lansdowne - Baltimore Highlands, Halethorpe, MD</v>
          </cell>
          <cell r="C67">
            <v>0.21249999999999999</v>
          </cell>
        </row>
        <row r="68">
          <cell r="A68">
            <v>24005451900</v>
          </cell>
          <cell r="B68" t="str">
            <v>Edgemere, MD</v>
          </cell>
          <cell r="C68">
            <v>0.21210000000000001</v>
          </cell>
        </row>
        <row r="69">
          <cell r="A69">
            <v>24510261000</v>
          </cell>
          <cell r="B69" t="str">
            <v>Patterson Park, Baltimore, MD</v>
          </cell>
          <cell r="C69">
            <v>0.21190000000000001</v>
          </cell>
        </row>
        <row r="70">
          <cell r="A70">
            <v>24005440600</v>
          </cell>
          <cell r="B70" t="str">
            <v>Rosedale, MD</v>
          </cell>
          <cell r="C70">
            <v>0.21010000000000001</v>
          </cell>
        </row>
        <row r="71">
          <cell r="A71">
            <v>24510250206</v>
          </cell>
          <cell r="B71" t="str">
            <v>Morrell Park, Baltimore, MD</v>
          </cell>
          <cell r="C71">
            <v>0.2069</v>
          </cell>
        </row>
        <row r="72">
          <cell r="A72">
            <v>24005450504</v>
          </cell>
          <cell r="B72" t="str">
            <v>Essex, MD</v>
          </cell>
          <cell r="C72">
            <v>0.2069</v>
          </cell>
        </row>
        <row r="73">
          <cell r="A73">
            <v>24005450501</v>
          </cell>
          <cell r="B73" t="str">
            <v>Essex, MD</v>
          </cell>
          <cell r="C73">
            <v>0.20569999999999999</v>
          </cell>
        </row>
        <row r="74">
          <cell r="A74">
            <v>24510060300</v>
          </cell>
          <cell r="B74" t="str">
            <v>Butchers Hill, Baltimore, MD</v>
          </cell>
          <cell r="C74">
            <v>0.20449999999999999</v>
          </cell>
        </row>
        <row r="75">
          <cell r="A75">
            <v>24005430104</v>
          </cell>
          <cell r="B75" t="str">
            <v>Lansdowne - Baltimore Highlands, Halethorpe, MD</v>
          </cell>
          <cell r="C75">
            <v>0.2039</v>
          </cell>
        </row>
        <row r="76">
          <cell r="A76">
            <v>24510270702</v>
          </cell>
          <cell r="B76" t="str">
            <v>Harford - Echodale - Perring Parkway, Baltimore, MD</v>
          </cell>
          <cell r="C76">
            <v>0.20039999999999999</v>
          </cell>
        </row>
        <row r="77">
          <cell r="A77">
            <v>24005440800</v>
          </cell>
          <cell r="B77" t="str">
            <v>Rosedale, MD</v>
          </cell>
          <cell r="C77">
            <v>0.1978</v>
          </cell>
        </row>
        <row r="78">
          <cell r="A78">
            <v>24005420701</v>
          </cell>
          <cell r="B78" t="str">
            <v>Dundalk, MD</v>
          </cell>
          <cell r="C78">
            <v>0.19769999999999999</v>
          </cell>
        </row>
        <row r="79">
          <cell r="A79">
            <v>24005401505</v>
          </cell>
          <cell r="B79" t="str">
            <v>Catonsville, MD</v>
          </cell>
          <cell r="C79">
            <v>0.1958</v>
          </cell>
        </row>
        <row r="80">
          <cell r="A80">
            <v>24005451000</v>
          </cell>
          <cell r="B80" t="str">
            <v>Essex, MD</v>
          </cell>
          <cell r="C80">
            <v>0.1956</v>
          </cell>
        </row>
        <row r="81">
          <cell r="A81">
            <v>24005451802</v>
          </cell>
          <cell r="B81" t="str">
            <v>Middle River, MD</v>
          </cell>
          <cell r="C81">
            <v>0.1953</v>
          </cell>
        </row>
        <row r="82">
          <cell r="A82">
            <v>24005440400</v>
          </cell>
          <cell r="B82" t="str">
            <v>Baltimore, MD</v>
          </cell>
          <cell r="C82">
            <v>0.1951</v>
          </cell>
        </row>
        <row r="83">
          <cell r="A83">
            <v>24510250402</v>
          </cell>
          <cell r="B83" t="str">
            <v>Brooklyn, Baltimore, MD</v>
          </cell>
          <cell r="C83">
            <v>0.19450000000000001</v>
          </cell>
        </row>
        <row r="84">
          <cell r="A84">
            <v>24005411302</v>
          </cell>
          <cell r="B84" t="str">
            <v>White Marsh, MD</v>
          </cell>
          <cell r="C84">
            <v>0.19289999999999999</v>
          </cell>
        </row>
        <row r="85">
          <cell r="A85">
            <v>24005450800</v>
          </cell>
          <cell r="B85" t="str">
            <v>Essex, MD</v>
          </cell>
          <cell r="C85">
            <v>0.1928</v>
          </cell>
        </row>
        <row r="86">
          <cell r="A86">
            <v>24005400702</v>
          </cell>
          <cell r="B86" t="str">
            <v>Baltimore, MD</v>
          </cell>
          <cell r="C86">
            <v>0.19070000000000001</v>
          </cell>
        </row>
        <row r="87">
          <cell r="A87">
            <v>24510250401</v>
          </cell>
          <cell r="B87" t="str">
            <v>Brooklyn, Baltimore, MD</v>
          </cell>
          <cell r="C87">
            <v>0.1903</v>
          </cell>
        </row>
        <row r="88">
          <cell r="A88">
            <v>24005440701</v>
          </cell>
          <cell r="B88" t="str">
            <v>Rosedale, MD</v>
          </cell>
          <cell r="C88">
            <v>0.19020000000000001</v>
          </cell>
        </row>
        <row r="89">
          <cell r="A89">
            <v>24510260101</v>
          </cell>
          <cell r="B89" t="str">
            <v>Cedmont, Baltimore, MD</v>
          </cell>
          <cell r="C89">
            <v>0.189</v>
          </cell>
        </row>
        <row r="90">
          <cell r="A90">
            <v>24510250103</v>
          </cell>
          <cell r="B90" t="str">
            <v>Violetville, Baltimore, MD</v>
          </cell>
          <cell r="C90">
            <v>0.18840000000000001</v>
          </cell>
        </row>
        <row r="91">
          <cell r="A91">
            <v>24005430900</v>
          </cell>
          <cell r="B91" t="str">
            <v>Baltimore, MD</v>
          </cell>
          <cell r="C91">
            <v>0.1867</v>
          </cell>
        </row>
        <row r="92">
          <cell r="A92">
            <v>24005452000</v>
          </cell>
          <cell r="B92" t="str">
            <v>Sparrows Point, MD</v>
          </cell>
          <cell r="C92">
            <v>0.1857</v>
          </cell>
        </row>
        <row r="93">
          <cell r="A93">
            <v>24003751102</v>
          </cell>
          <cell r="B93" t="str">
            <v>Glen Burnie, MD</v>
          </cell>
          <cell r="C93">
            <v>0.18379999999999999</v>
          </cell>
        </row>
        <row r="94">
          <cell r="A94">
            <v>24005491401</v>
          </cell>
          <cell r="B94" t="str">
            <v>Parkville, MD</v>
          </cell>
          <cell r="C94">
            <v>0.183</v>
          </cell>
        </row>
        <row r="95">
          <cell r="A95">
            <v>24005430400</v>
          </cell>
          <cell r="B95" t="str">
            <v>Halethorpe, MD</v>
          </cell>
          <cell r="C95">
            <v>0.18240000000000001</v>
          </cell>
        </row>
        <row r="96">
          <cell r="A96">
            <v>24003750801</v>
          </cell>
          <cell r="B96" t="str">
            <v>Glen Burnie, MD</v>
          </cell>
          <cell r="C96">
            <v>0.18060000000000001</v>
          </cell>
        </row>
        <row r="97">
          <cell r="A97">
            <v>24005420800</v>
          </cell>
          <cell r="B97" t="str">
            <v>Dundalk, MD</v>
          </cell>
          <cell r="C97">
            <v>0.1804</v>
          </cell>
        </row>
        <row r="98">
          <cell r="A98">
            <v>24005452100</v>
          </cell>
          <cell r="B98" t="str">
            <v>Sparrows Point, MD</v>
          </cell>
          <cell r="C98">
            <v>0.18</v>
          </cell>
        </row>
        <row r="99">
          <cell r="A99">
            <v>24005441102</v>
          </cell>
          <cell r="B99" t="str">
            <v>Rosedale, MD</v>
          </cell>
          <cell r="C99">
            <v>0.18</v>
          </cell>
        </row>
        <row r="100">
          <cell r="A100">
            <v>24005401301</v>
          </cell>
          <cell r="B100" t="str">
            <v>Woodlawn, MD</v>
          </cell>
          <cell r="C100">
            <v>0.17780000000000001</v>
          </cell>
        </row>
        <row r="101">
          <cell r="A101">
            <v>24510010500</v>
          </cell>
          <cell r="B101" t="str">
            <v>Upper Fells Point, Baltimore, MD</v>
          </cell>
          <cell r="C101">
            <v>0.1774</v>
          </cell>
        </row>
        <row r="102">
          <cell r="A102">
            <v>24003750201</v>
          </cell>
          <cell r="B102" t="str">
            <v>Brooklyn, Baltimore, MD</v>
          </cell>
          <cell r="C102">
            <v>0.1762</v>
          </cell>
        </row>
        <row r="103">
          <cell r="A103">
            <v>24510010200</v>
          </cell>
          <cell r="B103" t="str">
            <v>Patterson Park, Baltimore, MD</v>
          </cell>
          <cell r="C103">
            <v>0.1759</v>
          </cell>
        </row>
        <row r="104">
          <cell r="A104">
            <v>24510140100</v>
          </cell>
          <cell r="B104" t="str">
            <v>Bolton Hill, Baltimore, MD</v>
          </cell>
          <cell r="C104">
            <v>0.17530000000000001</v>
          </cell>
        </row>
        <row r="105">
          <cell r="A105">
            <v>24005420702</v>
          </cell>
          <cell r="B105" t="str">
            <v>Dundalk, MD</v>
          </cell>
          <cell r="C105">
            <v>0.1736</v>
          </cell>
        </row>
        <row r="106">
          <cell r="A106">
            <v>24005492102</v>
          </cell>
          <cell r="B106" t="str">
            <v>Parkville, MD</v>
          </cell>
          <cell r="C106">
            <v>0.17199999999999999</v>
          </cell>
        </row>
        <row r="107">
          <cell r="A107">
            <v>24005452300</v>
          </cell>
          <cell r="B107" t="str">
            <v>Baltimore, MD</v>
          </cell>
          <cell r="C107">
            <v>0.17150000000000001</v>
          </cell>
        </row>
        <row r="108">
          <cell r="A108">
            <v>24510250101</v>
          </cell>
          <cell r="B108" t="str">
            <v>Beechfield, Baltimore, MD</v>
          </cell>
          <cell r="C108">
            <v>0.1711</v>
          </cell>
        </row>
        <row r="109">
          <cell r="A109">
            <v>24005430200</v>
          </cell>
          <cell r="B109" t="str">
            <v>Lansdowne - Baltimore Highlands, Lansdowne, MD</v>
          </cell>
          <cell r="C109">
            <v>0.1706</v>
          </cell>
        </row>
        <row r="110">
          <cell r="A110">
            <v>24005420303</v>
          </cell>
          <cell r="B110" t="str">
            <v>Dundalk, MD</v>
          </cell>
          <cell r="C110">
            <v>0.16819999999999999</v>
          </cell>
        </row>
        <row r="111">
          <cell r="A111">
            <v>24005420302</v>
          </cell>
          <cell r="B111" t="str">
            <v>Dundalk, MD</v>
          </cell>
          <cell r="C111">
            <v>0.1676</v>
          </cell>
        </row>
        <row r="112">
          <cell r="A112">
            <v>24510010300</v>
          </cell>
          <cell r="B112" t="str">
            <v>Canton, Baltimore, MD</v>
          </cell>
          <cell r="C112">
            <v>0.16569999999999999</v>
          </cell>
        </row>
        <row r="113">
          <cell r="A113">
            <v>24510180300</v>
          </cell>
          <cell r="B113" t="str">
            <v>Hollins Market, Baltimore, MD</v>
          </cell>
          <cell r="C113">
            <v>0.16450000000000001</v>
          </cell>
        </row>
        <row r="114">
          <cell r="A114">
            <v>24027601201</v>
          </cell>
          <cell r="B114" t="str">
            <v>Elkridge, MD</v>
          </cell>
          <cell r="C114">
            <v>0.16289999999999999</v>
          </cell>
        </row>
        <row r="115">
          <cell r="A115">
            <v>24510240300</v>
          </cell>
          <cell r="B115" t="str">
            <v>Riverside, Baltimore, MD</v>
          </cell>
          <cell r="C115">
            <v>0.1578</v>
          </cell>
        </row>
        <row r="116">
          <cell r="A116">
            <v>24003750804</v>
          </cell>
          <cell r="B116" t="str">
            <v>Glen Burnie, MD</v>
          </cell>
          <cell r="C116">
            <v>0.15629999999999999</v>
          </cell>
        </row>
        <row r="117">
          <cell r="A117">
            <v>24510070100</v>
          </cell>
          <cell r="B117" t="str">
            <v>Baltimore, MD</v>
          </cell>
          <cell r="C117">
            <v>0.15609999999999999</v>
          </cell>
        </row>
        <row r="118">
          <cell r="A118">
            <v>24005450300</v>
          </cell>
          <cell r="B118" t="str">
            <v>Essex, MD</v>
          </cell>
          <cell r="C118">
            <v>0.1535</v>
          </cell>
        </row>
        <row r="119">
          <cell r="A119">
            <v>24027601204</v>
          </cell>
          <cell r="B119" t="str">
            <v>Elkridge, MD</v>
          </cell>
          <cell r="C119">
            <v>0.15310000000000001</v>
          </cell>
        </row>
        <row r="120">
          <cell r="A120">
            <v>24005492002</v>
          </cell>
          <cell r="B120" t="str">
            <v>Parkville, MD</v>
          </cell>
          <cell r="C120">
            <v>0.1527</v>
          </cell>
        </row>
        <row r="121">
          <cell r="A121">
            <v>24005421200</v>
          </cell>
          <cell r="B121" t="str">
            <v>Dundalk, MD</v>
          </cell>
          <cell r="C121">
            <v>0.1525</v>
          </cell>
        </row>
        <row r="122">
          <cell r="A122">
            <v>24510260900</v>
          </cell>
          <cell r="B122" t="str">
            <v>Baltimore, MD</v>
          </cell>
          <cell r="C122">
            <v>0.1522</v>
          </cell>
        </row>
        <row r="123">
          <cell r="A123">
            <v>24005440500</v>
          </cell>
          <cell r="B123" t="str">
            <v>Nottingham, MD</v>
          </cell>
          <cell r="C123">
            <v>0.15210000000000001</v>
          </cell>
        </row>
        <row r="124">
          <cell r="A124">
            <v>24005440702</v>
          </cell>
          <cell r="B124" t="str">
            <v>Rosedale, MD</v>
          </cell>
          <cell r="C124">
            <v>0.15110000000000001</v>
          </cell>
        </row>
        <row r="125">
          <cell r="A125">
            <v>24005430700</v>
          </cell>
          <cell r="B125" t="str">
            <v>Halethorpe, MD</v>
          </cell>
          <cell r="C125">
            <v>0.15079999999999999</v>
          </cell>
        </row>
        <row r="126">
          <cell r="A126">
            <v>24005430800</v>
          </cell>
          <cell r="B126" t="str">
            <v>Halethorpe, MD</v>
          </cell>
          <cell r="C126">
            <v>0.1507</v>
          </cell>
        </row>
        <row r="127">
          <cell r="A127">
            <v>24510020300</v>
          </cell>
          <cell r="B127" t="str">
            <v>Fells Point, Baltimore, MD</v>
          </cell>
          <cell r="C127">
            <v>0.15010000000000001</v>
          </cell>
        </row>
        <row r="128">
          <cell r="A128">
            <v>24510270200</v>
          </cell>
          <cell r="B128" t="str">
            <v>Lauraville, Baltimore, MD</v>
          </cell>
          <cell r="C128">
            <v>0.14960000000000001</v>
          </cell>
        </row>
        <row r="129">
          <cell r="A129">
            <v>24005420900</v>
          </cell>
          <cell r="B129" t="str">
            <v>Dundalk, MD</v>
          </cell>
          <cell r="C129">
            <v>0.14810000000000001</v>
          </cell>
        </row>
        <row r="130">
          <cell r="A130">
            <v>24005400800</v>
          </cell>
          <cell r="B130" t="str">
            <v>Catonsville, MD</v>
          </cell>
          <cell r="C130">
            <v>0.14749999999999999</v>
          </cell>
        </row>
        <row r="131">
          <cell r="A131">
            <v>24510270803</v>
          </cell>
          <cell r="B131" t="str">
            <v>Loch Raven, Baltimore, MD</v>
          </cell>
          <cell r="C131">
            <v>0.1467</v>
          </cell>
        </row>
        <row r="132">
          <cell r="A132">
            <v>24510250301</v>
          </cell>
          <cell r="B132" t="str">
            <v>Westport, Baltimore, MD</v>
          </cell>
          <cell r="C132">
            <v>0.14599999999999999</v>
          </cell>
        </row>
        <row r="133">
          <cell r="A133">
            <v>24005450900</v>
          </cell>
          <cell r="B133" t="str">
            <v>Essex, MD</v>
          </cell>
          <cell r="C133">
            <v>0.14460000000000001</v>
          </cell>
        </row>
        <row r="134">
          <cell r="A134">
            <v>24005400701</v>
          </cell>
          <cell r="B134" t="str">
            <v>Catonsville, MD</v>
          </cell>
          <cell r="C134">
            <v>0.1431</v>
          </cell>
        </row>
        <row r="135">
          <cell r="A135">
            <v>24005421101</v>
          </cell>
          <cell r="B135" t="str">
            <v>Baltimore, MD</v>
          </cell>
          <cell r="C135">
            <v>0.14119999999999999</v>
          </cell>
        </row>
        <row r="136">
          <cell r="A136">
            <v>24005402404</v>
          </cell>
          <cell r="B136" t="str">
            <v>Gwynn Oak, Lochearn, MD</v>
          </cell>
          <cell r="C136">
            <v>0.13900000000000001</v>
          </cell>
        </row>
        <row r="137">
          <cell r="A137">
            <v>24005451600</v>
          </cell>
          <cell r="B137" t="str">
            <v>Middle River, MD</v>
          </cell>
          <cell r="C137">
            <v>0.13769999999999999</v>
          </cell>
        </row>
        <row r="138">
          <cell r="A138">
            <v>24510260700</v>
          </cell>
          <cell r="B138" t="str">
            <v>Fifteenth Street, Baltimore, MD</v>
          </cell>
          <cell r="C138">
            <v>0.1376</v>
          </cell>
        </row>
        <row r="139">
          <cell r="A139">
            <v>24005420500</v>
          </cell>
          <cell r="B139" t="str">
            <v>Baltimore, MD</v>
          </cell>
          <cell r="C139">
            <v>0.13700000000000001</v>
          </cell>
        </row>
        <row r="140">
          <cell r="A140">
            <v>24510250102</v>
          </cell>
          <cell r="B140" t="str">
            <v>Yale Heights, Baltimore, MD</v>
          </cell>
          <cell r="C140">
            <v>0.1356</v>
          </cell>
        </row>
        <row r="141">
          <cell r="A141">
            <v>24510270401</v>
          </cell>
          <cell r="B141" t="str">
            <v>Glenham-Belford, Baltimore, MD</v>
          </cell>
          <cell r="C141">
            <v>0.1348</v>
          </cell>
        </row>
        <row r="142">
          <cell r="A142">
            <v>24005440200</v>
          </cell>
          <cell r="B142" t="str">
            <v>Nottingham, MD</v>
          </cell>
          <cell r="C142">
            <v>0.13450000000000001</v>
          </cell>
        </row>
        <row r="143">
          <cell r="A143">
            <v>24005401507</v>
          </cell>
          <cell r="B143" t="str">
            <v>Windsor Mill, Baltimore, MD</v>
          </cell>
          <cell r="C143">
            <v>0.13389999999999999</v>
          </cell>
        </row>
        <row r="144">
          <cell r="A144">
            <v>24510260102</v>
          </cell>
          <cell r="B144" t="str">
            <v>Frankford, Baltimore, MD</v>
          </cell>
          <cell r="C144">
            <v>0.1331</v>
          </cell>
        </row>
        <row r="145">
          <cell r="A145">
            <v>24510130803</v>
          </cell>
          <cell r="B145" t="str">
            <v>Medfield, Baltimore, MD</v>
          </cell>
          <cell r="C145">
            <v>0.13289999999999999</v>
          </cell>
        </row>
        <row r="146">
          <cell r="A146">
            <v>24005491402</v>
          </cell>
          <cell r="B146" t="str">
            <v>Parkville, MD</v>
          </cell>
          <cell r="C146">
            <v>0.13250000000000001</v>
          </cell>
        </row>
        <row r="147">
          <cell r="A147">
            <v>24005411306</v>
          </cell>
          <cell r="B147" t="str">
            <v>Nottingham, MD</v>
          </cell>
          <cell r="C147">
            <v>0.12939999999999999</v>
          </cell>
        </row>
        <row r="148">
          <cell r="A148">
            <v>24003751200</v>
          </cell>
          <cell r="B148" t="str">
            <v>Linthicum Heights, MD</v>
          </cell>
          <cell r="C148">
            <v>0.1273</v>
          </cell>
        </row>
        <row r="149">
          <cell r="A149">
            <v>24005451702</v>
          </cell>
          <cell r="B149" t="str">
            <v>Middle River, MD</v>
          </cell>
          <cell r="C149">
            <v>0.12720000000000001</v>
          </cell>
        </row>
        <row r="150">
          <cell r="A150">
            <v>24510260302</v>
          </cell>
          <cell r="B150" t="str">
            <v>Belair - Edison, Baltimore, MD</v>
          </cell>
          <cell r="C150">
            <v>0.12570000000000001</v>
          </cell>
        </row>
        <row r="151">
          <cell r="A151">
            <v>24510270804</v>
          </cell>
          <cell r="B151" t="str">
            <v>Lake Walker, Baltimore, MD</v>
          </cell>
          <cell r="C151">
            <v>0.12379999999999999</v>
          </cell>
        </row>
        <row r="152">
          <cell r="A152">
            <v>24005440300</v>
          </cell>
          <cell r="B152" t="str">
            <v>Nottingham, MD</v>
          </cell>
          <cell r="C152">
            <v>0.12239999999999999</v>
          </cell>
        </row>
        <row r="153">
          <cell r="A153">
            <v>24510260501</v>
          </cell>
          <cell r="B153" t="str">
            <v>Joseph Lee, Baltimore, MD</v>
          </cell>
          <cell r="C153">
            <v>0.12239999999999999</v>
          </cell>
        </row>
        <row r="154">
          <cell r="A154">
            <v>24005411307</v>
          </cell>
          <cell r="B154" t="str">
            <v>Nottingham, MD</v>
          </cell>
          <cell r="C154">
            <v>0.1222</v>
          </cell>
        </row>
        <row r="155">
          <cell r="A155">
            <v>24003750400</v>
          </cell>
          <cell r="B155" t="str">
            <v>Linthicum Heights, MD</v>
          </cell>
          <cell r="C155">
            <v>0.12180000000000001</v>
          </cell>
        </row>
        <row r="156">
          <cell r="A156">
            <v>24510270402</v>
          </cell>
          <cell r="B156" t="str">
            <v>Glenham-Belford, Baltimore, MD</v>
          </cell>
          <cell r="C156">
            <v>0.121</v>
          </cell>
        </row>
        <row r="157">
          <cell r="A157">
            <v>24510270102</v>
          </cell>
          <cell r="B157" t="str">
            <v>Waltherson, Baltimore, MD</v>
          </cell>
          <cell r="C157">
            <v>0.1181</v>
          </cell>
        </row>
        <row r="158">
          <cell r="A158">
            <v>24510200800</v>
          </cell>
          <cell r="B158" t="str">
            <v>Irvington, Baltimore, MD</v>
          </cell>
          <cell r="C158">
            <v>0.1163</v>
          </cell>
        </row>
        <row r="159">
          <cell r="A159">
            <v>24510270301</v>
          </cell>
          <cell r="B159" t="str">
            <v>Lauraville, Baltimore, MD</v>
          </cell>
          <cell r="C159">
            <v>0.115</v>
          </cell>
        </row>
        <row r="160">
          <cell r="A160">
            <v>24005492101</v>
          </cell>
          <cell r="B160" t="str">
            <v>Parkville, MD</v>
          </cell>
          <cell r="C160">
            <v>0.1149</v>
          </cell>
        </row>
        <row r="161">
          <cell r="A161">
            <v>24005441000</v>
          </cell>
          <cell r="B161" t="str">
            <v>Baltimore, MD</v>
          </cell>
          <cell r="C161">
            <v>0.1139</v>
          </cell>
        </row>
        <row r="162">
          <cell r="A162">
            <v>24005420200</v>
          </cell>
          <cell r="B162" t="str">
            <v>Dundalk, MD</v>
          </cell>
          <cell r="C162">
            <v>0.1134</v>
          </cell>
        </row>
        <row r="163">
          <cell r="A163">
            <v>24510280403</v>
          </cell>
          <cell r="B163" t="str">
            <v>Westgate, Baltimore, MD</v>
          </cell>
          <cell r="C163">
            <v>0.1129</v>
          </cell>
        </row>
        <row r="164">
          <cell r="A164">
            <v>24005440900</v>
          </cell>
          <cell r="B164" t="str">
            <v>Rosedale, MD</v>
          </cell>
          <cell r="C164">
            <v>0.1123</v>
          </cell>
        </row>
        <row r="165">
          <cell r="A165">
            <v>24510020200</v>
          </cell>
          <cell r="B165" t="str">
            <v>Upper Fells Point, Baltimore, MD</v>
          </cell>
          <cell r="C165">
            <v>0.1072</v>
          </cell>
        </row>
        <row r="166">
          <cell r="A166">
            <v>24005401101</v>
          </cell>
          <cell r="B166" t="str">
            <v>Woodlawn, MD</v>
          </cell>
          <cell r="C166">
            <v>0.1065</v>
          </cell>
        </row>
        <row r="167">
          <cell r="A167">
            <v>24510030200</v>
          </cell>
          <cell r="B167" t="str">
            <v>Little Italy, Baltimore, MD</v>
          </cell>
          <cell r="C167">
            <v>0.106</v>
          </cell>
        </row>
        <row r="168">
          <cell r="A168">
            <v>24510270501</v>
          </cell>
          <cell r="B168" t="str">
            <v>Woodring, Baltimore, MD</v>
          </cell>
          <cell r="C168">
            <v>0.10489999999999999</v>
          </cell>
        </row>
        <row r="169">
          <cell r="A169">
            <v>24005403402</v>
          </cell>
          <cell r="B169" t="str">
            <v>Pikesville, MD</v>
          </cell>
          <cell r="C169">
            <v>0.10340000000000001</v>
          </cell>
        </row>
        <row r="170">
          <cell r="A170">
            <v>24005440100</v>
          </cell>
          <cell r="B170" t="str">
            <v>Baltimore, MD</v>
          </cell>
          <cell r="C170">
            <v>0.1033</v>
          </cell>
        </row>
        <row r="171">
          <cell r="A171">
            <v>24005441101</v>
          </cell>
          <cell r="B171" t="str">
            <v>Rosedale, MD</v>
          </cell>
          <cell r="C171">
            <v>0.1011</v>
          </cell>
        </row>
        <row r="172">
          <cell r="A172">
            <v>24510260202</v>
          </cell>
          <cell r="B172" t="str">
            <v>Parkside, Baltimore, MD</v>
          </cell>
          <cell r="C172">
            <v>0.10050000000000001</v>
          </cell>
        </row>
        <row r="173">
          <cell r="A173">
            <v>24510270805</v>
          </cell>
          <cell r="B173" t="str">
            <v>Mid-Govans, Baltimore, MD</v>
          </cell>
          <cell r="C173">
            <v>0.10009999999999999</v>
          </cell>
        </row>
        <row r="174">
          <cell r="A174">
            <v>24510200600</v>
          </cell>
          <cell r="B174" t="str">
            <v>Baltimore, MD</v>
          </cell>
          <cell r="C174">
            <v>0.1</v>
          </cell>
        </row>
        <row r="175">
          <cell r="A175">
            <v>24005430600</v>
          </cell>
          <cell r="B175" t="str">
            <v>Relay, Halethorpe, MD</v>
          </cell>
          <cell r="C175">
            <v>9.8799999999999999E-2</v>
          </cell>
        </row>
        <row r="176">
          <cell r="A176">
            <v>24510280301</v>
          </cell>
          <cell r="B176" t="str">
            <v>Gwynn Oak, Baltimore, MD</v>
          </cell>
          <cell r="C176">
            <v>9.7299999999999998E-2</v>
          </cell>
        </row>
        <row r="177">
          <cell r="A177">
            <v>24510080101</v>
          </cell>
          <cell r="B177" t="str">
            <v>Belair - Edison, Baltimore, MD</v>
          </cell>
          <cell r="C177">
            <v>9.7299999999999998E-2</v>
          </cell>
        </row>
        <row r="178">
          <cell r="A178">
            <v>24005421102</v>
          </cell>
          <cell r="B178" t="str">
            <v>Dundalk, MD</v>
          </cell>
          <cell r="C178">
            <v>9.7000000000000003E-2</v>
          </cell>
        </row>
        <row r="179">
          <cell r="A179">
            <v>24510270600</v>
          </cell>
          <cell r="B179" t="str">
            <v>Harford - Echodale - Perring Parkway, Baltimore, MD</v>
          </cell>
          <cell r="C179">
            <v>9.5699999999999993E-2</v>
          </cell>
        </row>
        <row r="180">
          <cell r="A180">
            <v>24005451100</v>
          </cell>
          <cell r="B180" t="str">
            <v>Essex, MD</v>
          </cell>
          <cell r="C180">
            <v>9.3299999999999994E-2</v>
          </cell>
        </row>
        <row r="181">
          <cell r="A181">
            <v>24510270302</v>
          </cell>
          <cell r="B181" t="str">
            <v>Waltherson, Baltimore, MD</v>
          </cell>
          <cell r="C181">
            <v>9.3100000000000002E-2</v>
          </cell>
        </row>
        <row r="182">
          <cell r="A182">
            <v>24005400500</v>
          </cell>
          <cell r="B182" t="str">
            <v>Catonsville, MD</v>
          </cell>
          <cell r="C182">
            <v>9.2499999999999999E-2</v>
          </cell>
        </row>
        <row r="183">
          <cell r="A183">
            <v>24005400600</v>
          </cell>
          <cell r="B183" t="str">
            <v>Catonsville, MD</v>
          </cell>
          <cell r="C183">
            <v>8.9599999999999999E-2</v>
          </cell>
        </row>
        <row r="184">
          <cell r="A184">
            <v>24510260301</v>
          </cell>
          <cell r="B184" t="str">
            <v>Belair - Edison, Baltimore, MD</v>
          </cell>
          <cell r="C184">
            <v>8.9200000000000002E-2</v>
          </cell>
        </row>
        <row r="185">
          <cell r="A185">
            <v>24510270802</v>
          </cell>
          <cell r="B185" t="str">
            <v>Ramblewood, Baltimore, MD</v>
          </cell>
          <cell r="C185">
            <v>8.5699999999999998E-2</v>
          </cell>
        </row>
        <row r="186">
          <cell r="A186">
            <v>24510270801</v>
          </cell>
          <cell r="B186" t="str">
            <v>Idlewood, Baltimore, MD</v>
          </cell>
          <cell r="C186">
            <v>8.0600000000000005E-2</v>
          </cell>
        </row>
        <row r="187">
          <cell r="A187">
            <v>24005401200</v>
          </cell>
          <cell r="B187" t="str">
            <v>Woodlawn, MD</v>
          </cell>
          <cell r="C187">
            <v>7.6600000000000001E-2</v>
          </cell>
        </row>
        <row r="188">
          <cell r="A188">
            <v>24005403300</v>
          </cell>
          <cell r="B188" t="str">
            <v>Lochearn, Pikesville, MD</v>
          </cell>
          <cell r="C188">
            <v>7.6499999999999999E-2</v>
          </cell>
        </row>
        <row r="189">
          <cell r="A189">
            <v>24005401000</v>
          </cell>
          <cell r="B189" t="str">
            <v>Catonsville, MD</v>
          </cell>
          <cell r="C189">
            <v>7.5800000000000006E-2</v>
          </cell>
        </row>
        <row r="190">
          <cell r="A190">
            <v>24510270703</v>
          </cell>
          <cell r="B190" t="str">
            <v>North Harford Road, Baltimore, MD</v>
          </cell>
          <cell r="C190">
            <v>6.9699999999999998E-2</v>
          </cell>
        </row>
        <row r="191">
          <cell r="A191">
            <v>24510271900</v>
          </cell>
          <cell r="B191" t="str">
            <v>Glen, Baltimore, MD</v>
          </cell>
          <cell r="C191">
            <v>6.59E-2</v>
          </cell>
        </row>
        <row r="192">
          <cell r="A192">
            <v>24005402307</v>
          </cell>
          <cell r="B192" t="str">
            <v>Pikesville, MD</v>
          </cell>
          <cell r="C192">
            <v>6.54E-2</v>
          </cell>
        </row>
        <row r="193">
          <cell r="A193">
            <v>24005400200</v>
          </cell>
          <cell r="B193" t="str">
            <v>Catonsville, MD</v>
          </cell>
          <cell r="C193">
            <v>6.4000000000000001E-2</v>
          </cell>
        </row>
        <row r="194">
          <cell r="A194">
            <v>24005400100</v>
          </cell>
          <cell r="B194" t="str">
            <v>Catonsville, MD</v>
          </cell>
          <cell r="C194">
            <v>6.3799999999999996E-2</v>
          </cell>
        </row>
        <row r="195">
          <cell r="A195">
            <v>24005491300</v>
          </cell>
          <cell r="B195" t="str">
            <v>Baltimore, MD</v>
          </cell>
          <cell r="C195">
            <v>6.3700000000000007E-2</v>
          </cell>
        </row>
        <row r="196">
          <cell r="A196">
            <v>24510270502</v>
          </cell>
          <cell r="B196" t="str">
            <v>North Harford Road, Baltimore, MD</v>
          </cell>
          <cell r="C196">
            <v>6.3E-2</v>
          </cell>
        </row>
        <row r="197">
          <cell r="A197">
            <v>24005400400</v>
          </cell>
          <cell r="B197" t="str">
            <v>Catonsville, MD</v>
          </cell>
          <cell r="C197">
            <v>6.2899999999999998E-2</v>
          </cell>
        </row>
        <row r="198">
          <cell r="A198">
            <v>24027601104</v>
          </cell>
          <cell r="B198" t="str">
            <v>Ellicott City, MD</v>
          </cell>
          <cell r="C198">
            <v>5.8700000000000002E-2</v>
          </cell>
        </row>
        <row r="199">
          <cell r="A199">
            <v>24510271400</v>
          </cell>
          <cell r="B199" t="str">
            <v>Evergreen, Baltimore, MD</v>
          </cell>
          <cell r="C199">
            <v>5.33E-2</v>
          </cell>
        </row>
        <row r="200">
          <cell r="A200">
            <v>24005403702</v>
          </cell>
          <cell r="B200" t="str">
            <v>Pikesville, MD</v>
          </cell>
          <cell r="C200">
            <v>4.6399999999999997E-2</v>
          </cell>
        </row>
        <row r="201">
          <cell r="A201">
            <v>24005403401</v>
          </cell>
          <cell r="B201" t="str">
            <v>Pikesville, MD</v>
          </cell>
          <cell r="C201">
            <v>4.6199999999999998E-2</v>
          </cell>
        </row>
        <row r="202">
          <cell r="A202">
            <v>24005403100</v>
          </cell>
          <cell r="B202" t="str">
            <v>Gwynn Oak, Pikesville, MD</v>
          </cell>
          <cell r="C202">
            <v>4.2599999999999999E-2</v>
          </cell>
        </row>
        <row r="203">
          <cell r="A203">
            <v>24005451701</v>
          </cell>
          <cell r="B203" t="str">
            <v>Middle River, MD</v>
          </cell>
          <cell r="C203">
            <v>4.2200000000000001E-2</v>
          </cell>
        </row>
        <row r="204">
          <cell r="A204">
            <v>24027601103</v>
          </cell>
          <cell r="B204" t="str">
            <v>West Elkridge, Elkridge, MD</v>
          </cell>
          <cell r="C204">
            <v>4.2099999999999999E-2</v>
          </cell>
        </row>
        <row r="205">
          <cell r="A205">
            <v>24510270101</v>
          </cell>
          <cell r="B205" t="str">
            <v>Arcadia, Baltimore, MD</v>
          </cell>
          <cell r="C205">
            <v>4.1300000000000003E-2</v>
          </cell>
        </row>
        <row r="206">
          <cell r="A206">
            <v>24005491100</v>
          </cell>
          <cell r="B206" t="str">
            <v>Baltimore, MD</v>
          </cell>
          <cell r="C206">
            <v>3.95E-2</v>
          </cell>
        </row>
        <row r="207">
          <cell r="A207">
            <v>24005403602</v>
          </cell>
          <cell r="B207" t="str">
            <v>Baltimore, MD</v>
          </cell>
          <cell r="C207">
            <v>3.8100000000000002E-2</v>
          </cell>
        </row>
        <row r="208">
          <cell r="A208">
            <v>24005402604</v>
          </cell>
          <cell r="B208" t="str">
            <v>Randallstown, MD</v>
          </cell>
          <cell r="C208">
            <v>3.7400000000000003E-2</v>
          </cell>
        </row>
        <row r="209">
          <cell r="A209">
            <v>24510090300</v>
          </cell>
          <cell r="B209" t="str">
            <v>Ednor Gardens - Lakeside, Baltimore, MD</v>
          </cell>
          <cell r="C209">
            <v>3.5700000000000003E-2</v>
          </cell>
        </row>
        <row r="210">
          <cell r="A210">
            <v>24005400900</v>
          </cell>
          <cell r="B210" t="str">
            <v>Catonsville, MD</v>
          </cell>
          <cell r="C210">
            <v>3.5400000000000001E-2</v>
          </cell>
        </row>
        <row r="211">
          <cell r="A211">
            <v>24510271102</v>
          </cell>
          <cell r="B211" t="str">
            <v>Mid-Charles, Baltimore, MD</v>
          </cell>
          <cell r="C211">
            <v>3.5299999999999998E-2</v>
          </cell>
        </row>
        <row r="212">
          <cell r="A212">
            <v>24005490602</v>
          </cell>
          <cell r="B212" t="str">
            <v>Baltimore, MD</v>
          </cell>
          <cell r="C212">
            <v>3.39E-2</v>
          </cell>
        </row>
        <row r="213">
          <cell r="A213">
            <v>24005490603</v>
          </cell>
          <cell r="B213" t="str">
            <v>Baltimore, MD</v>
          </cell>
          <cell r="C213">
            <v>3.3399999999999999E-2</v>
          </cell>
        </row>
        <row r="214">
          <cell r="A214">
            <v>24510280401</v>
          </cell>
          <cell r="B214" t="str">
            <v>Baltimore, MD</v>
          </cell>
          <cell r="C214">
            <v>2.8799999999999999E-2</v>
          </cell>
        </row>
        <row r="215">
          <cell r="A215">
            <v>24510272007</v>
          </cell>
          <cell r="B215" t="str">
            <v>Fallstaff, Baltimore, MD</v>
          </cell>
          <cell r="C215">
            <v>2.8000000000000001E-2</v>
          </cell>
        </row>
        <row r="216">
          <cell r="A216">
            <v>24510271300</v>
          </cell>
          <cell r="B216" t="str">
            <v>Roland Park, Baltimore, MD</v>
          </cell>
          <cell r="C216">
            <v>2.75E-2</v>
          </cell>
        </row>
        <row r="217">
          <cell r="A217">
            <v>24510271101</v>
          </cell>
          <cell r="B217" t="str">
            <v>Radnor - Winston, Baltimore, MD</v>
          </cell>
          <cell r="C217">
            <v>2.5899999999999999E-2</v>
          </cell>
        </row>
        <row r="218">
          <cell r="A218">
            <v>24510272006</v>
          </cell>
          <cell r="B218" t="str">
            <v>Glen, Baltimore, MD</v>
          </cell>
          <cell r="C218">
            <v>2.58E-2</v>
          </cell>
        </row>
        <row r="219">
          <cell r="A219">
            <v>24510271200</v>
          </cell>
          <cell r="B219" t="str">
            <v>Homeland, Baltimore, MD</v>
          </cell>
          <cell r="C219">
            <v>2.53E-2</v>
          </cell>
        </row>
        <row r="220">
          <cell r="A220">
            <v>24510272004</v>
          </cell>
          <cell r="B220" t="str">
            <v>Cheswolde, Baltimore, MD</v>
          </cell>
          <cell r="C220">
            <v>2.5100000000000001E-2</v>
          </cell>
        </row>
        <row r="221">
          <cell r="A221">
            <v>24510110200</v>
          </cell>
          <cell r="B221" t="str">
            <v>Downtown, Baltimore, MD</v>
          </cell>
          <cell r="C221">
            <v>2.46E-2</v>
          </cell>
        </row>
        <row r="222">
          <cell r="A222">
            <v>24510260203</v>
          </cell>
          <cell r="B222" t="str">
            <v>Frankford, Baltimore, MD</v>
          </cell>
          <cell r="C222">
            <v>2.3400000000000001E-2</v>
          </cell>
        </row>
        <row r="223">
          <cell r="A223">
            <v>24510220100</v>
          </cell>
          <cell r="B223" t="str">
            <v>Baltimore, MD</v>
          </cell>
          <cell r="C223">
            <v>2.24E-2</v>
          </cell>
        </row>
        <row r="224">
          <cell r="A224">
            <v>24510120100</v>
          </cell>
          <cell r="B224" t="str">
            <v>Tuscany - Canterbury, Baltimore, MD</v>
          </cell>
          <cell r="C224">
            <v>2.1499999999999998E-2</v>
          </cell>
        </row>
        <row r="225">
          <cell r="A225">
            <v>24005403601</v>
          </cell>
          <cell r="B225" t="str">
            <v>Baltimore, MD</v>
          </cell>
          <cell r="C225">
            <v>1.83E-2</v>
          </cell>
        </row>
        <row r="226">
          <cell r="A226">
            <v>24510090200</v>
          </cell>
          <cell r="B226" t="str">
            <v>Ednor Gardens - Lakeside, Baltimore, MD</v>
          </cell>
          <cell r="C226">
            <v>1.7000000000000001E-2</v>
          </cell>
        </row>
        <row r="227">
          <cell r="A227">
            <v>24005490500</v>
          </cell>
          <cell r="B227" t="str">
            <v>Towson, MD</v>
          </cell>
          <cell r="C227">
            <v>1.44E-2</v>
          </cell>
        </row>
        <row r="228">
          <cell r="A228">
            <v>24005403201</v>
          </cell>
          <cell r="B228" t="str">
            <v>Gwynn Oak, Lochearn, MD</v>
          </cell>
          <cell r="C228">
            <v>1.23E-2</v>
          </cell>
        </row>
        <row r="229">
          <cell r="A229">
            <v>24005402407</v>
          </cell>
          <cell r="B229" t="str">
            <v>Windsor Mill, Milford Mill, MD</v>
          </cell>
          <cell r="C229">
            <v>1.18E-2</v>
          </cell>
        </row>
        <row r="230">
          <cell r="A230">
            <v>24005403500</v>
          </cell>
          <cell r="B230" t="str">
            <v>Pikesville, MD</v>
          </cell>
          <cell r="C230">
            <v>8.6999999999999994E-3</v>
          </cell>
        </row>
        <row r="231">
          <cell r="A231">
            <v>24005401302</v>
          </cell>
          <cell r="B231" t="str">
            <v>Gwynn Oak, Baltimore, MD</v>
          </cell>
          <cell r="C231">
            <v>8.3000000000000001E-3</v>
          </cell>
        </row>
        <row r="232">
          <cell r="A232">
            <v>24510272003</v>
          </cell>
          <cell r="B232" t="str">
            <v>Baltimore, MD</v>
          </cell>
          <cell r="C232">
            <v>2.2000000000000001E-3</v>
          </cell>
        </row>
        <row r="233">
          <cell r="A233">
            <v>24510272005</v>
          </cell>
          <cell r="B233" t="str">
            <v>Cross Country, Baltimore, MD</v>
          </cell>
          <cell r="C233">
            <v>8.9999999999999998E-4</v>
          </cell>
        </row>
        <row r="234">
          <cell r="A234">
            <v>24005491000</v>
          </cell>
          <cell r="B234" t="str">
            <v>Baltimore, MD</v>
          </cell>
          <cell r="C234">
            <v>0</v>
          </cell>
        </row>
        <row r="235">
          <cell r="A235">
            <v>24005490601</v>
          </cell>
          <cell r="B235" t="str">
            <v>Baltimore, MD</v>
          </cell>
          <cell r="C235">
            <v>0</v>
          </cell>
        </row>
        <row r="236">
          <cell r="A236">
            <v>24510271501</v>
          </cell>
          <cell r="B236" t="str">
            <v>Mount Washington, Baltimore, MD</v>
          </cell>
          <cell r="C236">
            <v>0</v>
          </cell>
        </row>
        <row r="237">
          <cell r="A237">
            <v>24510280500</v>
          </cell>
          <cell r="B237" t="str">
            <v>Pleasant View Gardens, Baltimore, MD</v>
          </cell>
        </row>
        <row r="238">
          <cell r="A238">
            <v>24005402305</v>
          </cell>
          <cell r="B238" t="str">
            <v>Lochearn, Pikesville, MD</v>
          </cell>
        </row>
        <row r="239">
          <cell r="A239">
            <v>24005492500</v>
          </cell>
          <cell r="B239" t="str">
            <v>Baltimore, MD</v>
          </cell>
        </row>
        <row r="240">
          <cell r="A240">
            <v>24510180100</v>
          </cell>
          <cell r="B240" t="str">
            <v>Poppleton, Baltimore, MD</v>
          </cell>
        </row>
        <row r="241">
          <cell r="A241">
            <v>24510160300</v>
          </cell>
          <cell r="B241" t="str">
            <v>Sandtown-Winchester, Baltimore, MD</v>
          </cell>
        </row>
        <row r="242">
          <cell r="A242">
            <v>24510151200</v>
          </cell>
          <cell r="B242" t="str">
            <v>Park Circle, Baltimore, MD</v>
          </cell>
        </row>
        <row r="243">
          <cell r="A243">
            <v>24510151000</v>
          </cell>
          <cell r="B243" t="str">
            <v>Dorchester, Baltimore, MD</v>
          </cell>
        </row>
        <row r="244">
          <cell r="A244">
            <v>24510150800</v>
          </cell>
          <cell r="B244" t="str">
            <v>Garwyn Oaks, Baltimore, MD</v>
          </cell>
        </row>
        <row r="245">
          <cell r="A245">
            <v>24510170200</v>
          </cell>
          <cell r="B245" t="str">
            <v>McCulloh Homes, Baltimore, MD</v>
          </cell>
        </row>
        <row r="246">
          <cell r="A246">
            <v>24510090100</v>
          </cell>
          <cell r="B246" t="str">
            <v>Ednor Gardens - Lakeside, Baltimore, MD</v>
          </cell>
        </row>
        <row r="247">
          <cell r="A247">
            <v>24510250203</v>
          </cell>
          <cell r="B247" t="str">
            <v>Cherry Hill, Baltimore, MD</v>
          </cell>
        </row>
        <row r="248">
          <cell r="A248">
            <v>24510260402</v>
          </cell>
          <cell r="B248" t="str">
            <v>Frankford, Baltimore, MD</v>
          </cell>
        </row>
        <row r="249">
          <cell r="A249">
            <v>24510270903</v>
          </cell>
          <cell r="B249" t="str">
            <v>Hillen, Baltimore, MD</v>
          </cell>
        </row>
        <row r="250">
          <cell r="A250">
            <v>24005402304</v>
          </cell>
          <cell r="B250" t="str">
            <v>Gwynn Oak, Baltimore, MD</v>
          </cell>
        </row>
        <row r="251">
          <cell r="A251">
            <v>24510150900</v>
          </cell>
          <cell r="B251" t="str">
            <v>Windsor Hills, Baltimore, MD</v>
          </cell>
        </row>
        <row r="252">
          <cell r="A252">
            <v>24510280101</v>
          </cell>
          <cell r="B252" t="str">
            <v>Reisterstown Station, Baltimore, MD</v>
          </cell>
        </row>
        <row r="253">
          <cell r="A253">
            <v>24510160700</v>
          </cell>
          <cell r="B253" t="str">
            <v>Rosemont, Baltimore, MD</v>
          </cell>
        </row>
        <row r="254">
          <cell r="A254">
            <v>24510280402</v>
          </cell>
          <cell r="B254" t="str">
            <v>Rognel Heights, Baltimore, MD</v>
          </cell>
        </row>
        <row r="255">
          <cell r="A255">
            <v>24510150200</v>
          </cell>
          <cell r="B255" t="str">
            <v>Sandtown-Winchester, Baltimore, MD</v>
          </cell>
        </row>
        <row r="256">
          <cell r="A256">
            <v>24510070400</v>
          </cell>
          <cell r="B256" t="str">
            <v>Gay Street, Baltimore, MD</v>
          </cell>
        </row>
        <row r="257">
          <cell r="A257">
            <v>24510120202</v>
          </cell>
          <cell r="B257" t="str">
            <v>Baltimore, MD</v>
          </cell>
        </row>
        <row r="258">
          <cell r="A258">
            <v>24510190100</v>
          </cell>
          <cell r="B258" t="str">
            <v>Franklin Square, Baltimore, MD</v>
          </cell>
        </row>
        <row r="259">
          <cell r="A259">
            <v>24510200100</v>
          </cell>
          <cell r="B259" t="str">
            <v>Lexington, Baltimore, MD</v>
          </cell>
        </row>
        <row r="260">
          <cell r="A260">
            <v>24510140300</v>
          </cell>
          <cell r="B260" t="str">
            <v>Druid Heights, Baltimore, MD</v>
          </cell>
        </row>
        <row r="261">
          <cell r="A261">
            <v>24510090400</v>
          </cell>
          <cell r="B261" t="str">
            <v>Better Waverly, Baltimore, MD</v>
          </cell>
        </row>
        <row r="262">
          <cell r="A262">
            <v>24510120500</v>
          </cell>
          <cell r="B262" t="str">
            <v>Greenmount West, Baltimore, MD</v>
          </cell>
        </row>
        <row r="263">
          <cell r="A263">
            <v>24510080800</v>
          </cell>
          <cell r="B263" t="str">
            <v>Broadway East, Baltimore, MD</v>
          </cell>
        </row>
        <row r="264">
          <cell r="A264">
            <v>24510150400</v>
          </cell>
          <cell r="B264" t="str">
            <v>Mondawmin, Baltimore, MD</v>
          </cell>
        </row>
        <row r="265">
          <cell r="A265">
            <v>24510270901</v>
          </cell>
          <cell r="B265" t="str">
            <v>New Northwood, Baltimore, MD</v>
          </cell>
        </row>
        <row r="266">
          <cell r="A266">
            <v>24510090500</v>
          </cell>
          <cell r="B266" t="str">
            <v>Better Waverly, Baltimore, MD</v>
          </cell>
        </row>
        <row r="267">
          <cell r="A267">
            <v>24510250600</v>
          </cell>
          <cell r="B267" t="str">
            <v>Brooklyn, Baltimore, MD</v>
          </cell>
        </row>
        <row r="268">
          <cell r="A268">
            <v>24510130400</v>
          </cell>
          <cell r="B268" t="str">
            <v>Woodbrook, Baltimore, MD</v>
          </cell>
        </row>
        <row r="269">
          <cell r="A269">
            <v>24510260403</v>
          </cell>
          <cell r="B269" t="str">
            <v>Cedonia, Baltimore, MD</v>
          </cell>
        </row>
        <row r="270">
          <cell r="A270">
            <v>24510151300</v>
          </cell>
          <cell r="B270" t="str">
            <v>Central Park Heights, Baltimore, MD</v>
          </cell>
        </row>
        <row r="271">
          <cell r="A271">
            <v>24510280102</v>
          </cell>
          <cell r="B271" t="str">
            <v>Gwynn Oak, Baltimore, MD</v>
          </cell>
        </row>
        <row r="272">
          <cell r="A272">
            <v>24005980200</v>
          </cell>
          <cell r="B272" t="str">
            <v>Lansdowne - Baltimore Highlands, Halethorpe, MD</v>
          </cell>
        </row>
        <row r="273">
          <cell r="A273">
            <v>24510250207</v>
          </cell>
          <cell r="B273" t="str">
            <v>Cherry Hill, Baltimore, MD</v>
          </cell>
        </row>
        <row r="274">
          <cell r="A274">
            <v>24510200400</v>
          </cell>
          <cell r="B274" t="str">
            <v>Shipley Hill, Baltimore, MD</v>
          </cell>
        </row>
        <row r="275">
          <cell r="A275">
            <v>24510170300</v>
          </cell>
          <cell r="B275" t="str">
            <v>Upton, Baltimore, MD</v>
          </cell>
        </row>
        <row r="276">
          <cell r="A276">
            <v>24005403202</v>
          </cell>
          <cell r="B276" t="str">
            <v>Gwynn Oak, Baltimore, MD</v>
          </cell>
        </row>
        <row r="277">
          <cell r="A277">
            <v>24510110100</v>
          </cell>
          <cell r="B277" t="str">
            <v>Downtown, Baltimore, MD</v>
          </cell>
        </row>
        <row r="278">
          <cell r="A278">
            <v>24510120600</v>
          </cell>
          <cell r="B278" t="str">
            <v>Old Goucher, Baltimore, MD</v>
          </cell>
        </row>
        <row r="279">
          <cell r="A279">
            <v>24510040100</v>
          </cell>
          <cell r="B279" t="str">
            <v>Downtown, Baltimore, MD</v>
          </cell>
        </row>
        <row r="280">
          <cell r="A280">
            <v>24510160400</v>
          </cell>
          <cell r="B280" t="str">
            <v>Midtown Edmondson, Baltimore, MD</v>
          </cell>
        </row>
        <row r="281">
          <cell r="A281">
            <v>24510270902</v>
          </cell>
          <cell r="B281" t="str">
            <v>Perring Loch, Baltimore, MD</v>
          </cell>
        </row>
        <row r="282">
          <cell r="A282">
            <v>24510150702</v>
          </cell>
          <cell r="B282" t="str">
            <v>Walbrook, Baltimore, MD</v>
          </cell>
        </row>
        <row r="283">
          <cell r="A283">
            <v>24510150300</v>
          </cell>
          <cell r="B283" t="str">
            <v>Coppin Heights, Baltimore, MD</v>
          </cell>
        </row>
        <row r="284">
          <cell r="A284">
            <v>24510271002</v>
          </cell>
          <cell r="B284" t="str">
            <v>Winston - Govans, Baltimore, MD</v>
          </cell>
        </row>
        <row r="285">
          <cell r="A285">
            <v>24510200200</v>
          </cell>
          <cell r="B285" t="str">
            <v>Lexington, Baltimore, MD</v>
          </cell>
        </row>
        <row r="286">
          <cell r="A286">
            <v>24510080400</v>
          </cell>
          <cell r="B286" t="str">
            <v>Broadway East, Baltimore, MD</v>
          </cell>
        </row>
        <row r="287">
          <cell r="A287">
            <v>24510271600</v>
          </cell>
          <cell r="B287" t="str">
            <v>Edgecomb, Baltimore, MD</v>
          </cell>
        </row>
        <row r="288">
          <cell r="A288">
            <v>24005402403</v>
          </cell>
          <cell r="B288" t="str">
            <v>Gwynn Oak, Baltimore, MD</v>
          </cell>
        </row>
        <row r="289">
          <cell r="A289">
            <v>24510150600</v>
          </cell>
          <cell r="B289" t="str">
            <v>NW Community Action, Baltimore, MD</v>
          </cell>
        </row>
        <row r="290">
          <cell r="A290">
            <v>24510280302</v>
          </cell>
          <cell r="B290" t="str">
            <v>West Forest Park, Baltimore, MD</v>
          </cell>
        </row>
        <row r="291">
          <cell r="A291">
            <v>24510080200</v>
          </cell>
          <cell r="B291" t="str">
            <v>Broadway East, Baltimore, MD</v>
          </cell>
        </row>
        <row r="292">
          <cell r="A292">
            <v>24510120300</v>
          </cell>
          <cell r="B292" t="str">
            <v>Harwood, Baltimore, MD</v>
          </cell>
        </row>
        <row r="293">
          <cell r="A293">
            <v>24510160801</v>
          </cell>
          <cell r="B293" t="str">
            <v>Edmondson, Baltimore, MD</v>
          </cell>
        </row>
        <row r="294">
          <cell r="A294">
            <v>24510130200</v>
          </cell>
          <cell r="B294" t="str">
            <v>Reservoir Hill, Baltimore, MD</v>
          </cell>
        </row>
        <row r="295">
          <cell r="A295">
            <v>24510100100</v>
          </cell>
          <cell r="B295" t="str">
            <v>Johnson Square, Baltimore, MD</v>
          </cell>
        </row>
        <row r="296">
          <cell r="A296">
            <v>24510150100</v>
          </cell>
          <cell r="B296" t="str">
            <v>Sandtown-Winchester, Baltimore, MD</v>
          </cell>
        </row>
        <row r="297">
          <cell r="A297">
            <v>24510140200</v>
          </cell>
          <cell r="B297" t="str">
            <v>Upton, Baltimore, MD</v>
          </cell>
        </row>
        <row r="298">
          <cell r="A298">
            <v>24510160600</v>
          </cell>
          <cell r="B298" t="str">
            <v>Mosher, Baltimore, MD</v>
          </cell>
        </row>
        <row r="299">
          <cell r="A299">
            <v>24510080500</v>
          </cell>
          <cell r="B299" t="str">
            <v>Darley Park, Baltimore, MD</v>
          </cell>
        </row>
        <row r="300">
          <cell r="A300">
            <v>24510170100</v>
          </cell>
          <cell r="B300" t="str">
            <v>Downtown, Baltimore, MD</v>
          </cell>
        </row>
        <row r="301">
          <cell r="A301">
            <v>24510271001</v>
          </cell>
          <cell r="B301" t="str">
            <v>Baltimore, MD</v>
          </cell>
        </row>
        <row r="302">
          <cell r="A302">
            <v>24510090600</v>
          </cell>
          <cell r="B302" t="str">
            <v>Coldstream - Homestead - Montebello, Baltimore, MD</v>
          </cell>
        </row>
        <row r="303">
          <cell r="A303">
            <v>24510250204</v>
          </cell>
          <cell r="B303" t="str">
            <v>Cherry Hill, Baltimore, MD</v>
          </cell>
        </row>
        <row r="304">
          <cell r="A304">
            <v>24510180200</v>
          </cell>
          <cell r="B304" t="str">
            <v>Poppleton, Baltimore, MD</v>
          </cell>
        </row>
        <row r="305">
          <cell r="A305">
            <v>24510271801</v>
          </cell>
          <cell r="B305" t="str">
            <v>Arlington, Baltimore, MD</v>
          </cell>
        </row>
        <row r="306">
          <cell r="A306">
            <v>24510200702</v>
          </cell>
          <cell r="B306" t="str">
            <v>Saint Joseph's, Baltimore, MD</v>
          </cell>
        </row>
        <row r="307">
          <cell r="A307">
            <v>24510080102</v>
          </cell>
          <cell r="B307" t="str">
            <v>Belair - Edison, Baltimore, MD</v>
          </cell>
        </row>
        <row r="308">
          <cell r="A308">
            <v>24510100300</v>
          </cell>
          <cell r="B308" t="str">
            <v>Penn - Fallsway, Baltimore, MD</v>
          </cell>
        </row>
        <row r="309">
          <cell r="A309">
            <v>24510090700</v>
          </cell>
          <cell r="B309" t="str">
            <v>Coldstream - Homestead - Montebello, Baltimore, MD</v>
          </cell>
        </row>
        <row r="310">
          <cell r="A310">
            <v>24510100200</v>
          </cell>
          <cell r="B310" t="str">
            <v>Baltimore, MD</v>
          </cell>
        </row>
        <row r="311">
          <cell r="A311">
            <v>24510150500</v>
          </cell>
          <cell r="B311" t="str">
            <v>Burleith-Leighton, Baltimore, MD</v>
          </cell>
        </row>
        <row r="312">
          <cell r="A312">
            <v>24510070300</v>
          </cell>
          <cell r="B312" t="str">
            <v>Milton - Montford, Baltimore, MD</v>
          </cell>
        </row>
        <row r="313">
          <cell r="A313">
            <v>24510160500</v>
          </cell>
          <cell r="B313" t="str">
            <v>Bridgeview-Greenlawn, Baltimore, MD</v>
          </cell>
        </row>
        <row r="314">
          <cell r="A314">
            <v>24510030100</v>
          </cell>
          <cell r="B314" t="str">
            <v>Perkins Homes, Baltimore, MD</v>
          </cell>
        </row>
        <row r="315">
          <cell r="A315">
            <v>24510130300</v>
          </cell>
          <cell r="B315" t="str">
            <v>Penn North, Baltimore, MD</v>
          </cell>
        </row>
        <row r="316">
          <cell r="A316">
            <v>24510150701</v>
          </cell>
          <cell r="B316" t="str">
            <v>Hanlon Longwood, Baltimore, MD</v>
          </cell>
        </row>
        <row r="317">
          <cell r="A317">
            <v>24510080700</v>
          </cell>
          <cell r="B317" t="str">
            <v>Broadway East, Baltimore, MD</v>
          </cell>
        </row>
        <row r="318">
          <cell r="A318">
            <v>24510090900</v>
          </cell>
          <cell r="B318" t="str">
            <v>Oliver, Baltimore, MD</v>
          </cell>
        </row>
        <row r="319">
          <cell r="A319">
            <v>24510090800</v>
          </cell>
          <cell r="B319" t="str">
            <v>East Baltimore Midway, Baltimore, MD</v>
          </cell>
        </row>
        <row r="320">
          <cell r="A320">
            <v>24510280200</v>
          </cell>
          <cell r="B320" t="str">
            <v>Gwynn Oak, Baltimore, MD</v>
          </cell>
        </row>
        <row r="321">
          <cell r="A321">
            <v>24005401102</v>
          </cell>
          <cell r="B321" t="str">
            <v>Gwynn Oak, Woodlawn, MD</v>
          </cell>
        </row>
        <row r="322">
          <cell r="A322">
            <v>24510130100</v>
          </cell>
          <cell r="B322" t="str">
            <v>Reservoir Hill, Baltimore, MD</v>
          </cell>
        </row>
        <row r="323">
          <cell r="A323">
            <v>24510151100</v>
          </cell>
          <cell r="B323" t="str">
            <v>East Arlington, Baltimore, MD</v>
          </cell>
        </row>
        <row r="324">
          <cell r="A324">
            <v>24510280404</v>
          </cell>
          <cell r="B324" t="str">
            <v>Irvington, Baltimore, MD</v>
          </cell>
        </row>
        <row r="325">
          <cell r="A325">
            <v>24510200701</v>
          </cell>
          <cell r="B325" t="str">
            <v>Allendale, Baltimore, MD</v>
          </cell>
        </row>
        <row r="326">
          <cell r="A326">
            <v>24510060400</v>
          </cell>
          <cell r="B326" t="str">
            <v>Baltimore, MD</v>
          </cell>
        </row>
        <row r="327">
          <cell r="A327">
            <v>24510080301</v>
          </cell>
          <cell r="B327" t="str">
            <v>Berea, Baltimore, MD</v>
          </cell>
        </row>
        <row r="328">
          <cell r="A328">
            <v>24510271700</v>
          </cell>
          <cell r="B328" t="str">
            <v>Central Park Heights, Baltimore, MD</v>
          </cell>
        </row>
        <row r="329">
          <cell r="A329">
            <v>24510271503</v>
          </cell>
          <cell r="B329" t="str">
            <v>Cross Keys, Baltimore, MD</v>
          </cell>
        </row>
        <row r="330">
          <cell r="A330">
            <v>24510160200</v>
          </cell>
          <cell r="B330" t="str">
            <v>Sandtown-Winchester, Baltimore, MD</v>
          </cell>
        </row>
        <row r="331">
          <cell r="A331">
            <v>24510040200</v>
          </cell>
          <cell r="B331" t="str">
            <v>Downtown, Baltimore, MD</v>
          </cell>
        </row>
        <row r="332">
          <cell r="A332">
            <v>24510160802</v>
          </cell>
          <cell r="B332" t="str">
            <v>Edmondson, Baltimore, MD</v>
          </cell>
        </row>
        <row r="333">
          <cell r="A333">
            <v>24510080302</v>
          </cell>
          <cell r="B333" t="str">
            <v>Berea, Baltimore, MD</v>
          </cell>
        </row>
        <row r="334">
          <cell r="A334">
            <v>24510271802</v>
          </cell>
          <cell r="B334" t="str">
            <v>Langston Hughes, Baltimore, MD</v>
          </cell>
        </row>
        <row r="335">
          <cell r="A335">
            <v>24510080600</v>
          </cell>
          <cell r="B335" t="str">
            <v>Broadway East, Baltimore, MD</v>
          </cell>
        </row>
        <row r="336">
          <cell r="A336">
            <v>24510270701</v>
          </cell>
          <cell r="B336" t="str">
            <v>Harford - Echodale - Perring Parkway, Baltimore, MD</v>
          </cell>
        </row>
        <row r="337">
          <cell r="A337">
            <v>24510160100</v>
          </cell>
          <cell r="B337" t="str">
            <v>Harlem Park, Baltimore, MD</v>
          </cell>
        </row>
        <row r="338">
          <cell r="A338">
            <v>24510130805</v>
          </cell>
          <cell r="B338" t="str">
            <v>Cold Springs, Baltimore, MD</v>
          </cell>
        </row>
        <row r="339">
          <cell r="A339">
            <v>24510120400</v>
          </cell>
          <cell r="B339" t="str">
            <v>Barclay, Baltimore, MD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teenbirth_rW_gF_p75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Teenage_Birth_Rate_women_only_rW_gF_p75</v>
          </cell>
        </row>
        <row r="2">
          <cell r="A2">
            <v>24510190200</v>
          </cell>
          <cell r="B2" t="str">
            <v>Pratt Monroe, Baltimore, MD</v>
          </cell>
          <cell r="C2">
            <v>0.5141</v>
          </cell>
        </row>
        <row r="3">
          <cell r="A3">
            <v>24510210200</v>
          </cell>
          <cell r="B3" t="str">
            <v>Pigtown, Baltimore, MD</v>
          </cell>
          <cell r="C3">
            <v>0.40550000000000003</v>
          </cell>
        </row>
        <row r="4">
          <cell r="A4">
            <v>24510120700</v>
          </cell>
          <cell r="B4" t="str">
            <v>Remington, Baltimore, MD</v>
          </cell>
          <cell r="C4">
            <v>0.37990000000000002</v>
          </cell>
        </row>
        <row r="5">
          <cell r="A5">
            <v>24510230300</v>
          </cell>
          <cell r="B5" t="str">
            <v>South Baltimore, Baltimore, MD</v>
          </cell>
          <cell r="C5">
            <v>0.37180000000000002</v>
          </cell>
        </row>
        <row r="6">
          <cell r="A6">
            <v>24510130804</v>
          </cell>
          <cell r="B6" t="str">
            <v>Hampden, Baltimore, MD</v>
          </cell>
          <cell r="C6">
            <v>0.35270000000000001</v>
          </cell>
        </row>
        <row r="7">
          <cell r="A7">
            <v>24510250205</v>
          </cell>
          <cell r="B7" t="str">
            <v>Lakeland, Baltimore, MD</v>
          </cell>
          <cell r="C7">
            <v>0.33560000000000001</v>
          </cell>
        </row>
        <row r="8">
          <cell r="A8">
            <v>24510250303</v>
          </cell>
          <cell r="B8" t="str">
            <v>Morrell Park, Baltimore, MD</v>
          </cell>
          <cell r="C8">
            <v>0.31819999999999998</v>
          </cell>
        </row>
        <row r="9">
          <cell r="A9">
            <v>24005450400</v>
          </cell>
          <cell r="B9" t="str">
            <v>Essex, MD</v>
          </cell>
          <cell r="C9">
            <v>0.27139999999999997</v>
          </cell>
        </row>
        <row r="10">
          <cell r="A10">
            <v>24005451401</v>
          </cell>
          <cell r="B10" t="str">
            <v>Middle River, MD</v>
          </cell>
          <cell r="C10">
            <v>0.26679999999999998</v>
          </cell>
        </row>
        <row r="11">
          <cell r="A11">
            <v>24510130600</v>
          </cell>
          <cell r="B11" t="str">
            <v>Hampden, Baltimore, MD</v>
          </cell>
          <cell r="C11">
            <v>0.2666</v>
          </cell>
        </row>
        <row r="12">
          <cell r="A12">
            <v>24510200500</v>
          </cell>
          <cell r="B12" t="str">
            <v>Mill Hill, Baltimore, MD</v>
          </cell>
          <cell r="C12">
            <v>0.26129999999999998</v>
          </cell>
        </row>
        <row r="13">
          <cell r="A13">
            <v>24005451402</v>
          </cell>
          <cell r="B13" t="str">
            <v>Middle River, MD</v>
          </cell>
          <cell r="C13">
            <v>0.25879999999999997</v>
          </cell>
        </row>
        <row r="14">
          <cell r="A14">
            <v>24510230100</v>
          </cell>
          <cell r="B14" t="str">
            <v>Baltimore, MD</v>
          </cell>
          <cell r="C14">
            <v>0.25440000000000002</v>
          </cell>
        </row>
        <row r="15">
          <cell r="A15">
            <v>24510240100</v>
          </cell>
          <cell r="B15" t="str">
            <v>Locust Point, Baltimore, MD</v>
          </cell>
          <cell r="C15">
            <v>0.25</v>
          </cell>
        </row>
        <row r="16">
          <cell r="A16">
            <v>24005451500</v>
          </cell>
          <cell r="B16" t="str">
            <v>Middle River, MD</v>
          </cell>
          <cell r="C16">
            <v>0.24379999999999999</v>
          </cell>
        </row>
        <row r="17">
          <cell r="A17">
            <v>24005421000</v>
          </cell>
          <cell r="B17" t="str">
            <v>Dundalk, MD</v>
          </cell>
          <cell r="C17">
            <v>0.24129999999999999</v>
          </cell>
        </row>
        <row r="18">
          <cell r="A18">
            <v>24005420100</v>
          </cell>
          <cell r="B18" t="str">
            <v>Dundalk, MD</v>
          </cell>
          <cell r="C18">
            <v>0.2346</v>
          </cell>
        </row>
        <row r="19">
          <cell r="A19">
            <v>24510210100</v>
          </cell>
          <cell r="B19" t="str">
            <v>Pigtown, Baltimore, MD</v>
          </cell>
          <cell r="C19">
            <v>0.23119999999999999</v>
          </cell>
        </row>
        <row r="20">
          <cell r="A20">
            <v>24510260604</v>
          </cell>
          <cell r="B20" t="str">
            <v>O'Donnell Heights, Baltimore, MD</v>
          </cell>
          <cell r="C20">
            <v>0.2266</v>
          </cell>
        </row>
        <row r="21">
          <cell r="A21">
            <v>24005450503</v>
          </cell>
          <cell r="B21" t="str">
            <v>Essex, MD</v>
          </cell>
          <cell r="C21">
            <v>0.22589999999999999</v>
          </cell>
        </row>
        <row r="22">
          <cell r="A22">
            <v>24510260201</v>
          </cell>
          <cell r="B22" t="str">
            <v>Frankford, Baltimore, MD</v>
          </cell>
          <cell r="C22">
            <v>0.22570000000000001</v>
          </cell>
        </row>
        <row r="23">
          <cell r="A23">
            <v>24003750101</v>
          </cell>
          <cell r="B23" t="str">
            <v>Brooklyn Park, MD</v>
          </cell>
          <cell r="C23">
            <v>0.2243</v>
          </cell>
        </row>
        <row r="24">
          <cell r="A24">
            <v>24005402303</v>
          </cell>
          <cell r="B24" t="str">
            <v>Windsor Mill, Baltimore, MD</v>
          </cell>
          <cell r="C24">
            <v>0.21809999999999999</v>
          </cell>
        </row>
        <row r="25">
          <cell r="A25">
            <v>24005430101</v>
          </cell>
          <cell r="B25" t="str">
            <v>Lansdowne - Baltimore Highlands, Lansdowne, MD</v>
          </cell>
          <cell r="C25">
            <v>0.2135</v>
          </cell>
        </row>
        <row r="26">
          <cell r="A26">
            <v>24003750803</v>
          </cell>
          <cell r="B26" t="str">
            <v>Glen Burnie, MD</v>
          </cell>
          <cell r="C26">
            <v>0.21099999999999999</v>
          </cell>
        </row>
        <row r="27">
          <cell r="A27">
            <v>24510260800</v>
          </cell>
          <cell r="B27" t="str">
            <v>Baltimore Highlands, Baltimore, MD</v>
          </cell>
          <cell r="C27">
            <v>0.20860000000000001</v>
          </cell>
        </row>
        <row r="28">
          <cell r="A28">
            <v>24510010100</v>
          </cell>
          <cell r="B28" t="str">
            <v>Canton, Baltimore, MD</v>
          </cell>
          <cell r="C28">
            <v>0.2082</v>
          </cell>
        </row>
        <row r="29">
          <cell r="A29">
            <v>24003750203</v>
          </cell>
          <cell r="B29" t="str">
            <v>Baltimore, MD</v>
          </cell>
          <cell r="C29">
            <v>0.19919999999999999</v>
          </cell>
        </row>
        <row r="30">
          <cell r="A30">
            <v>24005420600</v>
          </cell>
          <cell r="B30" t="str">
            <v>Baltimore, MD</v>
          </cell>
          <cell r="C30">
            <v>0.1988</v>
          </cell>
        </row>
        <row r="31">
          <cell r="A31">
            <v>24005452400</v>
          </cell>
          <cell r="B31" t="str">
            <v>Dundalk, MD</v>
          </cell>
          <cell r="C31">
            <v>0.1948</v>
          </cell>
        </row>
        <row r="32">
          <cell r="A32">
            <v>24510020100</v>
          </cell>
          <cell r="B32" t="str">
            <v>Upper Fells Point, Baltimore, MD</v>
          </cell>
          <cell r="C32">
            <v>0.19359999999999999</v>
          </cell>
        </row>
        <row r="33">
          <cell r="A33">
            <v>24003751102</v>
          </cell>
          <cell r="B33" t="str">
            <v>Glen Burnie, MD</v>
          </cell>
          <cell r="C33">
            <v>0.1845</v>
          </cell>
        </row>
        <row r="34">
          <cell r="A34">
            <v>24005492300</v>
          </cell>
          <cell r="B34" t="str">
            <v>Essex, MD</v>
          </cell>
          <cell r="C34">
            <v>0.18110000000000001</v>
          </cell>
        </row>
        <row r="35">
          <cell r="A35">
            <v>24005421300</v>
          </cell>
          <cell r="B35" t="str">
            <v>Dundalk, MD</v>
          </cell>
          <cell r="C35">
            <v>0.17499999999999999</v>
          </cell>
        </row>
        <row r="36">
          <cell r="A36">
            <v>24003750202</v>
          </cell>
          <cell r="B36" t="str">
            <v>Brooklyn Park, MD</v>
          </cell>
          <cell r="C36">
            <v>0.17219999999999999</v>
          </cell>
        </row>
        <row r="37">
          <cell r="A37">
            <v>24005430900</v>
          </cell>
          <cell r="B37" t="str">
            <v>Baltimore, MD</v>
          </cell>
          <cell r="C37">
            <v>0.17180000000000001</v>
          </cell>
        </row>
        <row r="38">
          <cell r="A38">
            <v>24005452500</v>
          </cell>
          <cell r="B38" t="str">
            <v>Dundalk, MD</v>
          </cell>
          <cell r="C38">
            <v>0.1714</v>
          </cell>
        </row>
        <row r="39">
          <cell r="A39">
            <v>24005420800</v>
          </cell>
          <cell r="B39" t="str">
            <v>Dundalk, MD</v>
          </cell>
          <cell r="C39">
            <v>0.1704</v>
          </cell>
        </row>
        <row r="40">
          <cell r="A40">
            <v>24510250500</v>
          </cell>
          <cell r="B40" t="str">
            <v>Curtis Bay, Baltimore, MD</v>
          </cell>
          <cell r="C40">
            <v>0.1686</v>
          </cell>
        </row>
        <row r="41">
          <cell r="A41">
            <v>24510060100</v>
          </cell>
          <cell r="B41" t="str">
            <v>Patterson Park, Baltimore, MD</v>
          </cell>
          <cell r="C41">
            <v>0.16839999999999999</v>
          </cell>
        </row>
        <row r="42">
          <cell r="A42">
            <v>24005491401</v>
          </cell>
          <cell r="B42" t="str">
            <v>Parkville, MD</v>
          </cell>
          <cell r="C42">
            <v>0.16750000000000001</v>
          </cell>
        </row>
        <row r="43">
          <cell r="A43">
            <v>24005440400</v>
          </cell>
          <cell r="B43" t="str">
            <v>Baltimore, MD</v>
          </cell>
          <cell r="C43">
            <v>0.16589999999999999</v>
          </cell>
        </row>
        <row r="44">
          <cell r="A44">
            <v>24005450501</v>
          </cell>
          <cell r="B44" t="str">
            <v>Essex, MD</v>
          </cell>
          <cell r="C44">
            <v>0.16550000000000001</v>
          </cell>
        </row>
        <row r="45">
          <cell r="A45">
            <v>24005420402</v>
          </cell>
          <cell r="B45" t="str">
            <v>Dundalk, MD</v>
          </cell>
          <cell r="C45">
            <v>0.16370000000000001</v>
          </cell>
        </row>
        <row r="46">
          <cell r="A46">
            <v>24005450100</v>
          </cell>
          <cell r="B46" t="str">
            <v>Rosedale, MD</v>
          </cell>
          <cell r="C46">
            <v>0.15970000000000001</v>
          </cell>
        </row>
        <row r="47">
          <cell r="A47">
            <v>24005420401</v>
          </cell>
          <cell r="B47" t="str">
            <v>Dundalk, MD</v>
          </cell>
          <cell r="C47">
            <v>0.159</v>
          </cell>
        </row>
        <row r="48">
          <cell r="A48">
            <v>24005451300</v>
          </cell>
          <cell r="B48" t="str">
            <v>Middle River, MD</v>
          </cell>
          <cell r="C48">
            <v>0.15759999999999999</v>
          </cell>
        </row>
        <row r="49">
          <cell r="A49">
            <v>24510260605</v>
          </cell>
          <cell r="B49" t="str">
            <v>Medford - Broening, Baltimore, MD</v>
          </cell>
          <cell r="C49">
            <v>0.15629999999999999</v>
          </cell>
        </row>
        <row r="50">
          <cell r="A50">
            <v>24510260401</v>
          </cell>
          <cell r="B50" t="str">
            <v>Armistead Gardens, Baltimore, MD</v>
          </cell>
          <cell r="C50">
            <v>0.15229999999999999</v>
          </cell>
        </row>
        <row r="51">
          <cell r="A51">
            <v>24005451600</v>
          </cell>
          <cell r="B51" t="str">
            <v>Middle River, MD</v>
          </cell>
          <cell r="C51">
            <v>0.15110000000000001</v>
          </cell>
        </row>
        <row r="52">
          <cell r="A52">
            <v>24005430300</v>
          </cell>
          <cell r="B52" t="str">
            <v>Lansdowne - Baltimore Highlands, Halethorpe, MD</v>
          </cell>
          <cell r="C52">
            <v>0.14779999999999999</v>
          </cell>
        </row>
        <row r="53">
          <cell r="A53">
            <v>24005430104</v>
          </cell>
          <cell r="B53" t="str">
            <v>Lansdowne - Baltimore Highlands, Halethorpe, MD</v>
          </cell>
          <cell r="C53">
            <v>0.14680000000000001</v>
          </cell>
        </row>
        <row r="54">
          <cell r="A54">
            <v>24005430800</v>
          </cell>
          <cell r="B54" t="str">
            <v>Halethorpe, MD</v>
          </cell>
          <cell r="C54">
            <v>0.1459</v>
          </cell>
        </row>
        <row r="55">
          <cell r="A55">
            <v>24005450200</v>
          </cell>
          <cell r="B55" t="str">
            <v>Essex, MD</v>
          </cell>
          <cell r="C55">
            <v>0.14530000000000001</v>
          </cell>
        </row>
        <row r="56">
          <cell r="A56">
            <v>24510250401</v>
          </cell>
          <cell r="B56" t="str">
            <v>Brooklyn, Baltimore, MD</v>
          </cell>
          <cell r="C56">
            <v>0.14460000000000001</v>
          </cell>
        </row>
        <row r="57">
          <cell r="A57">
            <v>24005420702</v>
          </cell>
          <cell r="B57" t="str">
            <v>Dundalk, MD</v>
          </cell>
          <cell r="C57">
            <v>0.13980000000000001</v>
          </cell>
        </row>
        <row r="58">
          <cell r="A58">
            <v>24510120201</v>
          </cell>
          <cell r="B58" t="str">
            <v>Baltimore, MD</v>
          </cell>
          <cell r="C58">
            <v>0.1394</v>
          </cell>
        </row>
        <row r="59">
          <cell r="A59">
            <v>24005451900</v>
          </cell>
          <cell r="B59" t="str">
            <v>Edgemere, MD</v>
          </cell>
          <cell r="C59">
            <v>0.1371</v>
          </cell>
        </row>
        <row r="60">
          <cell r="A60">
            <v>24003730100</v>
          </cell>
          <cell r="B60" t="str">
            <v>Chestnut Hill Cove, Riviera Beach, MD</v>
          </cell>
          <cell r="C60">
            <v>0.1371</v>
          </cell>
        </row>
        <row r="61">
          <cell r="A61">
            <v>24510260101</v>
          </cell>
          <cell r="B61" t="str">
            <v>Cedmont, Baltimore, MD</v>
          </cell>
          <cell r="C61">
            <v>0.1348</v>
          </cell>
        </row>
        <row r="62">
          <cell r="A62">
            <v>24005452000</v>
          </cell>
          <cell r="B62" t="str">
            <v>Sparrows Point, MD</v>
          </cell>
          <cell r="C62">
            <v>0.13450000000000001</v>
          </cell>
        </row>
        <row r="63">
          <cell r="A63">
            <v>24510250103</v>
          </cell>
          <cell r="B63" t="str">
            <v>Violetville, Baltimore, MD</v>
          </cell>
          <cell r="C63">
            <v>0.1338</v>
          </cell>
        </row>
        <row r="64">
          <cell r="A64">
            <v>24005440500</v>
          </cell>
          <cell r="B64" t="str">
            <v>Nottingham, MD</v>
          </cell>
          <cell r="C64">
            <v>0.13300000000000001</v>
          </cell>
        </row>
        <row r="65">
          <cell r="A65">
            <v>24005490400</v>
          </cell>
          <cell r="B65" t="str">
            <v>Towson, MD</v>
          </cell>
          <cell r="C65">
            <v>0.13200000000000001</v>
          </cell>
        </row>
        <row r="66">
          <cell r="A66">
            <v>24003750102</v>
          </cell>
          <cell r="B66" t="str">
            <v>Baltimore, MD</v>
          </cell>
          <cell r="C66">
            <v>0.1313</v>
          </cell>
        </row>
        <row r="67">
          <cell r="A67">
            <v>24005421102</v>
          </cell>
          <cell r="B67" t="str">
            <v>Dundalk, MD</v>
          </cell>
          <cell r="C67">
            <v>0.1293</v>
          </cell>
        </row>
        <row r="68">
          <cell r="A68">
            <v>24510130700</v>
          </cell>
          <cell r="B68" t="str">
            <v>Hampden, Baltimore, MD</v>
          </cell>
          <cell r="C68">
            <v>0.12920000000000001</v>
          </cell>
        </row>
        <row r="69">
          <cell r="A69">
            <v>24005492102</v>
          </cell>
          <cell r="B69" t="str">
            <v>Parkville, MD</v>
          </cell>
          <cell r="C69">
            <v>0.1273</v>
          </cell>
        </row>
        <row r="70">
          <cell r="A70">
            <v>24510130806</v>
          </cell>
          <cell r="B70" t="str">
            <v>Woodberry, Baltimore, MD</v>
          </cell>
          <cell r="C70">
            <v>0.12670000000000001</v>
          </cell>
        </row>
        <row r="71">
          <cell r="A71">
            <v>24510060200</v>
          </cell>
          <cell r="B71" t="str">
            <v>Baltimore, MD</v>
          </cell>
          <cell r="C71">
            <v>0.12520000000000001</v>
          </cell>
        </row>
        <row r="72">
          <cell r="A72">
            <v>24510190300</v>
          </cell>
          <cell r="B72" t="str">
            <v>Mount Clare, Baltimore, MD</v>
          </cell>
          <cell r="C72">
            <v>0.1246</v>
          </cell>
        </row>
        <row r="73">
          <cell r="A73">
            <v>24005491402</v>
          </cell>
          <cell r="B73" t="str">
            <v>Parkville, MD</v>
          </cell>
          <cell r="C73">
            <v>0.1239</v>
          </cell>
        </row>
        <row r="74">
          <cell r="A74">
            <v>24005451200</v>
          </cell>
          <cell r="B74" t="str">
            <v>Middle River, MD</v>
          </cell>
          <cell r="C74">
            <v>0.1237</v>
          </cell>
        </row>
        <row r="75">
          <cell r="A75">
            <v>24005452300</v>
          </cell>
          <cell r="B75" t="str">
            <v>Baltimore, MD</v>
          </cell>
          <cell r="C75">
            <v>0.1237</v>
          </cell>
        </row>
        <row r="76">
          <cell r="A76">
            <v>24005492002</v>
          </cell>
          <cell r="B76" t="str">
            <v>Parkville, MD</v>
          </cell>
          <cell r="C76">
            <v>0.12189999999999999</v>
          </cell>
        </row>
        <row r="77">
          <cell r="A77">
            <v>24510270200</v>
          </cell>
          <cell r="B77" t="str">
            <v>Lauraville, Baltimore, MD</v>
          </cell>
          <cell r="C77">
            <v>0.1217</v>
          </cell>
        </row>
        <row r="78">
          <cell r="A78">
            <v>24005430200</v>
          </cell>
          <cell r="B78" t="str">
            <v>Lansdowne - Baltimore Highlands, Lansdowne, MD</v>
          </cell>
          <cell r="C78">
            <v>0.121</v>
          </cell>
        </row>
        <row r="79">
          <cell r="A79">
            <v>24005420200</v>
          </cell>
          <cell r="B79" t="str">
            <v>Dundalk, MD</v>
          </cell>
          <cell r="C79">
            <v>0.1202</v>
          </cell>
        </row>
        <row r="80">
          <cell r="A80">
            <v>24510270301</v>
          </cell>
          <cell r="B80" t="str">
            <v>Lauraville, Baltimore, MD</v>
          </cell>
          <cell r="C80">
            <v>0.1201</v>
          </cell>
        </row>
        <row r="81">
          <cell r="A81">
            <v>24005451802</v>
          </cell>
          <cell r="B81" t="str">
            <v>Middle River, MD</v>
          </cell>
          <cell r="C81">
            <v>0.1195</v>
          </cell>
        </row>
        <row r="82">
          <cell r="A82">
            <v>24005430400</v>
          </cell>
          <cell r="B82" t="str">
            <v>Halethorpe, MD</v>
          </cell>
          <cell r="C82">
            <v>0.1188</v>
          </cell>
        </row>
        <row r="83">
          <cell r="A83">
            <v>24510230200</v>
          </cell>
          <cell r="B83" t="str">
            <v>South Baltimore, Baltimore, MD</v>
          </cell>
          <cell r="C83">
            <v>0.1186</v>
          </cell>
        </row>
        <row r="84">
          <cell r="A84">
            <v>24005450504</v>
          </cell>
          <cell r="B84" t="str">
            <v>Essex, MD</v>
          </cell>
          <cell r="C84">
            <v>0.1186</v>
          </cell>
        </row>
        <row r="85">
          <cell r="A85">
            <v>24005451701</v>
          </cell>
          <cell r="B85" t="str">
            <v>Middle River, MD</v>
          </cell>
          <cell r="C85">
            <v>0.1183</v>
          </cell>
        </row>
        <row r="86">
          <cell r="A86">
            <v>24005441101</v>
          </cell>
          <cell r="B86" t="str">
            <v>Rosedale, MD</v>
          </cell>
          <cell r="C86">
            <v>0.1183</v>
          </cell>
        </row>
        <row r="87">
          <cell r="A87">
            <v>24005420302</v>
          </cell>
          <cell r="B87" t="str">
            <v>Dundalk, MD</v>
          </cell>
          <cell r="C87">
            <v>0.1176</v>
          </cell>
        </row>
        <row r="88">
          <cell r="A88">
            <v>24003750300</v>
          </cell>
          <cell r="B88" t="str">
            <v>Linthicum Heights, MD</v>
          </cell>
          <cell r="C88">
            <v>0.1173</v>
          </cell>
        </row>
        <row r="89">
          <cell r="A89">
            <v>24005451100</v>
          </cell>
          <cell r="B89" t="str">
            <v>Essex, MD</v>
          </cell>
          <cell r="C89">
            <v>0.1172</v>
          </cell>
        </row>
        <row r="90">
          <cell r="A90">
            <v>24005441102</v>
          </cell>
          <cell r="B90" t="str">
            <v>Rosedale, MD</v>
          </cell>
          <cell r="C90">
            <v>0.1157</v>
          </cell>
        </row>
        <row r="91">
          <cell r="A91">
            <v>24005452100</v>
          </cell>
          <cell r="B91" t="str">
            <v>Sparrows Point, MD</v>
          </cell>
          <cell r="C91">
            <v>0.1132</v>
          </cell>
        </row>
        <row r="92">
          <cell r="A92">
            <v>24005401200</v>
          </cell>
          <cell r="B92" t="str">
            <v>Woodlawn, MD</v>
          </cell>
          <cell r="C92">
            <v>0.11269999999999999</v>
          </cell>
        </row>
        <row r="93">
          <cell r="A93">
            <v>24005451702</v>
          </cell>
          <cell r="B93" t="str">
            <v>Middle River, MD</v>
          </cell>
          <cell r="C93">
            <v>0.11210000000000001</v>
          </cell>
        </row>
        <row r="94">
          <cell r="A94">
            <v>24510010400</v>
          </cell>
          <cell r="B94" t="str">
            <v>Canton, Baltimore, MD</v>
          </cell>
          <cell r="C94">
            <v>0.1115</v>
          </cell>
        </row>
        <row r="95">
          <cell r="A95">
            <v>24027601204</v>
          </cell>
          <cell r="B95" t="str">
            <v>Elkridge, MD</v>
          </cell>
          <cell r="C95">
            <v>0.1091</v>
          </cell>
        </row>
        <row r="96">
          <cell r="A96">
            <v>24510261000</v>
          </cell>
          <cell r="B96" t="str">
            <v>Patterson Park, Baltimore, MD</v>
          </cell>
          <cell r="C96">
            <v>0.1089</v>
          </cell>
        </row>
        <row r="97">
          <cell r="A97">
            <v>24510070100</v>
          </cell>
          <cell r="B97" t="str">
            <v>Baltimore, MD</v>
          </cell>
          <cell r="C97">
            <v>0.1079</v>
          </cell>
        </row>
        <row r="98">
          <cell r="A98">
            <v>24005400701</v>
          </cell>
          <cell r="B98" t="str">
            <v>Catonsville, MD</v>
          </cell>
          <cell r="C98">
            <v>0.1077</v>
          </cell>
        </row>
        <row r="99">
          <cell r="A99">
            <v>24510020300</v>
          </cell>
          <cell r="B99" t="str">
            <v>Fells Point, Baltimore, MD</v>
          </cell>
          <cell r="C99">
            <v>0.1072</v>
          </cell>
        </row>
        <row r="100">
          <cell r="A100">
            <v>24510270501</v>
          </cell>
          <cell r="B100" t="str">
            <v>Woodring, Baltimore, MD</v>
          </cell>
          <cell r="C100">
            <v>0.1071</v>
          </cell>
        </row>
        <row r="101">
          <cell r="A101">
            <v>24005411306</v>
          </cell>
          <cell r="B101" t="str">
            <v>Nottingham, MD</v>
          </cell>
          <cell r="C101">
            <v>0.1046</v>
          </cell>
        </row>
        <row r="102">
          <cell r="A102">
            <v>24005440800</v>
          </cell>
          <cell r="B102" t="str">
            <v>Rosedale, MD</v>
          </cell>
          <cell r="C102">
            <v>0.1033</v>
          </cell>
        </row>
        <row r="103">
          <cell r="A103">
            <v>24005450900</v>
          </cell>
          <cell r="B103" t="str">
            <v>Essex, MD</v>
          </cell>
          <cell r="C103">
            <v>0.10290000000000001</v>
          </cell>
        </row>
        <row r="104">
          <cell r="A104">
            <v>24005430700</v>
          </cell>
          <cell r="B104" t="str">
            <v>Halethorpe, MD</v>
          </cell>
          <cell r="C104">
            <v>0.10290000000000001</v>
          </cell>
        </row>
        <row r="105">
          <cell r="A105">
            <v>24005400100</v>
          </cell>
          <cell r="B105" t="str">
            <v>Catonsville, MD</v>
          </cell>
          <cell r="C105">
            <v>0.1028</v>
          </cell>
        </row>
        <row r="106">
          <cell r="A106">
            <v>24005440702</v>
          </cell>
          <cell r="B106" t="str">
            <v>Rosedale, MD</v>
          </cell>
          <cell r="C106">
            <v>0.1023</v>
          </cell>
        </row>
        <row r="107">
          <cell r="A107">
            <v>24510240400</v>
          </cell>
          <cell r="B107" t="str">
            <v>Riverside Park, Baltimore, MD</v>
          </cell>
          <cell r="C107">
            <v>0.1022</v>
          </cell>
        </row>
        <row r="108">
          <cell r="A108">
            <v>24510250206</v>
          </cell>
          <cell r="B108" t="str">
            <v>Morrell Park, Baltimore, MD</v>
          </cell>
          <cell r="C108">
            <v>0.1014</v>
          </cell>
        </row>
        <row r="109">
          <cell r="A109">
            <v>24510270102</v>
          </cell>
          <cell r="B109" t="str">
            <v>Waltherson, Baltimore, MD</v>
          </cell>
          <cell r="C109">
            <v>0.1007</v>
          </cell>
        </row>
        <row r="110">
          <cell r="A110">
            <v>24003750801</v>
          </cell>
          <cell r="B110" t="str">
            <v>Glen Burnie, MD</v>
          </cell>
          <cell r="C110">
            <v>9.9099999999999994E-2</v>
          </cell>
        </row>
        <row r="111">
          <cell r="A111">
            <v>24510240200</v>
          </cell>
          <cell r="B111" t="str">
            <v>Riverside, Baltimore, MD</v>
          </cell>
          <cell r="C111">
            <v>9.8299999999999998E-2</v>
          </cell>
        </row>
        <row r="112">
          <cell r="A112">
            <v>24510250102</v>
          </cell>
          <cell r="B112" t="str">
            <v>Yale Heights, Baltimore, MD</v>
          </cell>
          <cell r="C112">
            <v>9.8000000000000004E-2</v>
          </cell>
        </row>
        <row r="113">
          <cell r="A113">
            <v>24005450800</v>
          </cell>
          <cell r="B113" t="str">
            <v>Essex, MD</v>
          </cell>
          <cell r="C113">
            <v>9.4E-2</v>
          </cell>
        </row>
        <row r="114">
          <cell r="A114">
            <v>24005421101</v>
          </cell>
          <cell r="B114" t="str">
            <v>Baltimore, MD</v>
          </cell>
          <cell r="C114">
            <v>9.3899999999999997E-2</v>
          </cell>
        </row>
        <row r="115">
          <cell r="A115">
            <v>24005420900</v>
          </cell>
          <cell r="B115" t="str">
            <v>Dundalk, MD</v>
          </cell>
          <cell r="C115">
            <v>9.3700000000000006E-2</v>
          </cell>
        </row>
        <row r="116">
          <cell r="A116">
            <v>24510200800</v>
          </cell>
          <cell r="B116" t="str">
            <v>Irvington, Baltimore, MD</v>
          </cell>
          <cell r="C116">
            <v>9.3100000000000002E-2</v>
          </cell>
        </row>
        <row r="117">
          <cell r="A117">
            <v>24005420701</v>
          </cell>
          <cell r="B117" t="str">
            <v>Dundalk, MD</v>
          </cell>
          <cell r="C117">
            <v>9.2799999999999994E-2</v>
          </cell>
        </row>
        <row r="118">
          <cell r="A118">
            <v>24005400800</v>
          </cell>
          <cell r="B118" t="str">
            <v>Catonsville, MD</v>
          </cell>
          <cell r="C118">
            <v>9.1999999999999998E-2</v>
          </cell>
        </row>
        <row r="119">
          <cell r="A119">
            <v>24510270302</v>
          </cell>
          <cell r="B119" t="str">
            <v>Waltherson, Baltimore, MD</v>
          </cell>
          <cell r="C119">
            <v>9.1600000000000001E-2</v>
          </cell>
        </row>
        <row r="120">
          <cell r="A120">
            <v>24510270401</v>
          </cell>
          <cell r="B120" t="str">
            <v>Glenham-Belford, Baltimore, MD</v>
          </cell>
          <cell r="C120">
            <v>9.1499999999999998E-2</v>
          </cell>
        </row>
        <row r="121">
          <cell r="A121">
            <v>24005401507</v>
          </cell>
          <cell r="B121" t="str">
            <v>Windsor Mill, Baltimore, MD</v>
          </cell>
          <cell r="C121">
            <v>9.0899999999999995E-2</v>
          </cell>
        </row>
        <row r="122">
          <cell r="A122">
            <v>24003750400</v>
          </cell>
          <cell r="B122" t="str">
            <v>Linthicum Heights, MD</v>
          </cell>
          <cell r="C122">
            <v>9.01E-2</v>
          </cell>
        </row>
        <row r="123">
          <cell r="A123">
            <v>24003750201</v>
          </cell>
          <cell r="B123" t="str">
            <v>Brooklyn, Baltimore, MD</v>
          </cell>
          <cell r="C123">
            <v>8.9300000000000004E-2</v>
          </cell>
        </row>
        <row r="124">
          <cell r="A124">
            <v>24005401505</v>
          </cell>
          <cell r="B124" t="str">
            <v>Catonsville, MD</v>
          </cell>
          <cell r="C124">
            <v>8.9300000000000004E-2</v>
          </cell>
        </row>
        <row r="125">
          <cell r="A125">
            <v>24005451000</v>
          </cell>
          <cell r="B125" t="str">
            <v>Essex, MD</v>
          </cell>
          <cell r="C125">
            <v>8.8099999999999998E-2</v>
          </cell>
        </row>
        <row r="126">
          <cell r="A126">
            <v>24005440600</v>
          </cell>
          <cell r="B126" t="str">
            <v>Rosedale, MD</v>
          </cell>
          <cell r="C126">
            <v>8.6699999999999999E-2</v>
          </cell>
        </row>
        <row r="127">
          <cell r="A127">
            <v>24510270600</v>
          </cell>
          <cell r="B127" t="str">
            <v>Harford - Echodale - Perring Parkway, Baltimore, MD</v>
          </cell>
          <cell r="C127">
            <v>8.6499999999999994E-2</v>
          </cell>
        </row>
        <row r="128">
          <cell r="A128">
            <v>24005440701</v>
          </cell>
          <cell r="B128" t="str">
            <v>Rosedale, MD</v>
          </cell>
          <cell r="C128">
            <v>8.4599999999999995E-2</v>
          </cell>
        </row>
        <row r="129">
          <cell r="A129">
            <v>24510261100</v>
          </cell>
          <cell r="B129" t="str">
            <v>Canton, Baltimore, MD</v>
          </cell>
          <cell r="C129">
            <v>8.3299999999999999E-2</v>
          </cell>
        </row>
        <row r="130">
          <cell r="A130">
            <v>24510270402</v>
          </cell>
          <cell r="B130" t="str">
            <v>Glenham-Belford, Baltimore, MD</v>
          </cell>
          <cell r="C130">
            <v>8.1500000000000003E-2</v>
          </cell>
        </row>
        <row r="131">
          <cell r="A131">
            <v>24005440900</v>
          </cell>
          <cell r="B131" t="str">
            <v>Rosedale, MD</v>
          </cell>
          <cell r="C131">
            <v>8.0299999999999996E-2</v>
          </cell>
        </row>
        <row r="132">
          <cell r="A132">
            <v>24005411307</v>
          </cell>
          <cell r="B132" t="str">
            <v>Nottingham, MD</v>
          </cell>
          <cell r="C132">
            <v>7.9899999999999999E-2</v>
          </cell>
        </row>
        <row r="133">
          <cell r="A133">
            <v>24005420303</v>
          </cell>
          <cell r="B133" t="str">
            <v>Dundalk, MD</v>
          </cell>
          <cell r="C133">
            <v>7.85E-2</v>
          </cell>
        </row>
        <row r="134">
          <cell r="A134">
            <v>24005401301</v>
          </cell>
          <cell r="B134" t="str">
            <v>Woodlawn, MD</v>
          </cell>
          <cell r="C134">
            <v>7.7100000000000002E-2</v>
          </cell>
        </row>
        <row r="135">
          <cell r="A135">
            <v>24510030200</v>
          </cell>
          <cell r="B135" t="str">
            <v>Little Italy, Baltimore, MD</v>
          </cell>
          <cell r="C135">
            <v>7.6300000000000007E-2</v>
          </cell>
        </row>
        <row r="136">
          <cell r="A136">
            <v>24005403402</v>
          </cell>
          <cell r="B136" t="str">
            <v>Pikesville, MD</v>
          </cell>
          <cell r="C136">
            <v>7.6100000000000001E-2</v>
          </cell>
        </row>
        <row r="137">
          <cell r="A137">
            <v>24027601201</v>
          </cell>
          <cell r="B137" t="str">
            <v>Elkridge, MD</v>
          </cell>
          <cell r="C137">
            <v>7.5200000000000003E-2</v>
          </cell>
        </row>
        <row r="138">
          <cell r="A138">
            <v>24005403401</v>
          </cell>
          <cell r="B138" t="str">
            <v>Pikesville, MD</v>
          </cell>
          <cell r="C138">
            <v>7.4399999999999994E-2</v>
          </cell>
        </row>
        <row r="139">
          <cell r="A139">
            <v>24005450300</v>
          </cell>
          <cell r="B139" t="str">
            <v>Essex, MD</v>
          </cell>
          <cell r="C139">
            <v>7.4399999999999994E-2</v>
          </cell>
        </row>
        <row r="140">
          <cell r="A140">
            <v>24003751200</v>
          </cell>
          <cell r="B140" t="str">
            <v>Linthicum Heights, MD</v>
          </cell>
          <cell r="C140">
            <v>7.4099999999999999E-2</v>
          </cell>
        </row>
        <row r="141">
          <cell r="A141">
            <v>24005411302</v>
          </cell>
          <cell r="B141" t="str">
            <v>White Marsh, MD</v>
          </cell>
          <cell r="C141">
            <v>7.3099999999999998E-2</v>
          </cell>
        </row>
        <row r="142">
          <cell r="A142">
            <v>24005440200</v>
          </cell>
          <cell r="B142" t="str">
            <v>Nottingham, MD</v>
          </cell>
          <cell r="C142">
            <v>7.0800000000000002E-2</v>
          </cell>
        </row>
        <row r="143">
          <cell r="A143">
            <v>24005492101</v>
          </cell>
          <cell r="B143" t="str">
            <v>Parkville, MD</v>
          </cell>
          <cell r="C143">
            <v>7.0099999999999996E-2</v>
          </cell>
        </row>
        <row r="144">
          <cell r="A144">
            <v>24510270502</v>
          </cell>
          <cell r="B144" t="str">
            <v>North Harford Road, Baltimore, MD</v>
          </cell>
          <cell r="C144">
            <v>6.9199999999999998E-2</v>
          </cell>
        </row>
        <row r="145">
          <cell r="A145">
            <v>24510270702</v>
          </cell>
          <cell r="B145" t="str">
            <v>Harford - Echodale - Perring Parkway, Baltimore, MD</v>
          </cell>
          <cell r="C145">
            <v>6.8500000000000005E-2</v>
          </cell>
        </row>
        <row r="146">
          <cell r="A146">
            <v>24510260102</v>
          </cell>
          <cell r="B146" t="str">
            <v>Frankford, Baltimore, MD</v>
          </cell>
          <cell r="C146">
            <v>6.7100000000000007E-2</v>
          </cell>
        </row>
        <row r="147">
          <cell r="A147">
            <v>24005440300</v>
          </cell>
          <cell r="B147" t="str">
            <v>Nottingham, MD</v>
          </cell>
          <cell r="C147">
            <v>6.6799999999999998E-2</v>
          </cell>
        </row>
        <row r="148">
          <cell r="A148">
            <v>24510260302</v>
          </cell>
          <cell r="B148" t="str">
            <v>Belair - Edison, Baltimore, MD</v>
          </cell>
          <cell r="C148">
            <v>6.5500000000000003E-2</v>
          </cell>
        </row>
        <row r="149">
          <cell r="A149">
            <v>24005400702</v>
          </cell>
          <cell r="B149" t="str">
            <v>Baltimore, MD</v>
          </cell>
          <cell r="C149">
            <v>6.4799999999999996E-2</v>
          </cell>
        </row>
        <row r="150">
          <cell r="A150">
            <v>24510140100</v>
          </cell>
          <cell r="B150" t="str">
            <v>Bolton Hill, Baltimore, MD</v>
          </cell>
          <cell r="C150">
            <v>6.4799999999999996E-2</v>
          </cell>
        </row>
        <row r="151">
          <cell r="A151">
            <v>24027601104</v>
          </cell>
          <cell r="B151" t="str">
            <v>Ellicott City, MD</v>
          </cell>
          <cell r="C151">
            <v>6.08E-2</v>
          </cell>
        </row>
        <row r="152">
          <cell r="A152">
            <v>24510130803</v>
          </cell>
          <cell r="B152" t="str">
            <v>Medfield, Baltimore, MD</v>
          </cell>
          <cell r="C152">
            <v>5.9799999999999999E-2</v>
          </cell>
        </row>
        <row r="153">
          <cell r="A153">
            <v>24510260900</v>
          </cell>
          <cell r="B153" t="str">
            <v>Baltimore, MD</v>
          </cell>
          <cell r="C153">
            <v>5.9700000000000003E-2</v>
          </cell>
        </row>
        <row r="154">
          <cell r="A154">
            <v>24510270801</v>
          </cell>
          <cell r="B154" t="str">
            <v>Idlewood, Baltimore, MD</v>
          </cell>
          <cell r="C154">
            <v>5.8799999999999998E-2</v>
          </cell>
        </row>
        <row r="155">
          <cell r="A155">
            <v>24005420500</v>
          </cell>
          <cell r="B155" t="str">
            <v>Baltimore, MD</v>
          </cell>
          <cell r="C155">
            <v>5.7200000000000001E-2</v>
          </cell>
        </row>
        <row r="156">
          <cell r="A156">
            <v>24510260700</v>
          </cell>
          <cell r="B156" t="str">
            <v>Fifteenth Street, Baltimore, MD</v>
          </cell>
          <cell r="C156">
            <v>5.6099999999999997E-2</v>
          </cell>
        </row>
        <row r="157">
          <cell r="A157">
            <v>24510180300</v>
          </cell>
          <cell r="B157" t="str">
            <v>Hollins Market, Baltimore, MD</v>
          </cell>
          <cell r="C157">
            <v>5.5599999999999997E-2</v>
          </cell>
        </row>
        <row r="158">
          <cell r="A158">
            <v>24005430600</v>
          </cell>
          <cell r="B158" t="str">
            <v>Relay, Halethorpe, MD</v>
          </cell>
          <cell r="C158">
            <v>5.5399999999999998E-2</v>
          </cell>
        </row>
        <row r="159">
          <cell r="A159">
            <v>24510270802</v>
          </cell>
          <cell r="B159" t="str">
            <v>Ramblewood, Baltimore, MD</v>
          </cell>
          <cell r="C159">
            <v>5.3699999999999998E-2</v>
          </cell>
        </row>
        <row r="160">
          <cell r="A160">
            <v>24005441000</v>
          </cell>
          <cell r="B160" t="str">
            <v>Baltimore, MD</v>
          </cell>
          <cell r="C160">
            <v>5.2999999999999999E-2</v>
          </cell>
        </row>
        <row r="161">
          <cell r="A161">
            <v>24005491300</v>
          </cell>
          <cell r="B161" t="str">
            <v>Baltimore, MD</v>
          </cell>
          <cell r="C161">
            <v>5.2600000000000001E-2</v>
          </cell>
        </row>
        <row r="162">
          <cell r="A162">
            <v>24005403300</v>
          </cell>
          <cell r="B162" t="str">
            <v>Lochearn, Pikesville, MD</v>
          </cell>
          <cell r="C162">
            <v>5.1900000000000002E-2</v>
          </cell>
        </row>
        <row r="163">
          <cell r="A163">
            <v>24510272006</v>
          </cell>
          <cell r="B163" t="str">
            <v>Glen, Baltimore, MD</v>
          </cell>
          <cell r="C163">
            <v>4.8899999999999999E-2</v>
          </cell>
        </row>
        <row r="164">
          <cell r="A164">
            <v>24003750804</v>
          </cell>
          <cell r="B164" t="str">
            <v>Glen Burnie, MD</v>
          </cell>
          <cell r="C164">
            <v>4.8399999999999999E-2</v>
          </cell>
        </row>
        <row r="165">
          <cell r="A165">
            <v>24510260202</v>
          </cell>
          <cell r="B165" t="str">
            <v>Parkside, Baltimore, MD</v>
          </cell>
          <cell r="C165">
            <v>4.7199999999999999E-2</v>
          </cell>
        </row>
        <row r="166">
          <cell r="A166">
            <v>24510272007</v>
          </cell>
          <cell r="B166" t="str">
            <v>Fallstaff, Baltimore, MD</v>
          </cell>
          <cell r="C166">
            <v>4.7100000000000003E-2</v>
          </cell>
        </row>
        <row r="167">
          <cell r="A167">
            <v>24005490602</v>
          </cell>
          <cell r="B167" t="str">
            <v>Baltimore, MD</v>
          </cell>
          <cell r="C167">
            <v>4.65E-2</v>
          </cell>
        </row>
        <row r="168">
          <cell r="A168">
            <v>24510250402</v>
          </cell>
          <cell r="B168" t="str">
            <v>Brooklyn, Baltimore, MD</v>
          </cell>
          <cell r="C168">
            <v>4.53E-2</v>
          </cell>
        </row>
        <row r="169">
          <cell r="A169">
            <v>24510280403</v>
          </cell>
          <cell r="B169" t="str">
            <v>Westgate, Baltimore, MD</v>
          </cell>
          <cell r="C169">
            <v>4.48E-2</v>
          </cell>
        </row>
        <row r="170">
          <cell r="A170">
            <v>24005400200</v>
          </cell>
          <cell r="B170" t="str">
            <v>Catonsville, MD</v>
          </cell>
          <cell r="C170">
            <v>4.4499999999999998E-2</v>
          </cell>
        </row>
        <row r="171">
          <cell r="A171">
            <v>24510110200</v>
          </cell>
          <cell r="B171" t="str">
            <v>Downtown, Baltimore, MD</v>
          </cell>
          <cell r="C171">
            <v>4.2700000000000002E-2</v>
          </cell>
        </row>
        <row r="172">
          <cell r="A172">
            <v>24510280301</v>
          </cell>
          <cell r="B172" t="str">
            <v>Gwynn Oak, Baltimore, MD</v>
          </cell>
          <cell r="C172">
            <v>4.2599999999999999E-2</v>
          </cell>
        </row>
        <row r="173">
          <cell r="A173">
            <v>24510260203</v>
          </cell>
          <cell r="B173" t="str">
            <v>Frankford, Baltimore, MD</v>
          </cell>
          <cell r="C173">
            <v>4.2099999999999999E-2</v>
          </cell>
        </row>
        <row r="174">
          <cell r="A174">
            <v>24005440100</v>
          </cell>
          <cell r="B174" t="str">
            <v>Baltimore, MD</v>
          </cell>
          <cell r="C174">
            <v>4.1599999999999998E-2</v>
          </cell>
        </row>
        <row r="175">
          <cell r="A175">
            <v>24005403702</v>
          </cell>
          <cell r="B175" t="str">
            <v>Pikesville, MD</v>
          </cell>
          <cell r="C175">
            <v>0.04</v>
          </cell>
        </row>
        <row r="176">
          <cell r="A176">
            <v>24510010300</v>
          </cell>
          <cell r="B176" t="str">
            <v>Canton, Baltimore, MD</v>
          </cell>
          <cell r="C176">
            <v>3.8699999999999998E-2</v>
          </cell>
        </row>
        <row r="177">
          <cell r="A177">
            <v>24005402405</v>
          </cell>
          <cell r="B177" t="str">
            <v>Gwynn Oak, Baltimore, MD</v>
          </cell>
          <cell r="C177">
            <v>3.85E-2</v>
          </cell>
        </row>
        <row r="178">
          <cell r="A178">
            <v>24005400400</v>
          </cell>
          <cell r="B178" t="str">
            <v>Catonsville, MD</v>
          </cell>
          <cell r="C178">
            <v>3.7999999999999999E-2</v>
          </cell>
        </row>
        <row r="179">
          <cell r="A179">
            <v>24510010200</v>
          </cell>
          <cell r="B179" t="str">
            <v>Patterson Park, Baltimore, MD</v>
          </cell>
          <cell r="C179">
            <v>3.7900000000000003E-2</v>
          </cell>
        </row>
        <row r="180">
          <cell r="A180">
            <v>24005401000</v>
          </cell>
          <cell r="B180" t="str">
            <v>Catonsville, MD</v>
          </cell>
          <cell r="C180">
            <v>3.4599999999999999E-2</v>
          </cell>
        </row>
        <row r="181">
          <cell r="A181">
            <v>24005400500</v>
          </cell>
          <cell r="B181" t="str">
            <v>Catonsville, MD</v>
          </cell>
          <cell r="C181">
            <v>3.4099999999999998E-2</v>
          </cell>
        </row>
        <row r="182">
          <cell r="A182">
            <v>24510270101</v>
          </cell>
          <cell r="B182" t="str">
            <v>Arcadia, Baltimore, MD</v>
          </cell>
          <cell r="C182">
            <v>3.4000000000000002E-2</v>
          </cell>
        </row>
        <row r="183">
          <cell r="A183">
            <v>24005403100</v>
          </cell>
          <cell r="B183" t="str">
            <v>Gwynn Oak, Pikesville, MD</v>
          </cell>
          <cell r="C183">
            <v>3.32E-2</v>
          </cell>
        </row>
        <row r="184">
          <cell r="A184">
            <v>24510260301</v>
          </cell>
          <cell r="B184" t="str">
            <v>Belair - Edison, Baltimore, MD</v>
          </cell>
          <cell r="C184">
            <v>3.32E-2</v>
          </cell>
        </row>
        <row r="185">
          <cell r="A185">
            <v>24005401101</v>
          </cell>
          <cell r="B185" t="str">
            <v>Woodlawn, MD</v>
          </cell>
          <cell r="C185">
            <v>3.2099999999999997E-2</v>
          </cell>
        </row>
        <row r="186">
          <cell r="A186">
            <v>24005402307</v>
          </cell>
          <cell r="B186" t="str">
            <v>Pikesville, MD</v>
          </cell>
          <cell r="C186">
            <v>3.1600000000000003E-2</v>
          </cell>
        </row>
        <row r="187">
          <cell r="A187">
            <v>24510270804</v>
          </cell>
          <cell r="B187" t="str">
            <v>Lake Walker, Baltimore, MD</v>
          </cell>
          <cell r="C187">
            <v>3.0599999999999999E-2</v>
          </cell>
        </row>
        <row r="188">
          <cell r="A188">
            <v>24510090300</v>
          </cell>
          <cell r="B188" t="str">
            <v>Ednor Gardens - Lakeside, Baltimore, MD</v>
          </cell>
          <cell r="C188">
            <v>2.93E-2</v>
          </cell>
        </row>
        <row r="189">
          <cell r="A189">
            <v>24510280401</v>
          </cell>
          <cell r="B189" t="str">
            <v>Baltimore, MD</v>
          </cell>
          <cell r="C189">
            <v>2.9100000000000001E-2</v>
          </cell>
        </row>
        <row r="190">
          <cell r="A190">
            <v>24510010500</v>
          </cell>
          <cell r="B190" t="str">
            <v>Upper Fells Point, Baltimore, MD</v>
          </cell>
          <cell r="C190">
            <v>2.8799999999999999E-2</v>
          </cell>
        </row>
        <row r="191">
          <cell r="A191">
            <v>24510220100</v>
          </cell>
          <cell r="B191" t="str">
            <v>Baltimore, MD</v>
          </cell>
          <cell r="C191">
            <v>2.7699999999999999E-2</v>
          </cell>
        </row>
        <row r="192">
          <cell r="A192">
            <v>24510271400</v>
          </cell>
          <cell r="B192" t="str">
            <v>Evergreen, Baltimore, MD</v>
          </cell>
          <cell r="C192">
            <v>2.76E-2</v>
          </cell>
        </row>
        <row r="193">
          <cell r="A193">
            <v>24005491100</v>
          </cell>
          <cell r="B193" t="str">
            <v>Baltimore, MD</v>
          </cell>
          <cell r="C193">
            <v>2.75E-2</v>
          </cell>
        </row>
        <row r="194">
          <cell r="A194">
            <v>24005420301</v>
          </cell>
          <cell r="B194" t="str">
            <v>Dundalk, MD</v>
          </cell>
          <cell r="C194">
            <v>2.7199999999999998E-2</v>
          </cell>
        </row>
        <row r="195">
          <cell r="A195">
            <v>24005402407</v>
          </cell>
          <cell r="B195" t="str">
            <v>Windsor Mill, Milford Mill, MD</v>
          </cell>
          <cell r="C195">
            <v>2.6599999999999999E-2</v>
          </cell>
        </row>
        <row r="196">
          <cell r="A196">
            <v>24510270805</v>
          </cell>
          <cell r="B196" t="str">
            <v>Mid-Govans, Baltimore, MD</v>
          </cell>
          <cell r="C196">
            <v>2.6100000000000002E-2</v>
          </cell>
        </row>
        <row r="197">
          <cell r="A197">
            <v>24510271102</v>
          </cell>
          <cell r="B197" t="str">
            <v>Mid-Charles, Baltimore, MD</v>
          </cell>
          <cell r="C197">
            <v>2.5999999999999999E-2</v>
          </cell>
        </row>
        <row r="198">
          <cell r="A198">
            <v>24005400900</v>
          </cell>
          <cell r="B198" t="str">
            <v>Catonsville, MD</v>
          </cell>
          <cell r="C198">
            <v>2.53E-2</v>
          </cell>
        </row>
        <row r="199">
          <cell r="A199">
            <v>24510260404</v>
          </cell>
          <cell r="B199" t="str">
            <v>Baltimore Highlands, Baltimore, MD</v>
          </cell>
          <cell r="C199">
            <v>2.53E-2</v>
          </cell>
        </row>
        <row r="200">
          <cell r="A200">
            <v>24005421200</v>
          </cell>
          <cell r="B200" t="str">
            <v>Dundalk, MD</v>
          </cell>
          <cell r="C200">
            <v>2.5100000000000001E-2</v>
          </cell>
        </row>
        <row r="201">
          <cell r="A201">
            <v>24510080101</v>
          </cell>
          <cell r="B201" t="str">
            <v>Belair - Edison, Baltimore, MD</v>
          </cell>
          <cell r="C201">
            <v>2.5100000000000001E-2</v>
          </cell>
        </row>
        <row r="202">
          <cell r="A202">
            <v>24027601103</v>
          </cell>
          <cell r="B202" t="str">
            <v>West Elkridge, Elkridge, MD</v>
          </cell>
          <cell r="C202">
            <v>2.3599999999999999E-2</v>
          </cell>
        </row>
        <row r="203">
          <cell r="A203">
            <v>24005402604</v>
          </cell>
          <cell r="B203" t="str">
            <v>Randallstown, MD</v>
          </cell>
          <cell r="C203">
            <v>2.29E-2</v>
          </cell>
        </row>
        <row r="204">
          <cell r="A204">
            <v>24510272003</v>
          </cell>
          <cell r="B204" t="str">
            <v>Baltimore, MD</v>
          </cell>
          <cell r="C204">
            <v>2.0799999999999999E-2</v>
          </cell>
        </row>
        <row r="205">
          <cell r="A205">
            <v>24005400600</v>
          </cell>
          <cell r="B205" t="str">
            <v>Catonsville, MD</v>
          </cell>
          <cell r="C205">
            <v>1.8499999999999999E-2</v>
          </cell>
        </row>
        <row r="206">
          <cell r="A206">
            <v>24005402404</v>
          </cell>
          <cell r="B206" t="str">
            <v>Gwynn Oak, Lochearn, MD</v>
          </cell>
          <cell r="C206">
            <v>1.6799999999999999E-2</v>
          </cell>
        </row>
        <row r="207">
          <cell r="A207">
            <v>24005490500</v>
          </cell>
          <cell r="B207" t="str">
            <v>Towson, MD</v>
          </cell>
          <cell r="C207">
            <v>1.5599999999999999E-2</v>
          </cell>
        </row>
        <row r="208">
          <cell r="A208">
            <v>24510270703</v>
          </cell>
          <cell r="B208" t="str">
            <v>North Harford Road, Baltimore, MD</v>
          </cell>
          <cell r="C208">
            <v>1.4999999999999999E-2</v>
          </cell>
        </row>
        <row r="209">
          <cell r="A209">
            <v>24005490603</v>
          </cell>
          <cell r="B209" t="str">
            <v>Baltimore, MD</v>
          </cell>
          <cell r="C209">
            <v>1.4200000000000001E-2</v>
          </cell>
        </row>
        <row r="210">
          <cell r="A210">
            <v>24510271200</v>
          </cell>
          <cell r="B210" t="str">
            <v>Homeland, Baltimore, MD</v>
          </cell>
          <cell r="C210">
            <v>1.2800000000000001E-2</v>
          </cell>
        </row>
        <row r="211">
          <cell r="A211">
            <v>24005403601</v>
          </cell>
          <cell r="B211" t="str">
            <v>Baltimore, MD</v>
          </cell>
          <cell r="C211">
            <v>1.2500000000000001E-2</v>
          </cell>
        </row>
        <row r="212">
          <cell r="A212">
            <v>24005403201</v>
          </cell>
          <cell r="B212" t="str">
            <v>Gwynn Oak, Lochearn, MD</v>
          </cell>
          <cell r="C212">
            <v>1.18E-2</v>
          </cell>
        </row>
        <row r="213">
          <cell r="A213">
            <v>24510240300</v>
          </cell>
          <cell r="B213" t="str">
            <v>Riverside, Baltimore, MD</v>
          </cell>
          <cell r="C213">
            <v>1.1599999999999999E-2</v>
          </cell>
        </row>
        <row r="214">
          <cell r="A214">
            <v>24510271900</v>
          </cell>
          <cell r="B214" t="str">
            <v>Glen, Baltimore, MD</v>
          </cell>
          <cell r="C214">
            <v>1.04E-2</v>
          </cell>
        </row>
        <row r="215">
          <cell r="A215">
            <v>24005403602</v>
          </cell>
          <cell r="B215" t="str">
            <v>Baltimore, MD</v>
          </cell>
          <cell r="C215">
            <v>9.1000000000000004E-3</v>
          </cell>
        </row>
        <row r="216">
          <cell r="A216">
            <v>24510120100</v>
          </cell>
          <cell r="B216" t="str">
            <v>Tuscany - Canterbury, Baltimore, MD</v>
          </cell>
          <cell r="C216">
            <v>8.6E-3</v>
          </cell>
        </row>
        <row r="217">
          <cell r="A217">
            <v>24510090200</v>
          </cell>
          <cell r="B217" t="str">
            <v>Ednor Gardens - Lakeside, Baltimore, MD</v>
          </cell>
          <cell r="C217">
            <v>6.8999999999999999E-3</v>
          </cell>
        </row>
        <row r="218">
          <cell r="A218">
            <v>24005403500</v>
          </cell>
          <cell r="B218" t="str">
            <v>Pikesville, MD</v>
          </cell>
          <cell r="C218">
            <v>5.7000000000000002E-3</v>
          </cell>
        </row>
        <row r="219">
          <cell r="A219">
            <v>24510271300</v>
          </cell>
          <cell r="B219" t="str">
            <v>Roland Park, Baltimore, MD</v>
          </cell>
          <cell r="C219">
            <v>5.4999999999999997E-3</v>
          </cell>
        </row>
        <row r="220">
          <cell r="A220">
            <v>24510260501</v>
          </cell>
          <cell r="B220" t="str">
            <v>Joseph Lee, Baltimore, MD</v>
          </cell>
          <cell r="C220">
            <v>4.0000000000000001E-3</v>
          </cell>
        </row>
        <row r="221">
          <cell r="A221">
            <v>24510272004</v>
          </cell>
          <cell r="B221" t="str">
            <v>Cheswolde, Baltimore, MD</v>
          </cell>
          <cell r="C221">
            <v>2.5999999999999999E-3</v>
          </cell>
        </row>
        <row r="222">
          <cell r="A222">
            <v>24510272005</v>
          </cell>
          <cell r="B222" t="str">
            <v>Cross Country, Baltimore, MD</v>
          </cell>
          <cell r="C222">
            <v>1.5E-3</v>
          </cell>
        </row>
        <row r="223">
          <cell r="A223">
            <v>24510250101</v>
          </cell>
          <cell r="B223" t="str">
            <v>Beechfield, Baltimore, MD</v>
          </cell>
          <cell r="C223">
            <v>0</v>
          </cell>
        </row>
        <row r="224">
          <cell r="A224">
            <v>24005491000</v>
          </cell>
          <cell r="B224" t="str">
            <v>Baltimore, MD</v>
          </cell>
          <cell r="C224">
            <v>0</v>
          </cell>
        </row>
        <row r="225">
          <cell r="A225">
            <v>24005490601</v>
          </cell>
          <cell r="B225" t="str">
            <v>Baltimore, MD</v>
          </cell>
          <cell r="C225">
            <v>0</v>
          </cell>
        </row>
        <row r="226">
          <cell r="A226">
            <v>24510271101</v>
          </cell>
          <cell r="B226" t="str">
            <v>Radnor - Winston, Baltimore, MD</v>
          </cell>
          <cell r="C226">
            <v>0</v>
          </cell>
        </row>
        <row r="227">
          <cell r="A227">
            <v>24510200600</v>
          </cell>
          <cell r="B227" t="str">
            <v>Baltimore, MD</v>
          </cell>
          <cell r="C227">
            <v>0</v>
          </cell>
        </row>
        <row r="228">
          <cell r="A228">
            <v>24005401302</v>
          </cell>
          <cell r="B228" t="str">
            <v>Gwynn Oak, Baltimore, MD</v>
          </cell>
          <cell r="C228">
            <v>0</v>
          </cell>
        </row>
        <row r="229">
          <cell r="A229">
            <v>24510200300</v>
          </cell>
          <cell r="B229" t="str">
            <v>Bentalou-Smallwood, Baltimore, MD</v>
          </cell>
          <cell r="C229">
            <v>0</v>
          </cell>
        </row>
        <row r="230">
          <cell r="A230">
            <v>24510271501</v>
          </cell>
          <cell r="B230" t="str">
            <v>Mount Washington, Baltimore, MD</v>
          </cell>
          <cell r="C230">
            <v>0</v>
          </cell>
        </row>
        <row r="231">
          <cell r="A231">
            <v>24510020200</v>
          </cell>
          <cell r="B231" t="str">
            <v>Upper Fells Point, Baltimore, MD</v>
          </cell>
          <cell r="C231">
            <v>0</v>
          </cell>
        </row>
        <row r="232">
          <cell r="A232">
            <v>24510280500</v>
          </cell>
          <cell r="B232" t="str">
            <v>Pleasant View Gardens, Baltimore, MD</v>
          </cell>
        </row>
        <row r="233">
          <cell r="A233">
            <v>24510060300</v>
          </cell>
          <cell r="B233" t="str">
            <v>Butchers Hill, Baltimore, MD</v>
          </cell>
        </row>
        <row r="234">
          <cell r="A234">
            <v>24005402305</v>
          </cell>
          <cell r="B234" t="str">
            <v>Lochearn, Pikesville, MD</v>
          </cell>
        </row>
        <row r="235">
          <cell r="A235">
            <v>24005492500</v>
          </cell>
          <cell r="B235" t="str">
            <v>Baltimore, MD</v>
          </cell>
        </row>
        <row r="236">
          <cell r="A236">
            <v>24510180100</v>
          </cell>
          <cell r="B236" t="str">
            <v>Poppleton, Baltimore, MD</v>
          </cell>
        </row>
        <row r="237">
          <cell r="A237">
            <v>24510160300</v>
          </cell>
          <cell r="B237" t="str">
            <v>Sandtown-Winchester, Baltimore, MD</v>
          </cell>
        </row>
        <row r="238">
          <cell r="A238">
            <v>24510151200</v>
          </cell>
          <cell r="B238" t="str">
            <v>Park Circle, Baltimore, MD</v>
          </cell>
        </row>
        <row r="239">
          <cell r="A239">
            <v>24510151000</v>
          </cell>
          <cell r="B239" t="str">
            <v>Dorchester, Baltimore, MD</v>
          </cell>
        </row>
        <row r="240">
          <cell r="A240">
            <v>24510260303</v>
          </cell>
          <cell r="B240" t="str">
            <v>Claremont - Freedom, Baltimore, MD</v>
          </cell>
        </row>
        <row r="241">
          <cell r="A241">
            <v>24510150800</v>
          </cell>
          <cell r="B241" t="str">
            <v>Garwyn Oaks, Baltimore, MD</v>
          </cell>
        </row>
        <row r="242">
          <cell r="A242">
            <v>24510170200</v>
          </cell>
          <cell r="B242" t="str">
            <v>McCulloh Homes, Baltimore, MD</v>
          </cell>
        </row>
        <row r="243">
          <cell r="A243">
            <v>24510090100</v>
          </cell>
          <cell r="B243" t="str">
            <v>Ednor Gardens - Lakeside, Baltimore, MD</v>
          </cell>
        </row>
        <row r="244">
          <cell r="A244">
            <v>24510250203</v>
          </cell>
          <cell r="B244" t="str">
            <v>Cherry Hill, Baltimore, MD</v>
          </cell>
        </row>
        <row r="245">
          <cell r="A245">
            <v>24510260402</v>
          </cell>
          <cell r="B245" t="str">
            <v>Frankford, Baltimore, MD</v>
          </cell>
        </row>
        <row r="246">
          <cell r="A246">
            <v>24510270903</v>
          </cell>
          <cell r="B246" t="str">
            <v>Hillen, Baltimore, MD</v>
          </cell>
        </row>
        <row r="247">
          <cell r="A247">
            <v>24005402304</v>
          </cell>
          <cell r="B247" t="str">
            <v>Gwynn Oak, Baltimore, MD</v>
          </cell>
        </row>
        <row r="248">
          <cell r="A248">
            <v>24510150900</v>
          </cell>
          <cell r="B248" t="str">
            <v>Windsor Hills, Baltimore, MD</v>
          </cell>
        </row>
        <row r="249">
          <cell r="A249">
            <v>24510280101</v>
          </cell>
          <cell r="B249" t="str">
            <v>Reisterstown Station, Baltimore, MD</v>
          </cell>
        </row>
        <row r="250">
          <cell r="A250">
            <v>24510160700</v>
          </cell>
          <cell r="B250" t="str">
            <v>Rosemont, Baltimore, MD</v>
          </cell>
        </row>
        <row r="251">
          <cell r="A251">
            <v>24510280402</v>
          </cell>
          <cell r="B251" t="str">
            <v>Rognel Heights, Baltimore, MD</v>
          </cell>
        </row>
        <row r="252">
          <cell r="A252">
            <v>24510150200</v>
          </cell>
          <cell r="B252" t="str">
            <v>Sandtown-Winchester, Baltimore, MD</v>
          </cell>
        </row>
        <row r="253">
          <cell r="A253">
            <v>24510070400</v>
          </cell>
          <cell r="B253" t="str">
            <v>Gay Street, Baltimore, MD</v>
          </cell>
        </row>
        <row r="254">
          <cell r="A254">
            <v>24510120202</v>
          </cell>
          <cell r="B254" t="str">
            <v>Baltimore, MD</v>
          </cell>
        </row>
        <row r="255">
          <cell r="A255">
            <v>24510190100</v>
          </cell>
          <cell r="B255" t="str">
            <v>Franklin Square, Baltimore, MD</v>
          </cell>
        </row>
        <row r="256">
          <cell r="A256">
            <v>24510200100</v>
          </cell>
          <cell r="B256" t="str">
            <v>Lexington, Baltimore, MD</v>
          </cell>
        </row>
        <row r="257">
          <cell r="A257">
            <v>24510140300</v>
          </cell>
          <cell r="B257" t="str">
            <v>Druid Heights, Baltimore, MD</v>
          </cell>
        </row>
        <row r="258">
          <cell r="A258">
            <v>24510090400</v>
          </cell>
          <cell r="B258" t="str">
            <v>Better Waverly, Baltimore, MD</v>
          </cell>
        </row>
        <row r="259">
          <cell r="A259">
            <v>24510270803</v>
          </cell>
          <cell r="B259" t="str">
            <v>Loch Raven, Baltimore, MD</v>
          </cell>
        </row>
        <row r="260">
          <cell r="A260">
            <v>24510120500</v>
          </cell>
          <cell r="B260" t="str">
            <v>Greenmount West, Baltimore, MD</v>
          </cell>
        </row>
        <row r="261">
          <cell r="A261">
            <v>24510080800</v>
          </cell>
          <cell r="B261" t="str">
            <v>Broadway East, Baltimore, MD</v>
          </cell>
        </row>
        <row r="262">
          <cell r="A262">
            <v>24510150400</v>
          </cell>
          <cell r="B262" t="str">
            <v>Mondawmin, Baltimore, MD</v>
          </cell>
        </row>
        <row r="263">
          <cell r="A263">
            <v>24510270901</v>
          </cell>
          <cell r="B263" t="str">
            <v>New Northwood, Baltimore, MD</v>
          </cell>
        </row>
        <row r="264">
          <cell r="A264">
            <v>24510070200</v>
          </cell>
          <cell r="B264" t="str">
            <v>Madison - Eastend, Baltimore, MD</v>
          </cell>
        </row>
        <row r="265">
          <cell r="A265">
            <v>24510090500</v>
          </cell>
          <cell r="B265" t="str">
            <v>Better Waverly, Baltimore, MD</v>
          </cell>
        </row>
        <row r="266">
          <cell r="A266">
            <v>24510250600</v>
          </cell>
          <cell r="B266" t="str">
            <v>Brooklyn, Baltimore, MD</v>
          </cell>
        </row>
        <row r="267">
          <cell r="A267">
            <v>24510130400</v>
          </cell>
          <cell r="B267" t="str">
            <v>Woodbrook, Baltimore, MD</v>
          </cell>
        </row>
        <row r="268">
          <cell r="A268">
            <v>24510260403</v>
          </cell>
          <cell r="B268" t="str">
            <v>Cedonia, Baltimore, MD</v>
          </cell>
        </row>
        <row r="269">
          <cell r="A269">
            <v>24510151300</v>
          </cell>
          <cell r="B269" t="str">
            <v>Central Park Heights, Baltimore, MD</v>
          </cell>
        </row>
        <row r="270">
          <cell r="A270">
            <v>24510280102</v>
          </cell>
          <cell r="B270" t="str">
            <v>Gwynn Oak, Baltimore, MD</v>
          </cell>
        </row>
        <row r="271">
          <cell r="A271">
            <v>24005980200</v>
          </cell>
          <cell r="B271" t="str">
            <v>Lansdowne - Baltimore Highlands, Halethorpe, MD</v>
          </cell>
        </row>
        <row r="272">
          <cell r="A272">
            <v>24510250207</v>
          </cell>
          <cell r="B272" t="str">
            <v>Cherry Hill, Baltimore, MD</v>
          </cell>
        </row>
        <row r="273">
          <cell r="A273">
            <v>24510200400</v>
          </cell>
          <cell r="B273" t="str">
            <v>Shipley Hill, Baltimore, MD</v>
          </cell>
        </row>
        <row r="274">
          <cell r="A274">
            <v>24510170300</v>
          </cell>
          <cell r="B274" t="str">
            <v>Upton, Baltimore, MD</v>
          </cell>
        </row>
        <row r="275">
          <cell r="A275">
            <v>24005403202</v>
          </cell>
          <cell r="B275" t="str">
            <v>Gwynn Oak, Baltimore, MD</v>
          </cell>
        </row>
        <row r="276">
          <cell r="A276">
            <v>24510110100</v>
          </cell>
          <cell r="B276" t="str">
            <v>Downtown, Baltimore, MD</v>
          </cell>
        </row>
        <row r="277">
          <cell r="A277">
            <v>24510120600</v>
          </cell>
          <cell r="B277" t="str">
            <v>Old Goucher, Baltimore, MD</v>
          </cell>
        </row>
        <row r="278">
          <cell r="A278">
            <v>24510040100</v>
          </cell>
          <cell r="B278" t="str">
            <v>Downtown, Baltimore, MD</v>
          </cell>
        </row>
        <row r="279">
          <cell r="A279">
            <v>24510160400</v>
          </cell>
          <cell r="B279" t="str">
            <v>Midtown Edmondson, Baltimore, MD</v>
          </cell>
        </row>
        <row r="280">
          <cell r="A280">
            <v>24510270902</v>
          </cell>
          <cell r="B280" t="str">
            <v>Perring Loch, Baltimore, MD</v>
          </cell>
        </row>
        <row r="281">
          <cell r="A281">
            <v>24510150702</v>
          </cell>
          <cell r="B281" t="str">
            <v>Walbrook, Baltimore, MD</v>
          </cell>
        </row>
        <row r="282">
          <cell r="A282">
            <v>24510150300</v>
          </cell>
          <cell r="B282" t="str">
            <v>Coppin Heights, Baltimore, MD</v>
          </cell>
        </row>
        <row r="283">
          <cell r="A283">
            <v>24510271002</v>
          </cell>
          <cell r="B283" t="str">
            <v>Winston - Govans, Baltimore, MD</v>
          </cell>
        </row>
        <row r="284">
          <cell r="A284">
            <v>24510200200</v>
          </cell>
          <cell r="B284" t="str">
            <v>Lexington, Baltimore, MD</v>
          </cell>
        </row>
        <row r="285">
          <cell r="A285">
            <v>24510080400</v>
          </cell>
          <cell r="B285" t="str">
            <v>Broadway East, Baltimore, MD</v>
          </cell>
        </row>
        <row r="286">
          <cell r="A286">
            <v>24510271600</v>
          </cell>
          <cell r="B286" t="str">
            <v>Edgecomb, Baltimore, MD</v>
          </cell>
        </row>
        <row r="287">
          <cell r="A287">
            <v>24005402403</v>
          </cell>
          <cell r="B287" t="str">
            <v>Gwynn Oak, Baltimore, MD</v>
          </cell>
        </row>
        <row r="288">
          <cell r="A288">
            <v>24510150600</v>
          </cell>
          <cell r="B288" t="str">
            <v>NW Community Action, Baltimore, MD</v>
          </cell>
        </row>
        <row r="289">
          <cell r="A289">
            <v>24510280302</v>
          </cell>
          <cell r="B289" t="str">
            <v>West Forest Park, Baltimore, MD</v>
          </cell>
        </row>
        <row r="290">
          <cell r="A290">
            <v>24510080200</v>
          </cell>
          <cell r="B290" t="str">
            <v>Broadway East, Baltimore, MD</v>
          </cell>
        </row>
        <row r="291">
          <cell r="A291">
            <v>24510120300</v>
          </cell>
          <cell r="B291" t="str">
            <v>Harwood, Baltimore, MD</v>
          </cell>
        </row>
        <row r="292">
          <cell r="A292">
            <v>24510160801</v>
          </cell>
          <cell r="B292" t="str">
            <v>Edmondson, Baltimore, MD</v>
          </cell>
        </row>
        <row r="293">
          <cell r="A293">
            <v>24510130200</v>
          </cell>
          <cell r="B293" t="str">
            <v>Reservoir Hill, Baltimore, MD</v>
          </cell>
        </row>
        <row r="294">
          <cell r="A294">
            <v>24510100100</v>
          </cell>
          <cell r="B294" t="str">
            <v>Johnson Square, Baltimore, MD</v>
          </cell>
        </row>
        <row r="295">
          <cell r="A295">
            <v>24510150100</v>
          </cell>
          <cell r="B295" t="str">
            <v>Sandtown-Winchester, Baltimore, MD</v>
          </cell>
        </row>
        <row r="296">
          <cell r="A296">
            <v>24510140200</v>
          </cell>
          <cell r="B296" t="str">
            <v>Upton, Baltimore, MD</v>
          </cell>
        </row>
        <row r="297">
          <cell r="A297">
            <v>24510160600</v>
          </cell>
          <cell r="B297" t="str">
            <v>Mosher, Baltimore, MD</v>
          </cell>
        </row>
        <row r="298">
          <cell r="A298">
            <v>24510080500</v>
          </cell>
          <cell r="B298" t="str">
            <v>Darley Park, Baltimore, MD</v>
          </cell>
        </row>
        <row r="299">
          <cell r="A299">
            <v>24510170100</v>
          </cell>
          <cell r="B299" t="str">
            <v>Downtown, Baltimore, MD</v>
          </cell>
        </row>
        <row r="300">
          <cell r="A300">
            <v>24510271001</v>
          </cell>
          <cell r="B300" t="str">
            <v>Baltimore, MD</v>
          </cell>
        </row>
        <row r="301">
          <cell r="A301">
            <v>24510090600</v>
          </cell>
          <cell r="B301" t="str">
            <v>Coldstream - Homestead - Montebello, Baltimore, MD</v>
          </cell>
        </row>
        <row r="302">
          <cell r="A302">
            <v>24510250204</v>
          </cell>
          <cell r="B302" t="str">
            <v>Cherry Hill, Baltimore, MD</v>
          </cell>
        </row>
        <row r="303">
          <cell r="A303">
            <v>24510180200</v>
          </cell>
          <cell r="B303" t="str">
            <v>Poppleton, Baltimore, MD</v>
          </cell>
        </row>
        <row r="304">
          <cell r="A304">
            <v>24510271801</v>
          </cell>
          <cell r="B304" t="str">
            <v>Arlington, Baltimore, MD</v>
          </cell>
        </row>
        <row r="305">
          <cell r="A305">
            <v>24510200702</v>
          </cell>
          <cell r="B305" t="str">
            <v>Saint Joseph's, Baltimore, MD</v>
          </cell>
        </row>
        <row r="306">
          <cell r="A306">
            <v>24510080102</v>
          </cell>
          <cell r="B306" t="str">
            <v>Belair - Edison, Baltimore, MD</v>
          </cell>
        </row>
        <row r="307">
          <cell r="A307">
            <v>24510100300</v>
          </cell>
          <cell r="B307" t="str">
            <v>Penn - Fallsway, Baltimore, MD</v>
          </cell>
        </row>
        <row r="308">
          <cell r="A308">
            <v>24510090700</v>
          </cell>
          <cell r="B308" t="str">
            <v>Coldstream - Homestead - Montebello, Baltimore, MD</v>
          </cell>
        </row>
        <row r="309">
          <cell r="A309">
            <v>24510100200</v>
          </cell>
          <cell r="B309" t="str">
            <v>Baltimore, MD</v>
          </cell>
        </row>
        <row r="310">
          <cell r="A310">
            <v>24510150500</v>
          </cell>
          <cell r="B310" t="str">
            <v>Burleith-Leighton, Baltimore, MD</v>
          </cell>
        </row>
        <row r="311">
          <cell r="A311">
            <v>24510070300</v>
          </cell>
          <cell r="B311" t="str">
            <v>Milton - Montford, Baltimore, MD</v>
          </cell>
        </row>
        <row r="312">
          <cell r="A312">
            <v>24510160500</v>
          </cell>
          <cell r="B312" t="str">
            <v>Bridgeview-Greenlawn, Baltimore, MD</v>
          </cell>
        </row>
        <row r="313">
          <cell r="A313">
            <v>24510030100</v>
          </cell>
          <cell r="B313" t="str">
            <v>Perkins Homes, Baltimore, MD</v>
          </cell>
        </row>
        <row r="314">
          <cell r="A314">
            <v>24510130300</v>
          </cell>
          <cell r="B314" t="str">
            <v>Penn North, Baltimore, MD</v>
          </cell>
        </row>
        <row r="315">
          <cell r="A315">
            <v>24510150701</v>
          </cell>
          <cell r="B315" t="str">
            <v>Hanlon Longwood, Baltimore, MD</v>
          </cell>
        </row>
        <row r="316">
          <cell r="A316">
            <v>24510080700</v>
          </cell>
          <cell r="B316" t="str">
            <v>Broadway East, Baltimore, MD</v>
          </cell>
        </row>
        <row r="317">
          <cell r="A317">
            <v>24510090900</v>
          </cell>
          <cell r="B317" t="str">
            <v>Oliver, Baltimore, MD</v>
          </cell>
        </row>
        <row r="318">
          <cell r="A318">
            <v>24510090800</v>
          </cell>
          <cell r="B318" t="str">
            <v>East Baltimore Midway, Baltimore, MD</v>
          </cell>
        </row>
        <row r="319">
          <cell r="A319">
            <v>24510280200</v>
          </cell>
          <cell r="B319" t="str">
            <v>Gwynn Oak, Baltimore, MD</v>
          </cell>
        </row>
        <row r="320">
          <cell r="A320">
            <v>24005401102</v>
          </cell>
          <cell r="B320" t="str">
            <v>Gwynn Oak, Woodlawn, MD</v>
          </cell>
        </row>
        <row r="321">
          <cell r="A321">
            <v>24510130100</v>
          </cell>
          <cell r="B321" t="str">
            <v>Reservoir Hill, Baltimore, MD</v>
          </cell>
        </row>
        <row r="322">
          <cell r="A322">
            <v>24510151100</v>
          </cell>
          <cell r="B322" t="str">
            <v>East Arlington, Baltimore, MD</v>
          </cell>
        </row>
        <row r="323">
          <cell r="A323">
            <v>24510280404</v>
          </cell>
          <cell r="B323" t="str">
            <v>Irvington, Baltimore, MD</v>
          </cell>
        </row>
        <row r="324">
          <cell r="A324">
            <v>24510200701</v>
          </cell>
          <cell r="B324" t="str">
            <v>Allendale, Baltimore, MD</v>
          </cell>
        </row>
        <row r="325">
          <cell r="A325">
            <v>24510060400</v>
          </cell>
          <cell r="B325" t="str">
            <v>Baltimore, MD</v>
          </cell>
        </row>
        <row r="326">
          <cell r="A326">
            <v>24510080301</v>
          </cell>
          <cell r="B326" t="str">
            <v>Berea, Baltimore, MD</v>
          </cell>
        </row>
        <row r="327">
          <cell r="A327">
            <v>24510271700</v>
          </cell>
          <cell r="B327" t="str">
            <v>Central Park Heights, Baltimore, MD</v>
          </cell>
        </row>
        <row r="328">
          <cell r="A328">
            <v>24510271503</v>
          </cell>
          <cell r="B328" t="str">
            <v>Cross Keys, Baltimore, MD</v>
          </cell>
        </row>
        <row r="329">
          <cell r="A329">
            <v>24510160200</v>
          </cell>
          <cell r="B329" t="str">
            <v>Sandtown-Winchester, Baltimore, MD</v>
          </cell>
        </row>
        <row r="330">
          <cell r="A330">
            <v>24510040200</v>
          </cell>
          <cell r="B330" t="str">
            <v>Downtown, Baltimore, MD</v>
          </cell>
        </row>
        <row r="331">
          <cell r="A331">
            <v>24510160802</v>
          </cell>
          <cell r="B331" t="str">
            <v>Edmondson, Baltimore, MD</v>
          </cell>
        </row>
        <row r="332">
          <cell r="A332">
            <v>24510080302</v>
          </cell>
          <cell r="B332" t="str">
            <v>Berea, Baltimore, MD</v>
          </cell>
        </row>
        <row r="333">
          <cell r="A333">
            <v>24510271802</v>
          </cell>
          <cell r="B333" t="str">
            <v>Langston Hughes, Baltimore, MD</v>
          </cell>
        </row>
        <row r="334">
          <cell r="A334">
            <v>24510250301</v>
          </cell>
          <cell r="B334" t="str">
            <v>Westport, Baltimore, MD</v>
          </cell>
        </row>
        <row r="335">
          <cell r="A335">
            <v>24510080600</v>
          </cell>
          <cell r="B335" t="str">
            <v>Broadway East, Baltimore, MD</v>
          </cell>
        </row>
        <row r="336">
          <cell r="A336">
            <v>24510270701</v>
          </cell>
          <cell r="B336" t="str">
            <v>Harford - Echodale - Perring Parkway, Baltimore, MD</v>
          </cell>
        </row>
        <row r="337">
          <cell r="A337">
            <v>24510160100</v>
          </cell>
          <cell r="B337" t="str">
            <v>Harlem Park, Baltimore, MD</v>
          </cell>
        </row>
        <row r="338">
          <cell r="A338">
            <v>24510130805</v>
          </cell>
          <cell r="B338" t="str">
            <v>Cold Springs, Baltimore, MD</v>
          </cell>
        </row>
        <row r="339">
          <cell r="A339">
            <v>24510120400</v>
          </cell>
          <cell r="B339" t="str">
            <v>Barclay, Baltimore, MD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teenbirth_rB_gF_p25"/>
    </sheetNames>
    <sheetDataSet>
      <sheetData sheetId="0">
        <row r="1">
          <cell r="A1" t="str">
            <v>tract</v>
          </cell>
          <cell r="B1" t="str">
            <v>Name</v>
          </cell>
          <cell r="E1" t="str">
            <v>Teenage_Birth_Rate_women_only_rB_gF_p25</v>
          </cell>
        </row>
        <row r="2">
          <cell r="A2">
            <v>24005421101</v>
          </cell>
          <cell r="B2" t="str">
            <v>Baltimore</v>
          </cell>
          <cell r="C2" t="str">
            <v xml:space="preserve"> MD</v>
          </cell>
          <cell r="E2">
            <v>0.75229999999999997</v>
          </cell>
        </row>
        <row r="3">
          <cell r="A3">
            <v>24510200500</v>
          </cell>
          <cell r="B3" t="str">
            <v>Mill Hill</v>
          </cell>
          <cell r="C3" t="str">
            <v xml:space="preserve"> Baltimore</v>
          </cell>
          <cell r="D3" t="str">
            <v xml:space="preserve"> MD</v>
          </cell>
          <cell r="E3">
            <v>0.71260000000000001</v>
          </cell>
        </row>
        <row r="4">
          <cell r="A4">
            <v>24510270402</v>
          </cell>
          <cell r="B4" t="str">
            <v>Glenham-Belford</v>
          </cell>
          <cell r="C4" t="str">
            <v xml:space="preserve"> Baltimore</v>
          </cell>
          <cell r="D4" t="str">
            <v xml:space="preserve"> MD</v>
          </cell>
          <cell r="E4">
            <v>0.70350000000000001</v>
          </cell>
        </row>
        <row r="5">
          <cell r="A5">
            <v>24005430200</v>
          </cell>
          <cell r="B5" t="str">
            <v>Lansdowne - Baltimore Highlands</v>
          </cell>
          <cell r="C5" t="str">
            <v xml:space="preserve"> Lansdowne</v>
          </cell>
          <cell r="D5" t="str">
            <v xml:space="preserve"> MD</v>
          </cell>
          <cell r="E5">
            <v>0.68940000000000001</v>
          </cell>
        </row>
        <row r="6">
          <cell r="A6">
            <v>24510120600</v>
          </cell>
          <cell r="B6" t="str">
            <v>Old Goucher</v>
          </cell>
          <cell r="C6" t="str">
            <v xml:space="preserve"> Baltimore</v>
          </cell>
          <cell r="D6" t="str">
            <v xml:space="preserve"> MD</v>
          </cell>
          <cell r="E6">
            <v>0.6845</v>
          </cell>
        </row>
        <row r="7">
          <cell r="A7">
            <v>24510040100</v>
          </cell>
          <cell r="B7" t="str">
            <v>Downtown</v>
          </cell>
          <cell r="C7" t="str">
            <v xml:space="preserve"> Baltimore</v>
          </cell>
          <cell r="D7" t="str">
            <v xml:space="preserve"> MD</v>
          </cell>
          <cell r="E7">
            <v>0.67920000000000003</v>
          </cell>
        </row>
        <row r="8">
          <cell r="A8">
            <v>24510030200</v>
          </cell>
          <cell r="B8" t="str">
            <v>Little Italy</v>
          </cell>
          <cell r="C8" t="str">
            <v xml:space="preserve"> Baltimore</v>
          </cell>
          <cell r="D8" t="str">
            <v xml:space="preserve"> MD</v>
          </cell>
          <cell r="E8">
            <v>0.66890000000000005</v>
          </cell>
        </row>
        <row r="9">
          <cell r="A9">
            <v>24510260604</v>
          </cell>
          <cell r="B9" t="str">
            <v>O'Donnell Heights</v>
          </cell>
          <cell r="C9" t="str">
            <v xml:space="preserve"> Baltimore</v>
          </cell>
          <cell r="D9" t="str">
            <v xml:space="preserve"> MD</v>
          </cell>
          <cell r="E9">
            <v>0.66749999999999998</v>
          </cell>
        </row>
        <row r="10">
          <cell r="A10">
            <v>24510200300</v>
          </cell>
          <cell r="B10" t="str">
            <v>Bentalou-Smallwood</v>
          </cell>
          <cell r="C10" t="str">
            <v xml:space="preserve"> Baltimore</v>
          </cell>
          <cell r="D10" t="str">
            <v xml:space="preserve"> MD</v>
          </cell>
          <cell r="E10">
            <v>0.65700000000000003</v>
          </cell>
        </row>
        <row r="11">
          <cell r="A11">
            <v>24510280500</v>
          </cell>
          <cell r="B11" t="str">
            <v>Pleasant View Gardens</v>
          </cell>
          <cell r="C11" t="str">
            <v xml:space="preserve"> Baltimore</v>
          </cell>
          <cell r="D11" t="str">
            <v xml:space="preserve"> MD</v>
          </cell>
          <cell r="E11">
            <v>0.64800000000000002</v>
          </cell>
        </row>
        <row r="12">
          <cell r="A12">
            <v>24510250204</v>
          </cell>
          <cell r="B12" t="str">
            <v>Cherry Hill</v>
          </cell>
          <cell r="C12" t="str">
            <v xml:space="preserve"> Baltimore</v>
          </cell>
          <cell r="D12" t="str">
            <v xml:space="preserve"> MD</v>
          </cell>
          <cell r="E12">
            <v>0.64539999999999997</v>
          </cell>
        </row>
        <row r="13">
          <cell r="A13">
            <v>24510200100</v>
          </cell>
          <cell r="B13" t="str">
            <v>Lexington</v>
          </cell>
          <cell r="C13" t="str">
            <v xml:space="preserve"> Baltimore</v>
          </cell>
          <cell r="D13" t="str">
            <v xml:space="preserve"> MD</v>
          </cell>
          <cell r="E13">
            <v>0.63680000000000003</v>
          </cell>
        </row>
        <row r="14">
          <cell r="A14">
            <v>24510030100</v>
          </cell>
          <cell r="B14" t="str">
            <v>Perkins Homes</v>
          </cell>
          <cell r="C14" t="str">
            <v xml:space="preserve"> Baltimore</v>
          </cell>
          <cell r="D14" t="str">
            <v xml:space="preserve"> MD</v>
          </cell>
          <cell r="E14">
            <v>0.63300000000000001</v>
          </cell>
        </row>
        <row r="15">
          <cell r="A15">
            <v>24510190300</v>
          </cell>
          <cell r="B15" t="str">
            <v>Mount Clare</v>
          </cell>
          <cell r="C15" t="str">
            <v xml:space="preserve"> Baltimore</v>
          </cell>
          <cell r="D15" t="str">
            <v xml:space="preserve"> MD</v>
          </cell>
          <cell r="E15">
            <v>0.63049999999999995</v>
          </cell>
        </row>
        <row r="16">
          <cell r="A16">
            <v>24510090900</v>
          </cell>
          <cell r="B16" t="str">
            <v>Oliver</v>
          </cell>
          <cell r="C16" t="str">
            <v xml:space="preserve"> Baltimore</v>
          </cell>
          <cell r="D16" t="str">
            <v xml:space="preserve"> MD</v>
          </cell>
          <cell r="E16">
            <v>0.624</v>
          </cell>
        </row>
        <row r="17">
          <cell r="A17">
            <v>24510060100</v>
          </cell>
          <cell r="B17" t="str">
            <v>Patterson Park</v>
          </cell>
          <cell r="C17" t="str">
            <v xml:space="preserve"> Baltimore</v>
          </cell>
          <cell r="D17" t="str">
            <v xml:space="preserve"> MD</v>
          </cell>
          <cell r="E17">
            <v>0.62039999999999995</v>
          </cell>
        </row>
        <row r="18">
          <cell r="A18">
            <v>24510110200</v>
          </cell>
          <cell r="B18" t="str">
            <v>Downtown</v>
          </cell>
          <cell r="C18" t="str">
            <v xml:space="preserve"> Baltimore</v>
          </cell>
          <cell r="D18" t="str">
            <v xml:space="preserve"> MD</v>
          </cell>
          <cell r="E18">
            <v>0.62</v>
          </cell>
        </row>
        <row r="19">
          <cell r="A19">
            <v>24510060300</v>
          </cell>
          <cell r="B19" t="str">
            <v>Butchers Hill</v>
          </cell>
          <cell r="C19" t="str">
            <v xml:space="preserve"> Baltimore</v>
          </cell>
          <cell r="D19" t="str">
            <v xml:space="preserve"> MD</v>
          </cell>
          <cell r="E19">
            <v>0.61980000000000002</v>
          </cell>
        </row>
        <row r="20">
          <cell r="A20">
            <v>24510200400</v>
          </cell>
          <cell r="B20" t="str">
            <v>Shipley Hill</v>
          </cell>
          <cell r="C20" t="str">
            <v xml:space="preserve"> Baltimore</v>
          </cell>
          <cell r="D20" t="str">
            <v xml:space="preserve"> MD</v>
          </cell>
          <cell r="E20">
            <v>0.6169</v>
          </cell>
        </row>
        <row r="21">
          <cell r="A21">
            <v>24510080600</v>
          </cell>
          <cell r="B21" t="str">
            <v>Broadway East</v>
          </cell>
          <cell r="C21" t="str">
            <v xml:space="preserve"> Baltimore</v>
          </cell>
          <cell r="D21" t="str">
            <v xml:space="preserve"> MD</v>
          </cell>
          <cell r="E21">
            <v>0.61680000000000001</v>
          </cell>
        </row>
        <row r="22">
          <cell r="A22">
            <v>24510010200</v>
          </cell>
          <cell r="B22" t="str">
            <v>Patterson Park</v>
          </cell>
          <cell r="C22" t="str">
            <v xml:space="preserve"> Baltimore</v>
          </cell>
          <cell r="D22" t="str">
            <v xml:space="preserve"> MD</v>
          </cell>
          <cell r="E22">
            <v>0.61639999999999995</v>
          </cell>
        </row>
        <row r="23">
          <cell r="A23">
            <v>24510120400</v>
          </cell>
          <cell r="B23" t="str">
            <v>Barclay</v>
          </cell>
          <cell r="C23" t="str">
            <v xml:space="preserve"> Baltimore</v>
          </cell>
          <cell r="D23" t="str">
            <v xml:space="preserve"> MD</v>
          </cell>
          <cell r="E23">
            <v>0.61609999999999998</v>
          </cell>
        </row>
        <row r="24">
          <cell r="A24">
            <v>24510261000</v>
          </cell>
          <cell r="B24" t="str">
            <v>Patterson Park</v>
          </cell>
          <cell r="C24" t="str">
            <v xml:space="preserve"> Baltimore</v>
          </cell>
          <cell r="D24" t="str">
            <v xml:space="preserve"> MD</v>
          </cell>
          <cell r="E24">
            <v>0.61499999999999999</v>
          </cell>
        </row>
        <row r="25">
          <cell r="A25">
            <v>24510271802</v>
          </cell>
          <cell r="B25" t="str">
            <v>Langston Hughes</v>
          </cell>
          <cell r="C25" t="str">
            <v xml:space="preserve"> Baltimore</v>
          </cell>
          <cell r="D25" t="str">
            <v xml:space="preserve"> MD</v>
          </cell>
          <cell r="E25">
            <v>0.61450000000000005</v>
          </cell>
        </row>
        <row r="26">
          <cell r="A26">
            <v>24005450501</v>
          </cell>
          <cell r="B26" t="str">
            <v>Essex</v>
          </cell>
          <cell r="C26" t="str">
            <v xml:space="preserve"> MD</v>
          </cell>
          <cell r="E26">
            <v>0.6129</v>
          </cell>
        </row>
        <row r="27">
          <cell r="A27">
            <v>24510100200</v>
          </cell>
          <cell r="B27" t="str">
            <v>Baltimore</v>
          </cell>
          <cell r="C27" t="str">
            <v xml:space="preserve"> MD</v>
          </cell>
          <cell r="E27">
            <v>0.6109</v>
          </cell>
        </row>
        <row r="28">
          <cell r="A28">
            <v>24510170200</v>
          </cell>
          <cell r="B28" t="str">
            <v>McCulloh Homes</v>
          </cell>
          <cell r="C28" t="str">
            <v xml:space="preserve"> Baltimore</v>
          </cell>
          <cell r="D28" t="str">
            <v xml:space="preserve"> MD</v>
          </cell>
          <cell r="E28">
            <v>0.61060000000000003</v>
          </cell>
        </row>
        <row r="29">
          <cell r="A29">
            <v>24510210200</v>
          </cell>
          <cell r="B29" t="str">
            <v>Pigtown</v>
          </cell>
          <cell r="C29" t="str">
            <v xml:space="preserve"> Baltimore</v>
          </cell>
          <cell r="D29" t="str">
            <v xml:space="preserve"> MD</v>
          </cell>
          <cell r="E29">
            <v>0.61019999999999996</v>
          </cell>
        </row>
        <row r="30">
          <cell r="A30">
            <v>24005420900</v>
          </cell>
          <cell r="B30" t="str">
            <v>Dundalk</v>
          </cell>
          <cell r="C30" t="str">
            <v xml:space="preserve"> MD</v>
          </cell>
          <cell r="E30">
            <v>0.60680000000000001</v>
          </cell>
        </row>
        <row r="31">
          <cell r="A31">
            <v>24510271001</v>
          </cell>
          <cell r="B31" t="str">
            <v>Baltimore</v>
          </cell>
          <cell r="C31" t="str">
            <v xml:space="preserve"> MD</v>
          </cell>
          <cell r="E31">
            <v>0.60670000000000002</v>
          </cell>
        </row>
        <row r="32">
          <cell r="A32">
            <v>24510060200</v>
          </cell>
          <cell r="B32" t="str">
            <v>Baltimore</v>
          </cell>
          <cell r="C32" t="str">
            <v xml:space="preserve"> MD</v>
          </cell>
          <cell r="E32">
            <v>0.60170000000000001</v>
          </cell>
        </row>
        <row r="33">
          <cell r="A33">
            <v>24005401505</v>
          </cell>
          <cell r="B33" t="str">
            <v>Catonsville</v>
          </cell>
          <cell r="C33" t="str">
            <v xml:space="preserve"> MD</v>
          </cell>
          <cell r="E33">
            <v>0.59909999999999997</v>
          </cell>
        </row>
        <row r="34">
          <cell r="A34">
            <v>24510080500</v>
          </cell>
          <cell r="B34" t="str">
            <v>Darley Park</v>
          </cell>
          <cell r="C34" t="str">
            <v xml:space="preserve"> Baltimore</v>
          </cell>
          <cell r="D34" t="str">
            <v xml:space="preserve"> MD</v>
          </cell>
          <cell r="E34">
            <v>0.59460000000000002</v>
          </cell>
        </row>
        <row r="35">
          <cell r="A35">
            <v>24510260101</v>
          </cell>
          <cell r="B35" t="str">
            <v>Cedmont</v>
          </cell>
          <cell r="C35" t="str">
            <v xml:space="preserve"> Baltimore</v>
          </cell>
          <cell r="D35" t="str">
            <v xml:space="preserve"> MD</v>
          </cell>
          <cell r="E35">
            <v>0.59360000000000002</v>
          </cell>
        </row>
        <row r="36">
          <cell r="A36">
            <v>24510080200</v>
          </cell>
          <cell r="B36" t="str">
            <v>Broadway East</v>
          </cell>
          <cell r="C36" t="str">
            <v xml:space="preserve"> Baltimore</v>
          </cell>
          <cell r="D36" t="str">
            <v xml:space="preserve"> MD</v>
          </cell>
          <cell r="E36">
            <v>0.59179999999999999</v>
          </cell>
        </row>
        <row r="37">
          <cell r="A37">
            <v>24510080302</v>
          </cell>
          <cell r="B37" t="str">
            <v>Berea</v>
          </cell>
          <cell r="C37" t="str">
            <v xml:space="preserve"> Baltimore</v>
          </cell>
          <cell r="D37" t="str">
            <v xml:space="preserve"> MD</v>
          </cell>
          <cell r="E37">
            <v>0.59160000000000001</v>
          </cell>
        </row>
        <row r="38">
          <cell r="A38">
            <v>24510080800</v>
          </cell>
          <cell r="B38" t="str">
            <v>Broadway East</v>
          </cell>
          <cell r="C38" t="str">
            <v xml:space="preserve"> Baltimore</v>
          </cell>
          <cell r="D38" t="str">
            <v xml:space="preserve"> MD</v>
          </cell>
          <cell r="E38">
            <v>0.59050000000000002</v>
          </cell>
        </row>
        <row r="39">
          <cell r="A39">
            <v>24510140100</v>
          </cell>
          <cell r="B39" t="str">
            <v>Bolton Hill</v>
          </cell>
          <cell r="C39" t="str">
            <v xml:space="preserve"> Baltimore</v>
          </cell>
          <cell r="D39" t="str">
            <v xml:space="preserve"> MD</v>
          </cell>
          <cell r="E39">
            <v>0.58960000000000001</v>
          </cell>
        </row>
        <row r="40">
          <cell r="A40">
            <v>24005400900</v>
          </cell>
          <cell r="B40" t="str">
            <v>Catonsville</v>
          </cell>
          <cell r="C40" t="str">
            <v xml:space="preserve"> MD</v>
          </cell>
          <cell r="E40">
            <v>0.58830000000000005</v>
          </cell>
        </row>
        <row r="41">
          <cell r="A41">
            <v>24510150500</v>
          </cell>
          <cell r="B41" t="str">
            <v>Burleith-Leighton</v>
          </cell>
          <cell r="C41" t="str">
            <v xml:space="preserve"> Baltimore</v>
          </cell>
          <cell r="D41" t="str">
            <v xml:space="preserve"> MD</v>
          </cell>
          <cell r="E41">
            <v>0.58750000000000002</v>
          </cell>
        </row>
        <row r="42">
          <cell r="A42">
            <v>24005492300</v>
          </cell>
          <cell r="B42" t="str">
            <v>Essex</v>
          </cell>
          <cell r="C42" t="str">
            <v xml:space="preserve"> MD</v>
          </cell>
          <cell r="E42">
            <v>0.58450000000000002</v>
          </cell>
        </row>
        <row r="43">
          <cell r="A43">
            <v>24510070400</v>
          </cell>
          <cell r="B43" t="str">
            <v>Gay Street</v>
          </cell>
          <cell r="C43" t="str">
            <v xml:space="preserve"> Baltimore</v>
          </cell>
          <cell r="D43" t="str">
            <v xml:space="preserve"> MD</v>
          </cell>
          <cell r="E43">
            <v>0.58389999999999997</v>
          </cell>
        </row>
        <row r="44">
          <cell r="A44">
            <v>24510250301</v>
          </cell>
          <cell r="B44" t="str">
            <v>Westport</v>
          </cell>
          <cell r="C44" t="str">
            <v xml:space="preserve"> Baltimore</v>
          </cell>
          <cell r="D44" t="str">
            <v xml:space="preserve"> MD</v>
          </cell>
          <cell r="E44">
            <v>0.58320000000000005</v>
          </cell>
        </row>
        <row r="45">
          <cell r="A45">
            <v>24510250203</v>
          </cell>
          <cell r="B45" t="str">
            <v>Cherry Hill</v>
          </cell>
          <cell r="C45" t="str">
            <v xml:space="preserve"> Baltimore</v>
          </cell>
          <cell r="D45" t="str">
            <v xml:space="preserve"> MD</v>
          </cell>
          <cell r="E45">
            <v>0.58240000000000003</v>
          </cell>
        </row>
        <row r="46">
          <cell r="A46">
            <v>24510270101</v>
          </cell>
          <cell r="B46" t="str">
            <v>Arcadia</v>
          </cell>
          <cell r="C46" t="str">
            <v xml:space="preserve"> Baltimore</v>
          </cell>
          <cell r="D46" t="str">
            <v xml:space="preserve"> MD</v>
          </cell>
          <cell r="E46">
            <v>0.58199999999999996</v>
          </cell>
        </row>
        <row r="47">
          <cell r="A47">
            <v>24005430900</v>
          </cell>
          <cell r="B47" t="str">
            <v>Baltimore</v>
          </cell>
          <cell r="C47" t="str">
            <v xml:space="preserve"> MD</v>
          </cell>
          <cell r="E47">
            <v>0.58199999999999996</v>
          </cell>
        </row>
        <row r="48">
          <cell r="A48">
            <v>24510130300</v>
          </cell>
          <cell r="B48" t="str">
            <v>Penn North</v>
          </cell>
          <cell r="C48" t="str">
            <v xml:space="preserve"> Baltimore</v>
          </cell>
          <cell r="D48" t="str">
            <v xml:space="preserve"> MD</v>
          </cell>
          <cell r="E48">
            <v>0.58150000000000002</v>
          </cell>
        </row>
        <row r="49">
          <cell r="A49">
            <v>24510090700</v>
          </cell>
          <cell r="B49" t="str">
            <v>Coldstream - Homestead - Montebello</v>
          </cell>
          <cell r="C49" t="str">
            <v xml:space="preserve"> Baltimore</v>
          </cell>
          <cell r="D49" t="str">
            <v xml:space="preserve"> MD</v>
          </cell>
          <cell r="E49">
            <v>0.58130000000000004</v>
          </cell>
        </row>
        <row r="50">
          <cell r="A50">
            <v>24510260403</v>
          </cell>
          <cell r="B50" t="str">
            <v>Cedonia</v>
          </cell>
          <cell r="C50" t="str">
            <v xml:space="preserve"> Baltimore</v>
          </cell>
          <cell r="D50" t="str">
            <v xml:space="preserve"> MD</v>
          </cell>
          <cell r="E50">
            <v>0.58079999999999998</v>
          </cell>
        </row>
        <row r="51">
          <cell r="A51">
            <v>24510080102</v>
          </cell>
          <cell r="B51" t="str">
            <v>Belair - Edison</v>
          </cell>
          <cell r="C51" t="str">
            <v xml:space="preserve"> Baltimore</v>
          </cell>
          <cell r="D51" t="str">
            <v xml:space="preserve"> MD</v>
          </cell>
          <cell r="E51">
            <v>0.5786</v>
          </cell>
        </row>
        <row r="52">
          <cell r="A52">
            <v>24510170300</v>
          </cell>
          <cell r="B52" t="str">
            <v>Upton</v>
          </cell>
          <cell r="C52" t="str">
            <v xml:space="preserve"> Baltimore</v>
          </cell>
          <cell r="D52" t="str">
            <v xml:space="preserve"> MD</v>
          </cell>
          <cell r="E52">
            <v>0.57769999999999999</v>
          </cell>
        </row>
        <row r="53">
          <cell r="A53">
            <v>24510090500</v>
          </cell>
          <cell r="B53" t="str">
            <v>Better Waverly</v>
          </cell>
          <cell r="C53" t="str">
            <v xml:space="preserve"> Baltimore</v>
          </cell>
          <cell r="D53" t="str">
            <v xml:space="preserve"> MD</v>
          </cell>
          <cell r="E53">
            <v>0.57669999999999999</v>
          </cell>
        </row>
        <row r="54">
          <cell r="A54">
            <v>24510260605</v>
          </cell>
          <cell r="B54" t="str">
            <v>Medford - Broening</v>
          </cell>
          <cell r="C54" t="str">
            <v xml:space="preserve"> Baltimore</v>
          </cell>
          <cell r="D54" t="str">
            <v xml:space="preserve"> MD</v>
          </cell>
          <cell r="E54">
            <v>0.5766</v>
          </cell>
        </row>
        <row r="55">
          <cell r="A55">
            <v>24510080700</v>
          </cell>
          <cell r="B55" t="str">
            <v>Broadway East</v>
          </cell>
          <cell r="C55" t="str">
            <v xml:space="preserve"> Baltimore</v>
          </cell>
          <cell r="D55" t="str">
            <v xml:space="preserve"> MD</v>
          </cell>
          <cell r="E55">
            <v>0.5726</v>
          </cell>
        </row>
        <row r="56">
          <cell r="A56">
            <v>24510270102</v>
          </cell>
          <cell r="B56" t="str">
            <v>Waltherson</v>
          </cell>
          <cell r="C56" t="str">
            <v xml:space="preserve"> Baltimore</v>
          </cell>
          <cell r="D56" t="str">
            <v xml:space="preserve"> MD</v>
          </cell>
          <cell r="E56">
            <v>0.57169999999999999</v>
          </cell>
        </row>
        <row r="57">
          <cell r="A57">
            <v>24510070200</v>
          </cell>
          <cell r="B57" t="str">
            <v>Madison - Eastend</v>
          </cell>
          <cell r="C57" t="str">
            <v xml:space="preserve"> Baltimore</v>
          </cell>
          <cell r="D57" t="str">
            <v xml:space="preserve"> MD</v>
          </cell>
          <cell r="E57">
            <v>0.57089999999999996</v>
          </cell>
        </row>
        <row r="58">
          <cell r="A58">
            <v>24005452400</v>
          </cell>
          <cell r="B58" t="str">
            <v>Dundalk</v>
          </cell>
          <cell r="C58" t="str">
            <v xml:space="preserve"> MD</v>
          </cell>
          <cell r="E58">
            <v>0.5675</v>
          </cell>
        </row>
        <row r="59">
          <cell r="A59">
            <v>24510150100</v>
          </cell>
          <cell r="B59" t="str">
            <v>Sandtown-Winchester</v>
          </cell>
          <cell r="C59" t="str">
            <v xml:space="preserve"> Baltimore</v>
          </cell>
          <cell r="D59" t="str">
            <v xml:space="preserve"> MD</v>
          </cell>
          <cell r="E59">
            <v>0.56669999999999998</v>
          </cell>
        </row>
        <row r="60">
          <cell r="A60">
            <v>24510090400</v>
          </cell>
          <cell r="B60" t="str">
            <v>Better Waverly</v>
          </cell>
          <cell r="C60" t="str">
            <v xml:space="preserve"> Baltimore</v>
          </cell>
          <cell r="D60" t="str">
            <v xml:space="preserve"> MD</v>
          </cell>
          <cell r="E60">
            <v>0.56569999999999998</v>
          </cell>
        </row>
        <row r="61">
          <cell r="A61">
            <v>24510080301</v>
          </cell>
          <cell r="B61" t="str">
            <v>Berea</v>
          </cell>
          <cell r="C61" t="str">
            <v xml:space="preserve"> Baltimore</v>
          </cell>
          <cell r="D61" t="str">
            <v xml:space="preserve"> MD</v>
          </cell>
          <cell r="E61">
            <v>0.56469999999999998</v>
          </cell>
        </row>
        <row r="62">
          <cell r="A62">
            <v>24510250402</v>
          </cell>
          <cell r="B62" t="str">
            <v>Brooklyn</v>
          </cell>
          <cell r="C62" t="str">
            <v xml:space="preserve"> Baltimore</v>
          </cell>
          <cell r="D62" t="str">
            <v xml:space="preserve"> MD</v>
          </cell>
          <cell r="E62">
            <v>0.56410000000000005</v>
          </cell>
        </row>
        <row r="63">
          <cell r="A63">
            <v>24510120300</v>
          </cell>
          <cell r="B63" t="str">
            <v>Harwood</v>
          </cell>
          <cell r="C63" t="str">
            <v xml:space="preserve"> Baltimore</v>
          </cell>
          <cell r="D63" t="str">
            <v xml:space="preserve"> MD</v>
          </cell>
          <cell r="E63">
            <v>0.56359999999999999</v>
          </cell>
        </row>
        <row r="64">
          <cell r="A64">
            <v>24510100100</v>
          </cell>
          <cell r="B64" t="str">
            <v>Johnson Square</v>
          </cell>
          <cell r="C64" t="str">
            <v xml:space="preserve"> Baltimore</v>
          </cell>
          <cell r="D64" t="str">
            <v xml:space="preserve"> MD</v>
          </cell>
          <cell r="E64">
            <v>0.56340000000000001</v>
          </cell>
        </row>
        <row r="65">
          <cell r="A65">
            <v>24510271801</v>
          </cell>
          <cell r="B65" t="str">
            <v>Arlington</v>
          </cell>
          <cell r="C65" t="str">
            <v xml:space="preserve"> Baltimore</v>
          </cell>
          <cell r="D65" t="str">
            <v xml:space="preserve"> MD</v>
          </cell>
          <cell r="E65">
            <v>0.56279999999999997</v>
          </cell>
        </row>
        <row r="66">
          <cell r="A66">
            <v>24510272006</v>
          </cell>
          <cell r="B66" t="str">
            <v>Glen</v>
          </cell>
          <cell r="C66" t="str">
            <v xml:space="preserve"> Baltimore</v>
          </cell>
          <cell r="D66" t="str">
            <v xml:space="preserve"> MD</v>
          </cell>
          <cell r="E66">
            <v>0.56230000000000002</v>
          </cell>
        </row>
        <row r="67">
          <cell r="A67">
            <v>24510130200</v>
          </cell>
          <cell r="B67" t="str">
            <v>Reservoir Hill</v>
          </cell>
          <cell r="C67" t="str">
            <v xml:space="preserve"> Baltimore</v>
          </cell>
          <cell r="D67" t="str">
            <v xml:space="preserve"> MD</v>
          </cell>
          <cell r="E67">
            <v>0.56210000000000004</v>
          </cell>
        </row>
        <row r="68">
          <cell r="A68">
            <v>24510160300</v>
          </cell>
          <cell r="B68" t="str">
            <v>Sandtown-Winchester</v>
          </cell>
          <cell r="C68" t="str">
            <v xml:space="preserve"> Baltimore</v>
          </cell>
          <cell r="D68" t="str">
            <v xml:space="preserve"> MD</v>
          </cell>
          <cell r="E68">
            <v>0.56140000000000001</v>
          </cell>
        </row>
        <row r="69">
          <cell r="A69">
            <v>24510160600</v>
          </cell>
          <cell r="B69" t="str">
            <v>Mosher</v>
          </cell>
          <cell r="C69" t="str">
            <v xml:space="preserve"> Baltimore</v>
          </cell>
          <cell r="D69" t="str">
            <v xml:space="preserve"> MD</v>
          </cell>
          <cell r="E69">
            <v>0.56059999999999999</v>
          </cell>
        </row>
        <row r="70">
          <cell r="A70">
            <v>24510090800</v>
          </cell>
          <cell r="B70" t="str">
            <v>East Baltimore Midway</v>
          </cell>
          <cell r="C70" t="str">
            <v xml:space="preserve"> Baltimore</v>
          </cell>
          <cell r="D70" t="str">
            <v xml:space="preserve"> MD</v>
          </cell>
          <cell r="E70">
            <v>0.55969999999999998</v>
          </cell>
        </row>
        <row r="71">
          <cell r="A71">
            <v>24510080101</v>
          </cell>
          <cell r="B71" t="str">
            <v>Belair - Edison</v>
          </cell>
          <cell r="C71" t="str">
            <v xml:space="preserve"> Baltimore</v>
          </cell>
          <cell r="D71" t="str">
            <v xml:space="preserve"> MD</v>
          </cell>
          <cell r="E71">
            <v>0.55869999999999997</v>
          </cell>
        </row>
        <row r="72">
          <cell r="A72">
            <v>24510150200</v>
          </cell>
          <cell r="B72" t="str">
            <v>Sandtown-Winchester</v>
          </cell>
          <cell r="C72" t="str">
            <v xml:space="preserve"> Baltimore</v>
          </cell>
          <cell r="D72" t="str">
            <v xml:space="preserve"> MD</v>
          </cell>
          <cell r="E72">
            <v>0.55810000000000004</v>
          </cell>
        </row>
        <row r="73">
          <cell r="A73">
            <v>24510040200</v>
          </cell>
          <cell r="B73" t="str">
            <v>Downtown</v>
          </cell>
          <cell r="C73" t="str">
            <v xml:space="preserve"> Baltimore</v>
          </cell>
          <cell r="D73" t="str">
            <v xml:space="preserve"> MD</v>
          </cell>
          <cell r="E73">
            <v>0.55769999999999997</v>
          </cell>
        </row>
        <row r="74">
          <cell r="A74">
            <v>24005400100</v>
          </cell>
          <cell r="B74" t="str">
            <v>Catonsville</v>
          </cell>
          <cell r="C74" t="str">
            <v xml:space="preserve"> MD</v>
          </cell>
          <cell r="E74">
            <v>0.55620000000000003</v>
          </cell>
        </row>
        <row r="75">
          <cell r="A75">
            <v>24510070300</v>
          </cell>
          <cell r="B75" t="str">
            <v>Milton - Montford</v>
          </cell>
          <cell r="C75" t="str">
            <v xml:space="preserve"> Baltimore</v>
          </cell>
          <cell r="D75" t="str">
            <v xml:space="preserve"> MD</v>
          </cell>
          <cell r="E75">
            <v>0.55489999999999995</v>
          </cell>
        </row>
        <row r="76">
          <cell r="A76">
            <v>24510120500</v>
          </cell>
          <cell r="B76" t="str">
            <v>Greenmount West</v>
          </cell>
          <cell r="C76" t="str">
            <v xml:space="preserve"> Baltimore</v>
          </cell>
          <cell r="D76" t="str">
            <v xml:space="preserve"> MD</v>
          </cell>
          <cell r="E76">
            <v>0.5504</v>
          </cell>
        </row>
        <row r="77">
          <cell r="A77">
            <v>24510160100</v>
          </cell>
          <cell r="B77" t="str">
            <v>Harlem Park</v>
          </cell>
          <cell r="C77" t="str">
            <v xml:space="preserve"> Baltimore</v>
          </cell>
          <cell r="D77" t="str">
            <v xml:space="preserve"> MD</v>
          </cell>
          <cell r="E77">
            <v>0.54959999999999998</v>
          </cell>
        </row>
        <row r="78">
          <cell r="A78">
            <v>24005400800</v>
          </cell>
          <cell r="B78" t="str">
            <v>Catonsville</v>
          </cell>
          <cell r="C78" t="str">
            <v xml:space="preserve"> MD</v>
          </cell>
          <cell r="E78">
            <v>0.54810000000000003</v>
          </cell>
        </row>
        <row r="79">
          <cell r="A79">
            <v>24510260402</v>
          </cell>
          <cell r="B79" t="str">
            <v>Frankford</v>
          </cell>
          <cell r="C79" t="str">
            <v xml:space="preserve"> Baltimore</v>
          </cell>
          <cell r="D79" t="str">
            <v xml:space="preserve"> MD</v>
          </cell>
          <cell r="E79">
            <v>0.5464</v>
          </cell>
        </row>
        <row r="80">
          <cell r="A80">
            <v>24510190100</v>
          </cell>
          <cell r="B80" t="str">
            <v>Franklin Square</v>
          </cell>
          <cell r="C80" t="str">
            <v xml:space="preserve"> Baltimore</v>
          </cell>
          <cell r="D80" t="str">
            <v xml:space="preserve"> MD</v>
          </cell>
          <cell r="E80">
            <v>0.54549999999999998</v>
          </cell>
        </row>
        <row r="81">
          <cell r="A81">
            <v>24510250101</v>
          </cell>
          <cell r="B81" t="str">
            <v>Beechfield</v>
          </cell>
          <cell r="C81" t="str">
            <v xml:space="preserve"> Baltimore</v>
          </cell>
          <cell r="D81" t="str">
            <v xml:space="preserve"> MD</v>
          </cell>
          <cell r="E81">
            <v>0.54530000000000001</v>
          </cell>
        </row>
        <row r="82">
          <cell r="A82">
            <v>24510140200</v>
          </cell>
          <cell r="B82" t="str">
            <v>Upton</v>
          </cell>
          <cell r="C82" t="str">
            <v xml:space="preserve"> Baltimore</v>
          </cell>
          <cell r="D82" t="str">
            <v xml:space="preserve"> MD</v>
          </cell>
          <cell r="E82">
            <v>0.54449999999999998</v>
          </cell>
        </row>
        <row r="83">
          <cell r="A83">
            <v>24510280301</v>
          </cell>
          <cell r="B83" t="str">
            <v>Gwynn Oak</v>
          </cell>
          <cell r="C83" t="str">
            <v xml:space="preserve"> Baltimore</v>
          </cell>
          <cell r="D83" t="str">
            <v xml:space="preserve"> MD</v>
          </cell>
          <cell r="E83">
            <v>0.54390000000000005</v>
          </cell>
        </row>
        <row r="84">
          <cell r="A84">
            <v>24510060400</v>
          </cell>
          <cell r="B84" t="str">
            <v>Baltimore</v>
          </cell>
          <cell r="C84" t="str">
            <v xml:space="preserve"> MD</v>
          </cell>
          <cell r="E84">
            <v>0.54379999999999995</v>
          </cell>
        </row>
        <row r="85">
          <cell r="A85">
            <v>24510160200</v>
          </cell>
          <cell r="B85" t="str">
            <v>Sandtown-Winchester</v>
          </cell>
          <cell r="C85" t="str">
            <v xml:space="preserve"> Baltimore</v>
          </cell>
          <cell r="D85" t="str">
            <v xml:space="preserve"> MD</v>
          </cell>
          <cell r="E85">
            <v>0.54210000000000003</v>
          </cell>
        </row>
        <row r="86">
          <cell r="A86">
            <v>24510160400</v>
          </cell>
          <cell r="B86" t="str">
            <v>Midtown Edmondson</v>
          </cell>
          <cell r="C86" t="str">
            <v xml:space="preserve"> Baltimore</v>
          </cell>
          <cell r="D86" t="str">
            <v xml:space="preserve"> MD</v>
          </cell>
          <cell r="E86">
            <v>0.54179999999999995</v>
          </cell>
        </row>
        <row r="87">
          <cell r="A87">
            <v>24510080400</v>
          </cell>
          <cell r="B87" t="str">
            <v>Broadway East</v>
          </cell>
          <cell r="C87" t="str">
            <v xml:space="preserve"> Baltimore</v>
          </cell>
          <cell r="D87" t="str">
            <v xml:space="preserve"> MD</v>
          </cell>
          <cell r="E87">
            <v>0.53979999999999995</v>
          </cell>
        </row>
        <row r="88">
          <cell r="A88">
            <v>24510200600</v>
          </cell>
          <cell r="B88" t="str">
            <v>Baltimore</v>
          </cell>
          <cell r="C88" t="str">
            <v xml:space="preserve"> MD</v>
          </cell>
          <cell r="E88">
            <v>0.53939999999999999</v>
          </cell>
        </row>
        <row r="89">
          <cell r="A89">
            <v>24510260404</v>
          </cell>
          <cell r="B89" t="str">
            <v>Baltimore Highlands</v>
          </cell>
          <cell r="C89" t="str">
            <v xml:space="preserve"> Baltimore</v>
          </cell>
          <cell r="D89" t="str">
            <v xml:space="preserve"> MD</v>
          </cell>
          <cell r="E89">
            <v>0.53900000000000003</v>
          </cell>
        </row>
        <row r="90">
          <cell r="A90">
            <v>24510260301</v>
          </cell>
          <cell r="B90" t="str">
            <v>Belair - Edison</v>
          </cell>
          <cell r="C90" t="str">
            <v xml:space="preserve"> Baltimore</v>
          </cell>
          <cell r="D90" t="str">
            <v xml:space="preserve"> MD</v>
          </cell>
          <cell r="E90">
            <v>0.5383</v>
          </cell>
        </row>
        <row r="91">
          <cell r="A91">
            <v>24510272003</v>
          </cell>
          <cell r="B91" t="str">
            <v>Baltimore</v>
          </cell>
          <cell r="C91" t="str">
            <v xml:space="preserve"> MD</v>
          </cell>
          <cell r="E91">
            <v>0.53759999999999997</v>
          </cell>
        </row>
        <row r="92">
          <cell r="A92">
            <v>24510150300</v>
          </cell>
          <cell r="B92" t="str">
            <v>Coppin Heights</v>
          </cell>
          <cell r="C92" t="str">
            <v xml:space="preserve"> Baltimore</v>
          </cell>
          <cell r="D92" t="str">
            <v xml:space="preserve"> MD</v>
          </cell>
          <cell r="E92">
            <v>0.53620000000000001</v>
          </cell>
        </row>
        <row r="93">
          <cell r="A93">
            <v>24510151300</v>
          </cell>
          <cell r="B93" t="str">
            <v>Central Park Heights</v>
          </cell>
          <cell r="C93" t="str">
            <v xml:space="preserve"> Baltimore</v>
          </cell>
          <cell r="D93" t="str">
            <v xml:space="preserve"> MD</v>
          </cell>
          <cell r="E93">
            <v>0.53559999999999997</v>
          </cell>
        </row>
        <row r="94">
          <cell r="A94">
            <v>24510250401</v>
          </cell>
          <cell r="B94" t="str">
            <v>Brooklyn</v>
          </cell>
          <cell r="C94" t="str">
            <v xml:space="preserve"> Baltimore</v>
          </cell>
          <cell r="D94" t="str">
            <v xml:space="preserve"> MD</v>
          </cell>
          <cell r="E94">
            <v>0.53539999999999999</v>
          </cell>
        </row>
        <row r="95">
          <cell r="A95">
            <v>24005450800</v>
          </cell>
          <cell r="B95" t="str">
            <v>Essex</v>
          </cell>
          <cell r="C95" t="str">
            <v xml:space="preserve"> MD</v>
          </cell>
          <cell r="E95">
            <v>0.53420000000000001</v>
          </cell>
        </row>
        <row r="96">
          <cell r="A96">
            <v>24510130803</v>
          </cell>
          <cell r="B96" t="str">
            <v>Medfield</v>
          </cell>
          <cell r="C96" t="str">
            <v xml:space="preserve"> Baltimore</v>
          </cell>
          <cell r="D96" t="str">
            <v xml:space="preserve"> MD</v>
          </cell>
          <cell r="E96">
            <v>0.53090000000000004</v>
          </cell>
        </row>
        <row r="97">
          <cell r="A97">
            <v>24510070100</v>
          </cell>
          <cell r="B97" t="str">
            <v>Baltimore</v>
          </cell>
          <cell r="C97" t="str">
            <v xml:space="preserve"> MD</v>
          </cell>
          <cell r="E97">
            <v>0.52859999999999996</v>
          </cell>
        </row>
        <row r="98">
          <cell r="A98">
            <v>24510150600</v>
          </cell>
          <cell r="B98" t="str">
            <v>NW Community Action</v>
          </cell>
          <cell r="C98" t="str">
            <v xml:space="preserve"> Baltimore</v>
          </cell>
          <cell r="D98" t="str">
            <v xml:space="preserve"> MD</v>
          </cell>
          <cell r="E98">
            <v>0.52749999999999997</v>
          </cell>
        </row>
        <row r="99">
          <cell r="A99">
            <v>24510260102</v>
          </cell>
          <cell r="B99" t="str">
            <v>Frankford</v>
          </cell>
          <cell r="C99" t="str">
            <v xml:space="preserve"> Baltimore</v>
          </cell>
          <cell r="D99" t="str">
            <v xml:space="preserve"> MD</v>
          </cell>
          <cell r="E99">
            <v>0.5272</v>
          </cell>
        </row>
        <row r="100">
          <cell r="A100">
            <v>24510140300</v>
          </cell>
          <cell r="B100" t="str">
            <v>Druid Heights</v>
          </cell>
          <cell r="C100" t="str">
            <v xml:space="preserve"> Baltimore</v>
          </cell>
          <cell r="D100" t="str">
            <v xml:space="preserve"> MD</v>
          </cell>
          <cell r="E100">
            <v>0.52690000000000003</v>
          </cell>
        </row>
        <row r="101">
          <cell r="A101">
            <v>24510130100</v>
          </cell>
          <cell r="B101" t="str">
            <v>Reservoir Hill</v>
          </cell>
          <cell r="C101" t="str">
            <v xml:space="preserve"> Baltimore</v>
          </cell>
          <cell r="D101" t="str">
            <v xml:space="preserve"> MD</v>
          </cell>
          <cell r="E101">
            <v>0.52569999999999995</v>
          </cell>
        </row>
        <row r="102">
          <cell r="A102">
            <v>24003750101</v>
          </cell>
          <cell r="B102" t="str">
            <v>Brooklyn Park</v>
          </cell>
          <cell r="C102" t="str">
            <v xml:space="preserve"> MD</v>
          </cell>
          <cell r="E102">
            <v>0.52549999999999997</v>
          </cell>
        </row>
        <row r="103">
          <cell r="A103">
            <v>24510150800</v>
          </cell>
          <cell r="B103" t="str">
            <v>Garwyn Oaks</v>
          </cell>
          <cell r="C103" t="str">
            <v xml:space="preserve"> Baltimore</v>
          </cell>
          <cell r="D103" t="str">
            <v xml:space="preserve"> MD</v>
          </cell>
          <cell r="E103">
            <v>0.52370000000000005</v>
          </cell>
        </row>
        <row r="104">
          <cell r="A104">
            <v>24510260303</v>
          </cell>
          <cell r="B104" t="str">
            <v>Claremont - Freedom</v>
          </cell>
          <cell r="C104" t="str">
            <v xml:space="preserve"> Baltimore</v>
          </cell>
          <cell r="D104" t="str">
            <v xml:space="preserve"> MD</v>
          </cell>
          <cell r="E104">
            <v>0.52310000000000001</v>
          </cell>
        </row>
        <row r="105">
          <cell r="A105">
            <v>24510200800</v>
          </cell>
          <cell r="B105" t="str">
            <v>Irvington</v>
          </cell>
          <cell r="C105" t="str">
            <v xml:space="preserve"> Baltimore</v>
          </cell>
          <cell r="D105" t="str">
            <v xml:space="preserve"> MD</v>
          </cell>
          <cell r="E105">
            <v>0.52290000000000003</v>
          </cell>
        </row>
        <row r="106">
          <cell r="A106">
            <v>24510090600</v>
          </cell>
          <cell r="B106" t="str">
            <v>Coldstream - Homestead - Montebello</v>
          </cell>
          <cell r="C106" t="str">
            <v xml:space="preserve"> Baltimore</v>
          </cell>
          <cell r="D106" t="str">
            <v xml:space="preserve"> MD</v>
          </cell>
          <cell r="E106">
            <v>0.52229999999999999</v>
          </cell>
        </row>
        <row r="107">
          <cell r="A107">
            <v>24510271600</v>
          </cell>
          <cell r="B107" t="str">
            <v>Edgecomb</v>
          </cell>
          <cell r="C107" t="str">
            <v xml:space="preserve"> Baltimore</v>
          </cell>
          <cell r="D107" t="str">
            <v xml:space="preserve"> MD</v>
          </cell>
          <cell r="E107">
            <v>0.52159999999999995</v>
          </cell>
        </row>
        <row r="108">
          <cell r="A108">
            <v>24510250207</v>
          </cell>
          <cell r="B108" t="str">
            <v>Cherry Hill</v>
          </cell>
          <cell r="C108" t="str">
            <v xml:space="preserve"> Baltimore</v>
          </cell>
          <cell r="D108" t="str">
            <v xml:space="preserve"> MD</v>
          </cell>
          <cell r="E108">
            <v>0.52059999999999995</v>
          </cell>
        </row>
        <row r="109">
          <cell r="A109">
            <v>24510271002</v>
          </cell>
          <cell r="B109" t="str">
            <v>Winston - Govans</v>
          </cell>
          <cell r="C109" t="str">
            <v xml:space="preserve"> Baltimore</v>
          </cell>
          <cell r="D109" t="str">
            <v xml:space="preserve"> MD</v>
          </cell>
          <cell r="E109">
            <v>0.52049999999999996</v>
          </cell>
        </row>
        <row r="110">
          <cell r="A110">
            <v>24510210100</v>
          </cell>
          <cell r="B110" t="str">
            <v>Pigtown</v>
          </cell>
          <cell r="C110" t="str">
            <v xml:space="preserve"> Baltimore</v>
          </cell>
          <cell r="D110" t="str">
            <v xml:space="preserve"> MD</v>
          </cell>
          <cell r="E110">
            <v>0.52010000000000001</v>
          </cell>
        </row>
        <row r="111">
          <cell r="A111">
            <v>24005451500</v>
          </cell>
          <cell r="B111" t="str">
            <v>Middle River</v>
          </cell>
          <cell r="C111" t="str">
            <v xml:space="preserve"> MD</v>
          </cell>
          <cell r="E111">
            <v>0.51839999999999997</v>
          </cell>
        </row>
        <row r="112">
          <cell r="A112">
            <v>24510120700</v>
          </cell>
          <cell r="B112" t="str">
            <v>Remington</v>
          </cell>
          <cell r="C112" t="str">
            <v xml:space="preserve"> Baltimore</v>
          </cell>
          <cell r="D112" t="str">
            <v xml:space="preserve"> MD</v>
          </cell>
          <cell r="E112">
            <v>0.51659999999999995</v>
          </cell>
        </row>
        <row r="113">
          <cell r="A113">
            <v>24510270702</v>
          </cell>
          <cell r="B113" t="str">
            <v>Harford - Echodale - Perring Parkway</v>
          </cell>
          <cell r="C113" t="str">
            <v xml:space="preserve"> Baltimore</v>
          </cell>
          <cell r="D113" t="str">
            <v xml:space="preserve"> MD</v>
          </cell>
          <cell r="E113">
            <v>0.51619999999999999</v>
          </cell>
        </row>
        <row r="114">
          <cell r="A114">
            <v>24510200200</v>
          </cell>
          <cell r="B114" t="str">
            <v>Lexington</v>
          </cell>
          <cell r="C114" t="str">
            <v xml:space="preserve"> Baltimore</v>
          </cell>
          <cell r="D114" t="str">
            <v xml:space="preserve"> MD</v>
          </cell>
          <cell r="E114">
            <v>0.51459999999999995</v>
          </cell>
        </row>
        <row r="115">
          <cell r="A115">
            <v>24005421300</v>
          </cell>
          <cell r="B115" t="str">
            <v>Dundalk</v>
          </cell>
          <cell r="C115" t="str">
            <v xml:space="preserve"> MD</v>
          </cell>
          <cell r="E115">
            <v>0.51239999999999997</v>
          </cell>
        </row>
        <row r="116">
          <cell r="A116">
            <v>24510020200</v>
          </cell>
          <cell r="B116" t="str">
            <v>Upper Fells Point</v>
          </cell>
          <cell r="C116" t="str">
            <v xml:space="preserve"> Baltimore</v>
          </cell>
          <cell r="D116" t="str">
            <v xml:space="preserve"> MD</v>
          </cell>
          <cell r="E116">
            <v>0.51190000000000002</v>
          </cell>
        </row>
        <row r="117">
          <cell r="A117">
            <v>24510180300</v>
          </cell>
          <cell r="B117" t="str">
            <v>Hollins Market</v>
          </cell>
          <cell r="C117" t="str">
            <v xml:space="preserve"> Baltimore</v>
          </cell>
          <cell r="D117" t="str">
            <v xml:space="preserve"> MD</v>
          </cell>
          <cell r="E117">
            <v>0.51129999999999998</v>
          </cell>
        </row>
        <row r="118">
          <cell r="A118">
            <v>24510270804</v>
          </cell>
          <cell r="B118" t="str">
            <v>Lake Walker</v>
          </cell>
          <cell r="C118" t="str">
            <v xml:space="preserve"> Baltimore</v>
          </cell>
          <cell r="D118" t="str">
            <v xml:space="preserve"> MD</v>
          </cell>
          <cell r="E118">
            <v>0.50480000000000003</v>
          </cell>
        </row>
        <row r="119">
          <cell r="A119">
            <v>24510270901</v>
          </cell>
          <cell r="B119" t="str">
            <v>New Northwood</v>
          </cell>
          <cell r="C119" t="str">
            <v xml:space="preserve"> Baltimore</v>
          </cell>
          <cell r="D119" t="str">
            <v xml:space="preserve"> MD</v>
          </cell>
          <cell r="E119">
            <v>0.50360000000000005</v>
          </cell>
        </row>
        <row r="120">
          <cell r="A120">
            <v>24510250102</v>
          </cell>
          <cell r="B120" t="str">
            <v>Yale Heights</v>
          </cell>
          <cell r="C120" t="str">
            <v xml:space="preserve"> Baltimore</v>
          </cell>
          <cell r="D120" t="str">
            <v xml:space="preserve"> MD</v>
          </cell>
          <cell r="E120">
            <v>0.50360000000000005</v>
          </cell>
        </row>
        <row r="121">
          <cell r="A121">
            <v>24510150400</v>
          </cell>
          <cell r="B121" t="str">
            <v>Mondawmin</v>
          </cell>
          <cell r="C121" t="str">
            <v xml:space="preserve"> Baltimore</v>
          </cell>
          <cell r="D121" t="str">
            <v xml:space="preserve"> MD</v>
          </cell>
          <cell r="E121">
            <v>0.50319999999999998</v>
          </cell>
        </row>
        <row r="122">
          <cell r="A122">
            <v>24510180200</v>
          </cell>
          <cell r="B122" t="str">
            <v>Poppleton</v>
          </cell>
          <cell r="C122" t="str">
            <v xml:space="preserve"> Baltimore</v>
          </cell>
          <cell r="D122" t="str">
            <v xml:space="preserve"> MD</v>
          </cell>
          <cell r="E122">
            <v>0.50149999999999995</v>
          </cell>
        </row>
        <row r="123">
          <cell r="A123">
            <v>24510090200</v>
          </cell>
          <cell r="B123" t="str">
            <v>Ednor Gardens - Lakeside</v>
          </cell>
          <cell r="C123" t="str">
            <v xml:space="preserve"> Baltimore</v>
          </cell>
          <cell r="D123" t="str">
            <v xml:space="preserve"> MD</v>
          </cell>
          <cell r="E123">
            <v>0.49890000000000001</v>
          </cell>
        </row>
        <row r="124">
          <cell r="A124">
            <v>24510151000</v>
          </cell>
          <cell r="B124" t="str">
            <v>Dorchester</v>
          </cell>
          <cell r="C124" t="str">
            <v xml:space="preserve"> Baltimore</v>
          </cell>
          <cell r="D124" t="str">
            <v xml:space="preserve"> MD</v>
          </cell>
          <cell r="E124">
            <v>0.49869999999999998</v>
          </cell>
        </row>
        <row r="125">
          <cell r="A125">
            <v>24510151200</v>
          </cell>
          <cell r="B125" t="str">
            <v>Park Circle</v>
          </cell>
          <cell r="C125" t="str">
            <v xml:space="preserve"> Baltimore</v>
          </cell>
          <cell r="D125" t="str">
            <v xml:space="preserve"> MD</v>
          </cell>
          <cell r="E125">
            <v>0.49840000000000001</v>
          </cell>
        </row>
        <row r="126">
          <cell r="A126">
            <v>24510160802</v>
          </cell>
          <cell r="B126" t="str">
            <v>Edmondson</v>
          </cell>
          <cell r="C126" t="str">
            <v xml:space="preserve"> Baltimore</v>
          </cell>
          <cell r="D126" t="str">
            <v xml:space="preserve"> MD</v>
          </cell>
          <cell r="E126">
            <v>0.49730000000000002</v>
          </cell>
        </row>
        <row r="127">
          <cell r="A127">
            <v>24005440701</v>
          </cell>
          <cell r="B127" t="str">
            <v>Rosedale</v>
          </cell>
          <cell r="C127" t="str">
            <v xml:space="preserve"> MD</v>
          </cell>
          <cell r="E127">
            <v>0.497</v>
          </cell>
        </row>
        <row r="128">
          <cell r="A128">
            <v>24510270701</v>
          </cell>
          <cell r="B128" t="str">
            <v>Harford - Echodale - Perring Parkway</v>
          </cell>
          <cell r="C128" t="str">
            <v xml:space="preserve"> Baltimore</v>
          </cell>
          <cell r="D128" t="str">
            <v xml:space="preserve"> MD</v>
          </cell>
          <cell r="E128">
            <v>0.49669999999999997</v>
          </cell>
        </row>
        <row r="129">
          <cell r="A129">
            <v>24510272007</v>
          </cell>
          <cell r="B129" t="str">
            <v>Fallstaff</v>
          </cell>
          <cell r="C129" t="str">
            <v xml:space="preserve"> Baltimore</v>
          </cell>
          <cell r="D129" t="str">
            <v xml:space="preserve"> MD</v>
          </cell>
          <cell r="E129">
            <v>0.49640000000000001</v>
          </cell>
        </row>
        <row r="130">
          <cell r="A130">
            <v>24510170100</v>
          </cell>
          <cell r="B130" t="str">
            <v>Downtown</v>
          </cell>
          <cell r="C130" t="str">
            <v xml:space="preserve"> Baltimore</v>
          </cell>
          <cell r="D130" t="str">
            <v xml:space="preserve"> MD</v>
          </cell>
          <cell r="E130">
            <v>0.495</v>
          </cell>
        </row>
        <row r="131">
          <cell r="A131">
            <v>24510260201</v>
          </cell>
          <cell r="B131" t="str">
            <v>Frankford</v>
          </cell>
          <cell r="C131" t="str">
            <v xml:space="preserve"> Baltimore</v>
          </cell>
          <cell r="D131" t="str">
            <v xml:space="preserve"> MD</v>
          </cell>
          <cell r="E131">
            <v>0.49469999999999997</v>
          </cell>
        </row>
        <row r="132">
          <cell r="A132">
            <v>24005402404</v>
          </cell>
          <cell r="B132" t="str">
            <v>Gwynn Oak</v>
          </cell>
          <cell r="C132" t="str">
            <v xml:space="preserve"> Lochearn</v>
          </cell>
          <cell r="D132" t="str">
            <v xml:space="preserve"> MD</v>
          </cell>
          <cell r="E132">
            <v>0.49370000000000003</v>
          </cell>
        </row>
        <row r="133">
          <cell r="A133">
            <v>24005430300</v>
          </cell>
          <cell r="B133" t="str">
            <v>Lansdowne - Baltimore Highlands</v>
          </cell>
          <cell r="C133" t="str">
            <v xml:space="preserve"> Halethorpe</v>
          </cell>
          <cell r="D133" t="str">
            <v xml:space="preserve"> MD</v>
          </cell>
          <cell r="E133">
            <v>0.49370000000000003</v>
          </cell>
        </row>
        <row r="134">
          <cell r="A134">
            <v>24510130400</v>
          </cell>
          <cell r="B134" t="str">
            <v>Woodbrook</v>
          </cell>
          <cell r="C134" t="str">
            <v xml:space="preserve"> Baltimore</v>
          </cell>
          <cell r="D134" t="str">
            <v xml:space="preserve"> MD</v>
          </cell>
          <cell r="E134">
            <v>0.49340000000000001</v>
          </cell>
        </row>
        <row r="135">
          <cell r="A135">
            <v>24510260302</v>
          </cell>
          <cell r="B135" t="str">
            <v>Belair - Edison</v>
          </cell>
          <cell r="C135" t="str">
            <v xml:space="preserve"> Baltimore</v>
          </cell>
          <cell r="D135" t="str">
            <v xml:space="preserve"> MD</v>
          </cell>
          <cell r="E135">
            <v>0.49309999999999998</v>
          </cell>
        </row>
        <row r="136">
          <cell r="A136">
            <v>24005491402</v>
          </cell>
          <cell r="B136" t="str">
            <v>Parkville</v>
          </cell>
          <cell r="C136" t="str">
            <v xml:space="preserve"> MD</v>
          </cell>
          <cell r="E136">
            <v>0.4919</v>
          </cell>
        </row>
        <row r="137">
          <cell r="A137">
            <v>24510160801</v>
          </cell>
          <cell r="B137" t="str">
            <v>Edmondson</v>
          </cell>
          <cell r="C137" t="str">
            <v xml:space="preserve"> Baltimore</v>
          </cell>
          <cell r="D137" t="str">
            <v xml:space="preserve"> MD</v>
          </cell>
          <cell r="E137">
            <v>0.49099999999999999</v>
          </cell>
        </row>
        <row r="138">
          <cell r="A138">
            <v>24510150900</v>
          </cell>
          <cell r="B138" t="str">
            <v>Windsor Hills</v>
          </cell>
          <cell r="C138" t="str">
            <v xml:space="preserve"> Baltimore</v>
          </cell>
          <cell r="D138" t="str">
            <v xml:space="preserve"> MD</v>
          </cell>
          <cell r="E138">
            <v>0.49030000000000001</v>
          </cell>
        </row>
        <row r="139">
          <cell r="A139">
            <v>24510220100</v>
          </cell>
          <cell r="B139" t="str">
            <v>Baltimore</v>
          </cell>
          <cell r="C139" t="str">
            <v xml:space="preserve"> MD</v>
          </cell>
          <cell r="E139">
            <v>0.49030000000000001</v>
          </cell>
        </row>
        <row r="140">
          <cell r="A140">
            <v>24005403402</v>
          </cell>
          <cell r="B140" t="str">
            <v>Pikesville</v>
          </cell>
          <cell r="C140" t="str">
            <v xml:space="preserve"> MD</v>
          </cell>
          <cell r="E140">
            <v>0.48909999999999998</v>
          </cell>
        </row>
        <row r="141">
          <cell r="A141">
            <v>24510260202</v>
          </cell>
          <cell r="B141" t="str">
            <v>Parkside</v>
          </cell>
          <cell r="C141" t="str">
            <v xml:space="preserve"> Baltimore</v>
          </cell>
          <cell r="D141" t="str">
            <v xml:space="preserve"> MD</v>
          </cell>
          <cell r="E141">
            <v>0.48849999999999999</v>
          </cell>
        </row>
        <row r="142">
          <cell r="A142">
            <v>24510160500</v>
          </cell>
          <cell r="B142" t="str">
            <v>Bridgeview-Greenlawn</v>
          </cell>
          <cell r="C142" t="str">
            <v xml:space="preserve"> Baltimore</v>
          </cell>
          <cell r="D142" t="str">
            <v xml:space="preserve"> MD</v>
          </cell>
          <cell r="E142">
            <v>0.48759999999999998</v>
          </cell>
        </row>
        <row r="143">
          <cell r="A143">
            <v>24003750803</v>
          </cell>
          <cell r="B143" t="str">
            <v>Glen Burnie</v>
          </cell>
          <cell r="C143" t="str">
            <v xml:space="preserve"> MD</v>
          </cell>
          <cell r="E143">
            <v>0.4864</v>
          </cell>
        </row>
        <row r="144">
          <cell r="A144">
            <v>24510270802</v>
          </cell>
          <cell r="B144" t="str">
            <v>Ramblewood</v>
          </cell>
          <cell r="C144" t="str">
            <v xml:space="preserve"> Baltimore</v>
          </cell>
          <cell r="D144" t="str">
            <v xml:space="preserve"> MD</v>
          </cell>
          <cell r="E144">
            <v>0.48520000000000002</v>
          </cell>
        </row>
        <row r="145">
          <cell r="A145">
            <v>24510200702</v>
          </cell>
          <cell r="B145" t="str">
            <v>Saint Joseph's</v>
          </cell>
          <cell r="C145" t="str">
            <v xml:space="preserve"> Baltimore</v>
          </cell>
          <cell r="D145" t="str">
            <v xml:space="preserve"> MD</v>
          </cell>
          <cell r="E145">
            <v>0.48520000000000002</v>
          </cell>
        </row>
        <row r="146">
          <cell r="A146">
            <v>24005403202</v>
          </cell>
          <cell r="B146" t="str">
            <v>Gwynn Oak</v>
          </cell>
          <cell r="C146" t="str">
            <v xml:space="preserve"> Baltimore</v>
          </cell>
          <cell r="D146" t="str">
            <v xml:space="preserve"> MD</v>
          </cell>
          <cell r="E146">
            <v>0.48349999999999999</v>
          </cell>
        </row>
        <row r="147">
          <cell r="A147">
            <v>24510150701</v>
          </cell>
          <cell r="B147" t="str">
            <v>Hanlon Longwood</v>
          </cell>
          <cell r="C147" t="str">
            <v xml:space="preserve"> Baltimore</v>
          </cell>
          <cell r="D147" t="str">
            <v xml:space="preserve"> MD</v>
          </cell>
          <cell r="E147">
            <v>0.48180000000000001</v>
          </cell>
        </row>
        <row r="148">
          <cell r="A148">
            <v>24510150702</v>
          </cell>
          <cell r="B148" t="str">
            <v>Walbrook</v>
          </cell>
          <cell r="C148" t="str">
            <v xml:space="preserve"> Baltimore</v>
          </cell>
          <cell r="D148" t="str">
            <v xml:space="preserve"> MD</v>
          </cell>
          <cell r="E148">
            <v>0.48010000000000003</v>
          </cell>
        </row>
        <row r="149">
          <cell r="A149">
            <v>24005411306</v>
          </cell>
          <cell r="B149" t="str">
            <v>Nottingham</v>
          </cell>
          <cell r="C149" t="str">
            <v xml:space="preserve"> MD</v>
          </cell>
          <cell r="E149">
            <v>0.47910000000000003</v>
          </cell>
        </row>
        <row r="150">
          <cell r="A150">
            <v>24005402307</v>
          </cell>
          <cell r="B150" t="str">
            <v>Pikesville</v>
          </cell>
          <cell r="C150" t="str">
            <v xml:space="preserve"> MD</v>
          </cell>
          <cell r="E150">
            <v>0.47870000000000001</v>
          </cell>
        </row>
        <row r="151">
          <cell r="A151">
            <v>24510090100</v>
          </cell>
          <cell r="B151" t="str">
            <v>Ednor Gardens - Lakeside</v>
          </cell>
          <cell r="C151" t="str">
            <v xml:space="preserve"> Baltimore</v>
          </cell>
          <cell r="D151" t="str">
            <v xml:space="preserve"> MD</v>
          </cell>
          <cell r="E151">
            <v>0.47770000000000001</v>
          </cell>
        </row>
        <row r="152">
          <cell r="A152">
            <v>24510280200</v>
          </cell>
          <cell r="B152" t="str">
            <v>Gwynn Oak</v>
          </cell>
          <cell r="C152" t="str">
            <v xml:space="preserve"> Baltimore</v>
          </cell>
          <cell r="D152" t="str">
            <v xml:space="preserve"> MD</v>
          </cell>
          <cell r="E152">
            <v>0.4773</v>
          </cell>
        </row>
        <row r="153">
          <cell r="A153">
            <v>24510190200</v>
          </cell>
          <cell r="B153" t="str">
            <v>Pratt Monroe</v>
          </cell>
          <cell r="C153" t="str">
            <v xml:space="preserve"> Baltimore</v>
          </cell>
          <cell r="D153" t="str">
            <v xml:space="preserve"> MD</v>
          </cell>
          <cell r="E153">
            <v>0.4763</v>
          </cell>
        </row>
        <row r="154">
          <cell r="A154">
            <v>24510280101</v>
          </cell>
          <cell r="B154" t="str">
            <v>Reisterstown Station</v>
          </cell>
          <cell r="C154" t="str">
            <v xml:space="preserve"> Baltimore</v>
          </cell>
          <cell r="D154" t="str">
            <v xml:space="preserve"> MD</v>
          </cell>
          <cell r="E154">
            <v>0.47270000000000001</v>
          </cell>
        </row>
        <row r="155">
          <cell r="A155">
            <v>24510200701</v>
          </cell>
          <cell r="B155" t="str">
            <v>Allendale</v>
          </cell>
          <cell r="C155" t="str">
            <v xml:space="preserve"> Baltimore</v>
          </cell>
          <cell r="D155" t="str">
            <v xml:space="preserve"> MD</v>
          </cell>
          <cell r="E155">
            <v>0.4713</v>
          </cell>
        </row>
        <row r="156">
          <cell r="A156">
            <v>24510280403</v>
          </cell>
          <cell r="B156" t="str">
            <v>Westgate</v>
          </cell>
          <cell r="C156" t="str">
            <v xml:space="preserve"> Baltimore</v>
          </cell>
          <cell r="D156" t="str">
            <v xml:space="preserve"> MD</v>
          </cell>
          <cell r="E156">
            <v>0.46949999999999997</v>
          </cell>
        </row>
        <row r="157">
          <cell r="A157">
            <v>24510271700</v>
          </cell>
          <cell r="B157" t="str">
            <v>Central Park Heights</v>
          </cell>
          <cell r="C157" t="str">
            <v xml:space="preserve"> Baltimore</v>
          </cell>
          <cell r="D157" t="str">
            <v xml:space="preserve"> MD</v>
          </cell>
          <cell r="E157">
            <v>0.46820000000000001</v>
          </cell>
        </row>
        <row r="158">
          <cell r="A158">
            <v>24510280404</v>
          </cell>
          <cell r="B158" t="str">
            <v>Irvington</v>
          </cell>
          <cell r="C158" t="str">
            <v xml:space="preserve"> Baltimore</v>
          </cell>
          <cell r="D158" t="str">
            <v xml:space="preserve"> MD</v>
          </cell>
          <cell r="E158">
            <v>0.46400000000000002</v>
          </cell>
        </row>
        <row r="159">
          <cell r="A159">
            <v>24510270902</v>
          </cell>
          <cell r="B159" t="str">
            <v>Perring Loch</v>
          </cell>
          <cell r="C159" t="str">
            <v xml:space="preserve"> Baltimore</v>
          </cell>
          <cell r="D159" t="str">
            <v xml:space="preserve"> MD</v>
          </cell>
          <cell r="E159">
            <v>0.46389999999999998</v>
          </cell>
        </row>
        <row r="160">
          <cell r="A160">
            <v>24005451300</v>
          </cell>
          <cell r="B160" t="str">
            <v>Middle River</v>
          </cell>
          <cell r="C160" t="str">
            <v xml:space="preserve"> MD</v>
          </cell>
          <cell r="E160">
            <v>0.46060000000000001</v>
          </cell>
        </row>
        <row r="161">
          <cell r="A161">
            <v>24005441102</v>
          </cell>
          <cell r="B161" t="str">
            <v>Rosedale</v>
          </cell>
          <cell r="C161" t="str">
            <v xml:space="preserve"> MD</v>
          </cell>
          <cell r="E161">
            <v>0.45700000000000002</v>
          </cell>
        </row>
        <row r="162">
          <cell r="A162">
            <v>24005402304</v>
          </cell>
          <cell r="B162" t="str">
            <v>Gwynn Oak</v>
          </cell>
          <cell r="C162" t="str">
            <v xml:space="preserve"> Baltimore</v>
          </cell>
          <cell r="D162" t="str">
            <v xml:space="preserve"> MD</v>
          </cell>
          <cell r="E162">
            <v>0.45689999999999997</v>
          </cell>
        </row>
        <row r="163">
          <cell r="A163">
            <v>24005491401</v>
          </cell>
          <cell r="B163" t="str">
            <v>Parkville</v>
          </cell>
          <cell r="C163" t="str">
            <v xml:space="preserve"> MD</v>
          </cell>
          <cell r="E163">
            <v>0.45590000000000003</v>
          </cell>
        </row>
        <row r="164">
          <cell r="A164">
            <v>24005430101</v>
          </cell>
          <cell r="B164" t="str">
            <v>Lansdowne - Baltimore Highlands</v>
          </cell>
          <cell r="C164" t="str">
            <v xml:space="preserve"> Lansdowne</v>
          </cell>
          <cell r="D164" t="str">
            <v xml:space="preserve"> MD</v>
          </cell>
          <cell r="E164">
            <v>0.45579999999999998</v>
          </cell>
        </row>
        <row r="165">
          <cell r="A165">
            <v>24510272005</v>
          </cell>
          <cell r="B165" t="str">
            <v>Cross Country</v>
          </cell>
          <cell r="C165" t="str">
            <v xml:space="preserve"> Baltimore</v>
          </cell>
          <cell r="D165" t="str">
            <v xml:space="preserve"> MD</v>
          </cell>
          <cell r="E165">
            <v>0.4521</v>
          </cell>
        </row>
        <row r="166">
          <cell r="A166">
            <v>24510271900</v>
          </cell>
          <cell r="B166" t="str">
            <v>Glen</v>
          </cell>
          <cell r="C166" t="str">
            <v xml:space="preserve"> Baltimore</v>
          </cell>
          <cell r="D166" t="str">
            <v xml:space="preserve"> MD</v>
          </cell>
          <cell r="E166">
            <v>0.44979999999999998</v>
          </cell>
        </row>
        <row r="167">
          <cell r="A167">
            <v>24005491100</v>
          </cell>
          <cell r="B167" t="str">
            <v>Baltimore</v>
          </cell>
          <cell r="C167" t="str">
            <v xml:space="preserve"> MD</v>
          </cell>
          <cell r="E167">
            <v>0.44950000000000001</v>
          </cell>
        </row>
        <row r="168">
          <cell r="A168">
            <v>24510180100</v>
          </cell>
          <cell r="B168" t="str">
            <v>Poppleton</v>
          </cell>
          <cell r="C168" t="str">
            <v xml:space="preserve"> Baltimore</v>
          </cell>
          <cell r="D168" t="str">
            <v xml:space="preserve"> MD</v>
          </cell>
          <cell r="E168">
            <v>0.44940000000000002</v>
          </cell>
        </row>
        <row r="169">
          <cell r="A169">
            <v>24005403401</v>
          </cell>
          <cell r="B169" t="str">
            <v>Pikesville</v>
          </cell>
          <cell r="C169" t="str">
            <v xml:space="preserve"> MD</v>
          </cell>
          <cell r="E169">
            <v>0.44769999999999999</v>
          </cell>
        </row>
        <row r="170">
          <cell r="A170">
            <v>24510270903</v>
          </cell>
          <cell r="B170" t="str">
            <v>Hillen</v>
          </cell>
          <cell r="C170" t="str">
            <v xml:space="preserve"> Baltimore</v>
          </cell>
          <cell r="D170" t="str">
            <v xml:space="preserve"> MD</v>
          </cell>
          <cell r="E170">
            <v>0.44569999999999999</v>
          </cell>
        </row>
        <row r="171">
          <cell r="A171">
            <v>24005441000</v>
          </cell>
          <cell r="B171" t="str">
            <v>Baltimore</v>
          </cell>
          <cell r="C171" t="str">
            <v xml:space="preserve"> MD</v>
          </cell>
          <cell r="E171">
            <v>0.44529999999999997</v>
          </cell>
        </row>
        <row r="172">
          <cell r="A172">
            <v>24510270805</v>
          </cell>
          <cell r="B172" t="str">
            <v>Mid-Govans</v>
          </cell>
          <cell r="C172" t="str">
            <v xml:space="preserve"> Baltimore</v>
          </cell>
          <cell r="D172" t="str">
            <v xml:space="preserve"> MD</v>
          </cell>
          <cell r="E172">
            <v>0.44429999999999997</v>
          </cell>
        </row>
        <row r="173">
          <cell r="A173">
            <v>24005450504</v>
          </cell>
          <cell r="B173" t="str">
            <v>Essex</v>
          </cell>
          <cell r="C173" t="str">
            <v xml:space="preserve"> MD</v>
          </cell>
          <cell r="E173">
            <v>0.44359999999999999</v>
          </cell>
        </row>
        <row r="174">
          <cell r="A174">
            <v>24510160700</v>
          </cell>
          <cell r="B174" t="str">
            <v>Rosemont</v>
          </cell>
          <cell r="C174" t="str">
            <v xml:space="preserve"> Baltimore</v>
          </cell>
          <cell r="D174" t="str">
            <v xml:space="preserve"> MD</v>
          </cell>
          <cell r="E174">
            <v>0.43719999999999998</v>
          </cell>
        </row>
        <row r="175">
          <cell r="A175">
            <v>24005402305</v>
          </cell>
          <cell r="B175" t="str">
            <v>Lochearn</v>
          </cell>
          <cell r="C175" t="str">
            <v xml:space="preserve"> Pikesville</v>
          </cell>
          <cell r="D175" t="str">
            <v xml:space="preserve"> MD</v>
          </cell>
          <cell r="E175">
            <v>0.43530000000000002</v>
          </cell>
        </row>
        <row r="176">
          <cell r="A176">
            <v>24005401101</v>
          </cell>
          <cell r="B176" t="str">
            <v>Woodlawn</v>
          </cell>
          <cell r="C176" t="str">
            <v xml:space="preserve"> MD</v>
          </cell>
          <cell r="E176">
            <v>0.43469999999999998</v>
          </cell>
        </row>
        <row r="177">
          <cell r="A177">
            <v>24005451402</v>
          </cell>
          <cell r="B177" t="str">
            <v>Middle River</v>
          </cell>
          <cell r="C177" t="str">
            <v xml:space="preserve"> MD</v>
          </cell>
          <cell r="E177">
            <v>0.43369999999999997</v>
          </cell>
        </row>
        <row r="178">
          <cell r="A178">
            <v>24005402303</v>
          </cell>
          <cell r="B178" t="str">
            <v>Windsor Mill</v>
          </cell>
          <cell r="C178" t="str">
            <v xml:space="preserve"> Baltimore</v>
          </cell>
          <cell r="D178" t="str">
            <v xml:space="preserve"> MD</v>
          </cell>
          <cell r="E178">
            <v>0.43219999999999997</v>
          </cell>
        </row>
        <row r="179">
          <cell r="A179">
            <v>24510270302</v>
          </cell>
          <cell r="B179" t="str">
            <v>Waltherson</v>
          </cell>
          <cell r="C179" t="str">
            <v xml:space="preserve"> Baltimore</v>
          </cell>
          <cell r="D179" t="str">
            <v xml:space="preserve"> MD</v>
          </cell>
          <cell r="E179">
            <v>0.43149999999999999</v>
          </cell>
        </row>
        <row r="180">
          <cell r="A180">
            <v>24510090300</v>
          </cell>
          <cell r="B180" t="str">
            <v>Ednor Gardens - Lakeside</v>
          </cell>
          <cell r="C180" t="str">
            <v xml:space="preserve"> Baltimore</v>
          </cell>
          <cell r="D180" t="str">
            <v xml:space="preserve"> MD</v>
          </cell>
          <cell r="E180">
            <v>0.43030000000000002</v>
          </cell>
        </row>
        <row r="181">
          <cell r="A181">
            <v>24510260203</v>
          </cell>
          <cell r="B181" t="str">
            <v>Frankford</v>
          </cell>
          <cell r="C181" t="str">
            <v xml:space="preserve"> Baltimore</v>
          </cell>
          <cell r="D181" t="str">
            <v xml:space="preserve"> MD</v>
          </cell>
          <cell r="E181">
            <v>0.42859999999999998</v>
          </cell>
        </row>
        <row r="182">
          <cell r="A182">
            <v>24510270803</v>
          </cell>
          <cell r="B182" t="str">
            <v>Loch Raven</v>
          </cell>
          <cell r="C182" t="str">
            <v xml:space="preserve"> Baltimore</v>
          </cell>
          <cell r="D182" t="str">
            <v xml:space="preserve"> MD</v>
          </cell>
          <cell r="E182">
            <v>0.42809999999999998</v>
          </cell>
        </row>
        <row r="183">
          <cell r="A183">
            <v>24005420401</v>
          </cell>
          <cell r="B183" t="str">
            <v>Dundalk</v>
          </cell>
          <cell r="C183" t="str">
            <v xml:space="preserve"> MD</v>
          </cell>
          <cell r="E183">
            <v>0.4264</v>
          </cell>
        </row>
        <row r="184">
          <cell r="A184">
            <v>24005451100</v>
          </cell>
          <cell r="B184" t="str">
            <v>Essex</v>
          </cell>
          <cell r="C184" t="str">
            <v xml:space="preserve"> MD</v>
          </cell>
          <cell r="E184">
            <v>0.42630000000000001</v>
          </cell>
        </row>
        <row r="185">
          <cell r="A185">
            <v>24003751102</v>
          </cell>
          <cell r="B185" t="str">
            <v>Glen Burnie</v>
          </cell>
          <cell r="C185" t="str">
            <v xml:space="preserve"> MD</v>
          </cell>
          <cell r="E185">
            <v>0.42480000000000001</v>
          </cell>
        </row>
        <row r="186">
          <cell r="A186">
            <v>24510280402</v>
          </cell>
          <cell r="B186" t="str">
            <v>Rognel Heights</v>
          </cell>
          <cell r="C186" t="str">
            <v xml:space="preserve"> Baltimore</v>
          </cell>
          <cell r="D186" t="str">
            <v xml:space="preserve"> MD</v>
          </cell>
          <cell r="E186">
            <v>0.42470000000000002</v>
          </cell>
        </row>
        <row r="187">
          <cell r="A187">
            <v>24005450503</v>
          </cell>
          <cell r="B187" t="str">
            <v>Essex</v>
          </cell>
          <cell r="C187" t="str">
            <v xml:space="preserve"> MD</v>
          </cell>
          <cell r="E187">
            <v>0.42399999999999999</v>
          </cell>
        </row>
        <row r="188">
          <cell r="A188">
            <v>24510250500</v>
          </cell>
          <cell r="B188" t="str">
            <v>Curtis Bay</v>
          </cell>
          <cell r="C188" t="str">
            <v xml:space="preserve"> Baltimore</v>
          </cell>
          <cell r="D188" t="str">
            <v xml:space="preserve"> MD</v>
          </cell>
          <cell r="E188">
            <v>0.41670000000000001</v>
          </cell>
        </row>
        <row r="189">
          <cell r="A189">
            <v>24510250205</v>
          </cell>
          <cell r="B189" t="str">
            <v>Lakeland</v>
          </cell>
          <cell r="C189" t="str">
            <v xml:space="preserve"> Baltimore</v>
          </cell>
          <cell r="D189" t="str">
            <v xml:space="preserve"> MD</v>
          </cell>
          <cell r="E189">
            <v>0.4163</v>
          </cell>
        </row>
        <row r="190">
          <cell r="A190">
            <v>24005451401</v>
          </cell>
          <cell r="B190" t="str">
            <v>Middle River</v>
          </cell>
          <cell r="C190" t="str">
            <v xml:space="preserve"> MD</v>
          </cell>
          <cell r="E190">
            <v>0.4158</v>
          </cell>
        </row>
        <row r="191">
          <cell r="A191">
            <v>24005430400</v>
          </cell>
          <cell r="B191" t="str">
            <v>Halethorpe</v>
          </cell>
          <cell r="C191" t="str">
            <v xml:space="preserve"> MD</v>
          </cell>
          <cell r="E191">
            <v>0.41349999999999998</v>
          </cell>
        </row>
        <row r="192">
          <cell r="A192">
            <v>24510151100</v>
          </cell>
          <cell r="B192" t="str">
            <v>East Arlington</v>
          </cell>
          <cell r="C192" t="str">
            <v xml:space="preserve"> Baltimore</v>
          </cell>
          <cell r="D192" t="str">
            <v xml:space="preserve"> MD</v>
          </cell>
          <cell r="E192">
            <v>0.41289999999999999</v>
          </cell>
        </row>
        <row r="193">
          <cell r="A193">
            <v>24510270200</v>
          </cell>
          <cell r="B193" t="str">
            <v>Lauraville</v>
          </cell>
          <cell r="C193" t="str">
            <v xml:space="preserve"> Baltimore</v>
          </cell>
          <cell r="D193" t="str">
            <v xml:space="preserve"> MD</v>
          </cell>
          <cell r="E193">
            <v>0.41239999999999999</v>
          </cell>
        </row>
        <row r="194">
          <cell r="A194">
            <v>24005401507</v>
          </cell>
          <cell r="B194" t="str">
            <v>Windsor Mill</v>
          </cell>
          <cell r="C194" t="str">
            <v xml:space="preserve"> Baltimore</v>
          </cell>
          <cell r="D194" t="str">
            <v xml:space="preserve"> MD</v>
          </cell>
          <cell r="E194">
            <v>0.41139999999999999</v>
          </cell>
        </row>
        <row r="195">
          <cell r="A195">
            <v>24005402604</v>
          </cell>
          <cell r="B195" t="str">
            <v>Randallstown</v>
          </cell>
          <cell r="C195" t="str">
            <v xml:space="preserve"> MD</v>
          </cell>
          <cell r="E195">
            <v>0.40989999999999999</v>
          </cell>
        </row>
        <row r="196">
          <cell r="A196">
            <v>24510270501</v>
          </cell>
          <cell r="B196" t="str">
            <v>Woodring</v>
          </cell>
          <cell r="C196" t="str">
            <v xml:space="preserve"> Baltimore</v>
          </cell>
          <cell r="D196" t="str">
            <v xml:space="preserve"> MD</v>
          </cell>
          <cell r="E196">
            <v>0.4052</v>
          </cell>
        </row>
        <row r="197">
          <cell r="A197">
            <v>24027601201</v>
          </cell>
          <cell r="B197" t="str">
            <v>Elkridge</v>
          </cell>
          <cell r="C197" t="str">
            <v xml:space="preserve"> MD</v>
          </cell>
          <cell r="E197">
            <v>0.40350000000000003</v>
          </cell>
        </row>
        <row r="198">
          <cell r="A198">
            <v>24510271101</v>
          </cell>
          <cell r="B198" t="str">
            <v>Radnor - Winston</v>
          </cell>
          <cell r="C198" t="str">
            <v xml:space="preserve"> Baltimore</v>
          </cell>
          <cell r="D198" t="str">
            <v xml:space="preserve"> MD</v>
          </cell>
          <cell r="E198">
            <v>0.40160000000000001</v>
          </cell>
        </row>
        <row r="199">
          <cell r="A199">
            <v>24510270502</v>
          </cell>
          <cell r="B199" t="str">
            <v>North Harford Road</v>
          </cell>
          <cell r="C199" t="str">
            <v xml:space="preserve"> Baltimore</v>
          </cell>
          <cell r="D199" t="str">
            <v xml:space="preserve"> MD</v>
          </cell>
          <cell r="E199">
            <v>0.40060000000000001</v>
          </cell>
        </row>
        <row r="200">
          <cell r="A200">
            <v>24510280401</v>
          </cell>
          <cell r="B200" t="str">
            <v>Baltimore</v>
          </cell>
          <cell r="C200" t="str">
            <v xml:space="preserve"> MD</v>
          </cell>
          <cell r="E200">
            <v>0.39579999999999999</v>
          </cell>
        </row>
        <row r="201">
          <cell r="A201">
            <v>24510270801</v>
          </cell>
          <cell r="B201" t="str">
            <v>Idlewood</v>
          </cell>
          <cell r="C201" t="str">
            <v xml:space="preserve"> Baltimore</v>
          </cell>
          <cell r="D201" t="str">
            <v xml:space="preserve"> MD</v>
          </cell>
          <cell r="E201">
            <v>0.39510000000000001</v>
          </cell>
        </row>
        <row r="202">
          <cell r="A202">
            <v>24005402407</v>
          </cell>
          <cell r="B202" t="str">
            <v>Windsor Mill</v>
          </cell>
          <cell r="C202" t="str">
            <v xml:space="preserve"> Milford Mill</v>
          </cell>
          <cell r="D202" t="str">
            <v xml:space="preserve"> MD</v>
          </cell>
          <cell r="E202">
            <v>0.39429999999999998</v>
          </cell>
        </row>
        <row r="203">
          <cell r="A203">
            <v>24005452000</v>
          </cell>
          <cell r="B203" t="str">
            <v>Sparrows Point</v>
          </cell>
          <cell r="C203" t="str">
            <v xml:space="preserve"> MD</v>
          </cell>
          <cell r="E203">
            <v>0.39229999999999998</v>
          </cell>
        </row>
        <row r="204">
          <cell r="A204">
            <v>24005401302</v>
          </cell>
          <cell r="B204" t="str">
            <v>Gwynn Oak</v>
          </cell>
          <cell r="C204" t="str">
            <v xml:space="preserve"> Baltimore</v>
          </cell>
          <cell r="D204" t="str">
            <v xml:space="preserve"> MD</v>
          </cell>
          <cell r="E204">
            <v>0.38940000000000002</v>
          </cell>
        </row>
        <row r="205">
          <cell r="A205">
            <v>24510270401</v>
          </cell>
          <cell r="B205" t="str">
            <v>Glenham-Belford</v>
          </cell>
          <cell r="C205" t="str">
            <v xml:space="preserve"> Baltimore</v>
          </cell>
          <cell r="D205" t="str">
            <v xml:space="preserve"> MD</v>
          </cell>
          <cell r="E205">
            <v>0.38629999999999998</v>
          </cell>
        </row>
        <row r="206">
          <cell r="A206">
            <v>24510280102</v>
          </cell>
          <cell r="B206" t="str">
            <v>Gwynn Oak</v>
          </cell>
          <cell r="C206" t="str">
            <v xml:space="preserve"> Baltimore</v>
          </cell>
          <cell r="D206" t="str">
            <v xml:space="preserve"> MD</v>
          </cell>
          <cell r="E206">
            <v>0.38440000000000002</v>
          </cell>
        </row>
        <row r="207">
          <cell r="A207">
            <v>24510280302</v>
          </cell>
          <cell r="B207" t="str">
            <v>West Forest Park</v>
          </cell>
          <cell r="C207" t="str">
            <v xml:space="preserve"> Baltimore</v>
          </cell>
          <cell r="D207" t="str">
            <v xml:space="preserve"> MD</v>
          </cell>
          <cell r="E207">
            <v>0.38150000000000001</v>
          </cell>
        </row>
        <row r="208">
          <cell r="A208">
            <v>24510260800</v>
          </cell>
          <cell r="B208" t="str">
            <v>Baltimore Highlands</v>
          </cell>
          <cell r="C208" t="str">
            <v xml:space="preserve"> Baltimore</v>
          </cell>
          <cell r="D208" t="str">
            <v xml:space="preserve"> MD</v>
          </cell>
          <cell r="E208">
            <v>0.38090000000000002</v>
          </cell>
        </row>
        <row r="209">
          <cell r="A209">
            <v>24005401200</v>
          </cell>
          <cell r="B209" t="str">
            <v>Woodlawn</v>
          </cell>
          <cell r="C209" t="str">
            <v xml:space="preserve"> MD</v>
          </cell>
          <cell r="E209">
            <v>0.37769999999999998</v>
          </cell>
        </row>
        <row r="210">
          <cell r="A210">
            <v>24510110100</v>
          </cell>
          <cell r="B210" t="str">
            <v>Downtown</v>
          </cell>
          <cell r="C210" t="str">
            <v xml:space="preserve"> Baltimore</v>
          </cell>
          <cell r="D210" t="str">
            <v xml:space="preserve"> MD</v>
          </cell>
          <cell r="E210">
            <v>0.3725</v>
          </cell>
        </row>
        <row r="211">
          <cell r="A211">
            <v>24510270600</v>
          </cell>
          <cell r="B211" t="str">
            <v>Harford - Echodale - Perring Parkway</v>
          </cell>
          <cell r="C211" t="str">
            <v xml:space="preserve"> Baltimore</v>
          </cell>
          <cell r="D211" t="str">
            <v xml:space="preserve"> MD</v>
          </cell>
          <cell r="E211">
            <v>0.37140000000000001</v>
          </cell>
        </row>
        <row r="212">
          <cell r="A212">
            <v>24005402405</v>
          </cell>
          <cell r="B212" t="str">
            <v>Gwynn Oak</v>
          </cell>
          <cell r="C212" t="str">
            <v xml:space="preserve"> Baltimore</v>
          </cell>
          <cell r="D212" t="str">
            <v xml:space="preserve"> MD</v>
          </cell>
          <cell r="E212">
            <v>0.36620000000000003</v>
          </cell>
        </row>
        <row r="213">
          <cell r="A213">
            <v>24005492002</v>
          </cell>
          <cell r="B213" t="str">
            <v>Parkville</v>
          </cell>
          <cell r="C213" t="str">
            <v xml:space="preserve"> MD</v>
          </cell>
          <cell r="E213">
            <v>0.36609999999999998</v>
          </cell>
        </row>
        <row r="214">
          <cell r="A214">
            <v>24005403300</v>
          </cell>
          <cell r="B214" t="str">
            <v>Lochearn</v>
          </cell>
          <cell r="C214" t="str">
            <v xml:space="preserve"> Pikesville</v>
          </cell>
          <cell r="D214" t="str">
            <v xml:space="preserve"> MD</v>
          </cell>
          <cell r="E214">
            <v>0.36359999999999998</v>
          </cell>
        </row>
        <row r="215">
          <cell r="A215">
            <v>24005440400</v>
          </cell>
          <cell r="B215" t="str">
            <v>Baltimore</v>
          </cell>
          <cell r="C215" t="str">
            <v xml:space="preserve"> MD</v>
          </cell>
          <cell r="E215">
            <v>0.36230000000000001</v>
          </cell>
        </row>
        <row r="216">
          <cell r="A216">
            <v>24005403100</v>
          </cell>
          <cell r="B216" t="str">
            <v>Gwynn Oak</v>
          </cell>
          <cell r="C216" t="str">
            <v xml:space="preserve"> Pikesville</v>
          </cell>
          <cell r="D216" t="str">
            <v xml:space="preserve"> MD</v>
          </cell>
          <cell r="E216">
            <v>0.3604</v>
          </cell>
        </row>
        <row r="217">
          <cell r="A217">
            <v>24005403201</v>
          </cell>
          <cell r="B217" t="str">
            <v>Gwynn Oak</v>
          </cell>
          <cell r="C217" t="str">
            <v xml:space="preserve"> Lochearn</v>
          </cell>
          <cell r="D217" t="str">
            <v xml:space="preserve"> MD</v>
          </cell>
          <cell r="E217">
            <v>0.35980000000000001</v>
          </cell>
        </row>
        <row r="218">
          <cell r="A218">
            <v>24005401102</v>
          </cell>
          <cell r="B218" t="str">
            <v>Gwynn Oak</v>
          </cell>
          <cell r="C218" t="str">
            <v xml:space="preserve"> Woodlawn</v>
          </cell>
          <cell r="D218" t="str">
            <v xml:space="preserve"> MD</v>
          </cell>
          <cell r="E218">
            <v>0.35809999999999997</v>
          </cell>
        </row>
        <row r="219">
          <cell r="A219">
            <v>24510130805</v>
          </cell>
          <cell r="B219" t="str">
            <v>Cold Springs</v>
          </cell>
          <cell r="C219" t="str">
            <v xml:space="preserve"> Baltimore</v>
          </cell>
          <cell r="D219" t="str">
            <v xml:space="preserve"> MD</v>
          </cell>
          <cell r="E219">
            <v>0.35599999999999998</v>
          </cell>
        </row>
        <row r="220">
          <cell r="A220">
            <v>24005440300</v>
          </cell>
          <cell r="B220" t="str">
            <v>Nottingham</v>
          </cell>
          <cell r="C220" t="str">
            <v xml:space="preserve"> MD</v>
          </cell>
          <cell r="E220">
            <v>0.3543</v>
          </cell>
        </row>
        <row r="221">
          <cell r="A221">
            <v>24003750201</v>
          </cell>
          <cell r="B221" t="str">
            <v>Brooklyn</v>
          </cell>
          <cell r="C221" t="str">
            <v xml:space="preserve"> Baltimore</v>
          </cell>
          <cell r="D221" t="str">
            <v xml:space="preserve"> MD</v>
          </cell>
          <cell r="E221">
            <v>0.35089999999999999</v>
          </cell>
        </row>
        <row r="222">
          <cell r="A222">
            <v>24005402403</v>
          </cell>
          <cell r="B222" t="str">
            <v>Gwynn Oak</v>
          </cell>
          <cell r="C222" t="str">
            <v xml:space="preserve"> Baltimore</v>
          </cell>
          <cell r="D222" t="str">
            <v xml:space="preserve"> MD</v>
          </cell>
          <cell r="E222">
            <v>0.3478</v>
          </cell>
        </row>
        <row r="223">
          <cell r="A223">
            <v>24005401301</v>
          </cell>
          <cell r="B223" t="str">
            <v>Woodlawn</v>
          </cell>
          <cell r="C223" t="str">
            <v xml:space="preserve"> MD</v>
          </cell>
          <cell r="E223">
            <v>0.34549999999999997</v>
          </cell>
        </row>
        <row r="224">
          <cell r="A224">
            <v>24005440702</v>
          </cell>
          <cell r="B224" t="str">
            <v>Rosedale</v>
          </cell>
          <cell r="C224" t="str">
            <v xml:space="preserve"> MD</v>
          </cell>
          <cell r="E224">
            <v>0.33179999999999998</v>
          </cell>
        </row>
        <row r="225">
          <cell r="A225">
            <v>24005403702</v>
          </cell>
          <cell r="B225" t="str">
            <v>Pikesville</v>
          </cell>
          <cell r="C225" t="str">
            <v xml:space="preserve"> MD</v>
          </cell>
          <cell r="E225">
            <v>0.32229999999999998</v>
          </cell>
        </row>
        <row r="226">
          <cell r="A226">
            <v>24510120100</v>
          </cell>
          <cell r="B226" t="str">
            <v>Tuscany - Canterbury</v>
          </cell>
          <cell r="C226" t="str">
            <v xml:space="preserve"> Baltimore</v>
          </cell>
          <cell r="D226" t="str">
            <v xml:space="preserve"> MD</v>
          </cell>
          <cell r="E226">
            <v>0.32029999999999997</v>
          </cell>
        </row>
        <row r="227">
          <cell r="A227">
            <v>24005491300</v>
          </cell>
          <cell r="B227" t="str">
            <v>Baltimore</v>
          </cell>
          <cell r="C227" t="str">
            <v xml:space="preserve"> MD</v>
          </cell>
          <cell r="E227">
            <v>0.31850000000000001</v>
          </cell>
        </row>
        <row r="228">
          <cell r="A228">
            <v>24005400702</v>
          </cell>
          <cell r="B228" t="str">
            <v>Baltimore</v>
          </cell>
          <cell r="C228" t="str">
            <v xml:space="preserve"> MD</v>
          </cell>
          <cell r="E228">
            <v>0.31290000000000001</v>
          </cell>
        </row>
        <row r="229">
          <cell r="A229">
            <v>24510270703</v>
          </cell>
          <cell r="B229" t="str">
            <v>North Harford Road</v>
          </cell>
          <cell r="C229" t="str">
            <v xml:space="preserve"> Baltimore</v>
          </cell>
          <cell r="D229" t="str">
            <v xml:space="preserve"> MD</v>
          </cell>
          <cell r="E229">
            <v>0.31090000000000001</v>
          </cell>
        </row>
        <row r="230">
          <cell r="A230">
            <v>24005401000</v>
          </cell>
          <cell r="B230" t="str">
            <v>Catonsville</v>
          </cell>
          <cell r="C230" t="str">
            <v xml:space="preserve"> MD</v>
          </cell>
          <cell r="E230">
            <v>0.28620000000000001</v>
          </cell>
        </row>
        <row r="231">
          <cell r="A231">
            <v>24510270301</v>
          </cell>
          <cell r="B231" t="str">
            <v>Lauraville</v>
          </cell>
          <cell r="C231" t="str">
            <v xml:space="preserve"> Baltimore</v>
          </cell>
          <cell r="D231" t="str">
            <v xml:space="preserve"> MD</v>
          </cell>
          <cell r="E231">
            <v>0.28039999999999998</v>
          </cell>
        </row>
        <row r="232">
          <cell r="A232">
            <v>24510271200</v>
          </cell>
          <cell r="B232" t="str">
            <v>Homeland</v>
          </cell>
          <cell r="C232" t="str">
            <v xml:space="preserve"> Baltimore</v>
          </cell>
          <cell r="D232" t="str">
            <v xml:space="preserve"> MD</v>
          </cell>
          <cell r="E232">
            <v>0.27379999999999999</v>
          </cell>
        </row>
        <row r="233">
          <cell r="A233">
            <v>24005403602</v>
          </cell>
          <cell r="B233" t="str">
            <v>Baltimore</v>
          </cell>
          <cell r="C233" t="str">
            <v xml:space="preserve"> MD</v>
          </cell>
          <cell r="E233">
            <v>0.27050000000000002</v>
          </cell>
        </row>
        <row r="234">
          <cell r="A234">
            <v>24005400701</v>
          </cell>
          <cell r="B234" t="str">
            <v>Catonsville</v>
          </cell>
          <cell r="C234" t="str">
            <v xml:space="preserve"> MD</v>
          </cell>
          <cell r="E234">
            <v>0.2702</v>
          </cell>
        </row>
        <row r="235">
          <cell r="A235">
            <v>24005440900</v>
          </cell>
          <cell r="B235" t="str">
            <v>Rosedale</v>
          </cell>
          <cell r="C235" t="str">
            <v xml:space="preserve"> MD</v>
          </cell>
          <cell r="E235">
            <v>0.25190000000000001</v>
          </cell>
        </row>
        <row r="236">
          <cell r="A236">
            <v>24510230100</v>
          </cell>
          <cell r="B236" t="str">
            <v>Baltimore</v>
          </cell>
          <cell r="C236" t="str">
            <v xml:space="preserve"> MD</v>
          </cell>
          <cell r="E236">
            <v>0.25180000000000002</v>
          </cell>
        </row>
        <row r="237">
          <cell r="A237">
            <v>24027601204</v>
          </cell>
          <cell r="B237" t="str">
            <v>Elkridge</v>
          </cell>
          <cell r="C237" t="str">
            <v xml:space="preserve"> MD</v>
          </cell>
          <cell r="E237">
            <v>0.23710000000000001</v>
          </cell>
        </row>
        <row r="238">
          <cell r="A238">
            <v>24005400600</v>
          </cell>
          <cell r="B238" t="str">
            <v>Catonsville</v>
          </cell>
          <cell r="C238" t="str">
            <v xml:space="preserve"> MD</v>
          </cell>
          <cell r="E238">
            <v>0.22750000000000001</v>
          </cell>
        </row>
        <row r="239">
          <cell r="A239">
            <v>24510250103</v>
          </cell>
          <cell r="B239" t="str">
            <v>Violetville</v>
          </cell>
          <cell r="C239" t="str">
            <v xml:space="preserve"> Baltimore</v>
          </cell>
          <cell r="D239" t="str">
            <v xml:space="preserve"> MD</v>
          </cell>
          <cell r="E239">
            <v>0.21790000000000001</v>
          </cell>
        </row>
        <row r="240">
          <cell r="A240">
            <v>24003750804</v>
          </cell>
          <cell r="B240" t="str">
            <v>Glen Burnie</v>
          </cell>
          <cell r="C240" t="str">
            <v xml:space="preserve"> MD</v>
          </cell>
          <cell r="E240">
            <v>0.1741</v>
          </cell>
        </row>
        <row r="241">
          <cell r="A241">
            <v>24510271501</v>
          </cell>
          <cell r="B241" t="str">
            <v>Mount Washington</v>
          </cell>
          <cell r="C241" t="str">
            <v xml:space="preserve"> Baltimore</v>
          </cell>
          <cell r="D241" t="str">
            <v xml:space="preserve"> MD</v>
          </cell>
          <cell r="E241">
            <v>0.16819999999999999</v>
          </cell>
        </row>
        <row r="242">
          <cell r="A242">
            <v>24005492101</v>
          </cell>
          <cell r="B242" t="str">
            <v>Parkville</v>
          </cell>
          <cell r="C242" t="str">
            <v xml:space="preserve"> MD</v>
          </cell>
          <cell r="E242">
            <v>0.10249999999999999</v>
          </cell>
        </row>
        <row r="243">
          <cell r="A243">
            <v>24005411307</v>
          </cell>
          <cell r="B243" t="str">
            <v>Nottingham</v>
          </cell>
          <cell r="C243" t="str">
            <v xml:space="preserve"> MD</v>
          </cell>
          <cell r="E243">
            <v>2.69E-2</v>
          </cell>
        </row>
        <row r="244">
          <cell r="A244">
            <v>24005430600</v>
          </cell>
          <cell r="B244" t="str">
            <v>Relay</v>
          </cell>
          <cell r="C244" t="str">
            <v xml:space="preserve"> Halethorpe</v>
          </cell>
          <cell r="D244" t="str">
            <v xml:space="preserve"> MD</v>
          </cell>
        </row>
        <row r="245">
          <cell r="A245">
            <v>24510130806</v>
          </cell>
          <cell r="B245" t="str">
            <v>Woodberry</v>
          </cell>
          <cell r="C245" t="str">
            <v xml:space="preserve"> Baltimore</v>
          </cell>
          <cell r="D245" t="str">
            <v xml:space="preserve"> MD</v>
          </cell>
        </row>
        <row r="246">
          <cell r="A246">
            <v>24005492500</v>
          </cell>
          <cell r="B246" t="str">
            <v>Baltimore</v>
          </cell>
          <cell r="C246" t="str">
            <v xml:space="preserve"> MD</v>
          </cell>
        </row>
        <row r="247">
          <cell r="A247">
            <v>24005430104</v>
          </cell>
          <cell r="B247" t="str">
            <v>Lansdowne - Baltimore Highlands</v>
          </cell>
          <cell r="C247" t="str">
            <v xml:space="preserve"> Halethorpe</v>
          </cell>
          <cell r="D247" t="str">
            <v xml:space="preserve"> MD</v>
          </cell>
        </row>
        <row r="248">
          <cell r="A248">
            <v>24005451200</v>
          </cell>
          <cell r="B248" t="str">
            <v>Middle River</v>
          </cell>
          <cell r="C248" t="str">
            <v xml:space="preserve"> MD</v>
          </cell>
        </row>
        <row r="249">
          <cell r="A249">
            <v>24510120201</v>
          </cell>
          <cell r="B249" t="str">
            <v>Baltimore</v>
          </cell>
          <cell r="C249" t="str">
            <v xml:space="preserve"> MD</v>
          </cell>
        </row>
        <row r="250">
          <cell r="A250">
            <v>24005420302</v>
          </cell>
          <cell r="B250" t="str">
            <v>Dundalk</v>
          </cell>
          <cell r="C250" t="str">
            <v xml:space="preserve"> MD</v>
          </cell>
        </row>
        <row r="251">
          <cell r="A251">
            <v>24005450900</v>
          </cell>
          <cell r="B251" t="str">
            <v>Essex</v>
          </cell>
          <cell r="C251" t="str">
            <v xml:space="preserve"> MD</v>
          </cell>
        </row>
        <row r="252">
          <cell r="A252">
            <v>24005451702</v>
          </cell>
          <cell r="B252" t="str">
            <v>Middle River</v>
          </cell>
          <cell r="C252" t="str">
            <v xml:space="preserve"> MD</v>
          </cell>
        </row>
        <row r="253">
          <cell r="A253">
            <v>24005421200</v>
          </cell>
          <cell r="B253" t="str">
            <v>Dundalk</v>
          </cell>
          <cell r="C253" t="str">
            <v xml:space="preserve"> MD</v>
          </cell>
        </row>
        <row r="254">
          <cell r="A254">
            <v>24005420100</v>
          </cell>
          <cell r="B254" t="str">
            <v>Dundalk</v>
          </cell>
          <cell r="C254" t="str">
            <v xml:space="preserve"> MD</v>
          </cell>
        </row>
        <row r="255">
          <cell r="A255">
            <v>24510230200</v>
          </cell>
          <cell r="B255" t="str">
            <v>South Baltimore</v>
          </cell>
          <cell r="C255" t="str">
            <v xml:space="preserve"> Baltimore</v>
          </cell>
          <cell r="D255" t="str">
            <v xml:space="preserve"> MD</v>
          </cell>
        </row>
        <row r="256">
          <cell r="A256">
            <v>24005420800</v>
          </cell>
          <cell r="B256" t="str">
            <v>Dundalk</v>
          </cell>
          <cell r="C256" t="str">
            <v xml:space="preserve"> MD</v>
          </cell>
        </row>
        <row r="257">
          <cell r="A257">
            <v>24005421102</v>
          </cell>
          <cell r="B257" t="str">
            <v>Dundalk</v>
          </cell>
          <cell r="C257" t="str">
            <v xml:space="preserve"> MD</v>
          </cell>
        </row>
        <row r="258">
          <cell r="A258">
            <v>24005420301</v>
          </cell>
          <cell r="B258" t="str">
            <v>Dundalk</v>
          </cell>
          <cell r="C258" t="str">
            <v xml:space="preserve"> MD</v>
          </cell>
        </row>
        <row r="259">
          <cell r="A259">
            <v>24510010300</v>
          </cell>
          <cell r="B259" t="str">
            <v>Canton</v>
          </cell>
          <cell r="C259" t="str">
            <v xml:space="preserve"> Baltimore</v>
          </cell>
          <cell r="D259" t="str">
            <v xml:space="preserve"> MD</v>
          </cell>
        </row>
        <row r="260">
          <cell r="A260">
            <v>24005451802</v>
          </cell>
          <cell r="B260" t="str">
            <v>Middle River</v>
          </cell>
          <cell r="C260" t="str">
            <v xml:space="preserve"> MD</v>
          </cell>
        </row>
        <row r="261">
          <cell r="A261">
            <v>24005440600</v>
          </cell>
          <cell r="B261" t="str">
            <v>Rosedale</v>
          </cell>
          <cell r="C261" t="str">
            <v xml:space="preserve"> MD</v>
          </cell>
        </row>
        <row r="262">
          <cell r="A262">
            <v>24005491000</v>
          </cell>
          <cell r="B262" t="str">
            <v>Baltimore</v>
          </cell>
          <cell r="C262" t="str">
            <v xml:space="preserve"> MD</v>
          </cell>
        </row>
        <row r="263">
          <cell r="A263">
            <v>24005420701</v>
          </cell>
          <cell r="B263" t="str">
            <v>Dundalk</v>
          </cell>
          <cell r="C263" t="str">
            <v xml:space="preserve"> MD</v>
          </cell>
        </row>
        <row r="264">
          <cell r="A264">
            <v>24510240400</v>
          </cell>
          <cell r="B264" t="str">
            <v>Riverside Park</v>
          </cell>
          <cell r="C264" t="str">
            <v xml:space="preserve"> Baltimore</v>
          </cell>
          <cell r="D264" t="str">
            <v xml:space="preserve"> MD</v>
          </cell>
        </row>
        <row r="265">
          <cell r="A265">
            <v>24510260900</v>
          </cell>
          <cell r="B265" t="str">
            <v>Baltimore</v>
          </cell>
          <cell r="C265" t="str">
            <v xml:space="preserve"> MD</v>
          </cell>
        </row>
        <row r="266">
          <cell r="A266">
            <v>24510120202</v>
          </cell>
          <cell r="B266" t="str">
            <v>Baltimore</v>
          </cell>
          <cell r="C266" t="str">
            <v xml:space="preserve"> MD</v>
          </cell>
        </row>
        <row r="267">
          <cell r="A267">
            <v>24005403500</v>
          </cell>
          <cell r="B267" t="str">
            <v>Pikesville</v>
          </cell>
          <cell r="C267" t="str">
            <v xml:space="preserve"> MD</v>
          </cell>
        </row>
        <row r="268">
          <cell r="A268">
            <v>24510020300</v>
          </cell>
          <cell r="B268" t="str">
            <v>Fells Point</v>
          </cell>
          <cell r="C268" t="str">
            <v xml:space="preserve"> Baltimore</v>
          </cell>
          <cell r="D268" t="str">
            <v xml:space="preserve"> MD</v>
          </cell>
        </row>
        <row r="269">
          <cell r="A269">
            <v>24005450100</v>
          </cell>
          <cell r="B269" t="str">
            <v>Rosedale</v>
          </cell>
          <cell r="C269" t="str">
            <v xml:space="preserve"> MD</v>
          </cell>
        </row>
        <row r="270">
          <cell r="A270">
            <v>24510250206</v>
          </cell>
          <cell r="B270" t="str">
            <v>Morrell Park</v>
          </cell>
          <cell r="C270" t="str">
            <v xml:space="preserve"> Baltimore</v>
          </cell>
          <cell r="D270" t="str">
            <v xml:space="preserve"> MD</v>
          </cell>
        </row>
        <row r="271">
          <cell r="A271">
            <v>24005420303</v>
          </cell>
          <cell r="B271" t="str">
            <v>Dundalk</v>
          </cell>
          <cell r="C271" t="str">
            <v xml:space="preserve"> MD</v>
          </cell>
        </row>
        <row r="272">
          <cell r="A272">
            <v>24005440800</v>
          </cell>
          <cell r="B272" t="str">
            <v>Rosedale</v>
          </cell>
          <cell r="C272" t="str">
            <v xml:space="preserve"> MD</v>
          </cell>
        </row>
        <row r="273">
          <cell r="A273">
            <v>24003750202</v>
          </cell>
          <cell r="B273" t="str">
            <v>Brooklyn Park</v>
          </cell>
          <cell r="C273" t="str">
            <v xml:space="preserve"> MD</v>
          </cell>
        </row>
        <row r="274">
          <cell r="A274">
            <v>24027601103</v>
          </cell>
          <cell r="B274" t="str">
            <v>West Elkridge</v>
          </cell>
          <cell r="C274" t="str">
            <v xml:space="preserve"> Elkridge</v>
          </cell>
          <cell r="D274" t="str">
            <v xml:space="preserve"> MD</v>
          </cell>
        </row>
        <row r="275">
          <cell r="A275">
            <v>24003750102</v>
          </cell>
          <cell r="B275" t="str">
            <v>Baltimore</v>
          </cell>
          <cell r="C275" t="str">
            <v xml:space="preserve"> MD</v>
          </cell>
        </row>
        <row r="276">
          <cell r="A276">
            <v>24510250600</v>
          </cell>
          <cell r="B276" t="str">
            <v>Brooklyn</v>
          </cell>
          <cell r="C276" t="str">
            <v xml:space="preserve"> Baltimore</v>
          </cell>
          <cell r="D276" t="str">
            <v xml:space="preserve"> MD</v>
          </cell>
        </row>
        <row r="277">
          <cell r="A277">
            <v>24003750400</v>
          </cell>
          <cell r="B277" t="str">
            <v>Linthicum Heights</v>
          </cell>
          <cell r="C277" t="str">
            <v xml:space="preserve"> MD</v>
          </cell>
        </row>
        <row r="278">
          <cell r="A278">
            <v>24005451701</v>
          </cell>
          <cell r="B278" t="str">
            <v>Middle River</v>
          </cell>
          <cell r="C278" t="str">
            <v xml:space="preserve"> MD</v>
          </cell>
        </row>
        <row r="279">
          <cell r="A279">
            <v>24005452300</v>
          </cell>
          <cell r="B279" t="str">
            <v>Baltimore</v>
          </cell>
          <cell r="C279" t="str">
            <v xml:space="preserve"> MD</v>
          </cell>
        </row>
        <row r="280">
          <cell r="A280">
            <v>24005452500</v>
          </cell>
          <cell r="B280" t="str">
            <v>Dundalk</v>
          </cell>
          <cell r="C280" t="str">
            <v xml:space="preserve"> MD</v>
          </cell>
        </row>
        <row r="281">
          <cell r="A281">
            <v>24510260501</v>
          </cell>
          <cell r="B281" t="str">
            <v>Joseph Lee</v>
          </cell>
          <cell r="C281" t="str">
            <v xml:space="preserve"> Baltimore</v>
          </cell>
          <cell r="D281" t="str">
            <v xml:space="preserve"> MD</v>
          </cell>
        </row>
        <row r="282">
          <cell r="A282">
            <v>24005440100</v>
          </cell>
          <cell r="B282" t="str">
            <v>Baltimore</v>
          </cell>
          <cell r="C282" t="str">
            <v xml:space="preserve"> MD</v>
          </cell>
        </row>
        <row r="283">
          <cell r="A283">
            <v>24510230300</v>
          </cell>
          <cell r="B283" t="str">
            <v>South Baltimore</v>
          </cell>
          <cell r="C283" t="str">
            <v xml:space="preserve"> Baltimore</v>
          </cell>
          <cell r="D283" t="str">
            <v xml:space="preserve"> MD</v>
          </cell>
        </row>
        <row r="284">
          <cell r="A284">
            <v>24005980200</v>
          </cell>
          <cell r="B284" t="str">
            <v>Lansdowne - Baltimore Highlands</v>
          </cell>
          <cell r="C284" t="str">
            <v xml:space="preserve"> Halethorpe</v>
          </cell>
          <cell r="D284" t="str">
            <v xml:space="preserve"> MD</v>
          </cell>
        </row>
        <row r="285">
          <cell r="A285">
            <v>24005420200</v>
          </cell>
          <cell r="B285" t="str">
            <v>Dundalk</v>
          </cell>
          <cell r="C285" t="str">
            <v xml:space="preserve"> MD</v>
          </cell>
        </row>
        <row r="286">
          <cell r="A286">
            <v>24005451600</v>
          </cell>
          <cell r="B286" t="str">
            <v>Middle River</v>
          </cell>
          <cell r="C286" t="str">
            <v xml:space="preserve"> MD</v>
          </cell>
        </row>
        <row r="287">
          <cell r="A287">
            <v>24005450200</v>
          </cell>
          <cell r="B287" t="str">
            <v>Essex</v>
          </cell>
          <cell r="C287" t="str">
            <v xml:space="preserve"> MD</v>
          </cell>
        </row>
        <row r="288">
          <cell r="A288">
            <v>24005440500</v>
          </cell>
          <cell r="B288" t="str">
            <v>Nottingham</v>
          </cell>
          <cell r="C288" t="str">
            <v xml:space="preserve"> MD</v>
          </cell>
        </row>
        <row r="289">
          <cell r="A289">
            <v>24003751200</v>
          </cell>
          <cell r="B289" t="str">
            <v>Linthicum Heights</v>
          </cell>
          <cell r="C289" t="str">
            <v xml:space="preserve"> MD</v>
          </cell>
        </row>
        <row r="290">
          <cell r="A290">
            <v>24005451900</v>
          </cell>
          <cell r="B290" t="str">
            <v>Edgemere</v>
          </cell>
          <cell r="C290" t="str">
            <v xml:space="preserve"> MD</v>
          </cell>
        </row>
        <row r="291">
          <cell r="A291">
            <v>24005490602</v>
          </cell>
          <cell r="B291" t="str">
            <v>Baltimore</v>
          </cell>
          <cell r="C291" t="str">
            <v xml:space="preserve"> MD</v>
          </cell>
        </row>
        <row r="292">
          <cell r="A292">
            <v>24005490601</v>
          </cell>
          <cell r="B292" t="str">
            <v>Baltimore</v>
          </cell>
          <cell r="C292" t="str">
            <v xml:space="preserve"> MD</v>
          </cell>
        </row>
        <row r="293">
          <cell r="A293">
            <v>24005430800</v>
          </cell>
          <cell r="B293" t="str">
            <v>Halethorpe</v>
          </cell>
          <cell r="C293" t="str">
            <v xml:space="preserve"> MD</v>
          </cell>
        </row>
        <row r="294">
          <cell r="A294">
            <v>24005420402</v>
          </cell>
          <cell r="B294" t="str">
            <v>Dundalk</v>
          </cell>
          <cell r="C294" t="str">
            <v xml:space="preserve"> MD</v>
          </cell>
        </row>
        <row r="295">
          <cell r="A295">
            <v>24510240300</v>
          </cell>
          <cell r="B295" t="str">
            <v>Riverside</v>
          </cell>
          <cell r="C295" t="str">
            <v xml:space="preserve"> Baltimore</v>
          </cell>
          <cell r="D295" t="str">
            <v xml:space="preserve"> MD</v>
          </cell>
        </row>
        <row r="296">
          <cell r="A296">
            <v>24510130700</v>
          </cell>
          <cell r="B296" t="str">
            <v>Hampden</v>
          </cell>
          <cell r="C296" t="str">
            <v xml:space="preserve"> Baltimore</v>
          </cell>
          <cell r="D296" t="str">
            <v xml:space="preserve"> MD</v>
          </cell>
        </row>
        <row r="297">
          <cell r="A297">
            <v>24005450400</v>
          </cell>
          <cell r="B297" t="str">
            <v>Essex</v>
          </cell>
          <cell r="C297" t="str">
            <v xml:space="preserve"> MD</v>
          </cell>
        </row>
        <row r="298">
          <cell r="A298">
            <v>24510240200</v>
          </cell>
          <cell r="B298" t="str">
            <v>Riverside</v>
          </cell>
          <cell r="C298" t="str">
            <v xml:space="preserve"> Baltimore</v>
          </cell>
          <cell r="D298" t="str">
            <v xml:space="preserve"> MD</v>
          </cell>
        </row>
        <row r="299">
          <cell r="A299">
            <v>24005421000</v>
          </cell>
          <cell r="B299" t="str">
            <v>Dundalk</v>
          </cell>
          <cell r="C299" t="str">
            <v xml:space="preserve"> MD</v>
          </cell>
        </row>
        <row r="300">
          <cell r="A300">
            <v>24510010100</v>
          </cell>
          <cell r="B300" t="str">
            <v>Canton</v>
          </cell>
          <cell r="C300" t="str">
            <v xml:space="preserve"> Baltimore</v>
          </cell>
          <cell r="D300" t="str">
            <v xml:space="preserve"> MD</v>
          </cell>
        </row>
        <row r="301">
          <cell r="A301">
            <v>24005441101</v>
          </cell>
          <cell r="B301" t="str">
            <v>Rosedale</v>
          </cell>
          <cell r="C301" t="str">
            <v xml:space="preserve"> MD</v>
          </cell>
        </row>
        <row r="302">
          <cell r="A302">
            <v>24510010400</v>
          </cell>
          <cell r="B302" t="str">
            <v>Canton</v>
          </cell>
          <cell r="C302" t="str">
            <v xml:space="preserve"> Baltimore</v>
          </cell>
          <cell r="D302" t="str">
            <v xml:space="preserve"> MD</v>
          </cell>
        </row>
        <row r="303">
          <cell r="A303">
            <v>24005490500</v>
          </cell>
          <cell r="B303" t="str">
            <v>Towson</v>
          </cell>
          <cell r="C303" t="str">
            <v xml:space="preserve"> MD</v>
          </cell>
        </row>
        <row r="304">
          <cell r="A304">
            <v>24510261100</v>
          </cell>
          <cell r="B304" t="str">
            <v>Canton</v>
          </cell>
          <cell r="C304" t="str">
            <v xml:space="preserve"> Baltimore</v>
          </cell>
          <cell r="D304" t="str">
            <v xml:space="preserve"> MD</v>
          </cell>
        </row>
        <row r="305">
          <cell r="A305">
            <v>24005420500</v>
          </cell>
          <cell r="B305" t="str">
            <v>Baltimore</v>
          </cell>
          <cell r="C305" t="str">
            <v xml:space="preserve"> MD</v>
          </cell>
        </row>
        <row r="306">
          <cell r="A306">
            <v>24005452100</v>
          </cell>
          <cell r="B306" t="str">
            <v>Sparrows Point</v>
          </cell>
          <cell r="C306" t="str">
            <v xml:space="preserve"> MD</v>
          </cell>
        </row>
        <row r="307">
          <cell r="A307">
            <v>24027601104</v>
          </cell>
          <cell r="B307" t="str">
            <v>Ellicott City</v>
          </cell>
          <cell r="C307" t="str">
            <v xml:space="preserve"> MD</v>
          </cell>
        </row>
        <row r="308">
          <cell r="A308">
            <v>24510130804</v>
          </cell>
          <cell r="B308" t="str">
            <v>Hampden</v>
          </cell>
          <cell r="C308" t="str">
            <v xml:space="preserve"> Baltimore</v>
          </cell>
          <cell r="D308" t="str">
            <v xml:space="preserve"> MD</v>
          </cell>
        </row>
        <row r="309">
          <cell r="A309">
            <v>24510260700</v>
          </cell>
          <cell r="B309" t="str">
            <v>Fifteenth Street</v>
          </cell>
          <cell r="C309" t="str">
            <v xml:space="preserve"> Baltimore</v>
          </cell>
          <cell r="D309" t="str">
            <v xml:space="preserve"> MD</v>
          </cell>
        </row>
        <row r="310">
          <cell r="A310">
            <v>24003750300</v>
          </cell>
          <cell r="B310" t="str">
            <v>Linthicum Heights</v>
          </cell>
          <cell r="C310" t="str">
            <v xml:space="preserve"> MD</v>
          </cell>
        </row>
        <row r="311">
          <cell r="A311">
            <v>24005400200</v>
          </cell>
          <cell r="B311" t="str">
            <v>Catonsville</v>
          </cell>
          <cell r="C311" t="str">
            <v xml:space="preserve"> MD</v>
          </cell>
        </row>
        <row r="312">
          <cell r="A312">
            <v>24003750203</v>
          </cell>
          <cell r="B312" t="str">
            <v>Baltimore</v>
          </cell>
          <cell r="C312" t="str">
            <v xml:space="preserve"> MD</v>
          </cell>
        </row>
        <row r="313">
          <cell r="A313">
            <v>24005490603</v>
          </cell>
          <cell r="B313" t="str">
            <v>Baltimore</v>
          </cell>
          <cell r="C313" t="str">
            <v xml:space="preserve"> MD</v>
          </cell>
        </row>
        <row r="314">
          <cell r="A314">
            <v>24005490400</v>
          </cell>
          <cell r="B314" t="str">
            <v>Towson</v>
          </cell>
          <cell r="C314" t="str">
            <v xml:space="preserve"> MD</v>
          </cell>
        </row>
        <row r="315">
          <cell r="A315">
            <v>24510271400</v>
          </cell>
          <cell r="B315" t="str">
            <v>Evergreen</v>
          </cell>
          <cell r="C315" t="str">
            <v xml:space="preserve"> Baltimore</v>
          </cell>
          <cell r="D315" t="str">
            <v xml:space="preserve"> MD</v>
          </cell>
        </row>
        <row r="316">
          <cell r="A316">
            <v>24005451000</v>
          </cell>
          <cell r="B316" t="str">
            <v>Essex</v>
          </cell>
          <cell r="C316" t="str">
            <v xml:space="preserve"> MD</v>
          </cell>
        </row>
        <row r="317">
          <cell r="A317">
            <v>24005420702</v>
          </cell>
          <cell r="B317" t="str">
            <v>Dundalk</v>
          </cell>
          <cell r="C317" t="str">
            <v xml:space="preserve"> MD</v>
          </cell>
        </row>
        <row r="318">
          <cell r="A318">
            <v>24510240100</v>
          </cell>
          <cell r="B318" t="str">
            <v>Locust Point</v>
          </cell>
          <cell r="C318" t="str">
            <v xml:space="preserve"> Baltimore</v>
          </cell>
          <cell r="D318" t="str">
            <v xml:space="preserve"> MD</v>
          </cell>
        </row>
        <row r="319">
          <cell r="A319">
            <v>24510272004</v>
          </cell>
          <cell r="B319" t="str">
            <v>Cheswolde</v>
          </cell>
          <cell r="C319" t="str">
            <v xml:space="preserve"> Baltimore</v>
          </cell>
          <cell r="D319" t="str">
            <v xml:space="preserve"> MD</v>
          </cell>
        </row>
        <row r="320">
          <cell r="A320">
            <v>24005420600</v>
          </cell>
          <cell r="B320" t="str">
            <v>Baltimore</v>
          </cell>
          <cell r="C320" t="str">
            <v xml:space="preserve"> MD</v>
          </cell>
        </row>
        <row r="321">
          <cell r="A321">
            <v>24510100300</v>
          </cell>
          <cell r="B321" t="str">
            <v>Penn - Fallsway</v>
          </cell>
          <cell r="C321" t="str">
            <v xml:space="preserve"> Baltimore</v>
          </cell>
          <cell r="D321" t="str">
            <v xml:space="preserve"> MD</v>
          </cell>
        </row>
        <row r="322">
          <cell r="A322">
            <v>24510250303</v>
          </cell>
          <cell r="B322" t="str">
            <v>Morrell Park</v>
          </cell>
          <cell r="C322" t="str">
            <v xml:space="preserve"> Baltimore</v>
          </cell>
          <cell r="D322" t="str">
            <v xml:space="preserve"> MD</v>
          </cell>
        </row>
        <row r="323">
          <cell r="A323">
            <v>24005400500</v>
          </cell>
          <cell r="B323" t="str">
            <v>Catonsville</v>
          </cell>
          <cell r="C323" t="str">
            <v xml:space="preserve"> MD</v>
          </cell>
        </row>
        <row r="324">
          <cell r="A324">
            <v>24005492102</v>
          </cell>
          <cell r="B324" t="str">
            <v>Parkville</v>
          </cell>
          <cell r="C324" t="str">
            <v xml:space="preserve"> MD</v>
          </cell>
        </row>
        <row r="325">
          <cell r="A325">
            <v>24005430700</v>
          </cell>
          <cell r="B325" t="str">
            <v>Halethorpe</v>
          </cell>
          <cell r="C325" t="str">
            <v xml:space="preserve"> MD</v>
          </cell>
        </row>
        <row r="326">
          <cell r="A326">
            <v>24005403601</v>
          </cell>
          <cell r="B326" t="str">
            <v>Baltimore</v>
          </cell>
          <cell r="C326" t="str">
            <v xml:space="preserve"> MD</v>
          </cell>
        </row>
        <row r="327">
          <cell r="A327">
            <v>24005411302</v>
          </cell>
          <cell r="B327" t="str">
            <v>White Marsh</v>
          </cell>
          <cell r="C327" t="str">
            <v xml:space="preserve"> MD</v>
          </cell>
        </row>
        <row r="328">
          <cell r="A328">
            <v>24510271503</v>
          </cell>
          <cell r="B328" t="str">
            <v>Cross Keys</v>
          </cell>
          <cell r="C328" t="str">
            <v xml:space="preserve"> Baltimore</v>
          </cell>
          <cell r="D328" t="str">
            <v xml:space="preserve"> MD</v>
          </cell>
        </row>
        <row r="329">
          <cell r="A329">
            <v>24005440200</v>
          </cell>
          <cell r="B329" t="str">
            <v>Nottingham</v>
          </cell>
          <cell r="C329" t="str">
            <v xml:space="preserve"> MD</v>
          </cell>
        </row>
        <row r="330">
          <cell r="A330">
            <v>24510271300</v>
          </cell>
          <cell r="B330" t="str">
            <v>Roland Park</v>
          </cell>
          <cell r="C330" t="str">
            <v xml:space="preserve"> Baltimore</v>
          </cell>
          <cell r="D330" t="str">
            <v xml:space="preserve"> MD</v>
          </cell>
        </row>
        <row r="331">
          <cell r="A331">
            <v>24005400400</v>
          </cell>
          <cell r="B331" t="str">
            <v>Catonsville</v>
          </cell>
          <cell r="C331" t="str">
            <v xml:space="preserve"> MD</v>
          </cell>
        </row>
        <row r="332">
          <cell r="A332">
            <v>24003730100</v>
          </cell>
          <cell r="B332" t="str">
            <v>Chestnut Hill Cove</v>
          </cell>
          <cell r="C332" t="str">
            <v xml:space="preserve"> Riviera Beach</v>
          </cell>
          <cell r="D332" t="str">
            <v xml:space="preserve"> MD</v>
          </cell>
        </row>
        <row r="333">
          <cell r="A333">
            <v>24510260401</v>
          </cell>
          <cell r="B333" t="str">
            <v>Armistead Gardens</v>
          </cell>
          <cell r="C333" t="str">
            <v xml:space="preserve"> Baltimore</v>
          </cell>
          <cell r="D333" t="str">
            <v xml:space="preserve"> MD</v>
          </cell>
        </row>
        <row r="334">
          <cell r="A334">
            <v>24510010500</v>
          </cell>
          <cell r="B334" t="str">
            <v>Upper Fells Point</v>
          </cell>
          <cell r="C334" t="str">
            <v xml:space="preserve"> Baltimore</v>
          </cell>
          <cell r="D334" t="str">
            <v xml:space="preserve"> MD</v>
          </cell>
        </row>
        <row r="335">
          <cell r="A335">
            <v>24005450300</v>
          </cell>
          <cell r="B335" t="str">
            <v>Essex</v>
          </cell>
          <cell r="C335" t="str">
            <v xml:space="preserve"> MD</v>
          </cell>
        </row>
        <row r="336">
          <cell r="A336">
            <v>24510020100</v>
          </cell>
          <cell r="B336" t="str">
            <v>Upper Fells Point</v>
          </cell>
          <cell r="C336" t="str">
            <v xml:space="preserve"> Baltimore</v>
          </cell>
          <cell r="D336" t="str">
            <v xml:space="preserve"> MD</v>
          </cell>
        </row>
        <row r="337">
          <cell r="A337">
            <v>24510130600</v>
          </cell>
          <cell r="B337" t="str">
            <v>Hampden</v>
          </cell>
          <cell r="C337" t="str">
            <v xml:space="preserve"> Baltimore</v>
          </cell>
          <cell r="D337" t="str">
            <v xml:space="preserve"> MD</v>
          </cell>
        </row>
        <row r="338">
          <cell r="A338">
            <v>24510271102</v>
          </cell>
          <cell r="B338" t="str">
            <v>Mid-Charles</v>
          </cell>
          <cell r="C338" t="str">
            <v xml:space="preserve"> Baltimore</v>
          </cell>
          <cell r="D338" t="str">
            <v xml:space="preserve"> MD</v>
          </cell>
        </row>
        <row r="339">
          <cell r="A339">
            <v>24003750801</v>
          </cell>
          <cell r="B339" t="str">
            <v>Glen Burnie</v>
          </cell>
          <cell r="C339" t="str">
            <v xml:space="preserve"> MD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timore_midincome_black_birth"/>
    </sheetNames>
    <sheetDataSet>
      <sheetData sheetId="0">
        <row r="1">
          <cell r="A1" t="str">
            <v>tract</v>
          </cell>
          <cell r="B1" t="str">
            <v>Name</v>
          </cell>
          <cell r="E1" t="str">
            <v>Teenage_Birth_Rate_women_only_rB_gF_p50</v>
          </cell>
        </row>
        <row r="2">
          <cell r="A2">
            <v>24510040100</v>
          </cell>
          <cell r="B2" t="str">
            <v>Downtown</v>
          </cell>
          <cell r="C2" t="str">
            <v xml:space="preserve"> Baltimore</v>
          </cell>
          <cell r="D2" t="str">
            <v xml:space="preserve"> MD</v>
          </cell>
          <cell r="E2">
            <v>0.97909999999999997</v>
          </cell>
        </row>
        <row r="3">
          <cell r="A3">
            <v>24510200500</v>
          </cell>
          <cell r="B3" t="str">
            <v>Mill Hill</v>
          </cell>
          <cell r="C3" t="str">
            <v xml:space="preserve"> Baltimore</v>
          </cell>
          <cell r="D3" t="str">
            <v xml:space="preserve"> MD</v>
          </cell>
          <cell r="E3">
            <v>0.76339999999999997</v>
          </cell>
        </row>
        <row r="4">
          <cell r="A4">
            <v>24510010200</v>
          </cell>
          <cell r="B4" t="str">
            <v>Patterson Park</v>
          </cell>
          <cell r="C4" t="str">
            <v xml:space="preserve"> Baltimore</v>
          </cell>
          <cell r="D4" t="str">
            <v xml:space="preserve"> MD</v>
          </cell>
          <cell r="E4">
            <v>0.73740000000000006</v>
          </cell>
        </row>
        <row r="5">
          <cell r="A5">
            <v>24510030200</v>
          </cell>
          <cell r="B5" t="str">
            <v>Little Italy</v>
          </cell>
          <cell r="C5" t="str">
            <v xml:space="preserve"> Baltimore</v>
          </cell>
          <cell r="D5" t="str">
            <v xml:space="preserve"> MD</v>
          </cell>
          <cell r="E5">
            <v>0.68789999999999996</v>
          </cell>
        </row>
        <row r="6">
          <cell r="A6">
            <v>24510260604</v>
          </cell>
          <cell r="B6" t="str">
            <v>O'Donnell Heights</v>
          </cell>
          <cell r="C6" t="str">
            <v xml:space="preserve"> Baltimore</v>
          </cell>
          <cell r="D6" t="str">
            <v xml:space="preserve"> MD</v>
          </cell>
          <cell r="E6">
            <v>0.67510000000000003</v>
          </cell>
        </row>
        <row r="7">
          <cell r="A7">
            <v>24510120300</v>
          </cell>
          <cell r="B7" t="str">
            <v>Harwood</v>
          </cell>
          <cell r="C7" t="str">
            <v xml:space="preserve"> Baltimore</v>
          </cell>
          <cell r="D7" t="str">
            <v xml:space="preserve"> MD</v>
          </cell>
          <cell r="E7">
            <v>0.66080000000000005</v>
          </cell>
        </row>
        <row r="8">
          <cell r="A8">
            <v>24005421101</v>
          </cell>
          <cell r="B8" t="str">
            <v>Baltimore</v>
          </cell>
          <cell r="C8" t="str">
            <v xml:space="preserve"> MD</v>
          </cell>
          <cell r="E8">
            <v>0.62680000000000002</v>
          </cell>
        </row>
        <row r="9">
          <cell r="A9">
            <v>24510200300</v>
          </cell>
          <cell r="B9" t="str">
            <v>Bentalou-Smallwood</v>
          </cell>
          <cell r="C9" t="str">
            <v xml:space="preserve"> Baltimore</v>
          </cell>
          <cell r="D9" t="str">
            <v xml:space="preserve"> MD</v>
          </cell>
          <cell r="E9">
            <v>0.61909999999999998</v>
          </cell>
        </row>
        <row r="10">
          <cell r="A10">
            <v>24510060300</v>
          </cell>
          <cell r="B10" t="str">
            <v>Butchers Hill</v>
          </cell>
          <cell r="C10" t="str">
            <v xml:space="preserve"> Baltimore</v>
          </cell>
          <cell r="D10" t="str">
            <v xml:space="preserve"> MD</v>
          </cell>
          <cell r="E10">
            <v>0.61729999999999996</v>
          </cell>
        </row>
        <row r="11">
          <cell r="A11">
            <v>24510210200</v>
          </cell>
          <cell r="B11" t="str">
            <v>Pigtown</v>
          </cell>
          <cell r="C11" t="str">
            <v xml:space="preserve"> Baltimore</v>
          </cell>
          <cell r="D11" t="str">
            <v xml:space="preserve"> MD</v>
          </cell>
          <cell r="E11">
            <v>0.61419999999999997</v>
          </cell>
        </row>
        <row r="12">
          <cell r="A12">
            <v>24510080400</v>
          </cell>
          <cell r="B12" t="str">
            <v>Broadway East</v>
          </cell>
          <cell r="C12" t="str">
            <v xml:space="preserve"> Baltimore</v>
          </cell>
          <cell r="D12" t="str">
            <v xml:space="preserve"> MD</v>
          </cell>
          <cell r="E12">
            <v>0.61319999999999997</v>
          </cell>
        </row>
        <row r="13">
          <cell r="A13">
            <v>24510250402</v>
          </cell>
          <cell r="B13" t="str">
            <v>Brooklyn</v>
          </cell>
          <cell r="C13" t="str">
            <v xml:space="preserve"> Baltimore</v>
          </cell>
          <cell r="D13" t="str">
            <v xml:space="preserve"> MD</v>
          </cell>
          <cell r="E13">
            <v>0.61270000000000002</v>
          </cell>
        </row>
        <row r="14">
          <cell r="A14">
            <v>24510060100</v>
          </cell>
          <cell r="B14" t="str">
            <v>Patterson Park</v>
          </cell>
          <cell r="C14" t="str">
            <v xml:space="preserve"> Baltimore</v>
          </cell>
          <cell r="D14" t="str">
            <v xml:space="preserve"> MD</v>
          </cell>
          <cell r="E14">
            <v>0.61070000000000002</v>
          </cell>
        </row>
        <row r="15">
          <cell r="A15">
            <v>24510270501</v>
          </cell>
          <cell r="B15" t="str">
            <v>Woodring</v>
          </cell>
          <cell r="C15" t="str">
            <v xml:space="preserve"> Baltimore</v>
          </cell>
          <cell r="D15" t="str">
            <v xml:space="preserve"> MD</v>
          </cell>
          <cell r="E15">
            <v>0.60399999999999998</v>
          </cell>
        </row>
        <row r="16">
          <cell r="A16">
            <v>24510190300</v>
          </cell>
          <cell r="B16" t="str">
            <v>Mount Clare</v>
          </cell>
          <cell r="C16" t="str">
            <v xml:space="preserve"> Baltimore</v>
          </cell>
          <cell r="D16" t="str">
            <v xml:space="preserve"> MD</v>
          </cell>
          <cell r="E16">
            <v>0.6018</v>
          </cell>
        </row>
        <row r="17">
          <cell r="A17">
            <v>24510020200</v>
          </cell>
          <cell r="B17" t="str">
            <v>Upper Fells Point</v>
          </cell>
          <cell r="C17" t="str">
            <v xml:space="preserve"> Baltimore</v>
          </cell>
          <cell r="D17" t="str">
            <v xml:space="preserve"> MD</v>
          </cell>
          <cell r="E17">
            <v>0.59830000000000005</v>
          </cell>
        </row>
        <row r="18">
          <cell r="A18">
            <v>24005450501</v>
          </cell>
          <cell r="B18" t="str">
            <v>Essex</v>
          </cell>
          <cell r="C18" t="str">
            <v xml:space="preserve"> MD</v>
          </cell>
          <cell r="E18">
            <v>0.58840000000000003</v>
          </cell>
        </row>
        <row r="19">
          <cell r="A19">
            <v>24510261000</v>
          </cell>
          <cell r="B19" t="str">
            <v>Patterson Park</v>
          </cell>
          <cell r="C19" t="str">
            <v xml:space="preserve"> Baltimore</v>
          </cell>
          <cell r="D19" t="str">
            <v xml:space="preserve"> MD</v>
          </cell>
          <cell r="E19">
            <v>0.58540000000000003</v>
          </cell>
        </row>
        <row r="20">
          <cell r="A20">
            <v>24510090900</v>
          </cell>
          <cell r="B20" t="str">
            <v>Oliver</v>
          </cell>
          <cell r="C20" t="str">
            <v xml:space="preserve"> Baltimore</v>
          </cell>
          <cell r="D20" t="str">
            <v xml:space="preserve"> MD</v>
          </cell>
          <cell r="E20">
            <v>0.57609999999999995</v>
          </cell>
        </row>
        <row r="21">
          <cell r="A21">
            <v>24510250204</v>
          </cell>
          <cell r="B21" t="str">
            <v>Cherry Hill</v>
          </cell>
          <cell r="C21" t="str">
            <v xml:space="preserve"> Baltimore</v>
          </cell>
          <cell r="D21" t="str">
            <v xml:space="preserve"> MD</v>
          </cell>
          <cell r="E21">
            <v>0.57589999999999997</v>
          </cell>
        </row>
        <row r="22">
          <cell r="A22">
            <v>24510080700</v>
          </cell>
          <cell r="B22" t="str">
            <v>Broadway East</v>
          </cell>
          <cell r="C22" t="str">
            <v xml:space="preserve"> Baltimore</v>
          </cell>
          <cell r="D22" t="str">
            <v xml:space="preserve"> MD</v>
          </cell>
          <cell r="E22">
            <v>0.56889999999999996</v>
          </cell>
        </row>
        <row r="23">
          <cell r="A23">
            <v>24510120700</v>
          </cell>
          <cell r="B23" t="str">
            <v>Remington</v>
          </cell>
          <cell r="C23" t="str">
            <v xml:space="preserve"> Baltimore</v>
          </cell>
          <cell r="D23" t="str">
            <v xml:space="preserve"> MD</v>
          </cell>
          <cell r="E23">
            <v>0.56520000000000004</v>
          </cell>
        </row>
        <row r="24">
          <cell r="A24">
            <v>24510150500</v>
          </cell>
          <cell r="B24" t="str">
            <v>Burleith-Leighton</v>
          </cell>
          <cell r="C24" t="str">
            <v xml:space="preserve"> Baltimore</v>
          </cell>
          <cell r="D24" t="str">
            <v xml:space="preserve"> MD</v>
          </cell>
          <cell r="E24">
            <v>0.55389999999999995</v>
          </cell>
        </row>
        <row r="25">
          <cell r="A25">
            <v>24510200100</v>
          </cell>
          <cell r="B25" t="str">
            <v>Lexington</v>
          </cell>
          <cell r="C25" t="str">
            <v xml:space="preserve"> Baltimore</v>
          </cell>
          <cell r="D25" t="str">
            <v xml:space="preserve"> MD</v>
          </cell>
          <cell r="E25">
            <v>0.55230000000000001</v>
          </cell>
        </row>
        <row r="26">
          <cell r="A26">
            <v>24510160600</v>
          </cell>
          <cell r="B26" t="str">
            <v>Mosher</v>
          </cell>
          <cell r="C26" t="str">
            <v xml:space="preserve"> Baltimore</v>
          </cell>
          <cell r="D26" t="str">
            <v xml:space="preserve"> MD</v>
          </cell>
          <cell r="E26">
            <v>0.55189999999999995</v>
          </cell>
        </row>
        <row r="27">
          <cell r="A27">
            <v>24510080800</v>
          </cell>
          <cell r="B27" t="str">
            <v>Broadway East</v>
          </cell>
          <cell r="C27" t="str">
            <v xml:space="preserve"> Baltimore</v>
          </cell>
          <cell r="D27" t="str">
            <v xml:space="preserve"> MD</v>
          </cell>
          <cell r="E27">
            <v>0.55089999999999995</v>
          </cell>
        </row>
        <row r="28">
          <cell r="A28">
            <v>24510271802</v>
          </cell>
          <cell r="B28" t="str">
            <v>Langston Hughes</v>
          </cell>
          <cell r="C28" t="str">
            <v xml:space="preserve"> Baltimore</v>
          </cell>
          <cell r="D28" t="str">
            <v xml:space="preserve"> MD</v>
          </cell>
          <cell r="E28">
            <v>0.55030000000000001</v>
          </cell>
        </row>
        <row r="29">
          <cell r="A29">
            <v>24510260605</v>
          </cell>
          <cell r="B29" t="str">
            <v>Medford - Broening</v>
          </cell>
          <cell r="C29" t="str">
            <v xml:space="preserve"> Baltimore</v>
          </cell>
          <cell r="D29" t="str">
            <v xml:space="preserve"> MD</v>
          </cell>
          <cell r="E29">
            <v>0.54969999999999997</v>
          </cell>
        </row>
        <row r="30">
          <cell r="A30">
            <v>24510150600</v>
          </cell>
          <cell r="B30" t="str">
            <v>NW Community Action</v>
          </cell>
          <cell r="C30" t="str">
            <v xml:space="preserve"> Baltimore</v>
          </cell>
          <cell r="D30" t="str">
            <v xml:space="preserve"> MD</v>
          </cell>
          <cell r="E30">
            <v>0.54139999999999999</v>
          </cell>
        </row>
        <row r="31">
          <cell r="A31">
            <v>24510030100</v>
          </cell>
          <cell r="B31" t="str">
            <v>Perkins Homes</v>
          </cell>
          <cell r="C31" t="str">
            <v xml:space="preserve"> Baltimore</v>
          </cell>
          <cell r="D31" t="str">
            <v xml:space="preserve"> MD</v>
          </cell>
          <cell r="E31">
            <v>0.54100000000000004</v>
          </cell>
        </row>
        <row r="32">
          <cell r="A32">
            <v>24510280500</v>
          </cell>
          <cell r="B32" t="str">
            <v>Pleasant View Gardens</v>
          </cell>
          <cell r="C32" t="str">
            <v xml:space="preserve"> Baltimore</v>
          </cell>
          <cell r="D32" t="str">
            <v xml:space="preserve"> MD</v>
          </cell>
          <cell r="E32">
            <v>0.54039999999999999</v>
          </cell>
        </row>
        <row r="33">
          <cell r="A33">
            <v>24510080500</v>
          </cell>
          <cell r="B33" t="str">
            <v>Darley Park</v>
          </cell>
          <cell r="C33" t="str">
            <v xml:space="preserve"> Baltimore</v>
          </cell>
          <cell r="D33" t="str">
            <v xml:space="preserve"> MD</v>
          </cell>
          <cell r="E33">
            <v>0.53520000000000001</v>
          </cell>
        </row>
        <row r="34">
          <cell r="A34">
            <v>24510100200</v>
          </cell>
          <cell r="B34" t="str">
            <v>Baltimore</v>
          </cell>
          <cell r="C34" t="str">
            <v xml:space="preserve"> MD</v>
          </cell>
          <cell r="E34">
            <v>0.5292</v>
          </cell>
        </row>
        <row r="35">
          <cell r="A35">
            <v>24510260800</v>
          </cell>
          <cell r="B35" t="str">
            <v>Baltimore Highlands</v>
          </cell>
          <cell r="C35" t="str">
            <v xml:space="preserve"> Baltimore</v>
          </cell>
          <cell r="D35" t="str">
            <v xml:space="preserve"> MD</v>
          </cell>
          <cell r="E35">
            <v>0.52890000000000004</v>
          </cell>
        </row>
        <row r="36">
          <cell r="A36">
            <v>24510060200</v>
          </cell>
          <cell r="B36" t="str">
            <v>Baltimore</v>
          </cell>
          <cell r="C36" t="str">
            <v xml:space="preserve"> MD</v>
          </cell>
          <cell r="E36">
            <v>0.52759999999999996</v>
          </cell>
        </row>
        <row r="37">
          <cell r="A37">
            <v>24510080102</v>
          </cell>
          <cell r="B37" t="str">
            <v>Belair - Edison</v>
          </cell>
          <cell r="C37" t="str">
            <v xml:space="preserve"> Baltimore</v>
          </cell>
          <cell r="D37" t="str">
            <v xml:space="preserve"> MD</v>
          </cell>
          <cell r="E37">
            <v>0.5242</v>
          </cell>
        </row>
        <row r="38">
          <cell r="A38">
            <v>24510190100</v>
          </cell>
          <cell r="B38" t="str">
            <v>Franklin Square</v>
          </cell>
          <cell r="C38" t="str">
            <v xml:space="preserve"> Baltimore</v>
          </cell>
          <cell r="D38" t="str">
            <v xml:space="preserve"> MD</v>
          </cell>
          <cell r="E38">
            <v>0.5222</v>
          </cell>
        </row>
        <row r="39">
          <cell r="A39">
            <v>24510120500</v>
          </cell>
          <cell r="B39" t="str">
            <v>Greenmount West</v>
          </cell>
          <cell r="C39" t="str">
            <v xml:space="preserve"> Baltimore</v>
          </cell>
          <cell r="D39" t="str">
            <v xml:space="preserve"> MD</v>
          </cell>
          <cell r="E39">
            <v>0.52200000000000002</v>
          </cell>
        </row>
        <row r="40">
          <cell r="A40">
            <v>24005430400</v>
          </cell>
          <cell r="B40" t="str">
            <v>Halethorpe</v>
          </cell>
          <cell r="C40" t="str">
            <v xml:space="preserve"> MD</v>
          </cell>
          <cell r="E40">
            <v>0.51239999999999997</v>
          </cell>
        </row>
        <row r="41">
          <cell r="A41">
            <v>24510070400</v>
          </cell>
          <cell r="B41" t="str">
            <v>Gay Street</v>
          </cell>
          <cell r="C41" t="str">
            <v xml:space="preserve"> Baltimore</v>
          </cell>
          <cell r="D41" t="str">
            <v xml:space="preserve"> MD</v>
          </cell>
          <cell r="E41">
            <v>0.5091</v>
          </cell>
        </row>
        <row r="42">
          <cell r="A42">
            <v>24510130100</v>
          </cell>
          <cell r="B42" t="str">
            <v>Reservoir Hill</v>
          </cell>
          <cell r="C42" t="str">
            <v xml:space="preserve"> Baltimore</v>
          </cell>
          <cell r="D42" t="str">
            <v xml:space="preserve"> MD</v>
          </cell>
          <cell r="E42">
            <v>0.50880000000000003</v>
          </cell>
        </row>
        <row r="43">
          <cell r="A43">
            <v>24510090700</v>
          </cell>
          <cell r="B43" t="str">
            <v>Coldstream - Homestead - Montebello</v>
          </cell>
          <cell r="C43" t="str">
            <v xml:space="preserve"> Baltimore</v>
          </cell>
          <cell r="D43" t="str">
            <v xml:space="preserve"> MD</v>
          </cell>
          <cell r="E43">
            <v>0.50760000000000005</v>
          </cell>
        </row>
        <row r="44">
          <cell r="A44">
            <v>24510130300</v>
          </cell>
          <cell r="B44" t="str">
            <v>Penn North</v>
          </cell>
          <cell r="C44" t="str">
            <v xml:space="preserve"> Baltimore</v>
          </cell>
          <cell r="D44" t="str">
            <v xml:space="preserve"> MD</v>
          </cell>
          <cell r="E44">
            <v>0.50339999999999996</v>
          </cell>
        </row>
        <row r="45">
          <cell r="A45">
            <v>24510080301</v>
          </cell>
          <cell r="B45" t="str">
            <v>Berea</v>
          </cell>
          <cell r="C45" t="str">
            <v xml:space="preserve"> Baltimore</v>
          </cell>
          <cell r="D45" t="str">
            <v xml:space="preserve"> MD</v>
          </cell>
          <cell r="E45">
            <v>0.4975</v>
          </cell>
        </row>
        <row r="46">
          <cell r="A46">
            <v>24510250301</v>
          </cell>
          <cell r="B46" t="str">
            <v>Westport</v>
          </cell>
          <cell r="C46" t="str">
            <v xml:space="preserve"> Baltimore</v>
          </cell>
          <cell r="D46" t="str">
            <v xml:space="preserve"> MD</v>
          </cell>
          <cell r="E46">
            <v>0.496</v>
          </cell>
        </row>
        <row r="47">
          <cell r="A47">
            <v>24510170200</v>
          </cell>
          <cell r="B47" t="str">
            <v>McCulloh Homes</v>
          </cell>
          <cell r="C47" t="str">
            <v xml:space="preserve"> Baltimore</v>
          </cell>
          <cell r="D47" t="str">
            <v xml:space="preserve"> MD</v>
          </cell>
          <cell r="E47">
            <v>0.49249999999999999</v>
          </cell>
        </row>
        <row r="48">
          <cell r="A48">
            <v>24510260402</v>
          </cell>
          <cell r="B48" t="str">
            <v>Frankford</v>
          </cell>
          <cell r="C48" t="str">
            <v xml:space="preserve"> Baltimore</v>
          </cell>
          <cell r="D48" t="str">
            <v xml:space="preserve"> MD</v>
          </cell>
          <cell r="E48">
            <v>0.49080000000000001</v>
          </cell>
        </row>
        <row r="49">
          <cell r="A49">
            <v>24510200702</v>
          </cell>
          <cell r="B49" t="str">
            <v>Saint Joseph's</v>
          </cell>
          <cell r="C49" t="str">
            <v xml:space="preserve"> Baltimore</v>
          </cell>
          <cell r="D49" t="str">
            <v xml:space="preserve"> MD</v>
          </cell>
          <cell r="E49">
            <v>0.4884</v>
          </cell>
        </row>
        <row r="50">
          <cell r="A50">
            <v>24510200701</v>
          </cell>
          <cell r="B50" t="str">
            <v>Allendale</v>
          </cell>
          <cell r="C50" t="str">
            <v xml:space="preserve"> Baltimore</v>
          </cell>
          <cell r="D50" t="str">
            <v xml:space="preserve"> MD</v>
          </cell>
          <cell r="E50">
            <v>0.4854</v>
          </cell>
        </row>
        <row r="51">
          <cell r="A51">
            <v>24510100100</v>
          </cell>
          <cell r="B51" t="str">
            <v>Johnson Square</v>
          </cell>
          <cell r="C51" t="str">
            <v xml:space="preserve"> Baltimore</v>
          </cell>
          <cell r="D51" t="str">
            <v xml:space="preserve"> MD</v>
          </cell>
          <cell r="E51">
            <v>0.48459999999999998</v>
          </cell>
        </row>
        <row r="52">
          <cell r="A52">
            <v>24510140300</v>
          </cell>
          <cell r="B52" t="str">
            <v>Druid Heights</v>
          </cell>
          <cell r="C52" t="str">
            <v xml:space="preserve"> Baltimore</v>
          </cell>
          <cell r="D52" t="str">
            <v xml:space="preserve"> MD</v>
          </cell>
          <cell r="E52">
            <v>0.48430000000000001</v>
          </cell>
        </row>
        <row r="53">
          <cell r="A53">
            <v>24510080101</v>
          </cell>
          <cell r="B53" t="str">
            <v>Belair - Edison</v>
          </cell>
          <cell r="C53" t="str">
            <v xml:space="preserve"> Baltimore</v>
          </cell>
          <cell r="D53" t="str">
            <v xml:space="preserve"> MD</v>
          </cell>
          <cell r="E53">
            <v>0.48280000000000001</v>
          </cell>
        </row>
        <row r="54">
          <cell r="A54">
            <v>24510250207</v>
          </cell>
          <cell r="B54" t="str">
            <v>Cherry Hill</v>
          </cell>
          <cell r="C54" t="str">
            <v xml:space="preserve"> Baltimore</v>
          </cell>
          <cell r="D54" t="str">
            <v xml:space="preserve"> MD</v>
          </cell>
          <cell r="E54">
            <v>0.48220000000000002</v>
          </cell>
        </row>
        <row r="55">
          <cell r="A55">
            <v>24005430101</v>
          </cell>
          <cell r="B55" t="str">
            <v>Lansdowne - Baltimore Highlands</v>
          </cell>
          <cell r="C55" t="str">
            <v xml:space="preserve"> Lansdowne</v>
          </cell>
          <cell r="D55" t="str">
            <v xml:space="preserve"> MD</v>
          </cell>
          <cell r="E55">
            <v>0.48110000000000003</v>
          </cell>
        </row>
        <row r="56">
          <cell r="A56">
            <v>24005400900</v>
          </cell>
          <cell r="B56" t="str">
            <v>Catonsville</v>
          </cell>
          <cell r="C56" t="str">
            <v xml:space="preserve"> MD</v>
          </cell>
          <cell r="E56">
            <v>0.47910000000000003</v>
          </cell>
        </row>
        <row r="57">
          <cell r="A57">
            <v>24510260303</v>
          </cell>
          <cell r="B57" t="str">
            <v>Claremont - Freedom</v>
          </cell>
          <cell r="C57" t="str">
            <v xml:space="preserve"> Baltimore</v>
          </cell>
          <cell r="D57" t="str">
            <v xml:space="preserve"> MD</v>
          </cell>
          <cell r="E57">
            <v>0.47510000000000002</v>
          </cell>
        </row>
        <row r="58">
          <cell r="A58">
            <v>24510200800</v>
          </cell>
          <cell r="B58" t="str">
            <v>Irvington</v>
          </cell>
          <cell r="C58" t="str">
            <v xml:space="preserve"> Baltimore</v>
          </cell>
          <cell r="D58" t="str">
            <v xml:space="preserve"> MD</v>
          </cell>
          <cell r="E58">
            <v>0.47270000000000001</v>
          </cell>
        </row>
        <row r="59">
          <cell r="A59">
            <v>24510080600</v>
          </cell>
          <cell r="B59" t="str">
            <v>Broadway East</v>
          </cell>
          <cell r="C59" t="str">
            <v xml:space="preserve"> Baltimore</v>
          </cell>
          <cell r="D59" t="str">
            <v xml:space="preserve"> MD</v>
          </cell>
          <cell r="E59">
            <v>0.47239999999999999</v>
          </cell>
        </row>
        <row r="60">
          <cell r="A60">
            <v>24005492300</v>
          </cell>
          <cell r="B60" t="str">
            <v>Essex</v>
          </cell>
          <cell r="C60" t="str">
            <v xml:space="preserve"> MD</v>
          </cell>
          <cell r="E60">
            <v>0.47220000000000001</v>
          </cell>
        </row>
        <row r="61">
          <cell r="A61">
            <v>24510170300</v>
          </cell>
          <cell r="B61" t="str">
            <v>Upton</v>
          </cell>
          <cell r="C61" t="str">
            <v xml:space="preserve"> Baltimore</v>
          </cell>
          <cell r="D61" t="str">
            <v xml:space="preserve"> MD</v>
          </cell>
          <cell r="E61">
            <v>0.47149999999999997</v>
          </cell>
        </row>
        <row r="62">
          <cell r="A62">
            <v>24510120600</v>
          </cell>
          <cell r="B62" t="str">
            <v>Old Goucher</v>
          </cell>
          <cell r="C62" t="str">
            <v xml:space="preserve"> Baltimore</v>
          </cell>
          <cell r="D62" t="str">
            <v xml:space="preserve"> MD</v>
          </cell>
          <cell r="E62">
            <v>0.47089999999999999</v>
          </cell>
        </row>
        <row r="63">
          <cell r="A63">
            <v>24510060400</v>
          </cell>
          <cell r="B63" t="str">
            <v>Baltimore</v>
          </cell>
          <cell r="C63" t="str">
            <v xml:space="preserve"> MD</v>
          </cell>
          <cell r="E63">
            <v>0.46889999999999998</v>
          </cell>
        </row>
        <row r="64">
          <cell r="A64">
            <v>24510200400</v>
          </cell>
          <cell r="B64" t="str">
            <v>Shipley Hill</v>
          </cell>
          <cell r="C64" t="str">
            <v xml:space="preserve"> Baltimore</v>
          </cell>
          <cell r="D64" t="str">
            <v xml:space="preserve"> MD</v>
          </cell>
          <cell r="E64">
            <v>0.46800000000000003</v>
          </cell>
        </row>
        <row r="65">
          <cell r="A65">
            <v>24510272006</v>
          </cell>
          <cell r="B65" t="str">
            <v>Glen</v>
          </cell>
          <cell r="C65" t="str">
            <v xml:space="preserve"> Baltimore</v>
          </cell>
          <cell r="D65" t="str">
            <v xml:space="preserve"> MD</v>
          </cell>
          <cell r="E65">
            <v>0.46610000000000001</v>
          </cell>
        </row>
        <row r="66">
          <cell r="A66">
            <v>24510150300</v>
          </cell>
          <cell r="B66" t="str">
            <v>Coppin Heights</v>
          </cell>
          <cell r="C66" t="str">
            <v xml:space="preserve"> Baltimore</v>
          </cell>
          <cell r="D66" t="str">
            <v xml:space="preserve"> MD</v>
          </cell>
          <cell r="E66">
            <v>0.46560000000000001</v>
          </cell>
        </row>
        <row r="67">
          <cell r="A67">
            <v>24510271001</v>
          </cell>
          <cell r="B67" t="str">
            <v>Baltimore</v>
          </cell>
          <cell r="C67" t="str">
            <v xml:space="preserve"> MD</v>
          </cell>
          <cell r="E67">
            <v>0.46500000000000002</v>
          </cell>
        </row>
        <row r="68">
          <cell r="A68">
            <v>24510080302</v>
          </cell>
          <cell r="B68" t="str">
            <v>Berea</v>
          </cell>
          <cell r="C68" t="str">
            <v xml:space="preserve"> Baltimore</v>
          </cell>
          <cell r="D68" t="str">
            <v xml:space="preserve"> MD</v>
          </cell>
          <cell r="E68">
            <v>0.4632</v>
          </cell>
        </row>
        <row r="69">
          <cell r="A69">
            <v>24005491100</v>
          </cell>
          <cell r="B69" t="str">
            <v>Baltimore</v>
          </cell>
          <cell r="C69" t="str">
            <v xml:space="preserve"> MD</v>
          </cell>
          <cell r="E69">
            <v>0.46160000000000001</v>
          </cell>
        </row>
        <row r="70">
          <cell r="A70">
            <v>24510280200</v>
          </cell>
          <cell r="B70" t="str">
            <v>Gwynn Oak</v>
          </cell>
          <cell r="C70" t="str">
            <v xml:space="preserve"> Baltimore</v>
          </cell>
          <cell r="D70" t="str">
            <v xml:space="preserve"> MD</v>
          </cell>
          <cell r="E70">
            <v>0.45350000000000001</v>
          </cell>
        </row>
        <row r="71">
          <cell r="A71">
            <v>24005430200</v>
          </cell>
          <cell r="B71" t="str">
            <v>Lansdowne - Baltimore Highlands</v>
          </cell>
          <cell r="C71" t="str">
            <v xml:space="preserve"> Lansdowne</v>
          </cell>
          <cell r="D71" t="str">
            <v xml:space="preserve"> MD</v>
          </cell>
          <cell r="E71">
            <v>0.4531</v>
          </cell>
        </row>
        <row r="72">
          <cell r="A72">
            <v>24510070300</v>
          </cell>
          <cell r="B72" t="str">
            <v>Milton - Montford</v>
          </cell>
          <cell r="C72" t="str">
            <v xml:space="preserve"> Baltimore</v>
          </cell>
          <cell r="D72" t="str">
            <v xml:space="preserve"> MD</v>
          </cell>
          <cell r="E72">
            <v>0.45169999999999999</v>
          </cell>
        </row>
        <row r="73">
          <cell r="A73">
            <v>24510090200</v>
          </cell>
          <cell r="B73" t="str">
            <v>Ednor Gardens - Lakeside</v>
          </cell>
          <cell r="C73" t="str">
            <v xml:space="preserve"> Baltimore</v>
          </cell>
          <cell r="D73" t="str">
            <v xml:space="preserve"> MD</v>
          </cell>
          <cell r="E73">
            <v>0.45150000000000001</v>
          </cell>
        </row>
        <row r="74">
          <cell r="A74">
            <v>24510260403</v>
          </cell>
          <cell r="B74" t="str">
            <v>Cedonia</v>
          </cell>
          <cell r="C74" t="str">
            <v xml:space="preserve"> Baltimore</v>
          </cell>
          <cell r="D74" t="str">
            <v xml:space="preserve"> MD</v>
          </cell>
          <cell r="E74">
            <v>0.44929999999999998</v>
          </cell>
        </row>
        <row r="75">
          <cell r="A75">
            <v>24005450504</v>
          </cell>
          <cell r="B75" t="str">
            <v>Essex</v>
          </cell>
          <cell r="C75" t="str">
            <v xml:space="preserve"> MD</v>
          </cell>
          <cell r="E75">
            <v>0.4481</v>
          </cell>
        </row>
        <row r="76">
          <cell r="A76">
            <v>24005451401</v>
          </cell>
          <cell r="B76" t="str">
            <v>Middle River</v>
          </cell>
          <cell r="C76" t="str">
            <v xml:space="preserve"> MD</v>
          </cell>
          <cell r="E76">
            <v>0.44619999999999999</v>
          </cell>
        </row>
        <row r="77">
          <cell r="A77">
            <v>24510120400</v>
          </cell>
          <cell r="B77" t="str">
            <v>Barclay</v>
          </cell>
          <cell r="C77" t="str">
            <v xml:space="preserve"> Baltimore</v>
          </cell>
          <cell r="D77" t="str">
            <v xml:space="preserve"> MD</v>
          </cell>
          <cell r="E77">
            <v>0.44440000000000002</v>
          </cell>
        </row>
        <row r="78">
          <cell r="A78">
            <v>24510160802</v>
          </cell>
          <cell r="B78" t="str">
            <v>Edmondson</v>
          </cell>
          <cell r="C78" t="str">
            <v xml:space="preserve"> Baltimore</v>
          </cell>
          <cell r="D78" t="str">
            <v xml:space="preserve"> MD</v>
          </cell>
          <cell r="E78">
            <v>0.44369999999999998</v>
          </cell>
        </row>
        <row r="79">
          <cell r="A79">
            <v>24005430300</v>
          </cell>
          <cell r="B79" t="str">
            <v>Lansdowne - Baltimore Highlands</v>
          </cell>
          <cell r="C79" t="str">
            <v xml:space="preserve"> Halethorpe</v>
          </cell>
          <cell r="D79" t="str">
            <v xml:space="preserve"> MD</v>
          </cell>
          <cell r="E79">
            <v>0.44159999999999999</v>
          </cell>
        </row>
        <row r="80">
          <cell r="A80">
            <v>24510140100</v>
          </cell>
          <cell r="B80" t="str">
            <v>Bolton Hill</v>
          </cell>
          <cell r="C80" t="str">
            <v xml:space="preserve"> Baltimore</v>
          </cell>
          <cell r="D80" t="str">
            <v xml:space="preserve"> MD</v>
          </cell>
          <cell r="E80">
            <v>0.44119999999999998</v>
          </cell>
        </row>
        <row r="81">
          <cell r="A81">
            <v>24510150800</v>
          </cell>
          <cell r="B81" t="str">
            <v>Garwyn Oaks</v>
          </cell>
          <cell r="C81" t="str">
            <v xml:space="preserve"> Baltimore</v>
          </cell>
          <cell r="D81" t="str">
            <v xml:space="preserve"> MD</v>
          </cell>
          <cell r="E81">
            <v>0.44109999999999999</v>
          </cell>
        </row>
        <row r="82">
          <cell r="A82">
            <v>24510270502</v>
          </cell>
          <cell r="B82" t="str">
            <v>North Harford Road</v>
          </cell>
          <cell r="C82" t="str">
            <v xml:space="preserve"> Baltimore</v>
          </cell>
          <cell r="D82" t="str">
            <v xml:space="preserve"> MD</v>
          </cell>
          <cell r="E82">
            <v>0.43959999999999999</v>
          </cell>
        </row>
        <row r="83">
          <cell r="A83">
            <v>24510150100</v>
          </cell>
          <cell r="B83" t="str">
            <v>Sandtown-Winchester</v>
          </cell>
          <cell r="C83" t="str">
            <v xml:space="preserve"> Baltimore</v>
          </cell>
          <cell r="D83" t="str">
            <v xml:space="preserve"> MD</v>
          </cell>
          <cell r="E83">
            <v>0.43719999999999998</v>
          </cell>
        </row>
        <row r="84">
          <cell r="A84">
            <v>24510271600</v>
          </cell>
          <cell r="B84" t="str">
            <v>Edgecomb</v>
          </cell>
          <cell r="C84" t="str">
            <v xml:space="preserve"> Baltimore</v>
          </cell>
          <cell r="D84" t="str">
            <v xml:space="preserve"> MD</v>
          </cell>
          <cell r="E84">
            <v>0.43280000000000002</v>
          </cell>
        </row>
        <row r="85">
          <cell r="A85">
            <v>24510271801</v>
          </cell>
          <cell r="B85" t="str">
            <v>Arlington</v>
          </cell>
          <cell r="C85" t="str">
            <v xml:space="preserve"> Baltimore</v>
          </cell>
          <cell r="D85" t="str">
            <v xml:space="preserve"> MD</v>
          </cell>
          <cell r="E85">
            <v>0.43169999999999997</v>
          </cell>
        </row>
        <row r="86">
          <cell r="A86">
            <v>24510260302</v>
          </cell>
          <cell r="B86" t="str">
            <v>Belair - Edison</v>
          </cell>
          <cell r="C86" t="str">
            <v xml:space="preserve"> Baltimore</v>
          </cell>
          <cell r="D86" t="str">
            <v xml:space="preserve"> MD</v>
          </cell>
          <cell r="E86">
            <v>0.43120000000000003</v>
          </cell>
        </row>
        <row r="87">
          <cell r="A87">
            <v>24510270102</v>
          </cell>
          <cell r="B87" t="str">
            <v>Waltherson</v>
          </cell>
          <cell r="C87" t="str">
            <v xml:space="preserve"> Baltimore</v>
          </cell>
          <cell r="D87" t="str">
            <v xml:space="preserve"> MD</v>
          </cell>
          <cell r="E87">
            <v>0.43090000000000001</v>
          </cell>
        </row>
        <row r="88">
          <cell r="A88">
            <v>24510270701</v>
          </cell>
          <cell r="B88" t="str">
            <v>Harford - Echodale - Perring Parkway</v>
          </cell>
          <cell r="C88" t="str">
            <v xml:space="preserve"> Baltimore</v>
          </cell>
          <cell r="D88" t="str">
            <v xml:space="preserve"> MD</v>
          </cell>
          <cell r="E88">
            <v>0.43080000000000002</v>
          </cell>
        </row>
        <row r="89">
          <cell r="A89">
            <v>24510160801</v>
          </cell>
          <cell r="B89" t="str">
            <v>Edmondson</v>
          </cell>
          <cell r="C89" t="str">
            <v xml:space="preserve"> Baltimore</v>
          </cell>
          <cell r="D89" t="str">
            <v xml:space="preserve"> MD</v>
          </cell>
          <cell r="E89">
            <v>0.42949999999999999</v>
          </cell>
        </row>
        <row r="90">
          <cell r="A90">
            <v>24510271002</v>
          </cell>
          <cell r="B90" t="str">
            <v>Winston - Govans</v>
          </cell>
          <cell r="C90" t="str">
            <v xml:space="preserve"> Baltimore</v>
          </cell>
          <cell r="D90" t="str">
            <v xml:space="preserve"> MD</v>
          </cell>
          <cell r="E90">
            <v>0.42809999999999998</v>
          </cell>
        </row>
        <row r="91">
          <cell r="A91">
            <v>24510250401</v>
          </cell>
          <cell r="B91" t="str">
            <v>Brooklyn</v>
          </cell>
          <cell r="C91" t="str">
            <v xml:space="preserve"> Baltimore</v>
          </cell>
          <cell r="D91" t="str">
            <v xml:space="preserve"> MD</v>
          </cell>
          <cell r="E91">
            <v>0.4279</v>
          </cell>
        </row>
        <row r="92">
          <cell r="A92">
            <v>24510150400</v>
          </cell>
          <cell r="B92" t="str">
            <v>Mondawmin</v>
          </cell>
          <cell r="C92" t="str">
            <v xml:space="preserve"> Baltimore</v>
          </cell>
          <cell r="D92" t="str">
            <v xml:space="preserve"> MD</v>
          </cell>
          <cell r="E92">
            <v>0.42699999999999999</v>
          </cell>
        </row>
        <row r="93">
          <cell r="A93">
            <v>24003750201</v>
          </cell>
          <cell r="B93" t="str">
            <v>Brooklyn</v>
          </cell>
          <cell r="C93" t="str">
            <v xml:space="preserve"> Baltimore</v>
          </cell>
          <cell r="D93" t="str">
            <v xml:space="preserve"> MD</v>
          </cell>
          <cell r="E93">
            <v>0.42649999999999999</v>
          </cell>
        </row>
        <row r="94">
          <cell r="A94">
            <v>24510090100</v>
          </cell>
          <cell r="B94" t="str">
            <v>Ednor Gardens - Lakeside</v>
          </cell>
          <cell r="C94" t="str">
            <v xml:space="preserve"> Baltimore</v>
          </cell>
          <cell r="D94" t="str">
            <v xml:space="preserve"> MD</v>
          </cell>
          <cell r="E94">
            <v>0.4259</v>
          </cell>
        </row>
        <row r="95">
          <cell r="A95">
            <v>24510150200</v>
          </cell>
          <cell r="B95" t="str">
            <v>Sandtown-Winchester</v>
          </cell>
          <cell r="C95" t="str">
            <v xml:space="preserve"> Baltimore</v>
          </cell>
          <cell r="D95" t="str">
            <v xml:space="preserve"> MD</v>
          </cell>
          <cell r="E95">
            <v>0.42359999999999998</v>
          </cell>
        </row>
        <row r="96">
          <cell r="A96">
            <v>24510090800</v>
          </cell>
          <cell r="B96" t="str">
            <v>East Baltimore Midway</v>
          </cell>
          <cell r="C96" t="str">
            <v xml:space="preserve"> Baltimore</v>
          </cell>
          <cell r="D96" t="str">
            <v xml:space="preserve"> MD</v>
          </cell>
          <cell r="E96">
            <v>0.42280000000000001</v>
          </cell>
        </row>
        <row r="97">
          <cell r="A97">
            <v>24510260301</v>
          </cell>
          <cell r="B97" t="str">
            <v>Belair - Edison</v>
          </cell>
          <cell r="C97" t="str">
            <v xml:space="preserve"> Baltimore</v>
          </cell>
          <cell r="D97" t="str">
            <v xml:space="preserve"> MD</v>
          </cell>
          <cell r="E97">
            <v>0.4178</v>
          </cell>
        </row>
        <row r="98">
          <cell r="A98">
            <v>24510180200</v>
          </cell>
          <cell r="B98" t="str">
            <v>Poppleton</v>
          </cell>
          <cell r="C98" t="str">
            <v xml:space="preserve"> Baltimore</v>
          </cell>
          <cell r="D98" t="str">
            <v xml:space="preserve"> MD</v>
          </cell>
          <cell r="E98">
            <v>0.4173</v>
          </cell>
        </row>
        <row r="99">
          <cell r="A99">
            <v>24005491402</v>
          </cell>
          <cell r="B99" t="str">
            <v>Parkville</v>
          </cell>
          <cell r="C99" t="str">
            <v xml:space="preserve"> MD</v>
          </cell>
          <cell r="E99">
            <v>0.41599999999999998</v>
          </cell>
        </row>
        <row r="100">
          <cell r="A100">
            <v>24510260101</v>
          </cell>
          <cell r="B100" t="str">
            <v>Cedmont</v>
          </cell>
          <cell r="C100" t="str">
            <v xml:space="preserve"> Baltimore</v>
          </cell>
          <cell r="D100" t="str">
            <v xml:space="preserve"> MD</v>
          </cell>
          <cell r="E100">
            <v>0.41370000000000001</v>
          </cell>
        </row>
        <row r="101">
          <cell r="A101">
            <v>24510270402</v>
          </cell>
          <cell r="B101" t="str">
            <v>Glenham-Belford</v>
          </cell>
          <cell r="C101" t="str">
            <v xml:space="preserve"> Baltimore</v>
          </cell>
          <cell r="D101" t="str">
            <v xml:space="preserve"> MD</v>
          </cell>
          <cell r="E101">
            <v>0.41070000000000001</v>
          </cell>
        </row>
        <row r="102">
          <cell r="A102">
            <v>24510280402</v>
          </cell>
          <cell r="B102" t="str">
            <v>Rognel Heights</v>
          </cell>
          <cell r="C102" t="str">
            <v xml:space="preserve"> Baltimore</v>
          </cell>
          <cell r="D102" t="str">
            <v xml:space="preserve"> MD</v>
          </cell>
          <cell r="E102">
            <v>0.41039999999999999</v>
          </cell>
        </row>
        <row r="103">
          <cell r="A103">
            <v>24510250500</v>
          </cell>
          <cell r="B103" t="str">
            <v>Curtis Bay</v>
          </cell>
          <cell r="C103" t="str">
            <v xml:space="preserve"> Baltimore</v>
          </cell>
          <cell r="D103" t="str">
            <v xml:space="preserve"> MD</v>
          </cell>
          <cell r="E103">
            <v>0.40989999999999999</v>
          </cell>
        </row>
        <row r="104">
          <cell r="A104">
            <v>24510070200</v>
          </cell>
          <cell r="B104" t="str">
            <v>Madison - Eastend</v>
          </cell>
          <cell r="C104" t="str">
            <v xml:space="preserve"> Baltimore</v>
          </cell>
          <cell r="D104" t="str">
            <v xml:space="preserve"> MD</v>
          </cell>
          <cell r="E104">
            <v>0.40970000000000001</v>
          </cell>
        </row>
        <row r="105">
          <cell r="A105">
            <v>24510260202</v>
          </cell>
          <cell r="B105" t="str">
            <v>Parkside</v>
          </cell>
          <cell r="C105" t="str">
            <v xml:space="preserve"> Baltimore</v>
          </cell>
          <cell r="D105" t="str">
            <v xml:space="preserve"> MD</v>
          </cell>
          <cell r="E105">
            <v>0.40870000000000001</v>
          </cell>
        </row>
        <row r="106">
          <cell r="A106">
            <v>24510150702</v>
          </cell>
          <cell r="B106" t="str">
            <v>Walbrook</v>
          </cell>
          <cell r="C106" t="str">
            <v xml:space="preserve"> Baltimore</v>
          </cell>
          <cell r="D106" t="str">
            <v xml:space="preserve"> MD</v>
          </cell>
          <cell r="E106">
            <v>0.40749999999999997</v>
          </cell>
        </row>
        <row r="107">
          <cell r="A107">
            <v>24510200600</v>
          </cell>
          <cell r="B107" t="str">
            <v>Baltimore</v>
          </cell>
          <cell r="C107" t="str">
            <v xml:space="preserve"> MD</v>
          </cell>
          <cell r="E107">
            <v>0.4052</v>
          </cell>
        </row>
        <row r="108">
          <cell r="A108">
            <v>24510270802</v>
          </cell>
          <cell r="B108" t="str">
            <v>Ramblewood</v>
          </cell>
          <cell r="C108" t="str">
            <v xml:space="preserve"> Baltimore</v>
          </cell>
          <cell r="D108" t="str">
            <v xml:space="preserve"> MD</v>
          </cell>
          <cell r="E108">
            <v>0.4037</v>
          </cell>
        </row>
        <row r="109">
          <cell r="A109">
            <v>24510250203</v>
          </cell>
          <cell r="B109" t="str">
            <v>Cherry Hill</v>
          </cell>
          <cell r="C109" t="str">
            <v xml:space="preserve"> Baltimore</v>
          </cell>
          <cell r="D109" t="str">
            <v xml:space="preserve"> MD</v>
          </cell>
          <cell r="E109">
            <v>0.40289999999999998</v>
          </cell>
        </row>
        <row r="110">
          <cell r="A110">
            <v>24510160500</v>
          </cell>
          <cell r="B110" t="str">
            <v>Bridgeview-Greenlawn</v>
          </cell>
          <cell r="C110" t="str">
            <v xml:space="preserve"> Baltimore</v>
          </cell>
          <cell r="D110" t="str">
            <v xml:space="preserve"> MD</v>
          </cell>
          <cell r="E110">
            <v>0.40229999999999999</v>
          </cell>
        </row>
        <row r="111">
          <cell r="A111">
            <v>24005451500</v>
          </cell>
          <cell r="B111" t="str">
            <v>Middle River</v>
          </cell>
          <cell r="C111" t="str">
            <v xml:space="preserve"> MD</v>
          </cell>
          <cell r="E111">
            <v>0.40210000000000001</v>
          </cell>
        </row>
        <row r="112">
          <cell r="A112">
            <v>24005402407</v>
          </cell>
          <cell r="B112" t="str">
            <v>Windsor Mill</v>
          </cell>
          <cell r="C112" t="str">
            <v xml:space="preserve"> Milford Mill</v>
          </cell>
          <cell r="D112" t="str">
            <v xml:space="preserve"> MD</v>
          </cell>
          <cell r="E112">
            <v>0.40039999999999998</v>
          </cell>
        </row>
        <row r="113">
          <cell r="A113">
            <v>24510160300</v>
          </cell>
          <cell r="B113" t="str">
            <v>Sandtown-Winchester</v>
          </cell>
          <cell r="C113" t="str">
            <v xml:space="preserve"> Baltimore</v>
          </cell>
          <cell r="D113" t="str">
            <v xml:space="preserve"> MD</v>
          </cell>
          <cell r="E113">
            <v>0.3972</v>
          </cell>
        </row>
        <row r="114">
          <cell r="A114">
            <v>24510270401</v>
          </cell>
          <cell r="B114" t="str">
            <v>Glenham-Belford</v>
          </cell>
          <cell r="C114" t="str">
            <v xml:space="preserve"> Baltimore</v>
          </cell>
          <cell r="D114" t="str">
            <v xml:space="preserve"> MD</v>
          </cell>
          <cell r="E114">
            <v>0.39539999999999997</v>
          </cell>
        </row>
        <row r="115">
          <cell r="A115">
            <v>24005420900</v>
          </cell>
          <cell r="B115" t="str">
            <v>Dundalk</v>
          </cell>
          <cell r="C115" t="str">
            <v xml:space="preserve"> MD</v>
          </cell>
          <cell r="E115">
            <v>0.39340000000000003</v>
          </cell>
        </row>
        <row r="116">
          <cell r="A116">
            <v>24510260201</v>
          </cell>
          <cell r="B116" t="str">
            <v>Frankford</v>
          </cell>
          <cell r="C116" t="str">
            <v xml:space="preserve"> Baltimore</v>
          </cell>
          <cell r="D116" t="str">
            <v xml:space="preserve"> MD</v>
          </cell>
          <cell r="E116">
            <v>0.39169999999999999</v>
          </cell>
        </row>
        <row r="117">
          <cell r="A117">
            <v>24005452000</v>
          </cell>
          <cell r="B117" t="str">
            <v>Sparrows Point</v>
          </cell>
          <cell r="C117" t="str">
            <v xml:space="preserve"> MD</v>
          </cell>
          <cell r="E117">
            <v>0.39100000000000001</v>
          </cell>
        </row>
        <row r="118">
          <cell r="A118">
            <v>24510151300</v>
          </cell>
          <cell r="B118" t="str">
            <v>Central Park Heights</v>
          </cell>
          <cell r="C118" t="str">
            <v xml:space="preserve"> Baltimore</v>
          </cell>
          <cell r="D118" t="str">
            <v xml:space="preserve"> MD</v>
          </cell>
          <cell r="E118">
            <v>0.38950000000000001</v>
          </cell>
        </row>
        <row r="119">
          <cell r="A119">
            <v>24510110200</v>
          </cell>
          <cell r="B119" t="str">
            <v>Downtown</v>
          </cell>
          <cell r="C119" t="str">
            <v xml:space="preserve"> Baltimore</v>
          </cell>
          <cell r="D119" t="str">
            <v xml:space="preserve"> MD</v>
          </cell>
          <cell r="E119">
            <v>0.38629999999999998</v>
          </cell>
        </row>
        <row r="120">
          <cell r="A120">
            <v>24005400100</v>
          </cell>
          <cell r="B120" t="str">
            <v>Catonsville</v>
          </cell>
          <cell r="C120" t="str">
            <v xml:space="preserve"> MD</v>
          </cell>
          <cell r="E120">
            <v>0.38550000000000001</v>
          </cell>
        </row>
        <row r="121">
          <cell r="A121">
            <v>24510110100</v>
          </cell>
          <cell r="B121" t="str">
            <v>Downtown</v>
          </cell>
          <cell r="C121" t="str">
            <v xml:space="preserve"> Baltimore</v>
          </cell>
          <cell r="D121" t="str">
            <v xml:space="preserve"> MD</v>
          </cell>
          <cell r="E121">
            <v>0.38550000000000001</v>
          </cell>
        </row>
        <row r="122">
          <cell r="A122">
            <v>24005421300</v>
          </cell>
          <cell r="B122" t="str">
            <v>Dundalk</v>
          </cell>
          <cell r="C122" t="str">
            <v xml:space="preserve"> MD</v>
          </cell>
          <cell r="E122">
            <v>0.38540000000000002</v>
          </cell>
        </row>
        <row r="123">
          <cell r="A123">
            <v>24510130200</v>
          </cell>
          <cell r="B123" t="str">
            <v>Reservoir Hill</v>
          </cell>
          <cell r="C123" t="str">
            <v xml:space="preserve"> Baltimore</v>
          </cell>
          <cell r="D123" t="str">
            <v xml:space="preserve"> MD</v>
          </cell>
          <cell r="E123">
            <v>0.38500000000000001</v>
          </cell>
        </row>
        <row r="124">
          <cell r="A124">
            <v>24510200200</v>
          </cell>
          <cell r="B124" t="str">
            <v>Lexington</v>
          </cell>
          <cell r="C124" t="str">
            <v xml:space="preserve"> Baltimore</v>
          </cell>
          <cell r="D124" t="str">
            <v xml:space="preserve"> MD</v>
          </cell>
          <cell r="E124">
            <v>0.38419999999999999</v>
          </cell>
        </row>
        <row r="125">
          <cell r="A125">
            <v>24005402404</v>
          </cell>
          <cell r="B125" t="str">
            <v>Gwynn Oak</v>
          </cell>
          <cell r="C125" t="str">
            <v xml:space="preserve"> Lochearn</v>
          </cell>
          <cell r="D125" t="str">
            <v xml:space="preserve"> MD</v>
          </cell>
          <cell r="E125">
            <v>0.3836</v>
          </cell>
        </row>
        <row r="126">
          <cell r="A126">
            <v>24510080200</v>
          </cell>
          <cell r="B126" t="str">
            <v>Broadway East</v>
          </cell>
          <cell r="C126" t="str">
            <v xml:space="preserve"> Baltimore</v>
          </cell>
          <cell r="D126" t="str">
            <v xml:space="preserve"> MD</v>
          </cell>
          <cell r="E126">
            <v>0.38129999999999997</v>
          </cell>
        </row>
        <row r="127">
          <cell r="A127">
            <v>24510280404</v>
          </cell>
          <cell r="B127" t="str">
            <v>Irvington</v>
          </cell>
          <cell r="C127" t="str">
            <v xml:space="preserve"> Baltimore</v>
          </cell>
          <cell r="D127" t="str">
            <v xml:space="preserve"> MD</v>
          </cell>
          <cell r="E127">
            <v>0.38100000000000001</v>
          </cell>
        </row>
        <row r="128">
          <cell r="A128">
            <v>24510270901</v>
          </cell>
          <cell r="B128" t="str">
            <v>New Northwood</v>
          </cell>
          <cell r="C128" t="str">
            <v xml:space="preserve"> Baltimore</v>
          </cell>
          <cell r="D128" t="str">
            <v xml:space="preserve"> MD</v>
          </cell>
          <cell r="E128">
            <v>0.38040000000000002</v>
          </cell>
        </row>
        <row r="129">
          <cell r="A129">
            <v>24510090600</v>
          </cell>
          <cell r="B129" t="str">
            <v>Coldstream - Homestead - Montebello</v>
          </cell>
          <cell r="C129" t="str">
            <v xml:space="preserve"> Baltimore</v>
          </cell>
          <cell r="D129" t="str">
            <v xml:space="preserve"> MD</v>
          </cell>
          <cell r="E129">
            <v>0.38040000000000002</v>
          </cell>
        </row>
        <row r="130">
          <cell r="A130">
            <v>24510280301</v>
          </cell>
          <cell r="B130" t="str">
            <v>Gwynn Oak</v>
          </cell>
          <cell r="C130" t="str">
            <v xml:space="preserve"> Baltimore</v>
          </cell>
          <cell r="D130" t="str">
            <v xml:space="preserve"> MD</v>
          </cell>
          <cell r="E130">
            <v>0.38009999999999999</v>
          </cell>
        </row>
        <row r="131">
          <cell r="A131">
            <v>24510070100</v>
          </cell>
          <cell r="B131" t="str">
            <v>Baltimore</v>
          </cell>
          <cell r="C131" t="str">
            <v xml:space="preserve"> MD</v>
          </cell>
          <cell r="E131">
            <v>0.37909999999999999</v>
          </cell>
        </row>
        <row r="132">
          <cell r="A132">
            <v>24005401505</v>
          </cell>
          <cell r="B132" t="str">
            <v>Catonsville</v>
          </cell>
          <cell r="C132" t="str">
            <v xml:space="preserve"> MD</v>
          </cell>
          <cell r="E132">
            <v>0.37859999999999999</v>
          </cell>
        </row>
        <row r="133">
          <cell r="A133">
            <v>24510210100</v>
          </cell>
          <cell r="B133" t="str">
            <v>Pigtown</v>
          </cell>
          <cell r="C133" t="str">
            <v xml:space="preserve"> Baltimore</v>
          </cell>
          <cell r="D133" t="str">
            <v xml:space="preserve"> MD</v>
          </cell>
          <cell r="E133">
            <v>0.37719999999999998</v>
          </cell>
        </row>
        <row r="134">
          <cell r="A134">
            <v>24510090500</v>
          </cell>
          <cell r="B134" t="str">
            <v>Better Waverly</v>
          </cell>
          <cell r="C134" t="str">
            <v xml:space="preserve"> Baltimore</v>
          </cell>
          <cell r="D134" t="str">
            <v xml:space="preserve"> MD</v>
          </cell>
          <cell r="E134">
            <v>0.37709999999999999</v>
          </cell>
        </row>
        <row r="135">
          <cell r="A135">
            <v>24005451402</v>
          </cell>
          <cell r="B135" t="str">
            <v>Middle River</v>
          </cell>
          <cell r="C135" t="str">
            <v xml:space="preserve"> MD</v>
          </cell>
          <cell r="E135">
            <v>0.37609999999999999</v>
          </cell>
        </row>
        <row r="136">
          <cell r="A136">
            <v>24005441000</v>
          </cell>
          <cell r="B136" t="str">
            <v>Baltimore</v>
          </cell>
          <cell r="C136" t="str">
            <v xml:space="preserve"> MD</v>
          </cell>
          <cell r="E136">
            <v>0.37530000000000002</v>
          </cell>
        </row>
        <row r="137">
          <cell r="A137">
            <v>24005441102</v>
          </cell>
          <cell r="B137" t="str">
            <v>Rosedale</v>
          </cell>
          <cell r="C137" t="str">
            <v xml:space="preserve"> MD</v>
          </cell>
          <cell r="E137">
            <v>0.37440000000000001</v>
          </cell>
        </row>
        <row r="138">
          <cell r="A138">
            <v>24510272003</v>
          </cell>
          <cell r="B138" t="str">
            <v>Baltimore</v>
          </cell>
          <cell r="C138" t="str">
            <v xml:space="preserve"> MD</v>
          </cell>
          <cell r="E138">
            <v>0.37159999999999999</v>
          </cell>
        </row>
        <row r="139">
          <cell r="A139">
            <v>24510180100</v>
          </cell>
          <cell r="B139" t="str">
            <v>Poppleton</v>
          </cell>
          <cell r="C139" t="str">
            <v xml:space="preserve"> Baltimore</v>
          </cell>
          <cell r="D139" t="str">
            <v xml:space="preserve"> MD</v>
          </cell>
          <cell r="E139">
            <v>0.37009999999999998</v>
          </cell>
        </row>
        <row r="140">
          <cell r="A140">
            <v>24510250101</v>
          </cell>
          <cell r="B140" t="str">
            <v>Beechfield</v>
          </cell>
          <cell r="C140" t="str">
            <v xml:space="preserve"> Baltimore</v>
          </cell>
          <cell r="D140" t="str">
            <v xml:space="preserve"> MD</v>
          </cell>
          <cell r="E140">
            <v>0.3695</v>
          </cell>
        </row>
        <row r="141">
          <cell r="A141">
            <v>24510151200</v>
          </cell>
          <cell r="B141" t="str">
            <v>Park Circle</v>
          </cell>
          <cell r="C141" t="str">
            <v xml:space="preserve"> Baltimore</v>
          </cell>
          <cell r="D141" t="str">
            <v xml:space="preserve"> MD</v>
          </cell>
          <cell r="E141">
            <v>0.36809999999999998</v>
          </cell>
        </row>
        <row r="142">
          <cell r="A142">
            <v>24510271900</v>
          </cell>
          <cell r="B142" t="str">
            <v>Glen</v>
          </cell>
          <cell r="C142" t="str">
            <v xml:space="preserve"> Baltimore</v>
          </cell>
          <cell r="D142" t="str">
            <v xml:space="preserve"> MD</v>
          </cell>
          <cell r="E142">
            <v>0.3674</v>
          </cell>
        </row>
        <row r="143">
          <cell r="A143">
            <v>24510170100</v>
          </cell>
          <cell r="B143" t="str">
            <v>Downtown</v>
          </cell>
          <cell r="C143" t="str">
            <v xml:space="preserve"> Baltimore</v>
          </cell>
          <cell r="D143" t="str">
            <v xml:space="preserve"> MD</v>
          </cell>
          <cell r="E143">
            <v>0.3674</v>
          </cell>
        </row>
        <row r="144">
          <cell r="A144">
            <v>24510270101</v>
          </cell>
          <cell r="B144" t="str">
            <v>Arcadia</v>
          </cell>
          <cell r="C144" t="str">
            <v xml:space="preserve"> Baltimore</v>
          </cell>
          <cell r="D144" t="str">
            <v xml:space="preserve"> MD</v>
          </cell>
          <cell r="E144">
            <v>0.36530000000000001</v>
          </cell>
        </row>
        <row r="145">
          <cell r="A145">
            <v>24005400800</v>
          </cell>
          <cell r="B145" t="str">
            <v>Catonsville</v>
          </cell>
          <cell r="C145" t="str">
            <v xml:space="preserve"> MD</v>
          </cell>
          <cell r="E145">
            <v>0.36499999999999999</v>
          </cell>
        </row>
        <row r="146">
          <cell r="A146">
            <v>24005400600</v>
          </cell>
          <cell r="B146" t="str">
            <v>Catonsville</v>
          </cell>
          <cell r="C146" t="str">
            <v xml:space="preserve"> MD</v>
          </cell>
          <cell r="E146">
            <v>0.36470000000000002</v>
          </cell>
        </row>
        <row r="147">
          <cell r="A147">
            <v>24510250205</v>
          </cell>
          <cell r="B147" t="str">
            <v>Lakeland</v>
          </cell>
          <cell r="C147" t="str">
            <v xml:space="preserve"> Baltimore</v>
          </cell>
          <cell r="D147" t="str">
            <v xml:space="preserve"> MD</v>
          </cell>
          <cell r="E147">
            <v>0.36230000000000001</v>
          </cell>
        </row>
        <row r="148">
          <cell r="A148">
            <v>24510160400</v>
          </cell>
          <cell r="B148" t="str">
            <v>Midtown Edmondson</v>
          </cell>
          <cell r="C148" t="str">
            <v xml:space="preserve"> Baltimore</v>
          </cell>
          <cell r="D148" t="str">
            <v xml:space="preserve"> MD</v>
          </cell>
          <cell r="E148">
            <v>0.3609</v>
          </cell>
        </row>
        <row r="149">
          <cell r="A149">
            <v>24510260102</v>
          </cell>
          <cell r="B149" t="str">
            <v>Frankford</v>
          </cell>
          <cell r="C149" t="str">
            <v xml:space="preserve"> Baltimore</v>
          </cell>
          <cell r="D149" t="str">
            <v xml:space="preserve"> MD</v>
          </cell>
          <cell r="E149">
            <v>0.3604</v>
          </cell>
        </row>
        <row r="150">
          <cell r="A150">
            <v>24005402303</v>
          </cell>
          <cell r="B150" t="str">
            <v>Windsor Mill</v>
          </cell>
          <cell r="C150" t="str">
            <v xml:space="preserve"> Baltimore</v>
          </cell>
          <cell r="D150" t="str">
            <v xml:space="preserve"> MD</v>
          </cell>
          <cell r="E150">
            <v>0.35649999999999998</v>
          </cell>
        </row>
        <row r="151">
          <cell r="A151">
            <v>24005440701</v>
          </cell>
          <cell r="B151" t="str">
            <v>Rosedale</v>
          </cell>
          <cell r="C151" t="str">
            <v xml:space="preserve"> MD</v>
          </cell>
          <cell r="E151">
            <v>0.35620000000000002</v>
          </cell>
        </row>
        <row r="152">
          <cell r="A152">
            <v>24510270902</v>
          </cell>
          <cell r="B152" t="str">
            <v>Perring Loch</v>
          </cell>
          <cell r="C152" t="str">
            <v xml:space="preserve"> Baltimore</v>
          </cell>
          <cell r="D152" t="str">
            <v xml:space="preserve"> MD</v>
          </cell>
          <cell r="E152">
            <v>0.35449999999999998</v>
          </cell>
        </row>
        <row r="153">
          <cell r="A153">
            <v>24005491401</v>
          </cell>
          <cell r="B153" t="str">
            <v>Parkville</v>
          </cell>
          <cell r="C153" t="str">
            <v xml:space="preserve"> MD</v>
          </cell>
          <cell r="E153">
            <v>0.35339999999999999</v>
          </cell>
        </row>
        <row r="154">
          <cell r="A154">
            <v>24005402304</v>
          </cell>
          <cell r="B154" t="str">
            <v>Gwynn Oak</v>
          </cell>
          <cell r="C154" t="str">
            <v xml:space="preserve"> Baltimore</v>
          </cell>
          <cell r="D154" t="str">
            <v xml:space="preserve"> MD</v>
          </cell>
          <cell r="E154">
            <v>0.35099999999999998</v>
          </cell>
        </row>
        <row r="155">
          <cell r="A155">
            <v>24510180300</v>
          </cell>
          <cell r="B155" t="str">
            <v>Hollins Market</v>
          </cell>
          <cell r="C155" t="str">
            <v xml:space="preserve"> Baltimore</v>
          </cell>
          <cell r="D155" t="str">
            <v xml:space="preserve"> MD</v>
          </cell>
          <cell r="E155">
            <v>0.35010000000000002</v>
          </cell>
        </row>
        <row r="156">
          <cell r="A156">
            <v>24510270801</v>
          </cell>
          <cell r="B156" t="str">
            <v>Idlewood</v>
          </cell>
          <cell r="C156" t="str">
            <v xml:space="preserve"> Baltimore</v>
          </cell>
          <cell r="D156" t="str">
            <v xml:space="preserve"> MD</v>
          </cell>
          <cell r="E156">
            <v>0.3498</v>
          </cell>
        </row>
        <row r="157">
          <cell r="A157">
            <v>24510270200</v>
          </cell>
          <cell r="B157" t="str">
            <v>Lauraville</v>
          </cell>
          <cell r="C157" t="str">
            <v xml:space="preserve"> Baltimore</v>
          </cell>
          <cell r="D157" t="str">
            <v xml:space="preserve"> MD</v>
          </cell>
          <cell r="E157">
            <v>0.3488</v>
          </cell>
        </row>
        <row r="158">
          <cell r="A158">
            <v>24005401101</v>
          </cell>
          <cell r="B158" t="str">
            <v>Woodlawn</v>
          </cell>
          <cell r="C158" t="str">
            <v xml:space="preserve"> MD</v>
          </cell>
          <cell r="E158">
            <v>0.34810000000000002</v>
          </cell>
        </row>
        <row r="159">
          <cell r="A159">
            <v>24510270803</v>
          </cell>
          <cell r="B159" t="str">
            <v>Loch Raven</v>
          </cell>
          <cell r="C159" t="str">
            <v xml:space="preserve"> Baltimore</v>
          </cell>
          <cell r="D159" t="str">
            <v xml:space="preserve"> MD</v>
          </cell>
          <cell r="E159">
            <v>0.3448</v>
          </cell>
        </row>
        <row r="160">
          <cell r="A160">
            <v>24510090400</v>
          </cell>
          <cell r="B160" t="str">
            <v>Better Waverly</v>
          </cell>
          <cell r="C160" t="str">
            <v xml:space="preserve"> Baltimore</v>
          </cell>
          <cell r="D160" t="str">
            <v xml:space="preserve"> MD</v>
          </cell>
          <cell r="E160">
            <v>0.34410000000000002</v>
          </cell>
        </row>
        <row r="161">
          <cell r="A161">
            <v>24510270805</v>
          </cell>
          <cell r="B161" t="str">
            <v>Mid-Govans</v>
          </cell>
          <cell r="C161" t="str">
            <v xml:space="preserve"> Baltimore</v>
          </cell>
          <cell r="D161" t="str">
            <v xml:space="preserve"> MD</v>
          </cell>
          <cell r="E161">
            <v>0.34329999999999999</v>
          </cell>
        </row>
        <row r="162">
          <cell r="A162">
            <v>24510090300</v>
          </cell>
          <cell r="B162" t="str">
            <v>Ednor Gardens - Lakeside</v>
          </cell>
          <cell r="C162" t="str">
            <v xml:space="preserve"> Baltimore</v>
          </cell>
          <cell r="D162" t="str">
            <v xml:space="preserve"> MD</v>
          </cell>
          <cell r="E162">
            <v>0.34320000000000001</v>
          </cell>
        </row>
        <row r="163">
          <cell r="A163">
            <v>24510190200</v>
          </cell>
          <cell r="B163" t="str">
            <v>Pratt Monroe</v>
          </cell>
          <cell r="C163" t="str">
            <v xml:space="preserve"> Baltimore</v>
          </cell>
          <cell r="D163" t="str">
            <v xml:space="preserve"> MD</v>
          </cell>
          <cell r="E163">
            <v>0.3427</v>
          </cell>
        </row>
        <row r="164">
          <cell r="A164">
            <v>24510260404</v>
          </cell>
          <cell r="B164" t="str">
            <v>Baltimore Highlands</v>
          </cell>
          <cell r="C164" t="str">
            <v xml:space="preserve"> Baltimore</v>
          </cell>
          <cell r="D164" t="str">
            <v xml:space="preserve"> MD</v>
          </cell>
          <cell r="E164">
            <v>0.34089999999999998</v>
          </cell>
        </row>
        <row r="165">
          <cell r="A165">
            <v>24005452400</v>
          </cell>
          <cell r="B165" t="str">
            <v>Dundalk</v>
          </cell>
          <cell r="C165" t="str">
            <v xml:space="preserve"> MD</v>
          </cell>
          <cell r="E165">
            <v>0.34039999999999998</v>
          </cell>
        </row>
        <row r="166">
          <cell r="A166">
            <v>24510151000</v>
          </cell>
          <cell r="B166" t="str">
            <v>Dorchester</v>
          </cell>
          <cell r="C166" t="str">
            <v xml:space="preserve"> Baltimore</v>
          </cell>
          <cell r="D166" t="str">
            <v xml:space="preserve"> MD</v>
          </cell>
          <cell r="E166">
            <v>0.33929999999999999</v>
          </cell>
        </row>
        <row r="167">
          <cell r="A167">
            <v>24510260203</v>
          </cell>
          <cell r="B167" t="str">
            <v>Frankford</v>
          </cell>
          <cell r="C167" t="str">
            <v xml:space="preserve"> Baltimore</v>
          </cell>
          <cell r="D167" t="str">
            <v xml:space="preserve"> MD</v>
          </cell>
          <cell r="E167">
            <v>0.33889999999999998</v>
          </cell>
        </row>
        <row r="168">
          <cell r="A168">
            <v>24005492002</v>
          </cell>
          <cell r="B168" t="str">
            <v>Parkville</v>
          </cell>
          <cell r="C168" t="str">
            <v xml:space="preserve"> MD</v>
          </cell>
          <cell r="E168">
            <v>0.33829999999999999</v>
          </cell>
        </row>
        <row r="169">
          <cell r="A169">
            <v>24005402307</v>
          </cell>
          <cell r="B169" t="str">
            <v>Pikesville</v>
          </cell>
          <cell r="C169" t="str">
            <v xml:space="preserve"> MD</v>
          </cell>
          <cell r="E169">
            <v>0.33789999999999998</v>
          </cell>
        </row>
        <row r="170">
          <cell r="A170">
            <v>24510160100</v>
          </cell>
          <cell r="B170" t="str">
            <v>Harlem Park</v>
          </cell>
          <cell r="C170" t="str">
            <v xml:space="preserve"> Baltimore</v>
          </cell>
          <cell r="D170" t="str">
            <v xml:space="preserve"> MD</v>
          </cell>
          <cell r="E170">
            <v>0.33689999999999998</v>
          </cell>
        </row>
        <row r="171">
          <cell r="A171">
            <v>24005401302</v>
          </cell>
          <cell r="B171" t="str">
            <v>Gwynn Oak</v>
          </cell>
          <cell r="C171" t="str">
            <v xml:space="preserve"> Baltimore</v>
          </cell>
          <cell r="D171" t="str">
            <v xml:space="preserve"> MD</v>
          </cell>
          <cell r="E171">
            <v>0.3362</v>
          </cell>
        </row>
        <row r="172">
          <cell r="A172">
            <v>24005401301</v>
          </cell>
          <cell r="B172" t="str">
            <v>Woodlawn</v>
          </cell>
          <cell r="C172" t="str">
            <v xml:space="preserve"> MD</v>
          </cell>
          <cell r="E172">
            <v>0.33389999999999997</v>
          </cell>
        </row>
        <row r="173">
          <cell r="A173">
            <v>24510280403</v>
          </cell>
          <cell r="B173" t="str">
            <v>Westgate</v>
          </cell>
          <cell r="C173" t="str">
            <v xml:space="preserve"> Baltimore</v>
          </cell>
          <cell r="D173" t="str">
            <v xml:space="preserve"> MD</v>
          </cell>
          <cell r="E173">
            <v>0.33310000000000001</v>
          </cell>
        </row>
        <row r="174">
          <cell r="A174">
            <v>24005440702</v>
          </cell>
          <cell r="B174" t="str">
            <v>Rosedale</v>
          </cell>
          <cell r="C174" t="str">
            <v xml:space="preserve"> MD</v>
          </cell>
          <cell r="E174">
            <v>0.33250000000000002</v>
          </cell>
        </row>
        <row r="175">
          <cell r="A175">
            <v>24005440400</v>
          </cell>
          <cell r="B175" t="str">
            <v>Baltimore</v>
          </cell>
          <cell r="C175" t="str">
            <v xml:space="preserve"> MD</v>
          </cell>
          <cell r="E175">
            <v>0.3322</v>
          </cell>
        </row>
        <row r="176">
          <cell r="A176">
            <v>24005403202</v>
          </cell>
          <cell r="B176" t="str">
            <v>Gwynn Oak</v>
          </cell>
          <cell r="C176" t="str">
            <v xml:space="preserve"> Baltimore</v>
          </cell>
          <cell r="D176" t="str">
            <v xml:space="preserve"> MD</v>
          </cell>
          <cell r="E176">
            <v>0.33139999999999997</v>
          </cell>
        </row>
        <row r="177">
          <cell r="A177">
            <v>24510160700</v>
          </cell>
          <cell r="B177" t="str">
            <v>Rosemont</v>
          </cell>
          <cell r="C177" t="str">
            <v xml:space="preserve"> Baltimore</v>
          </cell>
          <cell r="D177" t="str">
            <v xml:space="preserve"> MD</v>
          </cell>
          <cell r="E177">
            <v>0.33029999999999998</v>
          </cell>
        </row>
        <row r="178">
          <cell r="A178">
            <v>24005400702</v>
          </cell>
          <cell r="B178" t="str">
            <v>Baltimore</v>
          </cell>
          <cell r="C178" t="str">
            <v xml:space="preserve"> MD</v>
          </cell>
          <cell r="E178">
            <v>0.32779999999999998</v>
          </cell>
        </row>
        <row r="179">
          <cell r="A179">
            <v>24003750803</v>
          </cell>
          <cell r="B179" t="str">
            <v>Glen Burnie</v>
          </cell>
          <cell r="C179" t="str">
            <v xml:space="preserve"> MD</v>
          </cell>
          <cell r="E179">
            <v>0.32729999999999998</v>
          </cell>
        </row>
        <row r="180">
          <cell r="A180">
            <v>24005450800</v>
          </cell>
          <cell r="B180" t="str">
            <v>Essex</v>
          </cell>
          <cell r="C180" t="str">
            <v xml:space="preserve"> MD</v>
          </cell>
          <cell r="E180">
            <v>0.32619999999999999</v>
          </cell>
        </row>
        <row r="181">
          <cell r="A181">
            <v>24510150900</v>
          </cell>
          <cell r="B181" t="str">
            <v>Windsor Hills</v>
          </cell>
          <cell r="C181" t="str">
            <v xml:space="preserve"> Baltimore</v>
          </cell>
          <cell r="D181" t="str">
            <v xml:space="preserve"> MD</v>
          </cell>
          <cell r="E181">
            <v>0.32469999999999999</v>
          </cell>
        </row>
        <row r="182">
          <cell r="A182">
            <v>24510270903</v>
          </cell>
          <cell r="B182" t="str">
            <v>Hillen</v>
          </cell>
          <cell r="C182" t="str">
            <v xml:space="preserve"> Baltimore</v>
          </cell>
          <cell r="D182" t="str">
            <v xml:space="preserve"> MD</v>
          </cell>
          <cell r="E182">
            <v>0.3236</v>
          </cell>
        </row>
        <row r="183">
          <cell r="A183">
            <v>24510250102</v>
          </cell>
          <cell r="B183" t="str">
            <v>Yale Heights</v>
          </cell>
          <cell r="C183" t="str">
            <v xml:space="preserve"> Baltimore</v>
          </cell>
          <cell r="D183" t="str">
            <v xml:space="preserve"> MD</v>
          </cell>
          <cell r="E183">
            <v>0.32019999999999998</v>
          </cell>
        </row>
        <row r="184">
          <cell r="A184">
            <v>24510140200</v>
          </cell>
          <cell r="B184" t="str">
            <v>Upton</v>
          </cell>
          <cell r="C184" t="str">
            <v xml:space="preserve"> Baltimore</v>
          </cell>
          <cell r="D184" t="str">
            <v xml:space="preserve"> MD</v>
          </cell>
          <cell r="E184">
            <v>0.32019999999999998</v>
          </cell>
        </row>
        <row r="185">
          <cell r="A185">
            <v>24510271700</v>
          </cell>
          <cell r="B185" t="str">
            <v>Central Park Heights</v>
          </cell>
          <cell r="C185" t="str">
            <v xml:space="preserve"> Baltimore</v>
          </cell>
          <cell r="D185" t="str">
            <v xml:space="preserve"> MD</v>
          </cell>
          <cell r="E185">
            <v>0.31900000000000001</v>
          </cell>
        </row>
        <row r="186">
          <cell r="A186">
            <v>24005430900</v>
          </cell>
          <cell r="B186" t="str">
            <v>Baltimore</v>
          </cell>
          <cell r="C186" t="str">
            <v xml:space="preserve"> MD</v>
          </cell>
          <cell r="E186">
            <v>0.31879999999999997</v>
          </cell>
        </row>
        <row r="187">
          <cell r="A187">
            <v>24005492101</v>
          </cell>
          <cell r="B187" t="str">
            <v>Parkville</v>
          </cell>
          <cell r="C187" t="str">
            <v xml:space="preserve"> MD</v>
          </cell>
          <cell r="E187">
            <v>0.31809999999999999</v>
          </cell>
        </row>
        <row r="188">
          <cell r="A188">
            <v>24005400701</v>
          </cell>
          <cell r="B188" t="str">
            <v>Catonsville</v>
          </cell>
          <cell r="C188" t="str">
            <v xml:space="preserve"> MD</v>
          </cell>
          <cell r="E188">
            <v>0.31590000000000001</v>
          </cell>
        </row>
        <row r="189">
          <cell r="A189">
            <v>24510270804</v>
          </cell>
          <cell r="B189" t="str">
            <v>Lake Walker</v>
          </cell>
          <cell r="C189" t="str">
            <v xml:space="preserve"> Baltimore</v>
          </cell>
          <cell r="D189" t="str">
            <v xml:space="preserve"> MD</v>
          </cell>
          <cell r="E189">
            <v>0.31419999999999998</v>
          </cell>
        </row>
        <row r="190">
          <cell r="A190">
            <v>24510272007</v>
          </cell>
          <cell r="B190" t="str">
            <v>Fallstaff</v>
          </cell>
          <cell r="C190" t="str">
            <v xml:space="preserve"> Baltimore</v>
          </cell>
          <cell r="D190" t="str">
            <v xml:space="preserve"> MD</v>
          </cell>
          <cell r="E190">
            <v>0.3125</v>
          </cell>
        </row>
        <row r="191">
          <cell r="A191">
            <v>24005401507</v>
          </cell>
          <cell r="B191" t="str">
            <v>Windsor Mill</v>
          </cell>
          <cell r="C191" t="str">
            <v xml:space="preserve"> Baltimore</v>
          </cell>
          <cell r="D191" t="str">
            <v xml:space="preserve"> MD</v>
          </cell>
          <cell r="E191">
            <v>0.311</v>
          </cell>
        </row>
        <row r="192">
          <cell r="A192">
            <v>24510270703</v>
          </cell>
          <cell r="B192" t="str">
            <v>North Harford Road</v>
          </cell>
          <cell r="C192" t="str">
            <v xml:space="preserve"> Baltimore</v>
          </cell>
          <cell r="D192" t="str">
            <v xml:space="preserve"> MD</v>
          </cell>
          <cell r="E192">
            <v>0.30709999999999998</v>
          </cell>
        </row>
        <row r="193">
          <cell r="A193">
            <v>24510280102</v>
          </cell>
          <cell r="B193" t="str">
            <v>Gwynn Oak</v>
          </cell>
          <cell r="C193" t="str">
            <v xml:space="preserve"> Baltimore</v>
          </cell>
          <cell r="D193" t="str">
            <v xml:space="preserve"> MD</v>
          </cell>
          <cell r="E193">
            <v>0.30180000000000001</v>
          </cell>
        </row>
        <row r="194">
          <cell r="A194">
            <v>24005451300</v>
          </cell>
          <cell r="B194" t="str">
            <v>Middle River</v>
          </cell>
          <cell r="C194" t="str">
            <v xml:space="preserve"> MD</v>
          </cell>
          <cell r="E194">
            <v>0.30070000000000002</v>
          </cell>
        </row>
        <row r="195">
          <cell r="A195">
            <v>24510130400</v>
          </cell>
          <cell r="B195" t="str">
            <v>Woodbrook</v>
          </cell>
          <cell r="C195" t="str">
            <v xml:space="preserve"> Baltimore</v>
          </cell>
          <cell r="D195" t="str">
            <v xml:space="preserve"> MD</v>
          </cell>
          <cell r="E195">
            <v>0.3</v>
          </cell>
        </row>
        <row r="196">
          <cell r="A196">
            <v>24510151100</v>
          </cell>
          <cell r="B196" t="str">
            <v>East Arlington</v>
          </cell>
          <cell r="C196" t="str">
            <v xml:space="preserve"> Baltimore</v>
          </cell>
          <cell r="D196" t="str">
            <v xml:space="preserve"> MD</v>
          </cell>
          <cell r="E196">
            <v>0.3</v>
          </cell>
        </row>
        <row r="197">
          <cell r="A197">
            <v>24005411306</v>
          </cell>
          <cell r="B197" t="str">
            <v>Nottingham</v>
          </cell>
          <cell r="C197" t="str">
            <v xml:space="preserve"> MD</v>
          </cell>
          <cell r="E197">
            <v>0.2994</v>
          </cell>
        </row>
        <row r="198">
          <cell r="A198">
            <v>24005450503</v>
          </cell>
          <cell r="B198" t="str">
            <v>Essex</v>
          </cell>
          <cell r="C198" t="str">
            <v xml:space="preserve"> MD</v>
          </cell>
          <cell r="E198">
            <v>0.29859999999999998</v>
          </cell>
        </row>
        <row r="199">
          <cell r="A199">
            <v>24005451100</v>
          </cell>
          <cell r="B199" t="str">
            <v>Essex</v>
          </cell>
          <cell r="C199" t="str">
            <v xml:space="preserve"> MD</v>
          </cell>
          <cell r="E199">
            <v>0.2984</v>
          </cell>
        </row>
        <row r="200">
          <cell r="A200">
            <v>24005402405</v>
          </cell>
          <cell r="B200" t="str">
            <v>Gwynn Oak</v>
          </cell>
          <cell r="C200" t="str">
            <v xml:space="preserve"> Baltimore</v>
          </cell>
          <cell r="D200" t="str">
            <v xml:space="preserve"> MD</v>
          </cell>
          <cell r="E200">
            <v>0.29809999999999998</v>
          </cell>
        </row>
        <row r="201">
          <cell r="A201">
            <v>24510280401</v>
          </cell>
          <cell r="B201" t="str">
            <v>Baltimore</v>
          </cell>
          <cell r="C201" t="str">
            <v xml:space="preserve"> MD</v>
          </cell>
          <cell r="E201">
            <v>0.29480000000000001</v>
          </cell>
        </row>
        <row r="202">
          <cell r="A202">
            <v>24510280101</v>
          </cell>
          <cell r="B202" t="str">
            <v>Reisterstown Station</v>
          </cell>
          <cell r="C202" t="str">
            <v xml:space="preserve"> Baltimore</v>
          </cell>
          <cell r="D202" t="str">
            <v xml:space="preserve"> MD</v>
          </cell>
          <cell r="E202">
            <v>0.29299999999999998</v>
          </cell>
        </row>
        <row r="203">
          <cell r="A203">
            <v>24510150701</v>
          </cell>
          <cell r="B203" t="str">
            <v>Hanlon Longwood</v>
          </cell>
          <cell r="C203" t="str">
            <v xml:space="preserve"> Baltimore</v>
          </cell>
          <cell r="D203" t="str">
            <v xml:space="preserve"> MD</v>
          </cell>
          <cell r="E203">
            <v>0.2908</v>
          </cell>
        </row>
        <row r="204">
          <cell r="A204">
            <v>24510160200</v>
          </cell>
          <cell r="B204" t="str">
            <v>Sandtown-Winchester</v>
          </cell>
          <cell r="C204" t="str">
            <v xml:space="preserve"> Baltimore</v>
          </cell>
          <cell r="D204" t="str">
            <v xml:space="preserve"> MD</v>
          </cell>
          <cell r="E204">
            <v>0.29010000000000002</v>
          </cell>
        </row>
        <row r="205">
          <cell r="A205">
            <v>24510230100</v>
          </cell>
          <cell r="B205" t="str">
            <v>Baltimore</v>
          </cell>
          <cell r="C205" t="str">
            <v xml:space="preserve"> MD</v>
          </cell>
          <cell r="E205">
            <v>0.28970000000000001</v>
          </cell>
        </row>
        <row r="206">
          <cell r="A206">
            <v>24510270600</v>
          </cell>
          <cell r="B206" t="str">
            <v>Harford - Echodale - Perring Parkway</v>
          </cell>
          <cell r="C206" t="str">
            <v xml:space="preserve"> Baltimore</v>
          </cell>
          <cell r="D206" t="str">
            <v xml:space="preserve"> MD</v>
          </cell>
          <cell r="E206">
            <v>0.28720000000000001</v>
          </cell>
        </row>
        <row r="207">
          <cell r="A207">
            <v>24003751102</v>
          </cell>
          <cell r="B207" t="str">
            <v>Glen Burnie</v>
          </cell>
          <cell r="C207" t="str">
            <v xml:space="preserve"> MD</v>
          </cell>
          <cell r="E207">
            <v>0.28460000000000002</v>
          </cell>
        </row>
        <row r="208">
          <cell r="A208">
            <v>24005402604</v>
          </cell>
          <cell r="B208" t="str">
            <v>Randallstown</v>
          </cell>
          <cell r="C208" t="str">
            <v xml:space="preserve"> MD</v>
          </cell>
          <cell r="E208">
            <v>0.28139999999999998</v>
          </cell>
        </row>
        <row r="209">
          <cell r="A209">
            <v>24005440900</v>
          </cell>
          <cell r="B209" t="str">
            <v>Rosedale</v>
          </cell>
          <cell r="C209" t="str">
            <v xml:space="preserve"> MD</v>
          </cell>
          <cell r="E209">
            <v>0.27910000000000001</v>
          </cell>
        </row>
        <row r="210">
          <cell r="A210">
            <v>24005403401</v>
          </cell>
          <cell r="B210" t="str">
            <v>Pikesville</v>
          </cell>
          <cell r="C210" t="str">
            <v xml:space="preserve"> MD</v>
          </cell>
          <cell r="E210">
            <v>0.27650000000000002</v>
          </cell>
        </row>
        <row r="211">
          <cell r="A211">
            <v>24005403300</v>
          </cell>
          <cell r="B211" t="str">
            <v>Lochearn</v>
          </cell>
          <cell r="C211" t="str">
            <v xml:space="preserve"> Pikesville</v>
          </cell>
          <cell r="D211" t="str">
            <v xml:space="preserve"> MD</v>
          </cell>
          <cell r="E211">
            <v>0.27489999999999998</v>
          </cell>
        </row>
        <row r="212">
          <cell r="A212">
            <v>24510270302</v>
          </cell>
          <cell r="B212" t="str">
            <v>Waltherson</v>
          </cell>
          <cell r="C212" t="str">
            <v xml:space="preserve"> Baltimore</v>
          </cell>
          <cell r="D212" t="str">
            <v xml:space="preserve"> MD</v>
          </cell>
          <cell r="E212">
            <v>0.27210000000000001</v>
          </cell>
        </row>
        <row r="213">
          <cell r="A213">
            <v>24005420401</v>
          </cell>
          <cell r="B213" t="str">
            <v>Dundalk</v>
          </cell>
          <cell r="C213" t="str">
            <v xml:space="preserve"> MD</v>
          </cell>
          <cell r="E213">
            <v>0.2712</v>
          </cell>
        </row>
        <row r="214">
          <cell r="A214">
            <v>24005403702</v>
          </cell>
          <cell r="B214" t="str">
            <v>Pikesville</v>
          </cell>
          <cell r="C214" t="str">
            <v xml:space="preserve"> MD</v>
          </cell>
          <cell r="E214">
            <v>0.26889999999999997</v>
          </cell>
        </row>
        <row r="215">
          <cell r="A215">
            <v>24510130803</v>
          </cell>
          <cell r="B215" t="str">
            <v>Medfield</v>
          </cell>
          <cell r="C215" t="str">
            <v xml:space="preserve"> Baltimore</v>
          </cell>
          <cell r="D215" t="str">
            <v xml:space="preserve"> MD</v>
          </cell>
          <cell r="E215">
            <v>0.2666</v>
          </cell>
        </row>
        <row r="216">
          <cell r="A216">
            <v>24005401200</v>
          </cell>
          <cell r="B216" t="str">
            <v>Woodlawn</v>
          </cell>
          <cell r="C216" t="str">
            <v xml:space="preserve"> MD</v>
          </cell>
          <cell r="E216">
            <v>0.26379999999999998</v>
          </cell>
        </row>
        <row r="217">
          <cell r="A217">
            <v>24005402305</v>
          </cell>
          <cell r="B217" t="str">
            <v>Lochearn</v>
          </cell>
          <cell r="C217" t="str">
            <v xml:space="preserve"> Pikesville</v>
          </cell>
          <cell r="D217" t="str">
            <v xml:space="preserve"> MD</v>
          </cell>
          <cell r="E217">
            <v>0.25919999999999999</v>
          </cell>
        </row>
        <row r="218">
          <cell r="A218">
            <v>24510280302</v>
          </cell>
          <cell r="B218" t="str">
            <v>West Forest Park</v>
          </cell>
          <cell r="C218" t="str">
            <v xml:space="preserve"> Baltimore</v>
          </cell>
          <cell r="D218" t="str">
            <v xml:space="preserve"> MD</v>
          </cell>
          <cell r="E218">
            <v>0.25519999999999998</v>
          </cell>
        </row>
        <row r="219">
          <cell r="A219">
            <v>24510130805</v>
          </cell>
          <cell r="B219" t="str">
            <v>Cold Springs</v>
          </cell>
          <cell r="C219" t="str">
            <v xml:space="preserve"> Baltimore</v>
          </cell>
          <cell r="D219" t="str">
            <v xml:space="preserve"> MD</v>
          </cell>
          <cell r="E219">
            <v>0.25430000000000003</v>
          </cell>
        </row>
        <row r="220">
          <cell r="A220">
            <v>24510270301</v>
          </cell>
          <cell r="B220" t="str">
            <v>Lauraville</v>
          </cell>
          <cell r="C220" t="str">
            <v xml:space="preserve"> Baltimore</v>
          </cell>
          <cell r="D220" t="str">
            <v xml:space="preserve"> MD</v>
          </cell>
          <cell r="E220">
            <v>0.253</v>
          </cell>
        </row>
        <row r="221">
          <cell r="A221">
            <v>24510270702</v>
          </cell>
          <cell r="B221" t="str">
            <v>Harford - Echodale - Perring Parkway</v>
          </cell>
          <cell r="C221" t="str">
            <v xml:space="preserve"> Baltimore</v>
          </cell>
          <cell r="D221" t="str">
            <v xml:space="preserve"> MD</v>
          </cell>
          <cell r="E221">
            <v>0.2492</v>
          </cell>
        </row>
        <row r="222">
          <cell r="A222">
            <v>24005402403</v>
          </cell>
          <cell r="B222" t="str">
            <v>Gwynn Oak</v>
          </cell>
          <cell r="C222" t="str">
            <v xml:space="preserve"> Baltimore</v>
          </cell>
          <cell r="D222" t="str">
            <v xml:space="preserve"> MD</v>
          </cell>
          <cell r="E222">
            <v>0.24790000000000001</v>
          </cell>
        </row>
        <row r="223">
          <cell r="A223">
            <v>24005403100</v>
          </cell>
          <cell r="B223" t="str">
            <v>Gwynn Oak</v>
          </cell>
          <cell r="C223" t="str">
            <v xml:space="preserve"> Pikesville</v>
          </cell>
          <cell r="D223" t="str">
            <v xml:space="preserve"> MD</v>
          </cell>
          <cell r="E223">
            <v>0.23910000000000001</v>
          </cell>
        </row>
        <row r="224">
          <cell r="A224">
            <v>24510271101</v>
          </cell>
          <cell r="B224" t="str">
            <v>Radnor - Winston</v>
          </cell>
          <cell r="C224" t="str">
            <v xml:space="preserve"> Baltimore</v>
          </cell>
          <cell r="D224" t="str">
            <v xml:space="preserve"> MD</v>
          </cell>
          <cell r="E224">
            <v>0.23899999999999999</v>
          </cell>
        </row>
        <row r="225">
          <cell r="A225">
            <v>24027601204</v>
          </cell>
          <cell r="B225" t="str">
            <v>Elkridge</v>
          </cell>
          <cell r="C225" t="str">
            <v xml:space="preserve"> MD</v>
          </cell>
          <cell r="E225">
            <v>0.22550000000000001</v>
          </cell>
        </row>
        <row r="226">
          <cell r="A226">
            <v>24003750804</v>
          </cell>
          <cell r="B226" t="str">
            <v>Glen Burnie</v>
          </cell>
          <cell r="C226" t="str">
            <v xml:space="preserve"> MD</v>
          </cell>
          <cell r="E226">
            <v>0.22289999999999999</v>
          </cell>
        </row>
        <row r="227">
          <cell r="A227">
            <v>24510250103</v>
          </cell>
          <cell r="B227" t="str">
            <v>Violetville</v>
          </cell>
          <cell r="C227" t="str">
            <v xml:space="preserve"> Baltimore</v>
          </cell>
          <cell r="D227" t="str">
            <v xml:space="preserve"> MD</v>
          </cell>
          <cell r="E227">
            <v>0.2203</v>
          </cell>
        </row>
        <row r="228">
          <cell r="A228">
            <v>24005403402</v>
          </cell>
          <cell r="B228" t="str">
            <v>Pikesville</v>
          </cell>
          <cell r="C228" t="str">
            <v xml:space="preserve"> MD</v>
          </cell>
          <cell r="E228">
            <v>0.21479999999999999</v>
          </cell>
        </row>
        <row r="229">
          <cell r="A229">
            <v>24005401102</v>
          </cell>
          <cell r="B229" t="str">
            <v>Gwynn Oak</v>
          </cell>
          <cell r="C229" t="str">
            <v xml:space="preserve"> Woodlawn</v>
          </cell>
          <cell r="D229" t="str">
            <v xml:space="preserve"> MD</v>
          </cell>
          <cell r="E229">
            <v>0.21390000000000001</v>
          </cell>
        </row>
        <row r="230">
          <cell r="A230">
            <v>24005403201</v>
          </cell>
          <cell r="B230" t="str">
            <v>Gwynn Oak</v>
          </cell>
          <cell r="C230" t="str">
            <v xml:space="preserve"> Lochearn</v>
          </cell>
          <cell r="D230" t="str">
            <v xml:space="preserve"> MD</v>
          </cell>
          <cell r="E230">
            <v>0.21079999999999999</v>
          </cell>
        </row>
        <row r="231">
          <cell r="A231">
            <v>24005440300</v>
          </cell>
          <cell r="B231" t="str">
            <v>Nottingham</v>
          </cell>
          <cell r="C231" t="str">
            <v xml:space="preserve"> MD</v>
          </cell>
          <cell r="E231">
            <v>0.20860000000000001</v>
          </cell>
        </row>
        <row r="232">
          <cell r="A232">
            <v>24003750101</v>
          </cell>
          <cell r="B232" t="str">
            <v>Brooklyn Park</v>
          </cell>
          <cell r="C232" t="str">
            <v xml:space="preserve"> MD</v>
          </cell>
          <cell r="E232">
            <v>0.2044</v>
          </cell>
        </row>
        <row r="233">
          <cell r="A233">
            <v>24005491300</v>
          </cell>
          <cell r="B233" t="str">
            <v>Baltimore</v>
          </cell>
          <cell r="C233" t="str">
            <v xml:space="preserve"> MD</v>
          </cell>
          <cell r="E233">
            <v>0.19869999999999999</v>
          </cell>
        </row>
        <row r="234">
          <cell r="A234">
            <v>24027601201</v>
          </cell>
          <cell r="B234" t="str">
            <v>Elkridge</v>
          </cell>
          <cell r="C234" t="str">
            <v xml:space="preserve"> MD</v>
          </cell>
          <cell r="E234">
            <v>0.19309999999999999</v>
          </cell>
        </row>
        <row r="235">
          <cell r="A235">
            <v>24510272005</v>
          </cell>
          <cell r="B235" t="str">
            <v>Cross Country</v>
          </cell>
          <cell r="C235" t="str">
            <v xml:space="preserve"> Baltimore</v>
          </cell>
          <cell r="D235" t="str">
            <v xml:space="preserve"> MD</v>
          </cell>
          <cell r="E235">
            <v>0.19259999999999999</v>
          </cell>
        </row>
        <row r="236">
          <cell r="A236">
            <v>24005401000</v>
          </cell>
          <cell r="B236" t="str">
            <v>Catonsville</v>
          </cell>
          <cell r="C236" t="str">
            <v xml:space="preserve"> MD</v>
          </cell>
          <cell r="E236">
            <v>0.18559999999999999</v>
          </cell>
        </row>
        <row r="237">
          <cell r="A237">
            <v>24510271200</v>
          </cell>
          <cell r="B237" t="str">
            <v>Homeland</v>
          </cell>
          <cell r="C237" t="str">
            <v xml:space="preserve"> Baltimore</v>
          </cell>
          <cell r="D237" t="str">
            <v xml:space="preserve"> MD</v>
          </cell>
          <cell r="E237">
            <v>0.1716</v>
          </cell>
        </row>
        <row r="238">
          <cell r="A238">
            <v>24005403602</v>
          </cell>
          <cell r="B238" t="str">
            <v>Baltimore</v>
          </cell>
          <cell r="C238" t="str">
            <v xml:space="preserve"> MD</v>
          </cell>
          <cell r="E238">
            <v>0.16300000000000001</v>
          </cell>
        </row>
        <row r="239">
          <cell r="A239">
            <v>24510271501</v>
          </cell>
          <cell r="B239" t="str">
            <v>Mount Washington</v>
          </cell>
          <cell r="C239" t="str">
            <v xml:space="preserve"> Baltimore</v>
          </cell>
          <cell r="D239" t="str">
            <v xml:space="preserve"> MD</v>
          </cell>
          <cell r="E239">
            <v>0.1244</v>
          </cell>
        </row>
        <row r="240">
          <cell r="A240">
            <v>24510220100</v>
          </cell>
          <cell r="B240" t="str">
            <v>Baltimore</v>
          </cell>
          <cell r="C240" t="str">
            <v xml:space="preserve"> MD</v>
          </cell>
          <cell r="E240">
            <v>8.6699999999999999E-2</v>
          </cell>
        </row>
        <row r="241">
          <cell r="A241">
            <v>24510040200</v>
          </cell>
          <cell r="B241" t="str">
            <v>Downtown</v>
          </cell>
          <cell r="C241" t="str">
            <v xml:space="preserve"> Baltimore</v>
          </cell>
          <cell r="D241" t="str">
            <v xml:space="preserve"> MD</v>
          </cell>
          <cell r="E241">
            <v>8.5999999999999993E-2</v>
          </cell>
        </row>
        <row r="242">
          <cell r="A242">
            <v>24005411307</v>
          </cell>
          <cell r="B242" t="str">
            <v>Nottingham</v>
          </cell>
          <cell r="C242" t="str">
            <v xml:space="preserve"> MD</v>
          </cell>
          <cell r="E242">
            <v>8.5000000000000006E-2</v>
          </cell>
        </row>
        <row r="243">
          <cell r="A243">
            <v>24510120100</v>
          </cell>
          <cell r="B243" t="str">
            <v>Tuscany - Canterbury</v>
          </cell>
          <cell r="C243" t="str">
            <v xml:space="preserve"> Baltimore</v>
          </cell>
          <cell r="D243" t="str">
            <v xml:space="preserve"> MD</v>
          </cell>
          <cell r="E243">
            <v>3.1800000000000002E-2</v>
          </cell>
        </row>
        <row r="244">
          <cell r="A244">
            <v>24005430600</v>
          </cell>
          <cell r="B244" t="str">
            <v>Relay</v>
          </cell>
          <cell r="C244" t="str">
            <v xml:space="preserve"> Halethorpe</v>
          </cell>
          <cell r="D244" t="str">
            <v xml:space="preserve"> MD</v>
          </cell>
        </row>
        <row r="245">
          <cell r="A245">
            <v>24510130806</v>
          </cell>
          <cell r="B245" t="str">
            <v>Woodberry</v>
          </cell>
          <cell r="C245" t="str">
            <v xml:space="preserve"> Baltimore</v>
          </cell>
          <cell r="D245" t="str">
            <v xml:space="preserve"> MD</v>
          </cell>
        </row>
        <row r="246">
          <cell r="A246">
            <v>24005492500</v>
          </cell>
          <cell r="B246" t="str">
            <v>Baltimore</v>
          </cell>
          <cell r="C246" t="str">
            <v xml:space="preserve"> MD</v>
          </cell>
        </row>
        <row r="247">
          <cell r="A247">
            <v>24005430104</v>
          </cell>
          <cell r="B247" t="str">
            <v>Lansdowne - Baltimore Highlands</v>
          </cell>
          <cell r="C247" t="str">
            <v xml:space="preserve"> Halethorpe</v>
          </cell>
          <cell r="D247" t="str">
            <v xml:space="preserve"> MD</v>
          </cell>
        </row>
        <row r="248">
          <cell r="A248">
            <v>24005451200</v>
          </cell>
          <cell r="B248" t="str">
            <v>Middle River</v>
          </cell>
          <cell r="C248" t="str">
            <v xml:space="preserve"> MD</v>
          </cell>
        </row>
        <row r="249">
          <cell r="A249">
            <v>24510120201</v>
          </cell>
          <cell r="B249" t="str">
            <v>Baltimore</v>
          </cell>
          <cell r="C249" t="str">
            <v xml:space="preserve"> MD</v>
          </cell>
        </row>
        <row r="250">
          <cell r="A250">
            <v>24005420302</v>
          </cell>
          <cell r="B250" t="str">
            <v>Dundalk</v>
          </cell>
          <cell r="C250" t="str">
            <v xml:space="preserve"> MD</v>
          </cell>
        </row>
        <row r="251">
          <cell r="A251">
            <v>24005450900</v>
          </cell>
          <cell r="B251" t="str">
            <v>Essex</v>
          </cell>
          <cell r="C251" t="str">
            <v xml:space="preserve"> MD</v>
          </cell>
        </row>
        <row r="252">
          <cell r="A252">
            <v>24005451702</v>
          </cell>
          <cell r="B252" t="str">
            <v>Middle River</v>
          </cell>
          <cell r="C252" t="str">
            <v xml:space="preserve"> MD</v>
          </cell>
        </row>
        <row r="253">
          <cell r="A253">
            <v>24005421200</v>
          </cell>
          <cell r="B253" t="str">
            <v>Dundalk</v>
          </cell>
          <cell r="C253" t="str">
            <v xml:space="preserve"> MD</v>
          </cell>
        </row>
        <row r="254">
          <cell r="A254">
            <v>24005420100</v>
          </cell>
          <cell r="B254" t="str">
            <v>Dundalk</v>
          </cell>
          <cell r="C254" t="str">
            <v xml:space="preserve"> MD</v>
          </cell>
        </row>
        <row r="255">
          <cell r="A255">
            <v>24510230200</v>
          </cell>
          <cell r="B255" t="str">
            <v>South Baltimore</v>
          </cell>
          <cell r="C255" t="str">
            <v xml:space="preserve"> Baltimore</v>
          </cell>
          <cell r="D255" t="str">
            <v xml:space="preserve"> MD</v>
          </cell>
        </row>
        <row r="256">
          <cell r="A256">
            <v>24005420800</v>
          </cell>
          <cell r="B256" t="str">
            <v>Dundalk</v>
          </cell>
          <cell r="C256" t="str">
            <v xml:space="preserve"> MD</v>
          </cell>
        </row>
        <row r="257">
          <cell r="A257">
            <v>24005421102</v>
          </cell>
          <cell r="B257" t="str">
            <v>Dundalk</v>
          </cell>
          <cell r="C257" t="str">
            <v xml:space="preserve"> MD</v>
          </cell>
        </row>
        <row r="258">
          <cell r="A258">
            <v>24005420301</v>
          </cell>
          <cell r="B258" t="str">
            <v>Dundalk</v>
          </cell>
          <cell r="C258" t="str">
            <v xml:space="preserve"> MD</v>
          </cell>
        </row>
        <row r="259">
          <cell r="A259">
            <v>24510010300</v>
          </cell>
          <cell r="B259" t="str">
            <v>Canton</v>
          </cell>
          <cell r="C259" t="str">
            <v xml:space="preserve"> Baltimore</v>
          </cell>
          <cell r="D259" t="str">
            <v xml:space="preserve"> MD</v>
          </cell>
        </row>
        <row r="260">
          <cell r="A260">
            <v>24005451802</v>
          </cell>
          <cell r="B260" t="str">
            <v>Middle River</v>
          </cell>
          <cell r="C260" t="str">
            <v xml:space="preserve"> MD</v>
          </cell>
        </row>
        <row r="261">
          <cell r="A261">
            <v>24005440600</v>
          </cell>
          <cell r="B261" t="str">
            <v>Rosedale</v>
          </cell>
          <cell r="C261" t="str">
            <v xml:space="preserve"> MD</v>
          </cell>
        </row>
        <row r="262">
          <cell r="A262">
            <v>24005491000</v>
          </cell>
          <cell r="B262" t="str">
            <v>Baltimore</v>
          </cell>
          <cell r="C262" t="str">
            <v xml:space="preserve"> MD</v>
          </cell>
        </row>
        <row r="263">
          <cell r="A263">
            <v>24005420701</v>
          </cell>
          <cell r="B263" t="str">
            <v>Dundalk</v>
          </cell>
          <cell r="C263" t="str">
            <v xml:space="preserve"> MD</v>
          </cell>
        </row>
        <row r="264">
          <cell r="A264">
            <v>24510240400</v>
          </cell>
          <cell r="B264" t="str">
            <v>Riverside Park</v>
          </cell>
          <cell r="C264" t="str">
            <v xml:space="preserve"> Baltimore</v>
          </cell>
          <cell r="D264" t="str">
            <v xml:space="preserve"> MD</v>
          </cell>
        </row>
        <row r="265">
          <cell r="A265">
            <v>24510260900</v>
          </cell>
          <cell r="B265" t="str">
            <v>Baltimore</v>
          </cell>
          <cell r="C265" t="str">
            <v xml:space="preserve"> MD</v>
          </cell>
        </row>
        <row r="266">
          <cell r="A266">
            <v>24510120202</v>
          </cell>
          <cell r="B266" t="str">
            <v>Baltimore</v>
          </cell>
          <cell r="C266" t="str">
            <v xml:space="preserve"> MD</v>
          </cell>
        </row>
        <row r="267">
          <cell r="A267">
            <v>24005403500</v>
          </cell>
          <cell r="B267" t="str">
            <v>Pikesville</v>
          </cell>
          <cell r="C267" t="str">
            <v xml:space="preserve"> MD</v>
          </cell>
        </row>
        <row r="268">
          <cell r="A268">
            <v>24510020300</v>
          </cell>
          <cell r="B268" t="str">
            <v>Fells Point</v>
          </cell>
          <cell r="C268" t="str">
            <v xml:space="preserve"> Baltimore</v>
          </cell>
          <cell r="D268" t="str">
            <v xml:space="preserve"> MD</v>
          </cell>
        </row>
        <row r="269">
          <cell r="A269">
            <v>24005450100</v>
          </cell>
          <cell r="B269" t="str">
            <v>Rosedale</v>
          </cell>
          <cell r="C269" t="str">
            <v xml:space="preserve"> MD</v>
          </cell>
        </row>
        <row r="270">
          <cell r="A270">
            <v>24510250206</v>
          </cell>
          <cell r="B270" t="str">
            <v>Morrell Park</v>
          </cell>
          <cell r="C270" t="str">
            <v xml:space="preserve"> Baltimore</v>
          </cell>
          <cell r="D270" t="str">
            <v xml:space="preserve"> MD</v>
          </cell>
        </row>
        <row r="271">
          <cell r="A271">
            <v>24005420303</v>
          </cell>
          <cell r="B271" t="str">
            <v>Dundalk</v>
          </cell>
          <cell r="C271" t="str">
            <v xml:space="preserve"> MD</v>
          </cell>
        </row>
        <row r="272">
          <cell r="A272">
            <v>24005440800</v>
          </cell>
          <cell r="B272" t="str">
            <v>Rosedale</v>
          </cell>
          <cell r="C272" t="str">
            <v xml:space="preserve"> MD</v>
          </cell>
        </row>
        <row r="273">
          <cell r="A273">
            <v>24003750202</v>
          </cell>
          <cell r="B273" t="str">
            <v>Brooklyn Park</v>
          </cell>
          <cell r="C273" t="str">
            <v xml:space="preserve"> MD</v>
          </cell>
        </row>
        <row r="274">
          <cell r="A274">
            <v>24027601103</v>
          </cell>
          <cell r="B274" t="str">
            <v>West Elkridge</v>
          </cell>
          <cell r="C274" t="str">
            <v xml:space="preserve"> Elkridge</v>
          </cell>
          <cell r="D274" t="str">
            <v xml:space="preserve"> MD</v>
          </cell>
        </row>
        <row r="275">
          <cell r="A275">
            <v>24003750102</v>
          </cell>
          <cell r="B275" t="str">
            <v>Baltimore</v>
          </cell>
          <cell r="C275" t="str">
            <v xml:space="preserve"> MD</v>
          </cell>
        </row>
        <row r="276">
          <cell r="A276">
            <v>24510250600</v>
          </cell>
          <cell r="B276" t="str">
            <v>Brooklyn</v>
          </cell>
          <cell r="C276" t="str">
            <v xml:space="preserve"> Baltimore</v>
          </cell>
          <cell r="D276" t="str">
            <v xml:space="preserve"> MD</v>
          </cell>
        </row>
        <row r="277">
          <cell r="A277">
            <v>24003750400</v>
          </cell>
          <cell r="B277" t="str">
            <v>Linthicum Heights</v>
          </cell>
          <cell r="C277" t="str">
            <v xml:space="preserve"> MD</v>
          </cell>
        </row>
        <row r="278">
          <cell r="A278">
            <v>24005451701</v>
          </cell>
          <cell r="B278" t="str">
            <v>Middle River</v>
          </cell>
          <cell r="C278" t="str">
            <v xml:space="preserve"> MD</v>
          </cell>
        </row>
        <row r="279">
          <cell r="A279">
            <v>24005452300</v>
          </cell>
          <cell r="B279" t="str">
            <v>Baltimore</v>
          </cell>
          <cell r="C279" t="str">
            <v xml:space="preserve"> MD</v>
          </cell>
        </row>
        <row r="280">
          <cell r="A280">
            <v>24005452500</v>
          </cell>
          <cell r="B280" t="str">
            <v>Dundalk</v>
          </cell>
          <cell r="C280" t="str">
            <v xml:space="preserve"> MD</v>
          </cell>
        </row>
        <row r="281">
          <cell r="A281">
            <v>24510260501</v>
          </cell>
          <cell r="B281" t="str">
            <v>Joseph Lee</v>
          </cell>
          <cell r="C281" t="str">
            <v xml:space="preserve"> Baltimore</v>
          </cell>
          <cell r="D281" t="str">
            <v xml:space="preserve"> MD</v>
          </cell>
        </row>
        <row r="282">
          <cell r="A282">
            <v>24005440100</v>
          </cell>
          <cell r="B282" t="str">
            <v>Baltimore</v>
          </cell>
          <cell r="C282" t="str">
            <v xml:space="preserve"> MD</v>
          </cell>
        </row>
        <row r="283">
          <cell r="A283">
            <v>24510230300</v>
          </cell>
          <cell r="B283" t="str">
            <v>South Baltimore</v>
          </cell>
          <cell r="C283" t="str">
            <v xml:space="preserve"> Baltimore</v>
          </cell>
          <cell r="D283" t="str">
            <v xml:space="preserve"> MD</v>
          </cell>
        </row>
        <row r="284">
          <cell r="A284">
            <v>24005980200</v>
          </cell>
          <cell r="B284" t="str">
            <v>Lansdowne - Baltimore Highlands</v>
          </cell>
          <cell r="C284" t="str">
            <v xml:space="preserve"> Halethorpe</v>
          </cell>
          <cell r="D284" t="str">
            <v xml:space="preserve"> MD</v>
          </cell>
        </row>
        <row r="285">
          <cell r="A285">
            <v>24005420200</v>
          </cell>
          <cell r="B285" t="str">
            <v>Dundalk</v>
          </cell>
          <cell r="C285" t="str">
            <v xml:space="preserve"> MD</v>
          </cell>
        </row>
        <row r="286">
          <cell r="A286">
            <v>24005451600</v>
          </cell>
          <cell r="B286" t="str">
            <v>Middle River</v>
          </cell>
          <cell r="C286" t="str">
            <v xml:space="preserve"> MD</v>
          </cell>
        </row>
        <row r="287">
          <cell r="A287">
            <v>24005450200</v>
          </cell>
          <cell r="B287" t="str">
            <v>Essex</v>
          </cell>
          <cell r="C287" t="str">
            <v xml:space="preserve"> MD</v>
          </cell>
        </row>
        <row r="288">
          <cell r="A288">
            <v>24005440500</v>
          </cell>
          <cell r="B288" t="str">
            <v>Nottingham</v>
          </cell>
          <cell r="C288" t="str">
            <v xml:space="preserve"> MD</v>
          </cell>
        </row>
        <row r="289">
          <cell r="A289">
            <v>24003751200</v>
          </cell>
          <cell r="B289" t="str">
            <v>Linthicum Heights</v>
          </cell>
          <cell r="C289" t="str">
            <v xml:space="preserve"> MD</v>
          </cell>
        </row>
        <row r="290">
          <cell r="A290">
            <v>24005451900</v>
          </cell>
          <cell r="B290" t="str">
            <v>Edgemere</v>
          </cell>
          <cell r="C290" t="str">
            <v xml:space="preserve"> MD</v>
          </cell>
        </row>
        <row r="291">
          <cell r="A291">
            <v>24005490602</v>
          </cell>
          <cell r="B291" t="str">
            <v>Baltimore</v>
          </cell>
          <cell r="C291" t="str">
            <v xml:space="preserve"> MD</v>
          </cell>
        </row>
        <row r="292">
          <cell r="A292">
            <v>24005490601</v>
          </cell>
          <cell r="B292" t="str">
            <v>Baltimore</v>
          </cell>
          <cell r="C292" t="str">
            <v xml:space="preserve"> MD</v>
          </cell>
        </row>
        <row r="293">
          <cell r="A293">
            <v>24005430800</v>
          </cell>
          <cell r="B293" t="str">
            <v>Halethorpe</v>
          </cell>
          <cell r="C293" t="str">
            <v xml:space="preserve"> MD</v>
          </cell>
        </row>
        <row r="294">
          <cell r="A294">
            <v>24005420402</v>
          </cell>
          <cell r="B294" t="str">
            <v>Dundalk</v>
          </cell>
          <cell r="C294" t="str">
            <v xml:space="preserve"> MD</v>
          </cell>
        </row>
        <row r="295">
          <cell r="A295">
            <v>24510240300</v>
          </cell>
          <cell r="B295" t="str">
            <v>Riverside</v>
          </cell>
          <cell r="C295" t="str">
            <v xml:space="preserve"> Baltimore</v>
          </cell>
          <cell r="D295" t="str">
            <v xml:space="preserve"> MD</v>
          </cell>
        </row>
        <row r="296">
          <cell r="A296">
            <v>24510130700</v>
          </cell>
          <cell r="B296" t="str">
            <v>Hampden</v>
          </cell>
          <cell r="C296" t="str">
            <v xml:space="preserve"> Baltimore</v>
          </cell>
          <cell r="D296" t="str">
            <v xml:space="preserve"> MD</v>
          </cell>
        </row>
        <row r="297">
          <cell r="A297">
            <v>24005450400</v>
          </cell>
          <cell r="B297" t="str">
            <v>Essex</v>
          </cell>
          <cell r="C297" t="str">
            <v xml:space="preserve"> MD</v>
          </cell>
        </row>
        <row r="298">
          <cell r="A298">
            <v>24510240200</v>
          </cell>
          <cell r="B298" t="str">
            <v>Riverside</v>
          </cell>
          <cell r="C298" t="str">
            <v xml:space="preserve"> Baltimore</v>
          </cell>
          <cell r="D298" t="str">
            <v xml:space="preserve"> MD</v>
          </cell>
        </row>
        <row r="299">
          <cell r="A299">
            <v>24005421000</v>
          </cell>
          <cell r="B299" t="str">
            <v>Dundalk</v>
          </cell>
          <cell r="C299" t="str">
            <v xml:space="preserve"> MD</v>
          </cell>
        </row>
        <row r="300">
          <cell r="A300">
            <v>24510010100</v>
          </cell>
          <cell r="B300" t="str">
            <v>Canton</v>
          </cell>
          <cell r="C300" t="str">
            <v xml:space="preserve"> Baltimore</v>
          </cell>
          <cell r="D300" t="str">
            <v xml:space="preserve"> MD</v>
          </cell>
        </row>
        <row r="301">
          <cell r="A301">
            <v>24005441101</v>
          </cell>
          <cell r="B301" t="str">
            <v>Rosedale</v>
          </cell>
          <cell r="C301" t="str">
            <v xml:space="preserve"> MD</v>
          </cell>
        </row>
        <row r="302">
          <cell r="A302">
            <v>24510010400</v>
          </cell>
          <cell r="B302" t="str">
            <v>Canton</v>
          </cell>
          <cell r="C302" t="str">
            <v xml:space="preserve"> Baltimore</v>
          </cell>
          <cell r="D302" t="str">
            <v xml:space="preserve"> MD</v>
          </cell>
        </row>
        <row r="303">
          <cell r="A303">
            <v>24005490500</v>
          </cell>
          <cell r="B303" t="str">
            <v>Towson</v>
          </cell>
          <cell r="C303" t="str">
            <v xml:space="preserve"> MD</v>
          </cell>
        </row>
        <row r="304">
          <cell r="A304">
            <v>24510261100</v>
          </cell>
          <cell r="B304" t="str">
            <v>Canton</v>
          </cell>
          <cell r="C304" t="str">
            <v xml:space="preserve"> Baltimore</v>
          </cell>
          <cell r="D304" t="str">
            <v xml:space="preserve"> MD</v>
          </cell>
        </row>
        <row r="305">
          <cell r="A305">
            <v>24005420500</v>
          </cell>
          <cell r="B305" t="str">
            <v>Baltimore</v>
          </cell>
          <cell r="C305" t="str">
            <v xml:space="preserve"> MD</v>
          </cell>
        </row>
        <row r="306">
          <cell r="A306">
            <v>24005452100</v>
          </cell>
          <cell r="B306" t="str">
            <v>Sparrows Point</v>
          </cell>
          <cell r="C306" t="str">
            <v xml:space="preserve"> MD</v>
          </cell>
        </row>
        <row r="307">
          <cell r="A307">
            <v>24027601104</v>
          </cell>
          <cell r="B307" t="str">
            <v>Ellicott City</v>
          </cell>
          <cell r="C307" t="str">
            <v xml:space="preserve"> MD</v>
          </cell>
        </row>
        <row r="308">
          <cell r="A308">
            <v>24510130804</v>
          </cell>
          <cell r="B308" t="str">
            <v>Hampden</v>
          </cell>
          <cell r="C308" t="str">
            <v xml:space="preserve"> Baltimore</v>
          </cell>
          <cell r="D308" t="str">
            <v xml:space="preserve"> MD</v>
          </cell>
        </row>
        <row r="309">
          <cell r="A309">
            <v>24510260700</v>
          </cell>
          <cell r="B309" t="str">
            <v>Fifteenth Street</v>
          </cell>
          <cell r="C309" t="str">
            <v xml:space="preserve"> Baltimore</v>
          </cell>
          <cell r="D309" t="str">
            <v xml:space="preserve"> MD</v>
          </cell>
        </row>
        <row r="310">
          <cell r="A310">
            <v>24003750300</v>
          </cell>
          <cell r="B310" t="str">
            <v>Linthicum Heights</v>
          </cell>
          <cell r="C310" t="str">
            <v xml:space="preserve"> MD</v>
          </cell>
        </row>
        <row r="311">
          <cell r="A311">
            <v>24005400200</v>
          </cell>
          <cell r="B311" t="str">
            <v>Catonsville</v>
          </cell>
          <cell r="C311" t="str">
            <v xml:space="preserve"> MD</v>
          </cell>
        </row>
        <row r="312">
          <cell r="A312">
            <v>24003750203</v>
          </cell>
          <cell r="B312" t="str">
            <v>Baltimore</v>
          </cell>
          <cell r="C312" t="str">
            <v xml:space="preserve"> MD</v>
          </cell>
        </row>
        <row r="313">
          <cell r="A313">
            <v>24005490603</v>
          </cell>
          <cell r="B313" t="str">
            <v>Baltimore</v>
          </cell>
          <cell r="C313" t="str">
            <v xml:space="preserve"> MD</v>
          </cell>
        </row>
        <row r="314">
          <cell r="A314">
            <v>24005490400</v>
          </cell>
          <cell r="B314" t="str">
            <v>Towson</v>
          </cell>
          <cell r="C314" t="str">
            <v xml:space="preserve"> MD</v>
          </cell>
        </row>
        <row r="315">
          <cell r="A315">
            <v>24510271400</v>
          </cell>
          <cell r="B315" t="str">
            <v>Evergreen</v>
          </cell>
          <cell r="C315" t="str">
            <v xml:space="preserve"> Baltimore</v>
          </cell>
          <cell r="D315" t="str">
            <v xml:space="preserve"> MD</v>
          </cell>
        </row>
        <row r="316">
          <cell r="A316">
            <v>24005451000</v>
          </cell>
          <cell r="B316" t="str">
            <v>Essex</v>
          </cell>
          <cell r="C316" t="str">
            <v xml:space="preserve"> MD</v>
          </cell>
        </row>
        <row r="317">
          <cell r="A317">
            <v>24005420702</v>
          </cell>
          <cell r="B317" t="str">
            <v>Dundalk</v>
          </cell>
          <cell r="C317" t="str">
            <v xml:space="preserve"> MD</v>
          </cell>
        </row>
        <row r="318">
          <cell r="A318">
            <v>24510240100</v>
          </cell>
          <cell r="B318" t="str">
            <v>Locust Point</v>
          </cell>
          <cell r="C318" t="str">
            <v xml:space="preserve"> Baltimore</v>
          </cell>
          <cell r="D318" t="str">
            <v xml:space="preserve"> MD</v>
          </cell>
        </row>
        <row r="319">
          <cell r="A319">
            <v>24510272004</v>
          </cell>
          <cell r="B319" t="str">
            <v>Cheswolde</v>
          </cell>
          <cell r="C319" t="str">
            <v xml:space="preserve"> Baltimore</v>
          </cell>
          <cell r="D319" t="str">
            <v xml:space="preserve"> MD</v>
          </cell>
        </row>
        <row r="320">
          <cell r="A320">
            <v>24005420600</v>
          </cell>
          <cell r="B320" t="str">
            <v>Baltimore</v>
          </cell>
          <cell r="C320" t="str">
            <v xml:space="preserve"> MD</v>
          </cell>
        </row>
        <row r="321">
          <cell r="A321">
            <v>24510100300</v>
          </cell>
          <cell r="B321" t="str">
            <v>Penn - Fallsway</v>
          </cell>
          <cell r="C321" t="str">
            <v xml:space="preserve"> Baltimore</v>
          </cell>
          <cell r="D321" t="str">
            <v xml:space="preserve"> MD</v>
          </cell>
        </row>
        <row r="322">
          <cell r="A322">
            <v>24510250303</v>
          </cell>
          <cell r="B322" t="str">
            <v>Morrell Park</v>
          </cell>
          <cell r="C322" t="str">
            <v xml:space="preserve"> Baltimore</v>
          </cell>
          <cell r="D322" t="str">
            <v xml:space="preserve"> MD</v>
          </cell>
        </row>
        <row r="323">
          <cell r="A323">
            <v>24005400500</v>
          </cell>
          <cell r="B323" t="str">
            <v>Catonsville</v>
          </cell>
          <cell r="C323" t="str">
            <v xml:space="preserve"> MD</v>
          </cell>
        </row>
        <row r="324">
          <cell r="A324">
            <v>24005492102</v>
          </cell>
          <cell r="B324" t="str">
            <v>Parkville</v>
          </cell>
          <cell r="C324" t="str">
            <v xml:space="preserve"> MD</v>
          </cell>
        </row>
        <row r="325">
          <cell r="A325">
            <v>24005430700</v>
          </cell>
          <cell r="B325" t="str">
            <v>Halethorpe</v>
          </cell>
          <cell r="C325" t="str">
            <v xml:space="preserve"> MD</v>
          </cell>
        </row>
        <row r="326">
          <cell r="A326">
            <v>24005403601</v>
          </cell>
          <cell r="B326" t="str">
            <v>Baltimore</v>
          </cell>
          <cell r="C326" t="str">
            <v xml:space="preserve"> MD</v>
          </cell>
        </row>
        <row r="327">
          <cell r="A327">
            <v>24005411302</v>
          </cell>
          <cell r="B327" t="str">
            <v>White Marsh</v>
          </cell>
          <cell r="C327" t="str">
            <v xml:space="preserve"> MD</v>
          </cell>
        </row>
        <row r="328">
          <cell r="A328">
            <v>24510271503</v>
          </cell>
          <cell r="B328" t="str">
            <v>Cross Keys</v>
          </cell>
          <cell r="C328" t="str">
            <v xml:space="preserve"> Baltimore</v>
          </cell>
          <cell r="D328" t="str">
            <v xml:space="preserve"> MD</v>
          </cell>
        </row>
        <row r="329">
          <cell r="A329">
            <v>24005440200</v>
          </cell>
          <cell r="B329" t="str">
            <v>Nottingham</v>
          </cell>
          <cell r="C329" t="str">
            <v xml:space="preserve"> MD</v>
          </cell>
        </row>
        <row r="330">
          <cell r="A330">
            <v>24510271300</v>
          </cell>
          <cell r="B330" t="str">
            <v>Roland Park</v>
          </cell>
          <cell r="C330" t="str">
            <v xml:space="preserve"> Baltimore</v>
          </cell>
          <cell r="D330" t="str">
            <v xml:space="preserve"> MD</v>
          </cell>
        </row>
        <row r="331">
          <cell r="A331">
            <v>24005400400</v>
          </cell>
          <cell r="B331" t="str">
            <v>Catonsville</v>
          </cell>
          <cell r="C331" t="str">
            <v xml:space="preserve"> MD</v>
          </cell>
        </row>
        <row r="332">
          <cell r="A332">
            <v>24003730100</v>
          </cell>
          <cell r="B332" t="str">
            <v>Chestnut Hill Cove</v>
          </cell>
          <cell r="C332" t="str">
            <v xml:space="preserve"> Riviera Beach</v>
          </cell>
          <cell r="D332" t="str">
            <v xml:space="preserve"> MD</v>
          </cell>
        </row>
        <row r="333">
          <cell r="A333">
            <v>24510260401</v>
          </cell>
          <cell r="B333" t="str">
            <v>Armistead Gardens</v>
          </cell>
          <cell r="C333" t="str">
            <v xml:space="preserve"> Baltimore</v>
          </cell>
          <cell r="D333" t="str">
            <v xml:space="preserve"> MD</v>
          </cell>
        </row>
        <row r="334">
          <cell r="A334">
            <v>24510010500</v>
          </cell>
          <cell r="B334" t="str">
            <v>Upper Fells Point</v>
          </cell>
          <cell r="C334" t="str">
            <v xml:space="preserve"> Baltimore</v>
          </cell>
          <cell r="D334" t="str">
            <v xml:space="preserve"> MD</v>
          </cell>
        </row>
        <row r="335">
          <cell r="A335">
            <v>24005450300</v>
          </cell>
          <cell r="B335" t="str">
            <v>Essex</v>
          </cell>
          <cell r="C335" t="str">
            <v xml:space="preserve"> MD</v>
          </cell>
        </row>
        <row r="336">
          <cell r="A336">
            <v>24510020100</v>
          </cell>
          <cell r="B336" t="str">
            <v>Upper Fells Point</v>
          </cell>
          <cell r="C336" t="str">
            <v xml:space="preserve"> Baltimore</v>
          </cell>
          <cell r="D336" t="str">
            <v xml:space="preserve"> MD</v>
          </cell>
        </row>
        <row r="337">
          <cell r="A337">
            <v>24510130600</v>
          </cell>
          <cell r="B337" t="str">
            <v>Hampden</v>
          </cell>
          <cell r="C337" t="str">
            <v xml:space="preserve"> Baltimore</v>
          </cell>
          <cell r="D337" t="str">
            <v xml:space="preserve"> MD</v>
          </cell>
        </row>
        <row r="338">
          <cell r="A338">
            <v>24510271102</v>
          </cell>
          <cell r="B338" t="str">
            <v>Mid-Charles</v>
          </cell>
          <cell r="C338" t="str">
            <v xml:space="preserve"> Baltimore</v>
          </cell>
          <cell r="D338" t="str">
            <v xml:space="preserve"> MD</v>
          </cell>
        </row>
        <row r="339">
          <cell r="A339">
            <v>24003750801</v>
          </cell>
          <cell r="B339" t="str">
            <v>Glen Burnie</v>
          </cell>
          <cell r="C339" t="str">
            <v xml:space="preserve"> MD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_tract_teenbirth_rB_gF_p75"/>
    </sheetNames>
    <sheetDataSet>
      <sheetData sheetId="0">
        <row r="1">
          <cell r="A1" t="str">
            <v>tract</v>
          </cell>
          <cell r="B1" t="str">
            <v>Name</v>
          </cell>
          <cell r="E1" t="str">
            <v>Teenage_Birth_Rate_women_only_rB_gF_p75</v>
          </cell>
        </row>
        <row r="2">
          <cell r="A2">
            <v>24510200500</v>
          </cell>
          <cell r="B2" t="str">
            <v>Mill Hill</v>
          </cell>
          <cell r="C2" t="str">
            <v xml:space="preserve"> Baltimore</v>
          </cell>
          <cell r="D2" t="str">
            <v xml:space="preserve"> MD</v>
          </cell>
          <cell r="E2">
            <v>0.80310000000000004</v>
          </cell>
        </row>
        <row r="3">
          <cell r="A3">
            <v>24510270501</v>
          </cell>
          <cell r="B3" t="str">
            <v>Woodring</v>
          </cell>
          <cell r="C3" t="str">
            <v xml:space="preserve"> Baltimore</v>
          </cell>
          <cell r="D3" t="str">
            <v xml:space="preserve"> MD</v>
          </cell>
          <cell r="E3">
            <v>0.75970000000000004</v>
          </cell>
        </row>
        <row r="4">
          <cell r="A4">
            <v>24510120300</v>
          </cell>
          <cell r="B4" t="str">
            <v>Harwood</v>
          </cell>
          <cell r="C4" t="str">
            <v xml:space="preserve"> Baltimore</v>
          </cell>
          <cell r="D4" t="str">
            <v xml:space="preserve"> MD</v>
          </cell>
          <cell r="E4">
            <v>0.73699999999999999</v>
          </cell>
        </row>
        <row r="5">
          <cell r="A5">
            <v>24510260604</v>
          </cell>
          <cell r="B5" t="str">
            <v>O'Donnell Heights</v>
          </cell>
          <cell r="C5" t="str">
            <v xml:space="preserve"> Baltimore</v>
          </cell>
          <cell r="D5" t="str">
            <v xml:space="preserve"> MD</v>
          </cell>
          <cell r="E5">
            <v>0.68110000000000004</v>
          </cell>
        </row>
        <row r="6">
          <cell r="A6">
            <v>24510080400</v>
          </cell>
          <cell r="B6" t="str">
            <v>Broadway East</v>
          </cell>
          <cell r="C6" t="str">
            <v xml:space="preserve"> Baltimore</v>
          </cell>
          <cell r="D6" t="str">
            <v xml:space="preserve"> MD</v>
          </cell>
          <cell r="E6">
            <v>0.67079999999999995</v>
          </cell>
        </row>
        <row r="7">
          <cell r="A7">
            <v>24510020200</v>
          </cell>
          <cell r="B7" t="str">
            <v>Upper Fells Point</v>
          </cell>
          <cell r="C7" t="str">
            <v xml:space="preserve"> Baltimore</v>
          </cell>
          <cell r="D7" t="str">
            <v xml:space="preserve"> MD</v>
          </cell>
          <cell r="E7">
            <v>0.66600000000000004</v>
          </cell>
        </row>
        <row r="8">
          <cell r="A8">
            <v>24510250402</v>
          </cell>
          <cell r="B8" t="str">
            <v>Brooklyn</v>
          </cell>
          <cell r="C8" t="str">
            <v xml:space="preserve"> Baltimore</v>
          </cell>
          <cell r="D8" t="str">
            <v xml:space="preserve"> MD</v>
          </cell>
          <cell r="E8">
            <v>0.65069999999999995</v>
          </cell>
        </row>
        <row r="9">
          <cell r="A9">
            <v>24510210200</v>
          </cell>
          <cell r="B9" t="str">
            <v>Pigtown</v>
          </cell>
          <cell r="C9" t="str">
            <v xml:space="preserve"> Baltimore</v>
          </cell>
          <cell r="D9" t="str">
            <v xml:space="preserve"> MD</v>
          </cell>
          <cell r="E9">
            <v>0.61739999999999995</v>
          </cell>
        </row>
        <row r="10">
          <cell r="A10">
            <v>24510060300</v>
          </cell>
          <cell r="B10" t="str">
            <v>Butchers Hill</v>
          </cell>
          <cell r="C10" t="str">
            <v xml:space="preserve"> Baltimore</v>
          </cell>
          <cell r="D10" t="str">
            <v xml:space="preserve"> MD</v>
          </cell>
          <cell r="E10">
            <v>0.61529999999999996</v>
          </cell>
        </row>
        <row r="11">
          <cell r="A11">
            <v>24510060100</v>
          </cell>
          <cell r="B11" t="str">
            <v>Patterson Park</v>
          </cell>
          <cell r="C11" t="str">
            <v xml:space="preserve"> Baltimore</v>
          </cell>
          <cell r="D11" t="str">
            <v xml:space="preserve"> MD</v>
          </cell>
          <cell r="E11">
            <v>0.60309999999999997</v>
          </cell>
        </row>
        <row r="12">
          <cell r="A12">
            <v>24005430400</v>
          </cell>
          <cell r="B12" t="str">
            <v>Halethorpe</v>
          </cell>
          <cell r="C12" t="str">
            <v xml:space="preserve"> MD</v>
          </cell>
          <cell r="E12">
            <v>0.58989999999999998</v>
          </cell>
        </row>
        <row r="13">
          <cell r="A13">
            <v>24510200300</v>
          </cell>
          <cell r="B13" t="str">
            <v>Bentalou-Smallwood</v>
          </cell>
          <cell r="C13" t="str">
            <v xml:space="preserve"> Baltimore</v>
          </cell>
          <cell r="D13" t="str">
            <v xml:space="preserve"> MD</v>
          </cell>
          <cell r="E13">
            <v>0.58930000000000005</v>
          </cell>
        </row>
        <row r="14">
          <cell r="A14">
            <v>24510190300</v>
          </cell>
          <cell r="B14" t="str">
            <v>Mount Clare</v>
          </cell>
          <cell r="C14" t="str">
            <v xml:space="preserve"> Baltimore</v>
          </cell>
          <cell r="D14" t="str">
            <v xml:space="preserve"> MD</v>
          </cell>
          <cell r="E14">
            <v>0.57930000000000004</v>
          </cell>
        </row>
        <row r="15">
          <cell r="A15">
            <v>24005450501</v>
          </cell>
          <cell r="B15" t="str">
            <v>Essex</v>
          </cell>
          <cell r="C15" t="str">
            <v xml:space="preserve"> MD</v>
          </cell>
          <cell r="E15">
            <v>0.56920000000000004</v>
          </cell>
        </row>
        <row r="16">
          <cell r="A16">
            <v>24510080700</v>
          </cell>
          <cell r="B16" t="str">
            <v>Broadway East</v>
          </cell>
          <cell r="C16" t="str">
            <v xml:space="preserve"> Baltimore</v>
          </cell>
          <cell r="D16" t="str">
            <v xml:space="preserve"> MD</v>
          </cell>
          <cell r="E16">
            <v>0.56599999999999995</v>
          </cell>
        </row>
        <row r="17">
          <cell r="A17">
            <v>24510261000</v>
          </cell>
          <cell r="B17" t="str">
            <v>Patterson Park</v>
          </cell>
          <cell r="C17" t="str">
            <v xml:space="preserve"> Baltimore</v>
          </cell>
          <cell r="D17" t="str">
            <v xml:space="preserve"> MD</v>
          </cell>
          <cell r="E17">
            <v>0.56210000000000004</v>
          </cell>
        </row>
        <row r="18">
          <cell r="A18">
            <v>24510150600</v>
          </cell>
          <cell r="B18" t="str">
            <v>NW Community Action</v>
          </cell>
          <cell r="C18" t="str">
            <v xml:space="preserve"> Baltimore</v>
          </cell>
          <cell r="D18" t="str">
            <v xml:space="preserve"> MD</v>
          </cell>
          <cell r="E18">
            <v>0.55220000000000002</v>
          </cell>
        </row>
        <row r="19">
          <cell r="A19">
            <v>24510160600</v>
          </cell>
          <cell r="B19" t="str">
            <v>Mosher</v>
          </cell>
          <cell r="C19" t="str">
            <v xml:space="preserve"> Baltimore</v>
          </cell>
          <cell r="D19" t="str">
            <v xml:space="preserve"> MD</v>
          </cell>
          <cell r="E19">
            <v>0.54520000000000002</v>
          </cell>
        </row>
        <row r="20">
          <cell r="A20">
            <v>24510090900</v>
          </cell>
          <cell r="B20" t="str">
            <v>Oliver</v>
          </cell>
          <cell r="C20" t="str">
            <v xml:space="preserve"> Baltimore</v>
          </cell>
          <cell r="D20" t="str">
            <v xml:space="preserve"> MD</v>
          </cell>
          <cell r="E20">
            <v>0.53849999999999998</v>
          </cell>
        </row>
        <row r="21">
          <cell r="A21">
            <v>24510260605</v>
          </cell>
          <cell r="B21" t="str">
            <v>Medford - Broening</v>
          </cell>
          <cell r="C21" t="str">
            <v xml:space="preserve"> Baltimore</v>
          </cell>
          <cell r="D21" t="str">
            <v xml:space="preserve"> MD</v>
          </cell>
          <cell r="E21">
            <v>0.52859999999999996</v>
          </cell>
        </row>
        <row r="22">
          <cell r="A22">
            <v>24005421101</v>
          </cell>
          <cell r="B22" t="str">
            <v>Baltimore</v>
          </cell>
          <cell r="C22" t="str">
            <v xml:space="preserve"> MD</v>
          </cell>
          <cell r="E22">
            <v>0.52849999999999997</v>
          </cell>
        </row>
        <row r="23">
          <cell r="A23">
            <v>24510150500</v>
          </cell>
          <cell r="B23" t="str">
            <v>Burleith-Leighton</v>
          </cell>
          <cell r="C23" t="str">
            <v xml:space="preserve"> Baltimore</v>
          </cell>
          <cell r="D23" t="str">
            <v xml:space="preserve"> MD</v>
          </cell>
          <cell r="E23">
            <v>0.52749999999999997</v>
          </cell>
        </row>
        <row r="24">
          <cell r="A24">
            <v>24510250204</v>
          </cell>
          <cell r="B24" t="str">
            <v>Cherry Hill</v>
          </cell>
          <cell r="C24" t="str">
            <v xml:space="preserve"> Baltimore</v>
          </cell>
          <cell r="D24" t="str">
            <v xml:space="preserve"> MD</v>
          </cell>
          <cell r="E24">
            <v>0.52139999999999997</v>
          </cell>
        </row>
        <row r="25">
          <cell r="A25">
            <v>24510080800</v>
          </cell>
          <cell r="B25" t="str">
            <v>Broadway East</v>
          </cell>
          <cell r="C25" t="str">
            <v xml:space="preserve"> Baltimore</v>
          </cell>
          <cell r="D25" t="str">
            <v xml:space="preserve"> MD</v>
          </cell>
          <cell r="E25">
            <v>0.51980000000000004</v>
          </cell>
        </row>
        <row r="26">
          <cell r="A26">
            <v>24510190100</v>
          </cell>
          <cell r="B26" t="str">
            <v>Franklin Square</v>
          </cell>
          <cell r="C26" t="str">
            <v xml:space="preserve"> Baltimore</v>
          </cell>
          <cell r="D26" t="str">
            <v xml:space="preserve"> MD</v>
          </cell>
          <cell r="E26">
            <v>0.50390000000000001</v>
          </cell>
        </row>
        <row r="27">
          <cell r="A27">
            <v>24005430101</v>
          </cell>
          <cell r="B27" t="str">
            <v>Lansdowne - Baltimore Highlands</v>
          </cell>
          <cell r="C27" t="str">
            <v xml:space="preserve"> Lansdowne</v>
          </cell>
          <cell r="D27" t="str">
            <v xml:space="preserve"> MD</v>
          </cell>
          <cell r="E27">
            <v>0.50090000000000001</v>
          </cell>
        </row>
        <row r="28">
          <cell r="A28">
            <v>24510271802</v>
          </cell>
          <cell r="B28" t="str">
            <v>Langston Hughes</v>
          </cell>
          <cell r="C28" t="str">
            <v xml:space="preserve"> Baltimore</v>
          </cell>
          <cell r="D28" t="str">
            <v xml:space="preserve"> MD</v>
          </cell>
          <cell r="E28">
            <v>0.5</v>
          </cell>
        </row>
        <row r="29">
          <cell r="A29">
            <v>24510120500</v>
          </cell>
          <cell r="B29" t="str">
            <v>Greenmount West</v>
          </cell>
          <cell r="C29" t="str">
            <v xml:space="preserve"> Baltimore</v>
          </cell>
          <cell r="D29" t="str">
            <v xml:space="preserve"> MD</v>
          </cell>
          <cell r="E29">
            <v>0.49980000000000002</v>
          </cell>
        </row>
        <row r="30">
          <cell r="A30">
            <v>24510200701</v>
          </cell>
          <cell r="B30" t="str">
            <v>Allendale</v>
          </cell>
          <cell r="C30" t="str">
            <v xml:space="preserve"> Baltimore</v>
          </cell>
          <cell r="D30" t="str">
            <v xml:space="preserve"> MD</v>
          </cell>
          <cell r="E30">
            <v>0.4965</v>
          </cell>
        </row>
        <row r="31">
          <cell r="A31">
            <v>24510130100</v>
          </cell>
          <cell r="B31" t="str">
            <v>Reservoir Hill</v>
          </cell>
          <cell r="C31" t="str">
            <v xml:space="preserve"> Baltimore</v>
          </cell>
          <cell r="D31" t="str">
            <v xml:space="preserve"> MD</v>
          </cell>
          <cell r="E31">
            <v>0.4955</v>
          </cell>
        </row>
        <row r="32">
          <cell r="A32">
            <v>24510200702</v>
          </cell>
          <cell r="B32" t="str">
            <v>Saint Joseph's</v>
          </cell>
          <cell r="C32" t="str">
            <v xml:space="preserve"> Baltimore</v>
          </cell>
          <cell r="D32" t="str">
            <v xml:space="preserve"> MD</v>
          </cell>
          <cell r="E32">
            <v>0.4909</v>
          </cell>
        </row>
        <row r="33">
          <cell r="A33">
            <v>24510080500</v>
          </cell>
          <cell r="B33" t="str">
            <v>Darley Park</v>
          </cell>
          <cell r="C33" t="str">
            <v xml:space="preserve"> Baltimore</v>
          </cell>
          <cell r="D33" t="str">
            <v xml:space="preserve"> MD</v>
          </cell>
          <cell r="E33">
            <v>0.48859999999999998</v>
          </cell>
        </row>
        <row r="34">
          <cell r="A34">
            <v>24005492101</v>
          </cell>
          <cell r="B34" t="str">
            <v>Parkville</v>
          </cell>
          <cell r="C34" t="str">
            <v xml:space="preserve"> MD</v>
          </cell>
          <cell r="E34">
            <v>0.48699999999999999</v>
          </cell>
        </row>
        <row r="35">
          <cell r="A35">
            <v>24510200100</v>
          </cell>
          <cell r="B35" t="str">
            <v>Lexington</v>
          </cell>
          <cell r="C35" t="str">
            <v xml:space="preserve"> Baltimore</v>
          </cell>
          <cell r="D35" t="str">
            <v xml:space="preserve"> MD</v>
          </cell>
          <cell r="E35">
            <v>0.48609999999999998</v>
          </cell>
        </row>
        <row r="36">
          <cell r="A36">
            <v>24003750201</v>
          </cell>
          <cell r="B36" t="str">
            <v>Brooklyn</v>
          </cell>
          <cell r="C36" t="str">
            <v xml:space="preserve"> Baltimore</v>
          </cell>
          <cell r="D36" t="str">
            <v xml:space="preserve"> MD</v>
          </cell>
          <cell r="E36">
            <v>0.48570000000000002</v>
          </cell>
        </row>
        <row r="37">
          <cell r="A37">
            <v>24510080102</v>
          </cell>
          <cell r="B37" t="str">
            <v>Belair - Edison</v>
          </cell>
          <cell r="C37" t="str">
            <v xml:space="preserve"> Baltimore</v>
          </cell>
          <cell r="D37" t="str">
            <v xml:space="preserve"> MD</v>
          </cell>
          <cell r="E37">
            <v>0.48149999999999998</v>
          </cell>
        </row>
        <row r="38">
          <cell r="A38">
            <v>24005400600</v>
          </cell>
          <cell r="B38" t="str">
            <v>Catonsville</v>
          </cell>
          <cell r="C38" t="str">
            <v xml:space="preserve"> MD</v>
          </cell>
          <cell r="E38">
            <v>0.47220000000000001</v>
          </cell>
        </row>
        <row r="39">
          <cell r="A39">
            <v>24005491100</v>
          </cell>
          <cell r="B39" t="str">
            <v>Baltimore</v>
          </cell>
          <cell r="C39" t="str">
            <v xml:space="preserve"> MD</v>
          </cell>
          <cell r="E39">
            <v>0.47110000000000002</v>
          </cell>
        </row>
        <row r="40">
          <cell r="A40">
            <v>24510270502</v>
          </cell>
          <cell r="B40" t="str">
            <v>North Harford Road</v>
          </cell>
          <cell r="C40" t="str">
            <v xml:space="preserve"> Baltimore</v>
          </cell>
          <cell r="D40" t="str">
            <v xml:space="preserve"> MD</v>
          </cell>
          <cell r="E40">
            <v>0.47020000000000001</v>
          </cell>
        </row>
        <row r="41">
          <cell r="A41">
            <v>24005451401</v>
          </cell>
          <cell r="B41" t="str">
            <v>Middle River</v>
          </cell>
          <cell r="C41" t="str">
            <v xml:space="preserve"> MD</v>
          </cell>
          <cell r="E41">
            <v>0.47</v>
          </cell>
        </row>
        <row r="42">
          <cell r="A42">
            <v>24510060200</v>
          </cell>
          <cell r="B42" t="str">
            <v>Baltimore</v>
          </cell>
          <cell r="C42" t="str">
            <v xml:space="preserve"> MD</v>
          </cell>
          <cell r="E42">
            <v>0.46960000000000002</v>
          </cell>
        </row>
        <row r="43">
          <cell r="A43">
            <v>24510030100</v>
          </cell>
          <cell r="B43" t="str">
            <v>Perkins Homes</v>
          </cell>
          <cell r="C43" t="str">
            <v xml:space="preserve"> Baltimore</v>
          </cell>
          <cell r="D43" t="str">
            <v xml:space="preserve"> MD</v>
          </cell>
          <cell r="E43">
            <v>0.46889999999999998</v>
          </cell>
        </row>
        <row r="44">
          <cell r="A44">
            <v>24510100200</v>
          </cell>
          <cell r="B44" t="str">
            <v>Baltimore</v>
          </cell>
          <cell r="C44" t="str">
            <v xml:space="preserve"> MD</v>
          </cell>
          <cell r="E44">
            <v>0.4652</v>
          </cell>
        </row>
        <row r="45">
          <cell r="A45">
            <v>24510280500</v>
          </cell>
          <cell r="B45" t="str">
            <v>Pleasant View Gardens</v>
          </cell>
          <cell r="C45" t="str">
            <v xml:space="preserve"> Baltimore</v>
          </cell>
          <cell r="D45" t="str">
            <v xml:space="preserve"> MD</v>
          </cell>
          <cell r="E45">
            <v>0.45610000000000001</v>
          </cell>
        </row>
        <row r="46">
          <cell r="A46">
            <v>24510250207</v>
          </cell>
          <cell r="B46" t="str">
            <v>Cherry Hill</v>
          </cell>
          <cell r="C46" t="str">
            <v xml:space="preserve"> Baltimore</v>
          </cell>
          <cell r="D46" t="str">
            <v xml:space="preserve"> MD</v>
          </cell>
          <cell r="E46">
            <v>0.4521</v>
          </cell>
        </row>
        <row r="47">
          <cell r="A47">
            <v>24005450504</v>
          </cell>
          <cell r="B47" t="str">
            <v>Essex</v>
          </cell>
          <cell r="C47" t="str">
            <v xml:space="preserve"> MD</v>
          </cell>
          <cell r="E47">
            <v>0.45150000000000001</v>
          </cell>
        </row>
        <row r="48">
          <cell r="A48">
            <v>24510140300</v>
          </cell>
          <cell r="B48" t="str">
            <v>Druid Heights</v>
          </cell>
          <cell r="C48" t="str">
            <v xml:space="preserve"> Baltimore</v>
          </cell>
          <cell r="D48" t="str">
            <v xml:space="preserve"> MD</v>
          </cell>
          <cell r="E48">
            <v>0.45090000000000002</v>
          </cell>
        </row>
        <row r="49">
          <cell r="A49">
            <v>24510070400</v>
          </cell>
          <cell r="B49" t="str">
            <v>Gay Street</v>
          </cell>
          <cell r="C49" t="str">
            <v xml:space="preserve"> Baltimore</v>
          </cell>
          <cell r="D49" t="str">
            <v xml:space="preserve"> MD</v>
          </cell>
          <cell r="E49">
            <v>0.4506</v>
          </cell>
        </row>
        <row r="50">
          <cell r="A50">
            <v>24510090700</v>
          </cell>
          <cell r="B50" t="str">
            <v>Coldstream - Homestead - Montebello</v>
          </cell>
          <cell r="C50" t="str">
            <v xml:space="preserve"> Baltimore</v>
          </cell>
          <cell r="D50" t="str">
            <v xml:space="preserve"> MD</v>
          </cell>
          <cell r="E50">
            <v>0.45</v>
          </cell>
        </row>
        <row r="51">
          <cell r="A51">
            <v>24510260402</v>
          </cell>
          <cell r="B51" t="str">
            <v>Frankford</v>
          </cell>
          <cell r="C51" t="str">
            <v xml:space="preserve"> Baltimore</v>
          </cell>
          <cell r="D51" t="str">
            <v xml:space="preserve"> MD</v>
          </cell>
          <cell r="E51">
            <v>0.44719999999999999</v>
          </cell>
        </row>
        <row r="52">
          <cell r="A52">
            <v>24510080301</v>
          </cell>
          <cell r="B52" t="str">
            <v>Berea</v>
          </cell>
          <cell r="C52" t="str">
            <v xml:space="preserve"> Baltimore</v>
          </cell>
          <cell r="D52" t="str">
            <v xml:space="preserve"> MD</v>
          </cell>
          <cell r="E52">
            <v>0.44490000000000002</v>
          </cell>
        </row>
        <row r="53">
          <cell r="A53">
            <v>24510130300</v>
          </cell>
          <cell r="B53" t="str">
            <v>Penn North</v>
          </cell>
          <cell r="C53" t="str">
            <v xml:space="preserve"> Baltimore</v>
          </cell>
          <cell r="D53" t="str">
            <v xml:space="preserve"> MD</v>
          </cell>
          <cell r="E53">
            <v>0.44219999999999998</v>
          </cell>
        </row>
        <row r="54">
          <cell r="A54">
            <v>24510260303</v>
          </cell>
          <cell r="B54" t="str">
            <v>Claremont - Freedom</v>
          </cell>
          <cell r="C54" t="str">
            <v xml:space="preserve"> Baltimore</v>
          </cell>
          <cell r="D54" t="str">
            <v xml:space="preserve"> MD</v>
          </cell>
          <cell r="E54">
            <v>0.4375</v>
          </cell>
        </row>
        <row r="55">
          <cell r="A55">
            <v>24510280200</v>
          </cell>
          <cell r="B55" t="str">
            <v>Gwynn Oak</v>
          </cell>
          <cell r="C55" t="str">
            <v xml:space="preserve"> Baltimore</v>
          </cell>
          <cell r="D55" t="str">
            <v xml:space="preserve"> MD</v>
          </cell>
          <cell r="E55">
            <v>0.43490000000000001</v>
          </cell>
        </row>
        <row r="56">
          <cell r="A56">
            <v>24510200800</v>
          </cell>
          <cell r="B56" t="str">
            <v>Irvington</v>
          </cell>
          <cell r="C56" t="str">
            <v xml:space="preserve"> Baltimore</v>
          </cell>
          <cell r="D56" t="str">
            <v xml:space="preserve"> MD</v>
          </cell>
          <cell r="E56">
            <v>0.4335</v>
          </cell>
        </row>
        <row r="57">
          <cell r="A57">
            <v>24510250301</v>
          </cell>
          <cell r="B57" t="str">
            <v>Westport</v>
          </cell>
          <cell r="C57" t="str">
            <v xml:space="preserve"> Baltimore</v>
          </cell>
          <cell r="D57" t="str">
            <v xml:space="preserve"> MD</v>
          </cell>
          <cell r="E57">
            <v>0.42770000000000002</v>
          </cell>
        </row>
        <row r="58">
          <cell r="A58">
            <v>24510080101</v>
          </cell>
          <cell r="B58" t="str">
            <v>Belair - Edison</v>
          </cell>
          <cell r="C58" t="str">
            <v xml:space="preserve"> Baltimore</v>
          </cell>
          <cell r="D58" t="str">
            <v xml:space="preserve"> MD</v>
          </cell>
          <cell r="E58">
            <v>0.4234</v>
          </cell>
        </row>
        <row r="59">
          <cell r="A59">
            <v>24510100100</v>
          </cell>
          <cell r="B59" t="str">
            <v>Johnson Square</v>
          </cell>
          <cell r="C59" t="str">
            <v xml:space="preserve"> Baltimore</v>
          </cell>
          <cell r="D59" t="str">
            <v xml:space="preserve"> MD</v>
          </cell>
          <cell r="E59">
            <v>0.4229</v>
          </cell>
        </row>
        <row r="60">
          <cell r="A60">
            <v>24510090200</v>
          </cell>
          <cell r="B60" t="str">
            <v>Ednor Gardens - Lakeside</v>
          </cell>
          <cell r="C60" t="str">
            <v xml:space="preserve"> Baltimore</v>
          </cell>
          <cell r="D60" t="str">
            <v xml:space="preserve"> MD</v>
          </cell>
          <cell r="E60">
            <v>0.41439999999999999</v>
          </cell>
        </row>
        <row r="61">
          <cell r="A61">
            <v>24510150300</v>
          </cell>
          <cell r="B61" t="str">
            <v>Coppin Heights</v>
          </cell>
          <cell r="C61" t="str">
            <v xml:space="preserve"> Baltimore</v>
          </cell>
          <cell r="D61" t="str">
            <v xml:space="preserve"> MD</v>
          </cell>
          <cell r="E61">
            <v>0.4103</v>
          </cell>
        </row>
        <row r="62">
          <cell r="A62">
            <v>24510060400</v>
          </cell>
          <cell r="B62" t="str">
            <v>Baltimore</v>
          </cell>
          <cell r="C62" t="str">
            <v xml:space="preserve"> MD</v>
          </cell>
          <cell r="E62">
            <v>0.4103</v>
          </cell>
        </row>
        <row r="63">
          <cell r="A63">
            <v>24005402407</v>
          </cell>
          <cell r="B63" t="str">
            <v>Windsor Mill</v>
          </cell>
          <cell r="C63" t="str">
            <v xml:space="preserve"> Milford Mill</v>
          </cell>
          <cell r="D63" t="str">
            <v xml:space="preserve"> MD</v>
          </cell>
          <cell r="E63">
            <v>0.40510000000000002</v>
          </cell>
        </row>
        <row r="64">
          <cell r="A64">
            <v>24510250500</v>
          </cell>
          <cell r="B64" t="str">
            <v>Curtis Bay</v>
          </cell>
          <cell r="C64" t="str">
            <v xml:space="preserve"> Baltimore</v>
          </cell>
          <cell r="D64" t="str">
            <v xml:space="preserve"> MD</v>
          </cell>
          <cell r="E64">
            <v>0.40460000000000002</v>
          </cell>
        </row>
        <row r="65">
          <cell r="A65">
            <v>24510270401</v>
          </cell>
          <cell r="B65" t="str">
            <v>Glenham-Belford</v>
          </cell>
          <cell r="C65" t="str">
            <v xml:space="preserve"> Baltimore</v>
          </cell>
          <cell r="D65" t="str">
            <v xml:space="preserve"> MD</v>
          </cell>
          <cell r="E65">
            <v>0.40260000000000001</v>
          </cell>
        </row>
        <row r="66">
          <cell r="A66">
            <v>24510160802</v>
          </cell>
          <cell r="B66" t="str">
            <v>Edmondson</v>
          </cell>
          <cell r="C66" t="str">
            <v xml:space="preserve"> Baltimore</v>
          </cell>
          <cell r="D66" t="str">
            <v xml:space="preserve"> MD</v>
          </cell>
          <cell r="E66">
            <v>0.4017</v>
          </cell>
        </row>
        <row r="67">
          <cell r="A67">
            <v>24005430300</v>
          </cell>
          <cell r="B67" t="str">
            <v>Lansdowne - Baltimore Highlands</v>
          </cell>
          <cell r="C67" t="str">
            <v xml:space="preserve"> Halethorpe</v>
          </cell>
          <cell r="D67" t="str">
            <v xml:space="preserve"> MD</v>
          </cell>
          <cell r="E67">
            <v>0.40079999999999999</v>
          </cell>
        </row>
        <row r="68">
          <cell r="A68">
            <v>24510170200</v>
          </cell>
          <cell r="B68" t="str">
            <v>McCulloh Homes</v>
          </cell>
          <cell r="C68" t="str">
            <v xml:space="preserve"> Baltimore</v>
          </cell>
          <cell r="D68" t="str">
            <v xml:space="preserve"> MD</v>
          </cell>
          <cell r="E68">
            <v>0.4</v>
          </cell>
        </row>
        <row r="69">
          <cell r="A69">
            <v>24510280402</v>
          </cell>
          <cell r="B69" t="str">
            <v>Rognel Heights</v>
          </cell>
          <cell r="C69" t="str">
            <v xml:space="preserve"> Baltimore</v>
          </cell>
          <cell r="D69" t="str">
            <v xml:space="preserve"> MD</v>
          </cell>
          <cell r="E69">
            <v>0.3992</v>
          </cell>
        </row>
        <row r="70">
          <cell r="A70">
            <v>24510110100</v>
          </cell>
          <cell r="B70" t="str">
            <v>Downtown</v>
          </cell>
          <cell r="C70" t="str">
            <v xml:space="preserve"> Baltimore</v>
          </cell>
          <cell r="D70" t="str">
            <v xml:space="preserve"> MD</v>
          </cell>
          <cell r="E70">
            <v>0.39560000000000001</v>
          </cell>
        </row>
        <row r="71">
          <cell r="A71">
            <v>24005400900</v>
          </cell>
          <cell r="B71" t="str">
            <v>Catonsville</v>
          </cell>
          <cell r="C71" t="str">
            <v xml:space="preserve"> MD</v>
          </cell>
          <cell r="E71">
            <v>0.39350000000000002</v>
          </cell>
        </row>
        <row r="72">
          <cell r="A72">
            <v>24510272006</v>
          </cell>
          <cell r="B72" t="str">
            <v>Glen</v>
          </cell>
          <cell r="C72" t="str">
            <v xml:space="preserve"> Baltimore</v>
          </cell>
          <cell r="D72" t="str">
            <v xml:space="preserve"> MD</v>
          </cell>
          <cell r="E72">
            <v>0.39079999999999998</v>
          </cell>
        </row>
        <row r="73">
          <cell r="A73">
            <v>24005452000</v>
          </cell>
          <cell r="B73" t="str">
            <v>Sparrows Point</v>
          </cell>
          <cell r="C73" t="str">
            <v xml:space="preserve"> MD</v>
          </cell>
          <cell r="E73">
            <v>0.3901</v>
          </cell>
        </row>
        <row r="74">
          <cell r="A74">
            <v>24510170300</v>
          </cell>
          <cell r="B74" t="str">
            <v>Upton</v>
          </cell>
          <cell r="C74" t="str">
            <v xml:space="preserve"> Baltimore</v>
          </cell>
          <cell r="D74" t="str">
            <v xml:space="preserve"> MD</v>
          </cell>
          <cell r="E74">
            <v>0.38829999999999998</v>
          </cell>
        </row>
        <row r="75">
          <cell r="A75">
            <v>24510090100</v>
          </cell>
          <cell r="B75" t="str">
            <v>Ednor Gardens - Lakeside</v>
          </cell>
          <cell r="C75" t="str">
            <v xml:space="preserve"> Baltimore</v>
          </cell>
          <cell r="D75" t="str">
            <v xml:space="preserve"> MD</v>
          </cell>
          <cell r="E75">
            <v>0.38529999999999998</v>
          </cell>
        </row>
        <row r="76">
          <cell r="A76">
            <v>24510260302</v>
          </cell>
          <cell r="B76" t="str">
            <v>Belair - Edison</v>
          </cell>
          <cell r="C76" t="str">
            <v xml:space="preserve"> Baltimore</v>
          </cell>
          <cell r="D76" t="str">
            <v xml:space="preserve"> MD</v>
          </cell>
          <cell r="E76">
            <v>0.3826</v>
          </cell>
        </row>
        <row r="77">
          <cell r="A77">
            <v>24510160801</v>
          </cell>
          <cell r="B77" t="str">
            <v>Edmondson</v>
          </cell>
          <cell r="C77" t="str">
            <v xml:space="preserve"> Baltimore</v>
          </cell>
          <cell r="D77" t="str">
            <v xml:space="preserve"> MD</v>
          </cell>
          <cell r="E77">
            <v>0.38140000000000002</v>
          </cell>
        </row>
        <row r="78">
          <cell r="A78">
            <v>24510270701</v>
          </cell>
          <cell r="B78" t="str">
            <v>Harford - Echodale - Perring Parkway</v>
          </cell>
          <cell r="C78" t="str">
            <v xml:space="preserve"> Baltimore</v>
          </cell>
          <cell r="D78" t="str">
            <v xml:space="preserve"> MD</v>
          </cell>
          <cell r="E78">
            <v>0.37919999999999998</v>
          </cell>
        </row>
        <row r="79">
          <cell r="A79">
            <v>24510150800</v>
          </cell>
          <cell r="B79" t="str">
            <v>Garwyn Oaks</v>
          </cell>
          <cell r="C79" t="str">
            <v xml:space="preserve"> Baltimore</v>
          </cell>
          <cell r="D79" t="str">
            <v xml:space="preserve"> MD</v>
          </cell>
          <cell r="E79">
            <v>0.37640000000000001</v>
          </cell>
        </row>
        <row r="80">
          <cell r="A80">
            <v>24510070300</v>
          </cell>
          <cell r="B80" t="str">
            <v>Milton - Montford</v>
          </cell>
          <cell r="C80" t="str">
            <v xml:space="preserve"> Baltimore</v>
          </cell>
          <cell r="D80" t="str">
            <v xml:space="preserve"> MD</v>
          </cell>
          <cell r="E80">
            <v>0.37090000000000001</v>
          </cell>
        </row>
        <row r="81">
          <cell r="A81">
            <v>24510150400</v>
          </cell>
          <cell r="B81" t="str">
            <v>Mondawmin</v>
          </cell>
          <cell r="C81" t="str">
            <v xml:space="preserve"> Baltimore</v>
          </cell>
          <cell r="D81" t="str">
            <v xml:space="preserve"> MD</v>
          </cell>
          <cell r="E81">
            <v>0.36730000000000002</v>
          </cell>
        </row>
        <row r="82">
          <cell r="A82">
            <v>24510271600</v>
          </cell>
          <cell r="B82" t="str">
            <v>Edgecomb</v>
          </cell>
          <cell r="C82" t="str">
            <v xml:space="preserve"> Baltimore</v>
          </cell>
          <cell r="D82" t="str">
            <v xml:space="preserve"> MD</v>
          </cell>
          <cell r="E82">
            <v>0.36320000000000002</v>
          </cell>
        </row>
        <row r="83">
          <cell r="A83">
            <v>24510080302</v>
          </cell>
          <cell r="B83" t="str">
            <v>Berea</v>
          </cell>
          <cell r="C83" t="str">
            <v xml:space="preserve"> Baltimore</v>
          </cell>
          <cell r="D83" t="str">
            <v xml:space="preserve"> MD</v>
          </cell>
          <cell r="E83">
            <v>0.36249999999999999</v>
          </cell>
        </row>
        <row r="84">
          <cell r="A84">
            <v>24510080600</v>
          </cell>
          <cell r="B84" t="str">
            <v>Broadway East</v>
          </cell>
          <cell r="C84" t="str">
            <v xml:space="preserve"> Baltimore</v>
          </cell>
          <cell r="D84" t="str">
            <v xml:space="preserve"> MD</v>
          </cell>
          <cell r="E84">
            <v>0.35930000000000001</v>
          </cell>
        </row>
        <row r="85">
          <cell r="A85">
            <v>24005491402</v>
          </cell>
          <cell r="B85" t="str">
            <v>Parkville</v>
          </cell>
          <cell r="C85" t="str">
            <v xml:space="preserve"> MD</v>
          </cell>
          <cell r="E85">
            <v>0.35649999999999998</v>
          </cell>
        </row>
        <row r="86">
          <cell r="A86">
            <v>24510271002</v>
          </cell>
          <cell r="B86" t="str">
            <v>Winston - Govans</v>
          </cell>
          <cell r="C86" t="str">
            <v xml:space="preserve"> Baltimore</v>
          </cell>
          <cell r="D86" t="str">
            <v xml:space="preserve"> MD</v>
          </cell>
          <cell r="E86">
            <v>0.35570000000000002</v>
          </cell>
        </row>
        <row r="87">
          <cell r="A87">
            <v>24510271001</v>
          </cell>
          <cell r="B87" t="str">
            <v>Baltimore</v>
          </cell>
          <cell r="C87" t="str">
            <v xml:space="preserve"> MD</v>
          </cell>
          <cell r="E87">
            <v>0.35410000000000003</v>
          </cell>
        </row>
        <row r="88">
          <cell r="A88">
            <v>24005400701</v>
          </cell>
          <cell r="B88" t="str">
            <v>Catonsville</v>
          </cell>
          <cell r="C88" t="str">
            <v xml:space="preserve"> MD</v>
          </cell>
          <cell r="E88">
            <v>0.3518</v>
          </cell>
        </row>
        <row r="89">
          <cell r="A89">
            <v>24510180200</v>
          </cell>
          <cell r="B89" t="str">
            <v>Poppleton</v>
          </cell>
          <cell r="C89" t="str">
            <v xml:space="preserve"> Baltimore</v>
          </cell>
          <cell r="D89" t="str">
            <v xml:space="preserve"> MD</v>
          </cell>
          <cell r="E89">
            <v>0.35139999999999999</v>
          </cell>
        </row>
        <row r="90">
          <cell r="A90">
            <v>24510200400</v>
          </cell>
          <cell r="B90" t="str">
            <v>Shipley Hill</v>
          </cell>
          <cell r="C90" t="str">
            <v xml:space="preserve"> Baltimore</v>
          </cell>
          <cell r="D90" t="str">
            <v xml:space="preserve"> MD</v>
          </cell>
          <cell r="E90">
            <v>0.3513</v>
          </cell>
        </row>
        <row r="91">
          <cell r="A91">
            <v>24510150702</v>
          </cell>
          <cell r="B91" t="str">
            <v>Walbrook</v>
          </cell>
          <cell r="C91" t="str">
            <v xml:space="preserve"> Baltimore</v>
          </cell>
          <cell r="D91" t="str">
            <v xml:space="preserve"> MD</v>
          </cell>
          <cell r="E91">
            <v>0.35070000000000001</v>
          </cell>
        </row>
        <row r="92">
          <cell r="A92">
            <v>24510260403</v>
          </cell>
          <cell r="B92" t="str">
            <v>Cedonia</v>
          </cell>
          <cell r="C92" t="str">
            <v xml:space="preserve"> Baltimore</v>
          </cell>
          <cell r="D92" t="str">
            <v xml:space="preserve"> MD</v>
          </cell>
          <cell r="E92">
            <v>0.3463</v>
          </cell>
        </row>
        <row r="93">
          <cell r="A93">
            <v>24510260202</v>
          </cell>
          <cell r="B93" t="str">
            <v>Parkside</v>
          </cell>
          <cell r="C93" t="str">
            <v xml:space="preserve"> Baltimore</v>
          </cell>
          <cell r="D93" t="str">
            <v xml:space="preserve"> MD</v>
          </cell>
          <cell r="E93">
            <v>0.34620000000000001</v>
          </cell>
        </row>
        <row r="94">
          <cell r="A94">
            <v>24510250401</v>
          </cell>
          <cell r="B94" t="str">
            <v>Brooklyn</v>
          </cell>
          <cell r="C94" t="str">
            <v xml:space="preserve"> Baltimore</v>
          </cell>
          <cell r="D94" t="str">
            <v xml:space="preserve"> MD</v>
          </cell>
          <cell r="E94">
            <v>0.34379999999999999</v>
          </cell>
        </row>
        <row r="95">
          <cell r="A95">
            <v>24510270802</v>
          </cell>
          <cell r="B95" t="str">
            <v>Ramblewood</v>
          </cell>
          <cell r="C95" t="str">
            <v xml:space="preserve"> Baltimore</v>
          </cell>
          <cell r="D95" t="str">
            <v xml:space="preserve"> MD</v>
          </cell>
          <cell r="E95">
            <v>0.33979999999999999</v>
          </cell>
        </row>
        <row r="96">
          <cell r="A96">
            <v>24005400702</v>
          </cell>
          <cell r="B96" t="str">
            <v>Baltimore</v>
          </cell>
          <cell r="C96" t="str">
            <v xml:space="preserve"> MD</v>
          </cell>
          <cell r="E96">
            <v>0.33950000000000002</v>
          </cell>
        </row>
        <row r="97">
          <cell r="A97">
            <v>24510150100</v>
          </cell>
          <cell r="B97" t="str">
            <v>Sandtown-Winchester</v>
          </cell>
          <cell r="C97" t="str">
            <v xml:space="preserve"> Baltimore</v>
          </cell>
          <cell r="D97" t="str">
            <v xml:space="preserve"> MD</v>
          </cell>
          <cell r="E97">
            <v>0.3357</v>
          </cell>
        </row>
        <row r="98">
          <cell r="A98">
            <v>24510160500</v>
          </cell>
          <cell r="B98" t="str">
            <v>Bridgeview-Greenlawn</v>
          </cell>
          <cell r="C98" t="str">
            <v xml:space="preserve"> Baltimore</v>
          </cell>
          <cell r="D98" t="str">
            <v xml:space="preserve"> MD</v>
          </cell>
          <cell r="E98">
            <v>0.33539999999999998</v>
          </cell>
        </row>
        <row r="99">
          <cell r="A99">
            <v>24005440702</v>
          </cell>
          <cell r="B99" t="str">
            <v>Rosedale</v>
          </cell>
          <cell r="C99" t="str">
            <v xml:space="preserve"> MD</v>
          </cell>
          <cell r="E99">
            <v>0.33300000000000002</v>
          </cell>
        </row>
        <row r="100">
          <cell r="A100">
            <v>24005451402</v>
          </cell>
          <cell r="B100" t="str">
            <v>Middle River</v>
          </cell>
          <cell r="C100" t="str">
            <v xml:space="preserve"> MD</v>
          </cell>
          <cell r="E100">
            <v>0.33090000000000003</v>
          </cell>
        </row>
        <row r="101">
          <cell r="A101">
            <v>24510271801</v>
          </cell>
          <cell r="B101" t="str">
            <v>Arlington</v>
          </cell>
          <cell r="C101" t="str">
            <v xml:space="preserve"> Baltimore</v>
          </cell>
          <cell r="D101" t="str">
            <v xml:space="preserve"> MD</v>
          </cell>
          <cell r="E101">
            <v>0.32900000000000001</v>
          </cell>
        </row>
        <row r="102">
          <cell r="A102">
            <v>24510140100</v>
          </cell>
          <cell r="B102" t="str">
            <v>Bolton Hill</v>
          </cell>
          <cell r="C102" t="str">
            <v xml:space="preserve"> Baltimore</v>
          </cell>
          <cell r="D102" t="str">
            <v xml:space="preserve"> MD</v>
          </cell>
          <cell r="E102">
            <v>0.32490000000000002</v>
          </cell>
        </row>
        <row r="103">
          <cell r="A103">
            <v>24005401301</v>
          </cell>
          <cell r="B103" t="str">
            <v>Woodlawn</v>
          </cell>
          <cell r="C103" t="str">
            <v xml:space="preserve"> MD</v>
          </cell>
          <cell r="E103">
            <v>0.32479999999999998</v>
          </cell>
        </row>
        <row r="104">
          <cell r="A104">
            <v>24510260301</v>
          </cell>
          <cell r="B104" t="str">
            <v>Belair - Edison</v>
          </cell>
          <cell r="C104" t="str">
            <v xml:space="preserve"> Baltimore</v>
          </cell>
          <cell r="D104" t="str">
            <v xml:space="preserve"> MD</v>
          </cell>
          <cell r="E104">
            <v>0.32350000000000001</v>
          </cell>
        </row>
        <row r="105">
          <cell r="A105">
            <v>24510270102</v>
          </cell>
          <cell r="B105" t="str">
            <v>Waltherson</v>
          </cell>
          <cell r="C105" t="str">
            <v xml:space="preserve"> Baltimore</v>
          </cell>
          <cell r="D105" t="str">
            <v xml:space="preserve"> MD</v>
          </cell>
          <cell r="E105">
            <v>0.3206</v>
          </cell>
        </row>
        <row r="106">
          <cell r="A106">
            <v>24005441000</v>
          </cell>
          <cell r="B106" t="str">
            <v>Baltimore</v>
          </cell>
          <cell r="C106" t="str">
            <v xml:space="preserve"> MD</v>
          </cell>
          <cell r="E106">
            <v>0.32050000000000001</v>
          </cell>
        </row>
        <row r="107">
          <cell r="A107">
            <v>24510250205</v>
          </cell>
          <cell r="B107" t="str">
            <v>Lakeland</v>
          </cell>
          <cell r="C107" t="str">
            <v xml:space="preserve"> Baltimore</v>
          </cell>
          <cell r="D107" t="str">
            <v xml:space="preserve"> MD</v>
          </cell>
          <cell r="E107">
            <v>0.31990000000000002</v>
          </cell>
        </row>
        <row r="108">
          <cell r="A108">
            <v>24510150200</v>
          </cell>
          <cell r="B108" t="str">
            <v>Sandtown-Winchester</v>
          </cell>
          <cell r="C108" t="str">
            <v xml:space="preserve"> Baltimore</v>
          </cell>
          <cell r="D108" t="str">
            <v xml:space="preserve"> MD</v>
          </cell>
          <cell r="E108">
            <v>0.31819999999999998</v>
          </cell>
        </row>
        <row r="109">
          <cell r="A109">
            <v>24005492002</v>
          </cell>
          <cell r="B109" t="str">
            <v>Parkville</v>
          </cell>
          <cell r="C109" t="str">
            <v xml:space="preserve"> MD</v>
          </cell>
          <cell r="E109">
            <v>0.3165</v>
          </cell>
        </row>
        <row r="110">
          <cell r="A110">
            <v>24510280404</v>
          </cell>
          <cell r="B110" t="str">
            <v>Irvington</v>
          </cell>
          <cell r="C110" t="str">
            <v xml:space="preserve"> Baltimore</v>
          </cell>
          <cell r="D110" t="str">
            <v xml:space="preserve"> MD</v>
          </cell>
          <cell r="E110">
            <v>0.316</v>
          </cell>
        </row>
        <row r="111">
          <cell r="A111">
            <v>24510090800</v>
          </cell>
          <cell r="B111" t="str">
            <v>East Baltimore Midway</v>
          </cell>
          <cell r="C111" t="str">
            <v xml:space="preserve"> Baltimore</v>
          </cell>
          <cell r="D111" t="str">
            <v xml:space="preserve"> MD</v>
          </cell>
          <cell r="E111">
            <v>0.3155</v>
          </cell>
        </row>
        <row r="112">
          <cell r="A112">
            <v>24510270801</v>
          </cell>
          <cell r="B112" t="str">
            <v>Idlewood</v>
          </cell>
          <cell r="C112" t="str">
            <v xml:space="preserve"> Baltimore</v>
          </cell>
          <cell r="D112" t="str">
            <v xml:space="preserve"> MD</v>
          </cell>
          <cell r="E112">
            <v>0.31430000000000002</v>
          </cell>
        </row>
        <row r="113">
          <cell r="A113">
            <v>24510260201</v>
          </cell>
          <cell r="B113" t="str">
            <v>Frankford</v>
          </cell>
          <cell r="C113" t="str">
            <v xml:space="preserve"> Baltimore</v>
          </cell>
          <cell r="D113" t="str">
            <v xml:space="preserve"> MD</v>
          </cell>
          <cell r="E113">
            <v>0.311</v>
          </cell>
        </row>
        <row r="114">
          <cell r="A114">
            <v>24005451500</v>
          </cell>
          <cell r="B114" t="str">
            <v>Middle River</v>
          </cell>
          <cell r="C114" t="str">
            <v xml:space="preserve"> MD</v>
          </cell>
          <cell r="E114">
            <v>0.311</v>
          </cell>
        </row>
        <row r="115">
          <cell r="A115">
            <v>24510120400</v>
          </cell>
          <cell r="B115" t="str">
            <v>Barclay</v>
          </cell>
          <cell r="C115" t="str">
            <v xml:space="preserve"> Baltimore</v>
          </cell>
          <cell r="D115" t="str">
            <v xml:space="preserve"> MD</v>
          </cell>
          <cell r="E115">
            <v>0.31</v>
          </cell>
        </row>
        <row r="116">
          <cell r="A116">
            <v>24005441102</v>
          </cell>
          <cell r="B116" t="str">
            <v>Rosedale</v>
          </cell>
          <cell r="C116" t="str">
            <v xml:space="preserve"> MD</v>
          </cell>
          <cell r="E116">
            <v>0.30969999999999998</v>
          </cell>
        </row>
        <row r="117">
          <cell r="A117">
            <v>24005440400</v>
          </cell>
          <cell r="B117" t="str">
            <v>Baltimore</v>
          </cell>
          <cell r="C117" t="str">
            <v xml:space="preserve"> MD</v>
          </cell>
          <cell r="E117">
            <v>0.30859999999999999</v>
          </cell>
        </row>
        <row r="118">
          <cell r="A118">
            <v>24510180100</v>
          </cell>
          <cell r="B118" t="str">
            <v>Poppleton</v>
          </cell>
          <cell r="C118" t="str">
            <v xml:space="preserve"> Baltimore</v>
          </cell>
          <cell r="D118" t="str">
            <v xml:space="preserve"> MD</v>
          </cell>
          <cell r="E118">
            <v>0.30790000000000001</v>
          </cell>
        </row>
        <row r="119">
          <cell r="A119">
            <v>24510270703</v>
          </cell>
          <cell r="B119" t="str">
            <v>North Harford Road</v>
          </cell>
          <cell r="C119" t="str">
            <v xml:space="preserve"> Baltimore</v>
          </cell>
          <cell r="D119" t="str">
            <v xml:space="preserve"> MD</v>
          </cell>
          <cell r="E119">
            <v>0.30409999999999998</v>
          </cell>
        </row>
        <row r="120">
          <cell r="A120">
            <v>24510120600</v>
          </cell>
          <cell r="B120" t="str">
            <v>Old Goucher</v>
          </cell>
          <cell r="C120" t="str">
            <v xml:space="preserve"> Baltimore</v>
          </cell>
          <cell r="D120" t="str">
            <v xml:space="preserve"> MD</v>
          </cell>
          <cell r="E120">
            <v>0.30349999999999999</v>
          </cell>
        </row>
        <row r="121">
          <cell r="A121">
            <v>24510271900</v>
          </cell>
          <cell r="B121" t="str">
            <v>Glen</v>
          </cell>
          <cell r="C121" t="str">
            <v xml:space="preserve"> Baltimore</v>
          </cell>
          <cell r="D121" t="str">
            <v xml:space="preserve"> MD</v>
          </cell>
          <cell r="E121">
            <v>0.30280000000000001</v>
          </cell>
        </row>
        <row r="122">
          <cell r="A122">
            <v>24005440900</v>
          </cell>
          <cell r="B122" t="str">
            <v>Rosedale</v>
          </cell>
          <cell r="C122" t="str">
            <v xml:space="preserve"> MD</v>
          </cell>
          <cell r="E122">
            <v>0.3004</v>
          </cell>
        </row>
        <row r="123">
          <cell r="A123">
            <v>24510200600</v>
          </cell>
          <cell r="B123" t="str">
            <v>Baltimore</v>
          </cell>
          <cell r="C123" t="str">
            <v xml:space="preserve"> MD</v>
          </cell>
          <cell r="E123">
            <v>0.30020000000000002</v>
          </cell>
        </row>
        <row r="124">
          <cell r="A124">
            <v>24510270200</v>
          </cell>
          <cell r="B124" t="str">
            <v>Lauraville</v>
          </cell>
          <cell r="C124" t="str">
            <v xml:space="preserve"> Baltimore</v>
          </cell>
          <cell r="D124" t="str">
            <v xml:space="preserve"> MD</v>
          </cell>
          <cell r="E124">
            <v>0.2989</v>
          </cell>
        </row>
        <row r="125">
          <cell r="A125">
            <v>24005402404</v>
          </cell>
          <cell r="B125" t="str">
            <v>Gwynn Oak</v>
          </cell>
          <cell r="C125" t="str">
            <v xml:space="preserve"> Lochearn</v>
          </cell>
          <cell r="D125" t="str">
            <v xml:space="preserve"> MD</v>
          </cell>
          <cell r="E125">
            <v>0.2974</v>
          </cell>
        </row>
        <row r="126">
          <cell r="A126">
            <v>24005402303</v>
          </cell>
          <cell r="B126" t="str">
            <v>Windsor Mill</v>
          </cell>
          <cell r="C126" t="str">
            <v xml:space="preserve"> Baltimore</v>
          </cell>
          <cell r="D126" t="str">
            <v xml:space="preserve"> MD</v>
          </cell>
          <cell r="E126">
            <v>0.29709999999999998</v>
          </cell>
        </row>
        <row r="127">
          <cell r="A127">
            <v>24005401302</v>
          </cell>
          <cell r="B127" t="str">
            <v>Gwynn Oak</v>
          </cell>
          <cell r="C127" t="str">
            <v xml:space="preserve"> Baltimore</v>
          </cell>
          <cell r="D127" t="str">
            <v xml:space="preserve"> MD</v>
          </cell>
          <cell r="E127">
            <v>0.29449999999999998</v>
          </cell>
        </row>
        <row r="128">
          <cell r="A128">
            <v>24005421300</v>
          </cell>
          <cell r="B128" t="str">
            <v>Dundalk</v>
          </cell>
          <cell r="C128" t="str">
            <v xml:space="preserve"> MD</v>
          </cell>
          <cell r="E128">
            <v>0.28589999999999999</v>
          </cell>
        </row>
        <row r="129">
          <cell r="A129">
            <v>24510270901</v>
          </cell>
          <cell r="B129" t="str">
            <v>New Northwood</v>
          </cell>
          <cell r="C129" t="str">
            <v xml:space="preserve"> Baltimore</v>
          </cell>
          <cell r="D129" t="str">
            <v xml:space="preserve"> MD</v>
          </cell>
          <cell r="E129">
            <v>0.28389999999999999</v>
          </cell>
        </row>
        <row r="130">
          <cell r="A130">
            <v>24510070200</v>
          </cell>
          <cell r="B130" t="str">
            <v>Madison - Eastend</v>
          </cell>
          <cell r="C130" t="str">
            <v xml:space="preserve"> Baltimore</v>
          </cell>
          <cell r="D130" t="str">
            <v xml:space="preserve"> MD</v>
          </cell>
          <cell r="E130">
            <v>0.28349999999999997</v>
          </cell>
        </row>
        <row r="131">
          <cell r="A131">
            <v>24510200200</v>
          </cell>
          <cell r="B131" t="str">
            <v>Lexington</v>
          </cell>
          <cell r="C131" t="str">
            <v xml:space="preserve"> Baltimore</v>
          </cell>
          <cell r="D131" t="str">
            <v xml:space="preserve"> MD</v>
          </cell>
          <cell r="E131">
            <v>0.28210000000000002</v>
          </cell>
        </row>
        <row r="132">
          <cell r="A132">
            <v>24005401101</v>
          </cell>
          <cell r="B132" t="str">
            <v>Woodlawn</v>
          </cell>
          <cell r="C132" t="str">
            <v xml:space="preserve"> MD</v>
          </cell>
          <cell r="E132">
            <v>0.28039999999999998</v>
          </cell>
        </row>
        <row r="133">
          <cell r="A133">
            <v>24510270803</v>
          </cell>
          <cell r="B133" t="str">
            <v>Loch Raven</v>
          </cell>
          <cell r="C133" t="str">
            <v xml:space="preserve"> Baltimore</v>
          </cell>
          <cell r="D133" t="str">
            <v xml:space="preserve"> MD</v>
          </cell>
          <cell r="E133">
            <v>0.27950000000000003</v>
          </cell>
        </row>
        <row r="134">
          <cell r="A134">
            <v>24510151300</v>
          </cell>
          <cell r="B134" t="str">
            <v>Central Park Heights</v>
          </cell>
          <cell r="C134" t="str">
            <v xml:space="preserve"> Baltimore</v>
          </cell>
          <cell r="D134" t="str">
            <v xml:space="preserve"> MD</v>
          </cell>
          <cell r="E134">
            <v>0.27510000000000001</v>
          </cell>
        </row>
        <row r="135">
          <cell r="A135">
            <v>24510090300</v>
          </cell>
          <cell r="B135" t="str">
            <v>Ednor Gardens - Lakeside</v>
          </cell>
          <cell r="C135" t="str">
            <v xml:space="preserve"> Baltimore</v>
          </cell>
          <cell r="D135" t="str">
            <v xml:space="preserve"> MD</v>
          </cell>
          <cell r="E135">
            <v>0.27500000000000002</v>
          </cell>
        </row>
        <row r="136">
          <cell r="A136">
            <v>24005491401</v>
          </cell>
          <cell r="B136" t="str">
            <v>Parkville</v>
          </cell>
          <cell r="C136" t="str">
            <v xml:space="preserve"> MD</v>
          </cell>
          <cell r="E136">
            <v>0.27300000000000002</v>
          </cell>
        </row>
        <row r="137">
          <cell r="A137">
            <v>24510260101</v>
          </cell>
          <cell r="B137" t="str">
            <v>Cedmont</v>
          </cell>
          <cell r="C137" t="str">
            <v xml:space="preserve"> Baltimore</v>
          </cell>
          <cell r="D137" t="str">
            <v xml:space="preserve"> MD</v>
          </cell>
          <cell r="E137">
            <v>0.2727</v>
          </cell>
        </row>
        <row r="138">
          <cell r="A138">
            <v>24510090600</v>
          </cell>
          <cell r="B138" t="str">
            <v>Coldstream - Homestead - Montebello</v>
          </cell>
          <cell r="C138" t="str">
            <v xml:space="preserve"> Baltimore</v>
          </cell>
          <cell r="D138" t="str">
            <v xml:space="preserve"> MD</v>
          </cell>
          <cell r="E138">
            <v>0.26929999999999998</v>
          </cell>
        </row>
        <row r="139">
          <cell r="A139">
            <v>24510270902</v>
          </cell>
          <cell r="B139" t="str">
            <v>Perring Loch</v>
          </cell>
          <cell r="C139" t="str">
            <v xml:space="preserve"> Baltimore</v>
          </cell>
          <cell r="D139" t="str">
            <v xml:space="preserve"> MD</v>
          </cell>
          <cell r="E139">
            <v>0.26889999999999997</v>
          </cell>
        </row>
        <row r="140">
          <cell r="A140">
            <v>24510260203</v>
          </cell>
          <cell r="B140" t="str">
            <v>Frankford</v>
          </cell>
          <cell r="C140" t="str">
            <v xml:space="preserve"> Baltimore</v>
          </cell>
          <cell r="D140" t="str">
            <v xml:space="preserve"> MD</v>
          </cell>
          <cell r="E140">
            <v>0.26860000000000001</v>
          </cell>
        </row>
        <row r="141">
          <cell r="A141">
            <v>24510160300</v>
          </cell>
          <cell r="B141" t="str">
            <v>Sandtown-Winchester</v>
          </cell>
          <cell r="C141" t="str">
            <v xml:space="preserve"> Baltimore</v>
          </cell>
          <cell r="D141" t="str">
            <v xml:space="preserve"> MD</v>
          </cell>
          <cell r="E141">
            <v>0.26850000000000002</v>
          </cell>
        </row>
        <row r="142">
          <cell r="A142">
            <v>24005430200</v>
          </cell>
          <cell r="B142" t="str">
            <v>Lansdowne - Baltimore Highlands</v>
          </cell>
          <cell r="C142" t="str">
            <v xml:space="preserve"> Lansdowne</v>
          </cell>
          <cell r="D142" t="str">
            <v xml:space="preserve"> MD</v>
          </cell>
          <cell r="E142">
            <v>0.2681</v>
          </cell>
        </row>
        <row r="143">
          <cell r="A143">
            <v>24005402304</v>
          </cell>
          <cell r="B143" t="str">
            <v>Gwynn Oak</v>
          </cell>
          <cell r="C143" t="str">
            <v xml:space="preserve"> Baltimore</v>
          </cell>
          <cell r="D143" t="str">
            <v xml:space="preserve"> MD</v>
          </cell>
          <cell r="E143">
            <v>0.26800000000000002</v>
          </cell>
        </row>
        <row r="144">
          <cell r="A144">
            <v>24510170100</v>
          </cell>
          <cell r="B144" t="str">
            <v>Downtown</v>
          </cell>
          <cell r="C144" t="str">
            <v xml:space="preserve"> Baltimore</v>
          </cell>
          <cell r="D144" t="str">
            <v xml:space="preserve"> MD</v>
          </cell>
          <cell r="E144">
            <v>0.26750000000000002</v>
          </cell>
        </row>
        <row r="145">
          <cell r="A145">
            <v>24510151200</v>
          </cell>
          <cell r="B145" t="str">
            <v>Park Circle</v>
          </cell>
          <cell r="C145" t="str">
            <v xml:space="preserve"> Baltimore</v>
          </cell>
          <cell r="D145" t="str">
            <v xml:space="preserve"> MD</v>
          </cell>
          <cell r="E145">
            <v>0.26600000000000001</v>
          </cell>
        </row>
        <row r="146">
          <cell r="A146">
            <v>24510210100</v>
          </cell>
          <cell r="B146" t="str">
            <v>Pigtown</v>
          </cell>
          <cell r="C146" t="str">
            <v xml:space="preserve"> Baltimore</v>
          </cell>
          <cell r="D146" t="str">
            <v xml:space="preserve"> MD</v>
          </cell>
          <cell r="E146">
            <v>0.26529999999999998</v>
          </cell>
        </row>
        <row r="147">
          <cell r="A147">
            <v>24510270805</v>
          </cell>
          <cell r="B147" t="str">
            <v>Mid-Govans</v>
          </cell>
          <cell r="C147" t="str">
            <v xml:space="preserve"> Baltimore</v>
          </cell>
          <cell r="D147" t="str">
            <v xml:space="preserve"> MD</v>
          </cell>
          <cell r="E147">
            <v>0.26419999999999999</v>
          </cell>
        </row>
        <row r="148">
          <cell r="A148">
            <v>24510250203</v>
          </cell>
          <cell r="B148" t="str">
            <v>Cherry Hill</v>
          </cell>
          <cell r="C148" t="str">
            <v xml:space="preserve"> Baltimore</v>
          </cell>
          <cell r="D148" t="str">
            <v xml:space="preserve"> MD</v>
          </cell>
          <cell r="E148">
            <v>0.26219999999999999</v>
          </cell>
        </row>
        <row r="149">
          <cell r="A149">
            <v>24510070100</v>
          </cell>
          <cell r="B149" t="str">
            <v>Baltimore</v>
          </cell>
          <cell r="C149" t="str">
            <v xml:space="preserve"> MD</v>
          </cell>
          <cell r="E149">
            <v>0.26200000000000001</v>
          </cell>
        </row>
        <row r="150">
          <cell r="A150">
            <v>24003750804</v>
          </cell>
          <cell r="B150" t="str">
            <v>Glen Burnie</v>
          </cell>
          <cell r="C150" t="str">
            <v xml:space="preserve"> MD</v>
          </cell>
          <cell r="E150">
            <v>0.2611</v>
          </cell>
        </row>
        <row r="151">
          <cell r="A151">
            <v>24510280301</v>
          </cell>
          <cell r="B151" t="str">
            <v>Gwynn Oak</v>
          </cell>
          <cell r="C151" t="str">
            <v xml:space="preserve"> Baltimore</v>
          </cell>
          <cell r="D151" t="str">
            <v xml:space="preserve"> MD</v>
          </cell>
          <cell r="E151">
            <v>0.25190000000000001</v>
          </cell>
        </row>
        <row r="152">
          <cell r="A152">
            <v>24005400100</v>
          </cell>
          <cell r="B152" t="str">
            <v>Catonsville</v>
          </cell>
          <cell r="C152" t="str">
            <v xml:space="preserve"> MD</v>
          </cell>
          <cell r="E152">
            <v>0.25169999999999998</v>
          </cell>
        </row>
        <row r="153">
          <cell r="A153">
            <v>24510160700</v>
          </cell>
          <cell r="B153" t="str">
            <v>Rosemont</v>
          </cell>
          <cell r="C153" t="str">
            <v xml:space="preserve"> Baltimore</v>
          </cell>
          <cell r="D153" t="str">
            <v xml:space="preserve"> MD</v>
          </cell>
          <cell r="E153">
            <v>0.2465</v>
          </cell>
        </row>
        <row r="154">
          <cell r="A154">
            <v>24510130200</v>
          </cell>
          <cell r="B154" t="str">
            <v>Reservoir Hill</v>
          </cell>
          <cell r="C154" t="str">
            <v xml:space="preserve"> Baltimore</v>
          </cell>
          <cell r="D154" t="str">
            <v xml:space="preserve"> MD</v>
          </cell>
          <cell r="E154">
            <v>0.2462</v>
          </cell>
        </row>
        <row r="155">
          <cell r="A155">
            <v>24005440701</v>
          </cell>
          <cell r="B155" t="str">
            <v>Rosedale</v>
          </cell>
          <cell r="C155" t="str">
            <v xml:space="preserve"> MD</v>
          </cell>
          <cell r="E155">
            <v>0.24579999999999999</v>
          </cell>
        </row>
        <row r="156">
          <cell r="A156">
            <v>24005402405</v>
          </cell>
          <cell r="B156" t="str">
            <v>Gwynn Oak</v>
          </cell>
          <cell r="C156" t="str">
            <v xml:space="preserve"> Baltimore</v>
          </cell>
          <cell r="D156" t="str">
            <v xml:space="preserve"> MD</v>
          </cell>
          <cell r="E156">
            <v>0.24479999999999999</v>
          </cell>
        </row>
        <row r="157">
          <cell r="A157">
            <v>24510272003</v>
          </cell>
          <cell r="B157" t="str">
            <v>Baltimore</v>
          </cell>
          <cell r="C157" t="str">
            <v xml:space="preserve"> MD</v>
          </cell>
          <cell r="E157">
            <v>0.24160000000000001</v>
          </cell>
        </row>
        <row r="158">
          <cell r="A158">
            <v>24510190200</v>
          </cell>
          <cell r="B158" t="str">
            <v>Pratt Monroe</v>
          </cell>
          <cell r="C158" t="str">
            <v xml:space="preserve"> Baltimore</v>
          </cell>
          <cell r="D158" t="str">
            <v xml:space="preserve"> MD</v>
          </cell>
          <cell r="E158">
            <v>0.23799999999999999</v>
          </cell>
        </row>
        <row r="159">
          <cell r="A159">
            <v>24510280102</v>
          </cell>
          <cell r="B159" t="str">
            <v>Gwynn Oak</v>
          </cell>
          <cell r="C159" t="str">
            <v xml:space="preserve"> Baltimore</v>
          </cell>
          <cell r="D159" t="str">
            <v xml:space="preserve"> MD</v>
          </cell>
          <cell r="E159">
            <v>0.23719999999999999</v>
          </cell>
        </row>
        <row r="160">
          <cell r="A160">
            <v>24005401507</v>
          </cell>
          <cell r="B160" t="str">
            <v>Windsor Mill</v>
          </cell>
          <cell r="C160" t="str">
            <v xml:space="preserve"> Baltimore</v>
          </cell>
          <cell r="D160" t="str">
            <v xml:space="preserve"> MD</v>
          </cell>
          <cell r="E160">
            <v>0.2324</v>
          </cell>
        </row>
        <row r="161">
          <cell r="A161">
            <v>24510250101</v>
          </cell>
          <cell r="B161" t="str">
            <v>Beechfield</v>
          </cell>
          <cell r="C161" t="str">
            <v xml:space="preserve"> Baltimore</v>
          </cell>
          <cell r="D161" t="str">
            <v xml:space="preserve"> MD</v>
          </cell>
          <cell r="E161">
            <v>0.23169999999999999</v>
          </cell>
        </row>
        <row r="162">
          <cell r="A162">
            <v>24510270301</v>
          </cell>
          <cell r="B162" t="str">
            <v>Lauraville</v>
          </cell>
          <cell r="C162" t="str">
            <v xml:space="preserve"> Baltimore</v>
          </cell>
          <cell r="D162" t="str">
            <v xml:space="preserve"> MD</v>
          </cell>
          <cell r="E162">
            <v>0.2316</v>
          </cell>
        </row>
        <row r="163">
          <cell r="A163">
            <v>24510260102</v>
          </cell>
          <cell r="B163" t="str">
            <v>Frankford</v>
          </cell>
          <cell r="C163" t="str">
            <v xml:space="preserve"> Baltimore</v>
          </cell>
          <cell r="D163" t="str">
            <v xml:space="preserve"> MD</v>
          </cell>
          <cell r="E163">
            <v>0.22969999999999999</v>
          </cell>
        </row>
        <row r="164">
          <cell r="A164">
            <v>24510270903</v>
          </cell>
          <cell r="B164" t="str">
            <v>Hillen</v>
          </cell>
          <cell r="C164" t="str">
            <v xml:space="preserve"> Baltimore</v>
          </cell>
          <cell r="D164" t="str">
            <v xml:space="preserve"> MD</v>
          </cell>
          <cell r="E164">
            <v>0.22800000000000001</v>
          </cell>
        </row>
        <row r="165">
          <cell r="A165">
            <v>24005402307</v>
          </cell>
          <cell r="B165" t="str">
            <v>Pikesville</v>
          </cell>
          <cell r="C165" t="str">
            <v xml:space="preserve"> MD</v>
          </cell>
          <cell r="E165">
            <v>0.2276</v>
          </cell>
        </row>
        <row r="166">
          <cell r="A166">
            <v>24005403702</v>
          </cell>
          <cell r="B166" t="str">
            <v>Pikesville</v>
          </cell>
          <cell r="C166" t="str">
            <v xml:space="preserve"> MD</v>
          </cell>
          <cell r="E166">
            <v>0.22700000000000001</v>
          </cell>
        </row>
        <row r="167">
          <cell r="A167">
            <v>24510280403</v>
          </cell>
          <cell r="B167" t="str">
            <v>Westgate</v>
          </cell>
          <cell r="C167" t="str">
            <v xml:space="preserve"> Baltimore</v>
          </cell>
          <cell r="D167" t="str">
            <v xml:space="preserve"> MD</v>
          </cell>
          <cell r="E167">
            <v>0.2263</v>
          </cell>
        </row>
        <row r="168">
          <cell r="A168">
            <v>24005420900</v>
          </cell>
          <cell r="B168" t="str">
            <v>Dundalk</v>
          </cell>
          <cell r="C168" t="str">
            <v xml:space="preserve"> MD</v>
          </cell>
          <cell r="E168">
            <v>0.22620000000000001</v>
          </cell>
        </row>
        <row r="169">
          <cell r="A169">
            <v>24510180300</v>
          </cell>
          <cell r="B169" t="str">
            <v>Hollins Market</v>
          </cell>
          <cell r="C169" t="str">
            <v xml:space="preserve"> Baltimore</v>
          </cell>
          <cell r="D169" t="str">
            <v xml:space="preserve"> MD</v>
          </cell>
          <cell r="E169">
            <v>0.2238</v>
          </cell>
        </row>
        <row r="170">
          <cell r="A170">
            <v>24510250103</v>
          </cell>
          <cell r="B170" t="str">
            <v>Violetville</v>
          </cell>
          <cell r="C170" t="str">
            <v xml:space="preserve"> Baltimore</v>
          </cell>
          <cell r="D170" t="str">
            <v xml:space="preserve"> MD</v>
          </cell>
          <cell r="E170">
            <v>0.22220000000000001</v>
          </cell>
        </row>
        <row r="171">
          <cell r="A171">
            <v>24005400800</v>
          </cell>
          <cell r="B171" t="str">
            <v>Catonsville</v>
          </cell>
          <cell r="C171" t="str">
            <v xml:space="preserve"> MD</v>
          </cell>
          <cell r="E171">
            <v>0.22159999999999999</v>
          </cell>
        </row>
        <row r="172">
          <cell r="A172">
            <v>24510270600</v>
          </cell>
          <cell r="B172" t="str">
            <v>Harford - Echodale - Perring Parkway</v>
          </cell>
          <cell r="C172" t="str">
            <v xml:space="preserve"> Baltimore</v>
          </cell>
          <cell r="D172" t="str">
            <v xml:space="preserve"> MD</v>
          </cell>
          <cell r="E172">
            <v>0.22109999999999999</v>
          </cell>
        </row>
        <row r="173">
          <cell r="A173">
            <v>24510090500</v>
          </cell>
          <cell r="B173" t="str">
            <v>Better Waverly</v>
          </cell>
          <cell r="C173" t="str">
            <v xml:space="preserve"> Baltimore</v>
          </cell>
          <cell r="D173" t="str">
            <v xml:space="preserve"> MD</v>
          </cell>
          <cell r="E173">
            <v>0.22070000000000001</v>
          </cell>
        </row>
        <row r="174">
          <cell r="A174">
            <v>24510160400</v>
          </cell>
          <cell r="B174" t="str">
            <v>Midtown Edmondson</v>
          </cell>
          <cell r="C174" t="str">
            <v xml:space="preserve"> Baltimore</v>
          </cell>
          <cell r="D174" t="str">
            <v xml:space="preserve"> MD</v>
          </cell>
          <cell r="E174">
            <v>0.21909999999999999</v>
          </cell>
        </row>
        <row r="175">
          <cell r="A175">
            <v>24027601204</v>
          </cell>
          <cell r="B175" t="str">
            <v>Elkridge</v>
          </cell>
          <cell r="C175" t="str">
            <v xml:space="preserve"> MD</v>
          </cell>
          <cell r="E175">
            <v>0.2165</v>
          </cell>
        </row>
        <row r="176">
          <cell r="A176">
            <v>24510080200</v>
          </cell>
          <cell r="B176" t="str">
            <v>Broadway East</v>
          </cell>
          <cell r="C176" t="str">
            <v xml:space="preserve"> Baltimore</v>
          </cell>
          <cell r="D176" t="str">
            <v xml:space="preserve"> MD</v>
          </cell>
          <cell r="E176">
            <v>0.21640000000000001</v>
          </cell>
        </row>
        <row r="177">
          <cell r="A177">
            <v>24510280401</v>
          </cell>
          <cell r="B177" t="str">
            <v>Baltimore</v>
          </cell>
          <cell r="C177" t="str">
            <v xml:space="preserve"> MD</v>
          </cell>
          <cell r="E177">
            <v>0.2157</v>
          </cell>
        </row>
        <row r="178">
          <cell r="A178">
            <v>24510151000</v>
          </cell>
          <cell r="B178" t="str">
            <v>Dorchester</v>
          </cell>
          <cell r="C178" t="str">
            <v xml:space="preserve"> Baltimore</v>
          </cell>
          <cell r="D178" t="str">
            <v xml:space="preserve"> MD</v>
          </cell>
          <cell r="E178">
            <v>0.21440000000000001</v>
          </cell>
        </row>
        <row r="179">
          <cell r="A179">
            <v>24005403202</v>
          </cell>
          <cell r="B179" t="str">
            <v>Gwynn Oak</v>
          </cell>
          <cell r="C179" t="str">
            <v xml:space="preserve"> Baltimore</v>
          </cell>
          <cell r="D179" t="str">
            <v xml:space="preserve"> MD</v>
          </cell>
          <cell r="E179">
            <v>0.2122</v>
          </cell>
        </row>
        <row r="180">
          <cell r="A180">
            <v>24510151100</v>
          </cell>
          <cell r="B180" t="str">
            <v>East Arlington</v>
          </cell>
          <cell r="C180" t="str">
            <v xml:space="preserve"> Baltimore</v>
          </cell>
          <cell r="D180" t="str">
            <v xml:space="preserve"> MD</v>
          </cell>
          <cell r="E180">
            <v>0.21149999999999999</v>
          </cell>
        </row>
        <row r="181">
          <cell r="A181">
            <v>24005401505</v>
          </cell>
          <cell r="B181" t="str">
            <v>Catonsville</v>
          </cell>
          <cell r="C181" t="str">
            <v xml:space="preserve"> MD</v>
          </cell>
          <cell r="E181">
            <v>0.2059</v>
          </cell>
        </row>
        <row r="182">
          <cell r="A182">
            <v>24005403300</v>
          </cell>
          <cell r="B182" t="str">
            <v>Lochearn</v>
          </cell>
          <cell r="C182" t="str">
            <v xml:space="preserve"> Pikesville</v>
          </cell>
          <cell r="D182" t="str">
            <v xml:space="preserve"> MD</v>
          </cell>
          <cell r="E182">
            <v>0.20549999999999999</v>
          </cell>
        </row>
        <row r="183">
          <cell r="A183">
            <v>24510110200</v>
          </cell>
          <cell r="B183" t="str">
            <v>Downtown</v>
          </cell>
          <cell r="C183" t="str">
            <v xml:space="preserve"> Baltimore</v>
          </cell>
          <cell r="D183" t="str">
            <v xml:space="preserve"> MD</v>
          </cell>
          <cell r="E183">
            <v>0.20330000000000001</v>
          </cell>
        </row>
        <row r="184">
          <cell r="A184">
            <v>24003750803</v>
          </cell>
          <cell r="B184" t="str">
            <v>Glen Burnie</v>
          </cell>
          <cell r="C184" t="str">
            <v xml:space="preserve"> MD</v>
          </cell>
          <cell r="E184">
            <v>0.20269999999999999</v>
          </cell>
        </row>
        <row r="185">
          <cell r="A185">
            <v>24510271700</v>
          </cell>
          <cell r="B185" t="str">
            <v>Central Park Heights</v>
          </cell>
          <cell r="C185" t="str">
            <v xml:space="preserve"> Baltimore</v>
          </cell>
          <cell r="D185" t="str">
            <v xml:space="preserve"> MD</v>
          </cell>
          <cell r="E185">
            <v>0.20200000000000001</v>
          </cell>
        </row>
        <row r="186">
          <cell r="A186">
            <v>24005450503</v>
          </cell>
          <cell r="B186" t="str">
            <v>Essex</v>
          </cell>
          <cell r="C186" t="str">
            <v xml:space="preserve"> MD</v>
          </cell>
          <cell r="E186">
            <v>0.20039999999999999</v>
          </cell>
        </row>
        <row r="187">
          <cell r="A187">
            <v>24005451100</v>
          </cell>
          <cell r="B187" t="str">
            <v>Essex</v>
          </cell>
          <cell r="C187" t="str">
            <v xml:space="preserve"> MD</v>
          </cell>
          <cell r="E187">
            <v>0.19819999999999999</v>
          </cell>
        </row>
        <row r="188">
          <cell r="A188">
            <v>24510270101</v>
          </cell>
          <cell r="B188" t="str">
            <v>Arcadia</v>
          </cell>
          <cell r="C188" t="str">
            <v xml:space="preserve"> Baltimore</v>
          </cell>
          <cell r="D188" t="str">
            <v xml:space="preserve"> MD</v>
          </cell>
          <cell r="E188">
            <v>0.19550000000000001</v>
          </cell>
        </row>
        <row r="189">
          <cell r="A189">
            <v>24510150900</v>
          </cell>
          <cell r="B189" t="str">
            <v>Windsor Hills</v>
          </cell>
          <cell r="C189" t="str">
            <v xml:space="preserve"> Baltimore</v>
          </cell>
          <cell r="D189" t="str">
            <v xml:space="preserve"> MD</v>
          </cell>
          <cell r="E189">
            <v>0.19500000000000001</v>
          </cell>
        </row>
        <row r="190">
          <cell r="A190">
            <v>24510270402</v>
          </cell>
          <cell r="B190" t="str">
            <v>Glenham-Belford</v>
          </cell>
          <cell r="C190" t="str">
            <v xml:space="preserve"> Baltimore</v>
          </cell>
          <cell r="D190" t="str">
            <v xml:space="preserve"> MD</v>
          </cell>
          <cell r="E190">
            <v>0.18129999999999999</v>
          </cell>
        </row>
        <row r="191">
          <cell r="A191">
            <v>24005402604</v>
          </cell>
          <cell r="B191" t="str">
            <v>Randallstown</v>
          </cell>
          <cell r="C191" t="str">
            <v xml:space="preserve"> MD</v>
          </cell>
          <cell r="E191">
            <v>0.18079999999999999</v>
          </cell>
        </row>
        <row r="192">
          <cell r="A192">
            <v>24510250102</v>
          </cell>
          <cell r="B192" t="str">
            <v>Yale Heights</v>
          </cell>
          <cell r="C192" t="str">
            <v xml:space="preserve"> Baltimore</v>
          </cell>
          <cell r="D192" t="str">
            <v xml:space="preserve"> MD</v>
          </cell>
          <cell r="E192">
            <v>0.17660000000000001</v>
          </cell>
        </row>
        <row r="193">
          <cell r="A193">
            <v>24003751102</v>
          </cell>
          <cell r="B193" t="str">
            <v>Glen Burnie</v>
          </cell>
          <cell r="C193" t="str">
            <v xml:space="preserve"> MD</v>
          </cell>
          <cell r="E193">
            <v>0.17480000000000001</v>
          </cell>
        </row>
        <row r="194">
          <cell r="A194">
            <v>24005401200</v>
          </cell>
          <cell r="B194" t="str">
            <v>Woodlawn</v>
          </cell>
          <cell r="C194" t="str">
            <v xml:space="preserve"> MD</v>
          </cell>
          <cell r="E194">
            <v>0.17460000000000001</v>
          </cell>
        </row>
        <row r="195">
          <cell r="A195">
            <v>24510130805</v>
          </cell>
          <cell r="B195" t="str">
            <v>Cold Springs</v>
          </cell>
          <cell r="C195" t="str">
            <v xml:space="preserve"> Baltimore</v>
          </cell>
          <cell r="D195" t="str">
            <v xml:space="preserve"> MD</v>
          </cell>
          <cell r="E195">
            <v>0.17449999999999999</v>
          </cell>
        </row>
        <row r="196">
          <cell r="A196">
            <v>24510090400</v>
          </cell>
          <cell r="B196" t="str">
            <v>Better Waverly</v>
          </cell>
          <cell r="C196" t="str">
            <v xml:space="preserve"> Baltimore</v>
          </cell>
          <cell r="D196" t="str">
            <v xml:space="preserve"> MD</v>
          </cell>
          <cell r="E196">
            <v>0.1706</v>
          </cell>
        </row>
        <row r="197">
          <cell r="A197">
            <v>24510160100</v>
          </cell>
          <cell r="B197" t="str">
            <v>Harlem Park</v>
          </cell>
          <cell r="C197" t="str">
            <v xml:space="preserve"> Baltimore</v>
          </cell>
          <cell r="D197" t="str">
            <v xml:space="preserve"> MD</v>
          </cell>
          <cell r="E197">
            <v>0.17030000000000001</v>
          </cell>
        </row>
        <row r="198">
          <cell r="A198">
            <v>24005402403</v>
          </cell>
          <cell r="B198" t="str">
            <v>Gwynn Oak</v>
          </cell>
          <cell r="C198" t="str">
            <v xml:space="preserve"> Baltimore</v>
          </cell>
          <cell r="D198" t="str">
            <v xml:space="preserve"> MD</v>
          </cell>
          <cell r="E198">
            <v>0.16969999999999999</v>
          </cell>
        </row>
        <row r="199">
          <cell r="A199">
            <v>24510272007</v>
          </cell>
          <cell r="B199" t="str">
            <v>Fallstaff</v>
          </cell>
          <cell r="C199" t="str">
            <v xml:space="preserve"> Baltimore</v>
          </cell>
          <cell r="D199" t="str">
            <v xml:space="preserve"> MD</v>
          </cell>
          <cell r="E199">
            <v>0.16839999999999999</v>
          </cell>
        </row>
        <row r="200">
          <cell r="A200">
            <v>24510270804</v>
          </cell>
          <cell r="B200" t="str">
            <v>Lake Walker</v>
          </cell>
          <cell r="C200" t="str">
            <v xml:space="preserve"> Baltimore</v>
          </cell>
          <cell r="D200" t="str">
            <v xml:space="preserve"> MD</v>
          </cell>
          <cell r="E200">
            <v>0.16500000000000001</v>
          </cell>
        </row>
        <row r="201">
          <cell r="A201">
            <v>24005450800</v>
          </cell>
          <cell r="B201" t="str">
            <v>Essex</v>
          </cell>
          <cell r="C201" t="str">
            <v xml:space="preserve"> MD</v>
          </cell>
          <cell r="E201">
            <v>0.16320000000000001</v>
          </cell>
        </row>
        <row r="202">
          <cell r="A202">
            <v>24005452400</v>
          </cell>
          <cell r="B202" t="str">
            <v>Dundalk</v>
          </cell>
          <cell r="C202" t="str">
            <v xml:space="preserve"> MD</v>
          </cell>
          <cell r="E202">
            <v>0.16250000000000001</v>
          </cell>
        </row>
        <row r="203">
          <cell r="A203">
            <v>24005411306</v>
          </cell>
          <cell r="B203" t="str">
            <v>Nottingham</v>
          </cell>
          <cell r="C203" t="str">
            <v xml:space="preserve"> MD</v>
          </cell>
          <cell r="E203">
            <v>0.15870000000000001</v>
          </cell>
        </row>
        <row r="204">
          <cell r="A204">
            <v>24510280302</v>
          </cell>
          <cell r="B204" t="str">
            <v>West Forest Park</v>
          </cell>
          <cell r="C204" t="str">
            <v xml:space="preserve"> Baltimore</v>
          </cell>
          <cell r="D204" t="str">
            <v xml:space="preserve"> MD</v>
          </cell>
          <cell r="E204">
            <v>0.15629999999999999</v>
          </cell>
        </row>
        <row r="205">
          <cell r="A205">
            <v>24510280101</v>
          </cell>
          <cell r="B205" t="str">
            <v>Reisterstown Station</v>
          </cell>
          <cell r="C205" t="str">
            <v xml:space="preserve"> Baltimore</v>
          </cell>
          <cell r="D205" t="str">
            <v xml:space="preserve"> MD</v>
          </cell>
          <cell r="E205">
            <v>0.1522</v>
          </cell>
        </row>
        <row r="206">
          <cell r="A206">
            <v>24005420401</v>
          </cell>
          <cell r="B206" t="str">
            <v>Dundalk</v>
          </cell>
          <cell r="C206" t="str">
            <v xml:space="preserve"> MD</v>
          </cell>
          <cell r="E206">
            <v>0.14960000000000001</v>
          </cell>
        </row>
        <row r="207">
          <cell r="A207">
            <v>24510130400</v>
          </cell>
          <cell r="B207" t="str">
            <v>Woodbrook</v>
          </cell>
          <cell r="C207" t="str">
            <v xml:space="preserve"> Baltimore</v>
          </cell>
          <cell r="D207" t="str">
            <v xml:space="preserve"> MD</v>
          </cell>
          <cell r="E207">
            <v>0.14849999999999999</v>
          </cell>
        </row>
        <row r="208">
          <cell r="A208">
            <v>24510270302</v>
          </cell>
          <cell r="B208" t="str">
            <v>Waltherson</v>
          </cell>
          <cell r="C208" t="str">
            <v xml:space="preserve"> Baltimore</v>
          </cell>
          <cell r="D208" t="str">
            <v xml:space="preserve"> MD</v>
          </cell>
          <cell r="E208">
            <v>0.1472</v>
          </cell>
        </row>
        <row r="209">
          <cell r="A209">
            <v>24510140200</v>
          </cell>
          <cell r="B209" t="str">
            <v>Upton</v>
          </cell>
          <cell r="C209" t="str">
            <v xml:space="preserve"> Baltimore</v>
          </cell>
          <cell r="D209" t="str">
            <v xml:space="preserve"> MD</v>
          </cell>
          <cell r="E209">
            <v>0.14449999999999999</v>
          </cell>
        </row>
        <row r="210">
          <cell r="A210">
            <v>24005403100</v>
          </cell>
          <cell r="B210" t="str">
            <v>Gwynn Oak</v>
          </cell>
          <cell r="C210" t="str">
            <v xml:space="preserve"> Pikesville</v>
          </cell>
          <cell r="D210" t="str">
            <v xml:space="preserve"> MD</v>
          </cell>
          <cell r="E210">
            <v>0.14419999999999999</v>
          </cell>
        </row>
        <row r="211">
          <cell r="A211">
            <v>24005403401</v>
          </cell>
          <cell r="B211" t="str">
            <v>Pikesville</v>
          </cell>
          <cell r="C211" t="str">
            <v xml:space="preserve"> MD</v>
          </cell>
          <cell r="E211">
            <v>0.14249999999999999</v>
          </cell>
        </row>
        <row r="212">
          <cell r="A212">
            <v>24510150701</v>
          </cell>
          <cell r="B212" t="str">
            <v>Hanlon Longwood</v>
          </cell>
          <cell r="C212" t="str">
            <v xml:space="preserve"> Baltimore</v>
          </cell>
          <cell r="D212" t="str">
            <v xml:space="preserve"> MD</v>
          </cell>
          <cell r="E212">
            <v>0.14119999999999999</v>
          </cell>
        </row>
        <row r="213">
          <cell r="A213">
            <v>24005411307</v>
          </cell>
          <cell r="B213" t="str">
            <v>Nottingham</v>
          </cell>
          <cell r="C213" t="str">
            <v xml:space="preserve"> MD</v>
          </cell>
          <cell r="E213">
            <v>0.1305</v>
          </cell>
        </row>
        <row r="214">
          <cell r="A214">
            <v>24005402305</v>
          </cell>
          <cell r="B214" t="str">
            <v>Lochearn</v>
          </cell>
          <cell r="C214" t="str">
            <v xml:space="preserve"> Pikesville</v>
          </cell>
          <cell r="D214" t="str">
            <v xml:space="preserve"> MD</v>
          </cell>
          <cell r="E214">
            <v>0.12130000000000001</v>
          </cell>
        </row>
        <row r="215">
          <cell r="A215">
            <v>24005430900</v>
          </cell>
          <cell r="B215" t="str">
            <v>Baltimore</v>
          </cell>
          <cell r="C215" t="str">
            <v xml:space="preserve"> MD</v>
          </cell>
          <cell r="E215">
            <v>0.11269999999999999</v>
          </cell>
        </row>
        <row r="216">
          <cell r="A216">
            <v>24510271101</v>
          </cell>
          <cell r="B216" t="str">
            <v>Radnor - Winston</v>
          </cell>
          <cell r="C216" t="str">
            <v xml:space="preserve"> Baltimore</v>
          </cell>
          <cell r="D216" t="str">
            <v xml:space="preserve"> MD</v>
          </cell>
          <cell r="E216">
            <v>0.1116</v>
          </cell>
        </row>
        <row r="217">
          <cell r="A217">
            <v>24005401000</v>
          </cell>
          <cell r="B217" t="str">
            <v>Catonsville</v>
          </cell>
          <cell r="C217" t="str">
            <v xml:space="preserve"> MD</v>
          </cell>
          <cell r="E217">
            <v>0.10680000000000001</v>
          </cell>
        </row>
        <row r="218">
          <cell r="A218">
            <v>24005491300</v>
          </cell>
          <cell r="B218" t="str">
            <v>Baltimore</v>
          </cell>
          <cell r="C218" t="str">
            <v xml:space="preserve"> MD</v>
          </cell>
          <cell r="E218">
            <v>0.1048</v>
          </cell>
        </row>
        <row r="219">
          <cell r="A219">
            <v>24005401102</v>
          </cell>
          <cell r="B219" t="str">
            <v>Gwynn Oak</v>
          </cell>
          <cell r="C219" t="str">
            <v xml:space="preserve"> Woodlawn</v>
          </cell>
          <cell r="D219" t="str">
            <v xml:space="preserve"> MD</v>
          </cell>
          <cell r="E219">
            <v>0.10100000000000001</v>
          </cell>
        </row>
        <row r="220">
          <cell r="A220">
            <v>24005440300</v>
          </cell>
          <cell r="B220" t="str">
            <v>Nottingham</v>
          </cell>
          <cell r="C220" t="str">
            <v xml:space="preserve"> MD</v>
          </cell>
          <cell r="E220">
            <v>9.4399999999999998E-2</v>
          </cell>
        </row>
        <row r="221">
          <cell r="A221">
            <v>24005403201</v>
          </cell>
          <cell r="B221" t="str">
            <v>Gwynn Oak</v>
          </cell>
          <cell r="C221" t="str">
            <v xml:space="preserve"> Lochearn</v>
          </cell>
          <cell r="D221" t="str">
            <v xml:space="preserve"> MD</v>
          </cell>
          <cell r="E221">
            <v>9.4100000000000003E-2</v>
          </cell>
        </row>
        <row r="222">
          <cell r="A222">
            <v>24510160200</v>
          </cell>
          <cell r="B222" t="str">
            <v>Sandtown-Winchester</v>
          </cell>
          <cell r="C222" t="str">
            <v xml:space="preserve"> Baltimore</v>
          </cell>
          <cell r="D222" t="str">
            <v xml:space="preserve"> MD</v>
          </cell>
          <cell r="E222">
            <v>9.2799999999999994E-2</v>
          </cell>
        </row>
        <row r="223">
          <cell r="A223">
            <v>24510271200</v>
          </cell>
          <cell r="B223" t="str">
            <v>Homeland</v>
          </cell>
          <cell r="C223" t="str">
            <v xml:space="preserve"> Baltimore</v>
          </cell>
          <cell r="D223" t="str">
            <v xml:space="preserve"> MD</v>
          </cell>
          <cell r="E223">
            <v>9.1499999999999998E-2</v>
          </cell>
        </row>
        <row r="224">
          <cell r="A224">
            <v>24510271501</v>
          </cell>
          <cell r="B224" t="str">
            <v>Mount Washington</v>
          </cell>
          <cell r="C224" t="str">
            <v xml:space="preserve"> Baltimore</v>
          </cell>
          <cell r="D224" t="str">
            <v xml:space="preserve"> MD</v>
          </cell>
          <cell r="E224">
            <v>0.09</v>
          </cell>
        </row>
        <row r="225">
          <cell r="A225">
            <v>24005403602</v>
          </cell>
          <cell r="B225" t="str">
            <v>Baltimore</v>
          </cell>
          <cell r="C225" t="str">
            <v xml:space="preserve"> MD</v>
          </cell>
          <cell r="E225">
            <v>7.8700000000000006E-2</v>
          </cell>
        </row>
        <row r="226">
          <cell r="A226">
            <v>24510130803</v>
          </cell>
          <cell r="B226" t="str">
            <v>Medfield</v>
          </cell>
          <cell r="C226" t="str">
            <v xml:space="preserve"> Baltimore</v>
          </cell>
          <cell r="D226" t="str">
            <v xml:space="preserve"> MD</v>
          </cell>
          <cell r="E226">
            <v>5.9499999999999997E-2</v>
          </cell>
        </row>
        <row r="227">
          <cell r="A227">
            <v>24510270702</v>
          </cell>
          <cell r="B227" t="str">
            <v>Harford - Echodale - Perring Parkway</v>
          </cell>
          <cell r="C227" t="str">
            <v xml:space="preserve"> Baltimore</v>
          </cell>
          <cell r="D227" t="str">
            <v xml:space="preserve"> MD</v>
          </cell>
          <cell r="E227">
            <v>4.0099999999999997E-2</v>
          </cell>
        </row>
        <row r="228">
          <cell r="A228">
            <v>24027601201</v>
          </cell>
          <cell r="B228" t="str">
            <v>Elkridge</v>
          </cell>
          <cell r="C228" t="str">
            <v xml:space="preserve"> MD</v>
          </cell>
          <cell r="E228">
            <v>2.8199999999999999E-2</v>
          </cell>
        </row>
        <row r="229">
          <cell r="A229">
            <v>24510220100</v>
          </cell>
          <cell r="B229" t="str">
            <v>Baltimore</v>
          </cell>
          <cell r="C229" t="str">
            <v xml:space="preserve"> MD</v>
          </cell>
          <cell r="E229">
            <v>0</v>
          </cell>
        </row>
        <row r="230">
          <cell r="A230">
            <v>24510120100</v>
          </cell>
          <cell r="B230" t="str">
            <v>Tuscany - Canterbury</v>
          </cell>
          <cell r="C230" t="str">
            <v xml:space="preserve"> Baltimore</v>
          </cell>
          <cell r="D230" t="str">
            <v xml:space="preserve"> MD</v>
          </cell>
          <cell r="E230">
            <v>0</v>
          </cell>
        </row>
        <row r="231">
          <cell r="A231">
            <v>24003750101</v>
          </cell>
          <cell r="B231" t="str">
            <v>Brooklyn Park</v>
          </cell>
          <cell r="C231" t="str">
            <v xml:space="preserve"> MD</v>
          </cell>
          <cell r="E231">
            <v>0</v>
          </cell>
        </row>
        <row r="232">
          <cell r="A232">
            <v>24005403402</v>
          </cell>
          <cell r="B232" t="str">
            <v>Pikesville</v>
          </cell>
          <cell r="C232" t="str">
            <v xml:space="preserve"> MD</v>
          </cell>
          <cell r="E232">
            <v>0</v>
          </cell>
        </row>
        <row r="233">
          <cell r="A233">
            <v>24510272005</v>
          </cell>
          <cell r="B233" t="str">
            <v>Cross Country</v>
          </cell>
          <cell r="C233" t="str">
            <v xml:space="preserve"> Baltimore</v>
          </cell>
          <cell r="D233" t="str">
            <v xml:space="preserve"> MD</v>
          </cell>
          <cell r="E233">
            <v>0</v>
          </cell>
        </row>
        <row r="234">
          <cell r="A234">
            <v>24005430600</v>
          </cell>
          <cell r="B234" t="str">
            <v>Relay</v>
          </cell>
          <cell r="C234" t="str">
            <v xml:space="preserve"> Halethorpe</v>
          </cell>
          <cell r="D234" t="str">
            <v xml:space="preserve"> MD</v>
          </cell>
        </row>
        <row r="235">
          <cell r="A235">
            <v>24510130806</v>
          </cell>
          <cell r="B235" t="str">
            <v>Woodberry</v>
          </cell>
          <cell r="C235" t="str">
            <v xml:space="preserve"> Baltimore</v>
          </cell>
          <cell r="D235" t="str">
            <v xml:space="preserve"> MD</v>
          </cell>
        </row>
        <row r="236">
          <cell r="A236">
            <v>24005492500</v>
          </cell>
          <cell r="B236" t="str">
            <v>Baltimore</v>
          </cell>
          <cell r="C236" t="str">
            <v xml:space="preserve"> MD</v>
          </cell>
        </row>
        <row r="237">
          <cell r="A237">
            <v>24005430104</v>
          </cell>
          <cell r="B237" t="str">
            <v>Lansdowne - Baltimore Highlands</v>
          </cell>
          <cell r="C237" t="str">
            <v xml:space="preserve"> Halethorpe</v>
          </cell>
          <cell r="D237" t="str">
            <v xml:space="preserve"> MD</v>
          </cell>
        </row>
        <row r="238">
          <cell r="A238">
            <v>24005451200</v>
          </cell>
          <cell r="B238" t="str">
            <v>Middle River</v>
          </cell>
          <cell r="C238" t="str">
            <v xml:space="preserve"> MD</v>
          </cell>
        </row>
        <row r="239">
          <cell r="A239">
            <v>24510120201</v>
          </cell>
          <cell r="B239" t="str">
            <v>Baltimore</v>
          </cell>
          <cell r="C239" t="str">
            <v xml:space="preserve"> MD</v>
          </cell>
        </row>
        <row r="240">
          <cell r="A240">
            <v>24005420302</v>
          </cell>
          <cell r="B240" t="str">
            <v>Dundalk</v>
          </cell>
          <cell r="C240" t="str">
            <v xml:space="preserve"> MD</v>
          </cell>
        </row>
        <row r="241">
          <cell r="A241">
            <v>24005450900</v>
          </cell>
          <cell r="B241" t="str">
            <v>Essex</v>
          </cell>
          <cell r="C241" t="str">
            <v xml:space="preserve"> MD</v>
          </cell>
        </row>
        <row r="242">
          <cell r="A242">
            <v>24005451702</v>
          </cell>
          <cell r="B242" t="str">
            <v>Middle River</v>
          </cell>
          <cell r="C242" t="str">
            <v xml:space="preserve"> MD</v>
          </cell>
        </row>
        <row r="243">
          <cell r="A243">
            <v>24005421200</v>
          </cell>
          <cell r="B243" t="str">
            <v>Dundalk</v>
          </cell>
          <cell r="C243" t="str">
            <v xml:space="preserve"> MD</v>
          </cell>
        </row>
        <row r="244">
          <cell r="A244">
            <v>24005420100</v>
          </cell>
          <cell r="B244" t="str">
            <v>Dundalk</v>
          </cell>
          <cell r="C244" t="str">
            <v xml:space="preserve"> MD</v>
          </cell>
        </row>
        <row r="245">
          <cell r="A245">
            <v>24510230200</v>
          </cell>
          <cell r="B245" t="str">
            <v>South Baltimore</v>
          </cell>
          <cell r="C245" t="str">
            <v xml:space="preserve"> Baltimore</v>
          </cell>
          <cell r="D245" t="str">
            <v xml:space="preserve"> MD</v>
          </cell>
        </row>
        <row r="246">
          <cell r="A246">
            <v>24005420800</v>
          </cell>
          <cell r="B246" t="str">
            <v>Dundalk</v>
          </cell>
          <cell r="C246" t="str">
            <v xml:space="preserve"> MD</v>
          </cell>
        </row>
        <row r="247">
          <cell r="A247">
            <v>24005421102</v>
          </cell>
          <cell r="B247" t="str">
            <v>Dundalk</v>
          </cell>
          <cell r="C247" t="str">
            <v xml:space="preserve"> MD</v>
          </cell>
        </row>
        <row r="248">
          <cell r="A248">
            <v>24005420301</v>
          </cell>
          <cell r="B248" t="str">
            <v>Dundalk</v>
          </cell>
          <cell r="C248" t="str">
            <v xml:space="preserve"> MD</v>
          </cell>
        </row>
        <row r="249">
          <cell r="A249">
            <v>24510010300</v>
          </cell>
          <cell r="B249" t="str">
            <v>Canton</v>
          </cell>
          <cell r="C249" t="str">
            <v xml:space="preserve"> Baltimore</v>
          </cell>
          <cell r="D249" t="str">
            <v xml:space="preserve"> MD</v>
          </cell>
        </row>
        <row r="250">
          <cell r="A250">
            <v>24005451802</v>
          </cell>
          <cell r="B250" t="str">
            <v>Middle River</v>
          </cell>
          <cell r="C250" t="str">
            <v xml:space="preserve"> MD</v>
          </cell>
        </row>
        <row r="251">
          <cell r="A251">
            <v>24005440600</v>
          </cell>
          <cell r="B251" t="str">
            <v>Rosedale</v>
          </cell>
          <cell r="C251" t="str">
            <v xml:space="preserve"> MD</v>
          </cell>
        </row>
        <row r="252">
          <cell r="A252">
            <v>24510230100</v>
          </cell>
          <cell r="B252" t="str">
            <v>Baltimore</v>
          </cell>
          <cell r="C252" t="str">
            <v xml:space="preserve"> MD</v>
          </cell>
        </row>
        <row r="253">
          <cell r="A253">
            <v>24005491000</v>
          </cell>
          <cell r="B253" t="str">
            <v>Baltimore</v>
          </cell>
          <cell r="C253" t="str">
            <v xml:space="preserve"> MD</v>
          </cell>
        </row>
        <row r="254">
          <cell r="A254">
            <v>24005420701</v>
          </cell>
          <cell r="B254" t="str">
            <v>Dundalk</v>
          </cell>
          <cell r="C254" t="str">
            <v xml:space="preserve"> MD</v>
          </cell>
        </row>
        <row r="255">
          <cell r="A255">
            <v>24510240400</v>
          </cell>
          <cell r="B255" t="str">
            <v>Riverside Park</v>
          </cell>
          <cell r="C255" t="str">
            <v xml:space="preserve"> Baltimore</v>
          </cell>
          <cell r="D255" t="str">
            <v xml:space="preserve"> MD</v>
          </cell>
        </row>
        <row r="256">
          <cell r="A256">
            <v>24510260900</v>
          </cell>
          <cell r="B256" t="str">
            <v>Baltimore</v>
          </cell>
          <cell r="C256" t="str">
            <v xml:space="preserve"> MD</v>
          </cell>
        </row>
        <row r="257">
          <cell r="A257">
            <v>24510120202</v>
          </cell>
          <cell r="B257" t="str">
            <v>Baltimore</v>
          </cell>
          <cell r="C257" t="str">
            <v xml:space="preserve"> MD</v>
          </cell>
        </row>
        <row r="258">
          <cell r="A258">
            <v>24005403500</v>
          </cell>
          <cell r="B258" t="str">
            <v>Pikesville</v>
          </cell>
          <cell r="C258" t="str">
            <v xml:space="preserve"> MD</v>
          </cell>
        </row>
        <row r="259">
          <cell r="A259">
            <v>24510020300</v>
          </cell>
          <cell r="B259" t="str">
            <v>Fells Point</v>
          </cell>
          <cell r="C259" t="str">
            <v xml:space="preserve"> Baltimore</v>
          </cell>
          <cell r="D259" t="str">
            <v xml:space="preserve"> MD</v>
          </cell>
        </row>
        <row r="260">
          <cell r="A260">
            <v>24005450100</v>
          </cell>
          <cell r="B260" t="str">
            <v>Rosedale</v>
          </cell>
          <cell r="C260" t="str">
            <v xml:space="preserve"> MD</v>
          </cell>
        </row>
        <row r="261">
          <cell r="A261">
            <v>24510250206</v>
          </cell>
          <cell r="B261" t="str">
            <v>Morrell Park</v>
          </cell>
          <cell r="C261" t="str">
            <v xml:space="preserve"> Baltimore</v>
          </cell>
          <cell r="D261" t="str">
            <v xml:space="preserve"> MD</v>
          </cell>
        </row>
        <row r="262">
          <cell r="A262">
            <v>24005420303</v>
          </cell>
          <cell r="B262" t="str">
            <v>Dundalk</v>
          </cell>
          <cell r="C262" t="str">
            <v xml:space="preserve"> MD</v>
          </cell>
        </row>
        <row r="263">
          <cell r="A263">
            <v>24005440800</v>
          </cell>
          <cell r="B263" t="str">
            <v>Rosedale</v>
          </cell>
          <cell r="C263" t="str">
            <v xml:space="preserve"> MD</v>
          </cell>
        </row>
        <row r="264">
          <cell r="A264">
            <v>24003750202</v>
          </cell>
          <cell r="B264" t="str">
            <v>Brooklyn Park</v>
          </cell>
          <cell r="C264" t="str">
            <v xml:space="preserve"> MD</v>
          </cell>
        </row>
        <row r="265">
          <cell r="A265">
            <v>24027601103</v>
          </cell>
          <cell r="B265" t="str">
            <v>West Elkridge</v>
          </cell>
          <cell r="C265" t="str">
            <v xml:space="preserve"> Elkridge</v>
          </cell>
          <cell r="D265" t="str">
            <v xml:space="preserve"> MD</v>
          </cell>
        </row>
        <row r="266">
          <cell r="A266">
            <v>24003750102</v>
          </cell>
          <cell r="B266" t="str">
            <v>Baltimore</v>
          </cell>
          <cell r="C266" t="str">
            <v xml:space="preserve"> MD</v>
          </cell>
        </row>
        <row r="267">
          <cell r="A267">
            <v>24510030200</v>
          </cell>
          <cell r="B267" t="str">
            <v>Little Italy</v>
          </cell>
          <cell r="C267" t="str">
            <v xml:space="preserve"> Baltimore</v>
          </cell>
          <cell r="D267" t="str">
            <v xml:space="preserve"> MD</v>
          </cell>
        </row>
        <row r="268">
          <cell r="A268">
            <v>24510250600</v>
          </cell>
          <cell r="B268" t="str">
            <v>Brooklyn</v>
          </cell>
          <cell r="C268" t="str">
            <v xml:space="preserve"> Baltimore</v>
          </cell>
          <cell r="D268" t="str">
            <v xml:space="preserve"> MD</v>
          </cell>
        </row>
        <row r="269">
          <cell r="A269">
            <v>24003750400</v>
          </cell>
          <cell r="B269" t="str">
            <v>Linthicum Heights</v>
          </cell>
          <cell r="C269" t="str">
            <v xml:space="preserve"> MD</v>
          </cell>
        </row>
        <row r="270">
          <cell r="A270">
            <v>24005451701</v>
          </cell>
          <cell r="B270" t="str">
            <v>Middle River</v>
          </cell>
          <cell r="C270" t="str">
            <v xml:space="preserve"> MD</v>
          </cell>
        </row>
        <row r="271">
          <cell r="A271">
            <v>24005452300</v>
          </cell>
          <cell r="B271" t="str">
            <v>Baltimore</v>
          </cell>
          <cell r="C271" t="str">
            <v xml:space="preserve"> MD</v>
          </cell>
        </row>
        <row r="272">
          <cell r="A272">
            <v>24005452500</v>
          </cell>
          <cell r="B272" t="str">
            <v>Dundalk</v>
          </cell>
          <cell r="C272" t="str">
            <v xml:space="preserve"> MD</v>
          </cell>
        </row>
        <row r="273">
          <cell r="A273">
            <v>24510260501</v>
          </cell>
          <cell r="B273" t="str">
            <v>Joseph Lee</v>
          </cell>
          <cell r="C273" t="str">
            <v xml:space="preserve"> Baltimore</v>
          </cell>
          <cell r="D273" t="str">
            <v xml:space="preserve"> MD</v>
          </cell>
        </row>
        <row r="274">
          <cell r="A274">
            <v>24005440100</v>
          </cell>
          <cell r="B274" t="str">
            <v>Baltimore</v>
          </cell>
          <cell r="C274" t="str">
            <v xml:space="preserve"> MD</v>
          </cell>
        </row>
        <row r="275">
          <cell r="A275">
            <v>24510230300</v>
          </cell>
          <cell r="B275" t="str">
            <v>South Baltimore</v>
          </cell>
          <cell r="C275" t="str">
            <v xml:space="preserve"> Baltimore</v>
          </cell>
          <cell r="D275" t="str">
            <v xml:space="preserve"> MD</v>
          </cell>
        </row>
        <row r="276">
          <cell r="A276">
            <v>24005980200</v>
          </cell>
          <cell r="B276" t="str">
            <v>Lansdowne - Baltimore Highlands</v>
          </cell>
          <cell r="C276" t="str">
            <v xml:space="preserve"> Halethorpe</v>
          </cell>
          <cell r="D276" t="str">
            <v xml:space="preserve"> MD</v>
          </cell>
        </row>
        <row r="277">
          <cell r="A277">
            <v>24005420200</v>
          </cell>
          <cell r="B277" t="str">
            <v>Dundalk</v>
          </cell>
          <cell r="C277" t="str">
            <v xml:space="preserve"> MD</v>
          </cell>
        </row>
        <row r="278">
          <cell r="A278">
            <v>24005451600</v>
          </cell>
          <cell r="B278" t="str">
            <v>Middle River</v>
          </cell>
          <cell r="C278" t="str">
            <v xml:space="preserve"> MD</v>
          </cell>
        </row>
        <row r="279">
          <cell r="A279">
            <v>24005450200</v>
          </cell>
          <cell r="B279" t="str">
            <v>Essex</v>
          </cell>
          <cell r="C279" t="str">
            <v xml:space="preserve"> MD</v>
          </cell>
        </row>
        <row r="280">
          <cell r="A280">
            <v>24005492300</v>
          </cell>
          <cell r="B280" t="str">
            <v>Essex</v>
          </cell>
          <cell r="C280" t="str">
            <v xml:space="preserve"> MD</v>
          </cell>
        </row>
        <row r="281">
          <cell r="A281">
            <v>24005440500</v>
          </cell>
          <cell r="B281" t="str">
            <v>Nottingham</v>
          </cell>
          <cell r="C281" t="str">
            <v xml:space="preserve"> MD</v>
          </cell>
        </row>
        <row r="282">
          <cell r="A282">
            <v>24003751200</v>
          </cell>
          <cell r="B282" t="str">
            <v>Linthicum Heights</v>
          </cell>
          <cell r="C282" t="str">
            <v xml:space="preserve"> MD</v>
          </cell>
        </row>
        <row r="283">
          <cell r="A283">
            <v>24005451900</v>
          </cell>
          <cell r="B283" t="str">
            <v>Edgemere</v>
          </cell>
          <cell r="C283" t="str">
            <v xml:space="preserve"> MD</v>
          </cell>
        </row>
        <row r="284">
          <cell r="A284">
            <v>24005490602</v>
          </cell>
          <cell r="B284" t="str">
            <v>Baltimore</v>
          </cell>
          <cell r="C284" t="str">
            <v xml:space="preserve"> MD</v>
          </cell>
        </row>
        <row r="285">
          <cell r="A285">
            <v>24005490601</v>
          </cell>
          <cell r="B285" t="str">
            <v>Baltimore</v>
          </cell>
          <cell r="C285" t="str">
            <v xml:space="preserve"> MD</v>
          </cell>
        </row>
        <row r="286">
          <cell r="A286">
            <v>24005430800</v>
          </cell>
          <cell r="B286" t="str">
            <v>Halethorpe</v>
          </cell>
          <cell r="C286" t="str">
            <v xml:space="preserve"> MD</v>
          </cell>
        </row>
        <row r="287">
          <cell r="A287">
            <v>24005420402</v>
          </cell>
          <cell r="B287" t="str">
            <v>Dundalk</v>
          </cell>
          <cell r="C287" t="str">
            <v xml:space="preserve"> MD</v>
          </cell>
        </row>
        <row r="288">
          <cell r="A288">
            <v>24510240300</v>
          </cell>
          <cell r="B288" t="str">
            <v>Riverside</v>
          </cell>
          <cell r="C288" t="str">
            <v xml:space="preserve"> Baltimore</v>
          </cell>
          <cell r="D288" t="str">
            <v xml:space="preserve"> MD</v>
          </cell>
        </row>
        <row r="289">
          <cell r="A289">
            <v>24510130700</v>
          </cell>
          <cell r="B289" t="str">
            <v>Hampden</v>
          </cell>
          <cell r="C289" t="str">
            <v xml:space="preserve"> Baltimore</v>
          </cell>
          <cell r="D289" t="str">
            <v xml:space="preserve"> MD</v>
          </cell>
        </row>
        <row r="290">
          <cell r="A290">
            <v>24005450400</v>
          </cell>
          <cell r="B290" t="str">
            <v>Essex</v>
          </cell>
          <cell r="C290" t="str">
            <v xml:space="preserve"> MD</v>
          </cell>
        </row>
        <row r="291">
          <cell r="A291">
            <v>24510240200</v>
          </cell>
          <cell r="B291" t="str">
            <v>Riverside</v>
          </cell>
          <cell r="C291" t="str">
            <v xml:space="preserve"> Baltimore</v>
          </cell>
          <cell r="D291" t="str">
            <v xml:space="preserve"> MD</v>
          </cell>
        </row>
        <row r="292">
          <cell r="A292">
            <v>24510040100</v>
          </cell>
          <cell r="B292" t="str">
            <v>Downtown</v>
          </cell>
          <cell r="C292" t="str">
            <v xml:space="preserve"> Baltimore</v>
          </cell>
          <cell r="D292" t="str">
            <v xml:space="preserve"> MD</v>
          </cell>
        </row>
        <row r="293">
          <cell r="A293">
            <v>24005421000</v>
          </cell>
          <cell r="B293" t="str">
            <v>Dundalk</v>
          </cell>
          <cell r="C293" t="str">
            <v xml:space="preserve"> MD</v>
          </cell>
        </row>
        <row r="294">
          <cell r="A294">
            <v>24510010100</v>
          </cell>
          <cell r="B294" t="str">
            <v>Canton</v>
          </cell>
          <cell r="C294" t="str">
            <v xml:space="preserve"> Baltimore</v>
          </cell>
          <cell r="D294" t="str">
            <v xml:space="preserve"> MD</v>
          </cell>
        </row>
        <row r="295">
          <cell r="A295">
            <v>24005451300</v>
          </cell>
          <cell r="B295" t="str">
            <v>Middle River</v>
          </cell>
          <cell r="C295" t="str">
            <v xml:space="preserve"> MD</v>
          </cell>
        </row>
        <row r="296">
          <cell r="A296">
            <v>24005441101</v>
          </cell>
          <cell r="B296" t="str">
            <v>Rosedale</v>
          </cell>
          <cell r="C296" t="str">
            <v xml:space="preserve"> MD</v>
          </cell>
        </row>
        <row r="297">
          <cell r="A297">
            <v>24510010400</v>
          </cell>
          <cell r="B297" t="str">
            <v>Canton</v>
          </cell>
          <cell r="C297" t="str">
            <v xml:space="preserve"> Baltimore</v>
          </cell>
          <cell r="D297" t="str">
            <v xml:space="preserve"> MD</v>
          </cell>
        </row>
        <row r="298">
          <cell r="A298">
            <v>24005490500</v>
          </cell>
          <cell r="B298" t="str">
            <v>Towson</v>
          </cell>
          <cell r="C298" t="str">
            <v xml:space="preserve"> MD</v>
          </cell>
        </row>
        <row r="299">
          <cell r="A299">
            <v>24510261100</v>
          </cell>
          <cell r="B299" t="str">
            <v>Canton</v>
          </cell>
          <cell r="C299" t="str">
            <v xml:space="preserve"> Baltimore</v>
          </cell>
          <cell r="D299" t="str">
            <v xml:space="preserve"> MD</v>
          </cell>
        </row>
        <row r="300">
          <cell r="A300">
            <v>24510260800</v>
          </cell>
          <cell r="B300" t="str">
            <v>Baltimore Highlands</v>
          </cell>
          <cell r="C300" t="str">
            <v xml:space="preserve"> Baltimore</v>
          </cell>
          <cell r="D300" t="str">
            <v xml:space="preserve"> MD</v>
          </cell>
        </row>
        <row r="301">
          <cell r="A301">
            <v>24005420500</v>
          </cell>
          <cell r="B301" t="str">
            <v>Baltimore</v>
          </cell>
          <cell r="C301" t="str">
            <v xml:space="preserve"> MD</v>
          </cell>
        </row>
        <row r="302">
          <cell r="A302">
            <v>24005452100</v>
          </cell>
          <cell r="B302" t="str">
            <v>Sparrows Point</v>
          </cell>
          <cell r="C302" t="str">
            <v xml:space="preserve"> MD</v>
          </cell>
        </row>
        <row r="303">
          <cell r="A303">
            <v>24027601104</v>
          </cell>
          <cell r="B303" t="str">
            <v>Ellicott City</v>
          </cell>
          <cell r="C303" t="str">
            <v xml:space="preserve"> MD</v>
          </cell>
        </row>
        <row r="304">
          <cell r="A304">
            <v>24510130804</v>
          </cell>
          <cell r="B304" t="str">
            <v>Hampden</v>
          </cell>
          <cell r="C304" t="str">
            <v xml:space="preserve"> Baltimore</v>
          </cell>
          <cell r="D304" t="str">
            <v xml:space="preserve"> MD</v>
          </cell>
        </row>
        <row r="305">
          <cell r="A305">
            <v>24510260700</v>
          </cell>
          <cell r="B305" t="str">
            <v>Fifteenth Street</v>
          </cell>
          <cell r="C305" t="str">
            <v xml:space="preserve"> Baltimore</v>
          </cell>
          <cell r="D305" t="str">
            <v xml:space="preserve"> MD</v>
          </cell>
        </row>
        <row r="306">
          <cell r="A306">
            <v>24003750300</v>
          </cell>
          <cell r="B306" t="str">
            <v>Linthicum Heights</v>
          </cell>
          <cell r="C306" t="str">
            <v xml:space="preserve"> MD</v>
          </cell>
        </row>
        <row r="307">
          <cell r="A307">
            <v>24005400200</v>
          </cell>
          <cell r="B307" t="str">
            <v>Catonsville</v>
          </cell>
          <cell r="C307" t="str">
            <v xml:space="preserve"> MD</v>
          </cell>
        </row>
        <row r="308">
          <cell r="A308">
            <v>24003750203</v>
          </cell>
          <cell r="B308" t="str">
            <v>Baltimore</v>
          </cell>
          <cell r="C308" t="str">
            <v xml:space="preserve"> MD</v>
          </cell>
        </row>
        <row r="309">
          <cell r="A309">
            <v>24005490603</v>
          </cell>
          <cell r="B309" t="str">
            <v>Baltimore</v>
          </cell>
          <cell r="C309" t="str">
            <v xml:space="preserve"> MD</v>
          </cell>
        </row>
        <row r="310">
          <cell r="A310">
            <v>24005490400</v>
          </cell>
          <cell r="B310" t="str">
            <v>Towson</v>
          </cell>
          <cell r="C310" t="str">
            <v xml:space="preserve"> MD</v>
          </cell>
        </row>
        <row r="311">
          <cell r="A311">
            <v>24510271400</v>
          </cell>
          <cell r="B311" t="str">
            <v>Evergreen</v>
          </cell>
          <cell r="C311" t="str">
            <v xml:space="preserve"> Baltimore</v>
          </cell>
          <cell r="D311" t="str">
            <v xml:space="preserve"> MD</v>
          </cell>
        </row>
        <row r="312">
          <cell r="A312">
            <v>24005451000</v>
          </cell>
          <cell r="B312" t="str">
            <v>Essex</v>
          </cell>
          <cell r="C312" t="str">
            <v xml:space="preserve"> MD</v>
          </cell>
        </row>
        <row r="313">
          <cell r="A313">
            <v>24005420702</v>
          </cell>
          <cell r="B313" t="str">
            <v>Dundalk</v>
          </cell>
          <cell r="C313" t="str">
            <v xml:space="preserve"> MD</v>
          </cell>
        </row>
        <row r="314">
          <cell r="A314">
            <v>24510240100</v>
          </cell>
          <cell r="B314" t="str">
            <v>Locust Point</v>
          </cell>
          <cell r="C314" t="str">
            <v xml:space="preserve"> Baltimore</v>
          </cell>
          <cell r="D314" t="str">
            <v xml:space="preserve"> MD</v>
          </cell>
        </row>
        <row r="315">
          <cell r="A315">
            <v>24510272004</v>
          </cell>
          <cell r="B315" t="str">
            <v>Cheswolde</v>
          </cell>
          <cell r="C315" t="str">
            <v xml:space="preserve"> Baltimore</v>
          </cell>
          <cell r="D315" t="str">
            <v xml:space="preserve"> MD</v>
          </cell>
        </row>
        <row r="316">
          <cell r="A316">
            <v>24005420600</v>
          </cell>
          <cell r="B316" t="str">
            <v>Baltimore</v>
          </cell>
          <cell r="C316" t="str">
            <v xml:space="preserve"> MD</v>
          </cell>
        </row>
        <row r="317">
          <cell r="A317">
            <v>24510100300</v>
          </cell>
          <cell r="B317" t="str">
            <v>Penn - Fallsway</v>
          </cell>
          <cell r="C317" t="str">
            <v xml:space="preserve"> Baltimore</v>
          </cell>
          <cell r="D317" t="str">
            <v xml:space="preserve"> MD</v>
          </cell>
        </row>
        <row r="318">
          <cell r="A318">
            <v>24510250303</v>
          </cell>
          <cell r="B318" t="str">
            <v>Morrell Park</v>
          </cell>
          <cell r="C318" t="str">
            <v xml:space="preserve"> Baltimore</v>
          </cell>
          <cell r="D318" t="str">
            <v xml:space="preserve"> MD</v>
          </cell>
        </row>
        <row r="319">
          <cell r="A319">
            <v>24510010200</v>
          </cell>
          <cell r="B319" t="str">
            <v>Patterson Park</v>
          </cell>
          <cell r="C319" t="str">
            <v xml:space="preserve"> Baltimore</v>
          </cell>
          <cell r="D319" t="str">
            <v xml:space="preserve"> MD</v>
          </cell>
        </row>
        <row r="320">
          <cell r="A320">
            <v>24005400500</v>
          </cell>
          <cell r="B320" t="str">
            <v>Catonsville</v>
          </cell>
          <cell r="C320" t="str">
            <v xml:space="preserve"> MD</v>
          </cell>
        </row>
        <row r="321">
          <cell r="A321">
            <v>24005492102</v>
          </cell>
          <cell r="B321" t="str">
            <v>Parkville</v>
          </cell>
          <cell r="C321" t="str">
            <v xml:space="preserve"> MD</v>
          </cell>
        </row>
        <row r="322">
          <cell r="A322">
            <v>24005430700</v>
          </cell>
          <cell r="B322" t="str">
            <v>Halethorpe</v>
          </cell>
          <cell r="C322" t="str">
            <v xml:space="preserve"> MD</v>
          </cell>
        </row>
        <row r="323">
          <cell r="A323">
            <v>24005403601</v>
          </cell>
          <cell r="B323" t="str">
            <v>Baltimore</v>
          </cell>
          <cell r="C323" t="str">
            <v xml:space="preserve"> MD</v>
          </cell>
        </row>
        <row r="324">
          <cell r="A324">
            <v>24510260404</v>
          </cell>
          <cell r="B324" t="str">
            <v>Baltimore Highlands</v>
          </cell>
          <cell r="C324" t="str">
            <v xml:space="preserve"> Baltimore</v>
          </cell>
          <cell r="D324" t="str">
            <v xml:space="preserve"> MD</v>
          </cell>
        </row>
        <row r="325">
          <cell r="A325">
            <v>24005411302</v>
          </cell>
          <cell r="B325" t="str">
            <v>White Marsh</v>
          </cell>
          <cell r="C325" t="str">
            <v xml:space="preserve"> MD</v>
          </cell>
        </row>
        <row r="326">
          <cell r="A326">
            <v>24510271503</v>
          </cell>
          <cell r="B326" t="str">
            <v>Cross Keys</v>
          </cell>
          <cell r="C326" t="str">
            <v xml:space="preserve"> Baltimore</v>
          </cell>
          <cell r="D326" t="str">
            <v xml:space="preserve"> MD</v>
          </cell>
        </row>
        <row r="327">
          <cell r="A327">
            <v>24005440200</v>
          </cell>
          <cell r="B327" t="str">
            <v>Nottingham</v>
          </cell>
          <cell r="C327" t="str">
            <v xml:space="preserve"> MD</v>
          </cell>
        </row>
        <row r="328">
          <cell r="A328">
            <v>24510040200</v>
          </cell>
          <cell r="B328" t="str">
            <v>Downtown</v>
          </cell>
          <cell r="C328" t="str">
            <v xml:space="preserve"> Baltimore</v>
          </cell>
          <cell r="D328" t="str">
            <v xml:space="preserve"> MD</v>
          </cell>
        </row>
        <row r="329">
          <cell r="A329">
            <v>24510271300</v>
          </cell>
          <cell r="B329" t="str">
            <v>Roland Park</v>
          </cell>
          <cell r="C329" t="str">
            <v xml:space="preserve"> Baltimore</v>
          </cell>
          <cell r="D329" t="str">
            <v xml:space="preserve"> MD</v>
          </cell>
        </row>
        <row r="330">
          <cell r="A330">
            <v>24005400400</v>
          </cell>
          <cell r="B330" t="str">
            <v>Catonsville</v>
          </cell>
          <cell r="C330" t="str">
            <v xml:space="preserve"> MD</v>
          </cell>
        </row>
        <row r="331">
          <cell r="A331">
            <v>24510120700</v>
          </cell>
          <cell r="B331" t="str">
            <v>Remington</v>
          </cell>
          <cell r="C331" t="str">
            <v xml:space="preserve"> Baltimore</v>
          </cell>
          <cell r="D331" t="str">
            <v xml:space="preserve"> MD</v>
          </cell>
        </row>
        <row r="332">
          <cell r="A332">
            <v>24003730100</v>
          </cell>
          <cell r="B332" t="str">
            <v>Chestnut Hill Cove</v>
          </cell>
          <cell r="C332" t="str">
            <v xml:space="preserve"> Riviera Beach</v>
          </cell>
          <cell r="D332" t="str">
            <v xml:space="preserve"> MD</v>
          </cell>
        </row>
        <row r="333">
          <cell r="A333">
            <v>24510260401</v>
          </cell>
          <cell r="B333" t="str">
            <v>Armistead Gardens</v>
          </cell>
          <cell r="C333" t="str">
            <v xml:space="preserve"> Baltimore</v>
          </cell>
          <cell r="D333" t="str">
            <v xml:space="preserve"> MD</v>
          </cell>
        </row>
        <row r="334">
          <cell r="A334">
            <v>24510010500</v>
          </cell>
          <cell r="B334" t="str">
            <v>Upper Fells Point</v>
          </cell>
          <cell r="C334" t="str">
            <v xml:space="preserve"> Baltimore</v>
          </cell>
          <cell r="D334" t="str">
            <v xml:space="preserve"> MD</v>
          </cell>
        </row>
        <row r="335">
          <cell r="A335">
            <v>24005450300</v>
          </cell>
          <cell r="B335" t="str">
            <v>Essex</v>
          </cell>
          <cell r="C335" t="str">
            <v xml:space="preserve"> MD</v>
          </cell>
        </row>
        <row r="336">
          <cell r="A336">
            <v>24510020100</v>
          </cell>
          <cell r="B336" t="str">
            <v>Upper Fells Point</v>
          </cell>
          <cell r="C336" t="str">
            <v xml:space="preserve"> Baltimore</v>
          </cell>
          <cell r="D336" t="str">
            <v xml:space="preserve"> MD</v>
          </cell>
        </row>
        <row r="337">
          <cell r="A337">
            <v>24510130600</v>
          </cell>
          <cell r="B337" t="str">
            <v>Hampden</v>
          </cell>
          <cell r="C337" t="str">
            <v xml:space="preserve"> Baltimore</v>
          </cell>
          <cell r="D337" t="str">
            <v xml:space="preserve"> MD</v>
          </cell>
        </row>
        <row r="338">
          <cell r="A338">
            <v>24510271102</v>
          </cell>
          <cell r="B338" t="str">
            <v>Mid-Charles</v>
          </cell>
          <cell r="C338" t="str">
            <v xml:space="preserve"> Baltimore</v>
          </cell>
          <cell r="D338" t="str">
            <v xml:space="preserve"> MD</v>
          </cell>
        </row>
        <row r="339">
          <cell r="A339">
            <v>24003750801</v>
          </cell>
          <cell r="B339" t="str">
            <v>Glen Burnie</v>
          </cell>
          <cell r="C339" t="str">
            <v xml:space="preserve"> MD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_of_Births_Where_the_Mot"/>
      <sheetName val="Sheet4"/>
      <sheetName val="Sheet3"/>
      <sheetName val="Sheet1"/>
      <sheetName val="Sheet2"/>
    </sheetNames>
    <sheetDataSet>
      <sheetData sheetId="0" refreshError="1"/>
      <sheetData sheetId="1">
        <row r="1">
          <cell r="A1" t="str">
            <v>CSA2010</v>
          </cell>
          <cell r="B1" t="str">
            <v>prenatal18</v>
          </cell>
        </row>
        <row r="2">
          <cell r="A2" t="str">
            <v>Allendale</v>
          </cell>
          <cell r="B2">
            <v>59.715639810426502</v>
          </cell>
        </row>
        <row r="3">
          <cell r="A3" t="str">
            <v>Beechfield</v>
          </cell>
          <cell r="B3">
            <v>55.797101449275402</v>
          </cell>
        </row>
        <row r="4">
          <cell r="A4" t="str">
            <v>Belair-Edison</v>
          </cell>
          <cell r="B4">
            <v>65.656565656565704</v>
          </cell>
        </row>
        <row r="5">
          <cell r="A5" t="str">
            <v>Brooklyn</v>
          </cell>
          <cell r="B5">
            <v>59.126984126984098</v>
          </cell>
        </row>
        <row r="6">
          <cell r="A6" t="str">
            <v>Canton</v>
          </cell>
          <cell r="B6">
            <v>87.096774193548399</v>
          </cell>
        </row>
        <row r="7">
          <cell r="A7" t="str">
            <v>Cedonia</v>
          </cell>
          <cell r="B7">
            <v>66.064981949458499</v>
          </cell>
        </row>
        <row r="8">
          <cell r="A8" t="str">
            <v>Cherry Hill</v>
          </cell>
          <cell r="B8">
            <v>56.153846153846203</v>
          </cell>
        </row>
        <row r="9">
          <cell r="A9" t="str">
            <v>Chinquapin Park</v>
          </cell>
          <cell r="B9">
            <v>63.917525773195898</v>
          </cell>
        </row>
        <row r="10">
          <cell r="A10" t="str">
            <v>Claremont</v>
          </cell>
          <cell r="B10">
            <v>58.59375</v>
          </cell>
        </row>
        <row r="11">
          <cell r="A11" t="str">
            <v>Clifton-Berea</v>
          </cell>
          <cell r="B11">
            <v>61.4678899082569</v>
          </cell>
        </row>
        <row r="12">
          <cell r="A12" t="str">
            <v>Cross-Country</v>
          </cell>
          <cell r="B12">
            <v>53.412462908011904</v>
          </cell>
        </row>
        <row r="13">
          <cell r="A13" t="str">
            <v>Dickeyville</v>
          </cell>
          <cell r="B13">
            <v>63.157894736842103</v>
          </cell>
        </row>
        <row r="14">
          <cell r="A14" t="str">
            <v>Dorchester</v>
          </cell>
          <cell r="B14">
            <v>56.043956043956001</v>
          </cell>
        </row>
        <row r="15">
          <cell r="A15" t="str">
            <v>Downtown</v>
          </cell>
          <cell r="B15">
            <v>77.027027027027003</v>
          </cell>
        </row>
        <row r="16">
          <cell r="A16" t="str">
            <v>Edmondson Village</v>
          </cell>
          <cell r="B16">
            <v>56.321839080459803</v>
          </cell>
        </row>
        <row r="17">
          <cell r="A17" t="str">
            <v>Fells Point</v>
          </cell>
          <cell r="B17">
            <v>85.714285714285694</v>
          </cell>
        </row>
        <row r="18">
          <cell r="A18" t="str">
            <v>Forest Park</v>
          </cell>
          <cell r="B18">
            <v>57.843137254901997</v>
          </cell>
        </row>
        <row r="19">
          <cell r="A19" t="str">
            <v>Glen-Fallstaff</v>
          </cell>
          <cell r="B19">
            <v>48.039215686274503</v>
          </cell>
        </row>
        <row r="20">
          <cell r="A20" t="str">
            <v>Greater Charles Village</v>
          </cell>
          <cell r="B20">
            <v>60.683760683760703</v>
          </cell>
        </row>
        <row r="21">
          <cell r="A21" t="str">
            <v>Greater Govans</v>
          </cell>
          <cell r="B21">
            <v>66.371681415929203</v>
          </cell>
        </row>
        <row r="22">
          <cell r="A22" t="str">
            <v>Greater Mondawmin</v>
          </cell>
          <cell r="B22">
            <v>64.772727272727295</v>
          </cell>
        </row>
        <row r="23">
          <cell r="A23" t="str">
            <v>Greater Roland Park</v>
          </cell>
          <cell r="B23">
            <v>85.106382978723403</v>
          </cell>
        </row>
        <row r="24">
          <cell r="A24" t="str">
            <v>Greater Rosemont</v>
          </cell>
          <cell r="B24">
            <v>59.154929577464799</v>
          </cell>
        </row>
        <row r="25">
          <cell r="A25" t="str">
            <v>Greenmount East</v>
          </cell>
          <cell r="B25">
            <v>68.041237113402104</v>
          </cell>
        </row>
        <row r="26">
          <cell r="A26" t="str">
            <v>Hamilton</v>
          </cell>
          <cell r="B26">
            <v>68.148148148148195</v>
          </cell>
        </row>
        <row r="27">
          <cell r="A27" t="str">
            <v>Harbor East</v>
          </cell>
          <cell r="B27">
            <v>55.1020408163265</v>
          </cell>
        </row>
        <row r="28">
          <cell r="A28" t="str">
            <v>Harford</v>
          </cell>
          <cell r="B28">
            <v>70.646766169154205</v>
          </cell>
        </row>
        <row r="29">
          <cell r="A29" t="str">
            <v>Highlandtown</v>
          </cell>
          <cell r="B29">
            <v>78.767123287671197</v>
          </cell>
        </row>
        <row r="30">
          <cell r="A30" t="str">
            <v>Howard Park</v>
          </cell>
          <cell r="B30">
            <v>61.290322580645203</v>
          </cell>
        </row>
        <row r="31">
          <cell r="A31" t="str">
            <v>Inner Harbor</v>
          </cell>
          <cell r="B31">
            <v>81.379310344827601</v>
          </cell>
        </row>
        <row r="32">
          <cell r="A32" t="str">
            <v>Lauraville</v>
          </cell>
          <cell r="B32">
            <v>64.393939393939405</v>
          </cell>
        </row>
        <row r="33">
          <cell r="A33" t="str">
            <v>Loch Raven</v>
          </cell>
          <cell r="B33">
            <v>67.4846625766871</v>
          </cell>
        </row>
        <row r="34">
          <cell r="A34" t="str">
            <v>Madison</v>
          </cell>
          <cell r="B34">
            <v>63.716814159291999</v>
          </cell>
        </row>
        <row r="35">
          <cell r="A35" t="str">
            <v>Medfield</v>
          </cell>
          <cell r="B35">
            <v>77.358490566037702</v>
          </cell>
        </row>
        <row r="36">
          <cell r="A36" t="str">
            <v>Midtown</v>
          </cell>
          <cell r="B36">
            <v>73.563218390804593</v>
          </cell>
        </row>
        <row r="37">
          <cell r="A37" t="str">
            <v>Midway</v>
          </cell>
          <cell r="B37">
            <v>58.490566037735803</v>
          </cell>
        </row>
        <row r="38">
          <cell r="A38" t="str">
            <v>Morrell Park</v>
          </cell>
          <cell r="B38">
            <v>55.462184873949603</v>
          </cell>
        </row>
        <row r="39">
          <cell r="A39" t="str">
            <v>Mount Washington</v>
          </cell>
          <cell r="B39">
            <v>75</v>
          </cell>
        </row>
        <row r="40">
          <cell r="A40" t="str">
            <v>North Baltimore</v>
          </cell>
          <cell r="B40">
            <v>85.454545454545496</v>
          </cell>
        </row>
        <row r="41">
          <cell r="A41" t="str">
            <v>Northwood</v>
          </cell>
          <cell r="B41">
            <v>72.268907563025195</v>
          </cell>
        </row>
        <row r="42">
          <cell r="A42" t="str">
            <v>Oldtown</v>
          </cell>
          <cell r="B42">
            <v>62.411347517730498</v>
          </cell>
        </row>
        <row r="43">
          <cell r="A43" t="str">
            <v>Orangeville</v>
          </cell>
          <cell r="B43">
            <v>65.638766519823804</v>
          </cell>
        </row>
        <row r="44">
          <cell r="A44" t="str">
            <v>Patterson Park North &amp; East</v>
          </cell>
          <cell r="B44">
            <v>70.270270270270302</v>
          </cell>
        </row>
        <row r="45">
          <cell r="A45" t="str">
            <v>Penn North</v>
          </cell>
          <cell r="B45">
            <v>47.706422018348597</v>
          </cell>
        </row>
        <row r="46">
          <cell r="A46" t="str">
            <v>Pimlico</v>
          </cell>
          <cell r="B46">
            <v>68.75</v>
          </cell>
        </row>
        <row r="47">
          <cell r="A47" t="str">
            <v>Poppleton</v>
          </cell>
          <cell r="B47">
            <v>63.636363636363598</v>
          </cell>
        </row>
        <row r="48">
          <cell r="A48" t="str">
            <v>Sandtown-Winchester</v>
          </cell>
          <cell r="B48">
            <v>56.149732620320897</v>
          </cell>
        </row>
        <row r="49">
          <cell r="A49" t="str">
            <v>South Baltimore</v>
          </cell>
          <cell r="B49">
            <v>83.211678832116803</v>
          </cell>
        </row>
        <row r="50">
          <cell r="A50" t="str">
            <v>Southeastern</v>
          </cell>
          <cell r="B50">
            <v>60.396039603960403</v>
          </cell>
        </row>
        <row r="51">
          <cell r="A51" t="str">
            <v>Southern Park Heights</v>
          </cell>
          <cell r="B51">
            <v>58.108108108108098</v>
          </cell>
        </row>
        <row r="52">
          <cell r="A52" t="str">
            <v>Southwest Baltimore</v>
          </cell>
          <cell r="B52">
            <v>60.747663551401899</v>
          </cell>
        </row>
        <row r="53">
          <cell r="A53" t="str">
            <v>The Waverlies</v>
          </cell>
          <cell r="B53">
            <v>60.975609756097597</v>
          </cell>
        </row>
        <row r="54">
          <cell r="A54" t="str">
            <v>Upton</v>
          </cell>
          <cell r="B54">
            <v>64.137931034482705</v>
          </cell>
        </row>
        <row r="55">
          <cell r="A55" t="str">
            <v>Washington Village</v>
          </cell>
          <cell r="B55">
            <v>63.636363636363598</v>
          </cell>
        </row>
        <row r="56">
          <cell r="A56" t="str">
            <v>Westport</v>
          </cell>
          <cell r="B56">
            <v>54.838709677419402</v>
          </cell>
        </row>
        <row r="57">
          <cell r="A57" t="str">
            <v>Irvington</v>
          </cell>
          <cell r="B57">
            <v>59.715639810426502</v>
          </cell>
        </row>
        <row r="58">
          <cell r="A58" t="str">
            <v>Ten Hills</v>
          </cell>
          <cell r="B58">
            <v>55.797101449275402</v>
          </cell>
        </row>
        <row r="59">
          <cell r="A59" t="str">
            <v>Curtis Bay</v>
          </cell>
          <cell r="B59">
            <v>59.126984126984098</v>
          </cell>
        </row>
        <row r="60">
          <cell r="A60" t="str">
            <v>Frankford</v>
          </cell>
          <cell r="B60">
            <v>66.064981949458499</v>
          </cell>
        </row>
        <row r="61">
          <cell r="A61" t="str">
            <v>Belvedere</v>
          </cell>
          <cell r="B61">
            <v>63.917525773195898</v>
          </cell>
        </row>
        <row r="62">
          <cell r="A62" t="str">
            <v>Armistead</v>
          </cell>
          <cell r="B62">
            <v>58.59375</v>
          </cell>
        </row>
        <row r="63">
          <cell r="A63" t="str">
            <v>Cheswolde</v>
          </cell>
          <cell r="B63">
            <v>53.412462908011904</v>
          </cell>
        </row>
        <row r="64">
          <cell r="A64" t="str">
            <v>Franklintown</v>
          </cell>
          <cell r="B64">
            <v>63.157894736842103</v>
          </cell>
        </row>
        <row r="65">
          <cell r="A65" t="str">
            <v>Ashburton</v>
          </cell>
          <cell r="B65">
            <v>56.043956043956001</v>
          </cell>
        </row>
        <row r="66">
          <cell r="A66" t="str">
            <v>Seton Hill</v>
          </cell>
          <cell r="B66">
            <v>77.027027027027003</v>
          </cell>
        </row>
        <row r="67">
          <cell r="A67" t="str">
            <v>Walbrook</v>
          </cell>
          <cell r="B67">
            <v>57.843137254901997</v>
          </cell>
        </row>
        <row r="68">
          <cell r="A68" t="str">
            <v>Barclay</v>
          </cell>
          <cell r="B68">
            <v>60.683760683760703</v>
          </cell>
        </row>
        <row r="69">
          <cell r="A69" t="str">
            <v>Poplar Hill</v>
          </cell>
          <cell r="B69">
            <v>85.106382978723403</v>
          </cell>
        </row>
        <row r="70">
          <cell r="A70" t="str">
            <v>Little Italy</v>
          </cell>
          <cell r="B70">
            <v>55.1020408163265</v>
          </cell>
        </row>
        <row r="71">
          <cell r="A71" t="str">
            <v>Echodale</v>
          </cell>
          <cell r="B71">
            <v>70.646766169154205</v>
          </cell>
        </row>
        <row r="72">
          <cell r="A72" t="str">
            <v>West Arlington</v>
          </cell>
          <cell r="B72">
            <v>61.290322580645203</v>
          </cell>
        </row>
        <row r="73">
          <cell r="A73" t="str">
            <v>Federal Hill</v>
          </cell>
          <cell r="B73">
            <v>81.379310344827601</v>
          </cell>
        </row>
        <row r="74">
          <cell r="A74" t="str">
            <v>East End</v>
          </cell>
          <cell r="B74">
            <v>63.716814159291999</v>
          </cell>
        </row>
        <row r="75">
          <cell r="A75" t="str">
            <v>Hampden</v>
          </cell>
          <cell r="B75">
            <v>77.358490566037702</v>
          </cell>
        </row>
        <row r="76">
          <cell r="A76" t="str">
            <v>Coldstream</v>
          </cell>
          <cell r="B76">
            <v>58.490566037735803</v>
          </cell>
        </row>
        <row r="77">
          <cell r="A77" t="str">
            <v>Violetville</v>
          </cell>
          <cell r="B77">
            <v>55.462184873949603</v>
          </cell>
        </row>
        <row r="78">
          <cell r="A78" t="str">
            <v>Coldspring</v>
          </cell>
          <cell r="B78">
            <v>75</v>
          </cell>
        </row>
        <row r="79">
          <cell r="A79" t="str">
            <v>Guilford</v>
          </cell>
          <cell r="B79">
            <v>85.454545454545496</v>
          </cell>
        </row>
        <row r="80">
          <cell r="A80" t="str">
            <v>Middle East</v>
          </cell>
          <cell r="B80">
            <v>62.411347517730498</v>
          </cell>
        </row>
        <row r="81">
          <cell r="A81" t="str">
            <v>East Highlandtown</v>
          </cell>
          <cell r="B81">
            <v>65.638766519823804</v>
          </cell>
        </row>
        <row r="82">
          <cell r="A82" t="str">
            <v>Reservoir Hill</v>
          </cell>
          <cell r="B82">
            <v>47.706422018348597</v>
          </cell>
        </row>
        <row r="83">
          <cell r="A83" t="str">
            <v>Arlington</v>
          </cell>
          <cell r="B83">
            <v>68.75</v>
          </cell>
        </row>
        <row r="84">
          <cell r="A84" t="str">
            <v>The Terraces</v>
          </cell>
          <cell r="B84">
            <v>63.636363636363598</v>
          </cell>
        </row>
        <row r="85">
          <cell r="A85" t="str">
            <v>Harlem Park</v>
          </cell>
          <cell r="B85">
            <v>56.149732620320897</v>
          </cell>
        </row>
        <row r="86">
          <cell r="A86" t="str">
            <v>Druid Heights</v>
          </cell>
          <cell r="B86">
            <v>64.137931034482705</v>
          </cell>
        </row>
        <row r="87">
          <cell r="A87" t="str">
            <v>Pigtown</v>
          </cell>
          <cell r="B87">
            <v>63.636363636363598</v>
          </cell>
        </row>
        <row r="88">
          <cell r="A88" t="str">
            <v>Mount Winans</v>
          </cell>
          <cell r="B88">
            <v>54.838709677419402</v>
          </cell>
        </row>
        <row r="89">
          <cell r="A89" t="str">
            <v>S. Hilton</v>
          </cell>
          <cell r="B89">
            <v>59.715639810426502</v>
          </cell>
        </row>
        <row r="90">
          <cell r="A90" t="str">
            <v>West Hills</v>
          </cell>
          <cell r="B90">
            <v>55.797101449275402</v>
          </cell>
        </row>
        <row r="91">
          <cell r="A91" t="str">
            <v>Hawkins Point</v>
          </cell>
          <cell r="B91">
            <v>59.126984126984098</v>
          </cell>
        </row>
        <row r="92">
          <cell r="A92" t="str">
            <v>Woodberry</v>
          </cell>
          <cell r="B92">
            <v>77.358490566037702</v>
          </cell>
        </row>
        <row r="93">
          <cell r="A93" t="str">
            <v>Homeland</v>
          </cell>
          <cell r="B93">
            <v>85.454545454545496</v>
          </cell>
        </row>
        <row r="94">
          <cell r="A94" t="str">
            <v>Hilltop</v>
          </cell>
          <cell r="B94">
            <v>68.75</v>
          </cell>
        </row>
        <row r="95">
          <cell r="A95" t="str">
            <v>Hollins Market</v>
          </cell>
          <cell r="B95">
            <v>63.636363636363598</v>
          </cell>
        </row>
        <row r="96">
          <cell r="A96" t="str">
            <v>Lakeland</v>
          </cell>
          <cell r="B96">
            <v>54.838709677419402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ber_of_Students_Officially_E"/>
      <sheetName val="Sheet1"/>
    </sheetNames>
    <sheetDataSet>
      <sheetData sheetId="0" refreshError="1"/>
      <sheetData sheetId="1">
        <row r="1">
          <cell r="A1" t="str">
            <v>Allendale</v>
          </cell>
          <cell r="B1">
            <v>501</v>
          </cell>
          <cell r="C1">
            <v>513</v>
          </cell>
          <cell r="D1">
            <v>12</v>
          </cell>
          <cell r="E1">
            <v>2.3391812865497075E-2</v>
          </cell>
          <cell r="F1">
            <v>0.97660818713450293</v>
          </cell>
        </row>
        <row r="2">
          <cell r="A2" t="str">
            <v>Beechfield</v>
          </cell>
          <cell r="B2">
            <v>323</v>
          </cell>
          <cell r="C2">
            <v>335</v>
          </cell>
          <cell r="D2">
            <v>12</v>
          </cell>
          <cell r="E2">
            <v>3.5820895522388062E-2</v>
          </cell>
          <cell r="F2">
            <v>0.9641791044776119</v>
          </cell>
        </row>
        <row r="3">
          <cell r="A3" t="str">
            <v>Belair-Edison</v>
          </cell>
          <cell r="B3">
            <v>566</v>
          </cell>
          <cell r="C3">
            <v>578</v>
          </cell>
          <cell r="D3">
            <v>12</v>
          </cell>
          <cell r="E3">
            <v>2.0761245674740483E-2</v>
          </cell>
          <cell r="F3">
            <v>0.97923875432525953</v>
          </cell>
        </row>
        <row r="4">
          <cell r="A4" t="str">
            <v>Brooklyn</v>
          </cell>
          <cell r="B4">
            <v>467</v>
          </cell>
          <cell r="C4">
            <v>517</v>
          </cell>
          <cell r="D4">
            <v>50</v>
          </cell>
          <cell r="E4">
            <v>9.6711798839458407E-2</v>
          </cell>
          <cell r="F4">
            <v>0.90328820116054165</v>
          </cell>
        </row>
        <row r="5">
          <cell r="A5" t="str">
            <v>Canton</v>
          </cell>
          <cell r="B5">
            <v>34</v>
          </cell>
          <cell r="C5">
            <v>35</v>
          </cell>
          <cell r="D5">
            <v>1</v>
          </cell>
          <cell r="E5">
            <v>2.8571428571428571E-2</v>
          </cell>
          <cell r="F5">
            <v>0.97142857142857142</v>
          </cell>
        </row>
        <row r="6">
          <cell r="A6" t="str">
            <v>Cedonia</v>
          </cell>
          <cell r="B6">
            <v>783</v>
          </cell>
          <cell r="C6">
            <v>812</v>
          </cell>
          <cell r="D6">
            <v>29</v>
          </cell>
          <cell r="E6">
            <v>3.5714285714285712E-2</v>
          </cell>
          <cell r="F6">
            <v>0.9642857142857143</v>
          </cell>
        </row>
        <row r="7">
          <cell r="A7" t="str">
            <v>Cherry Hill</v>
          </cell>
          <cell r="B7">
            <v>371</v>
          </cell>
          <cell r="C7">
            <v>386</v>
          </cell>
          <cell r="D7">
            <v>15</v>
          </cell>
          <cell r="E7">
            <v>3.8860103626943004E-2</v>
          </cell>
          <cell r="F7">
            <v>0.96113989637305697</v>
          </cell>
        </row>
        <row r="8">
          <cell r="A8" t="str">
            <v>Chinquapin Park</v>
          </cell>
          <cell r="B8">
            <v>204</v>
          </cell>
          <cell r="C8">
            <v>215</v>
          </cell>
          <cell r="D8">
            <v>11</v>
          </cell>
          <cell r="E8">
            <v>5.1162790697674418E-2</v>
          </cell>
          <cell r="F8">
            <v>0.94883720930232562</v>
          </cell>
        </row>
        <row r="9">
          <cell r="A9" t="str">
            <v>Claremont</v>
          </cell>
          <cell r="B9">
            <v>378</v>
          </cell>
          <cell r="C9">
            <v>401</v>
          </cell>
          <cell r="D9">
            <v>23</v>
          </cell>
          <cell r="E9">
            <v>5.7356608478802994E-2</v>
          </cell>
          <cell r="F9">
            <v>0.94264339152119703</v>
          </cell>
        </row>
        <row r="10">
          <cell r="A10" t="str">
            <v>Clifton-Berea</v>
          </cell>
          <cell r="B10">
            <v>339</v>
          </cell>
          <cell r="C10">
            <v>346</v>
          </cell>
          <cell r="D10">
            <v>7</v>
          </cell>
          <cell r="E10">
            <v>2.023121387283237E-2</v>
          </cell>
          <cell r="F10">
            <v>0.97976878612716767</v>
          </cell>
        </row>
        <row r="11">
          <cell r="A11" t="str">
            <v>Cross-Country</v>
          </cell>
          <cell r="B11">
            <v>108</v>
          </cell>
          <cell r="C11">
            <v>112</v>
          </cell>
          <cell r="D11">
            <v>4</v>
          </cell>
          <cell r="E11">
            <v>3.5714285714285712E-2</v>
          </cell>
          <cell r="F11">
            <v>0.9642857142857143</v>
          </cell>
        </row>
        <row r="12">
          <cell r="A12" t="str">
            <v>Dickeyville</v>
          </cell>
          <cell r="B12">
            <v>93</v>
          </cell>
          <cell r="C12">
            <v>95</v>
          </cell>
          <cell r="D12">
            <v>2</v>
          </cell>
          <cell r="E12">
            <v>2.1052631578947368E-2</v>
          </cell>
          <cell r="F12">
            <v>0.97894736842105268</v>
          </cell>
        </row>
        <row r="13">
          <cell r="A13" t="str">
            <v>Dorchester</v>
          </cell>
          <cell r="B13">
            <v>322</v>
          </cell>
          <cell r="C13">
            <v>331</v>
          </cell>
          <cell r="D13">
            <v>9</v>
          </cell>
          <cell r="E13">
            <v>2.7190332326283987E-2</v>
          </cell>
          <cell r="F13">
            <v>0.97280966767371602</v>
          </cell>
        </row>
        <row r="14">
          <cell r="A14" t="str">
            <v>Downtown</v>
          </cell>
          <cell r="B14">
            <v>59</v>
          </cell>
          <cell r="C14">
            <v>60</v>
          </cell>
          <cell r="D14">
            <v>1</v>
          </cell>
          <cell r="E14">
            <v>1.6666666666666666E-2</v>
          </cell>
          <cell r="F14">
            <v>0.98333333333333328</v>
          </cell>
        </row>
        <row r="15">
          <cell r="A15" t="str">
            <v>Edmondson Village</v>
          </cell>
          <cell r="B15">
            <v>315</v>
          </cell>
          <cell r="C15">
            <v>321</v>
          </cell>
          <cell r="D15">
            <v>6</v>
          </cell>
          <cell r="E15">
            <v>1.8691588785046728E-2</v>
          </cell>
          <cell r="F15">
            <v>0.98130841121495327</v>
          </cell>
        </row>
        <row r="16">
          <cell r="A16" t="str">
            <v>Fells Point</v>
          </cell>
          <cell r="B16">
            <v>71</v>
          </cell>
          <cell r="C16">
            <v>75</v>
          </cell>
          <cell r="D16">
            <v>4</v>
          </cell>
          <cell r="E16">
            <v>5.3333333333333337E-2</v>
          </cell>
          <cell r="F16">
            <v>0.94666666666666666</v>
          </cell>
        </row>
        <row r="17">
          <cell r="A17" t="str">
            <v>Forest Park</v>
          </cell>
          <cell r="B17">
            <v>281</v>
          </cell>
          <cell r="C17">
            <v>289</v>
          </cell>
          <cell r="D17">
            <v>8</v>
          </cell>
          <cell r="E17">
            <v>2.768166089965398E-2</v>
          </cell>
          <cell r="F17">
            <v>0.97231833910034604</v>
          </cell>
        </row>
        <row r="18">
          <cell r="A18" t="str">
            <v>Glen-Fallstaff</v>
          </cell>
          <cell r="B18">
            <v>378</v>
          </cell>
          <cell r="C18">
            <v>401</v>
          </cell>
          <cell r="D18">
            <v>23</v>
          </cell>
          <cell r="E18">
            <v>5.7356608478802994E-2</v>
          </cell>
          <cell r="F18">
            <v>0.94264339152119703</v>
          </cell>
        </row>
        <row r="19">
          <cell r="A19" t="str">
            <v>Greater Charles Village</v>
          </cell>
          <cell r="B19">
            <v>161</v>
          </cell>
          <cell r="C19">
            <v>168</v>
          </cell>
          <cell r="D19">
            <v>7</v>
          </cell>
          <cell r="E19">
            <v>4.1666666666666664E-2</v>
          </cell>
          <cell r="F19">
            <v>0.95833333333333337</v>
          </cell>
        </row>
        <row r="20">
          <cell r="A20" t="str">
            <v>Greater Govans</v>
          </cell>
          <cell r="B20">
            <v>364</v>
          </cell>
          <cell r="C20">
            <v>371</v>
          </cell>
          <cell r="D20">
            <v>7</v>
          </cell>
          <cell r="E20">
            <v>1.8867924528301886E-2</v>
          </cell>
          <cell r="F20">
            <v>0.98113207547169812</v>
          </cell>
        </row>
        <row r="21">
          <cell r="A21" t="str">
            <v>Greater Mondawmin</v>
          </cell>
          <cell r="B21">
            <v>273</v>
          </cell>
          <cell r="C21">
            <v>282</v>
          </cell>
          <cell r="D21">
            <v>9</v>
          </cell>
          <cell r="E21">
            <v>3.1914893617021274E-2</v>
          </cell>
          <cell r="F21">
            <v>0.96808510638297873</v>
          </cell>
        </row>
        <row r="22">
          <cell r="A22" t="str">
            <v>Greater Roland Park</v>
          </cell>
          <cell r="B22">
            <v>95</v>
          </cell>
          <cell r="C22">
            <v>96</v>
          </cell>
          <cell r="D22">
            <v>1</v>
          </cell>
          <cell r="E22">
            <v>1.0416666666666666E-2</v>
          </cell>
          <cell r="F22">
            <v>0.98958333333333337</v>
          </cell>
        </row>
        <row r="23">
          <cell r="A23" t="str">
            <v>Greater Rosemont</v>
          </cell>
          <cell r="B23">
            <v>655</v>
          </cell>
          <cell r="C23">
            <v>676</v>
          </cell>
          <cell r="D23">
            <v>21</v>
          </cell>
          <cell r="E23">
            <v>3.1065088757396449E-2</v>
          </cell>
          <cell r="F23">
            <v>0.96893491124260356</v>
          </cell>
        </row>
        <row r="24">
          <cell r="A24" t="str">
            <v>Greenmount East</v>
          </cell>
          <cell r="B24">
            <v>295</v>
          </cell>
          <cell r="C24">
            <v>301</v>
          </cell>
          <cell r="D24">
            <v>6</v>
          </cell>
          <cell r="E24">
            <v>1.9933554817275746E-2</v>
          </cell>
          <cell r="F24">
            <v>0.98006644518272423</v>
          </cell>
        </row>
        <row r="25">
          <cell r="A25" t="str">
            <v>Hamilton</v>
          </cell>
          <cell r="B25">
            <v>393</v>
          </cell>
          <cell r="C25">
            <v>412</v>
          </cell>
          <cell r="D25">
            <v>19</v>
          </cell>
          <cell r="E25">
            <v>4.6116504854368932E-2</v>
          </cell>
          <cell r="F25">
            <v>0.95388349514563109</v>
          </cell>
        </row>
        <row r="26">
          <cell r="A26" t="str">
            <v>Harbor East</v>
          </cell>
          <cell r="B26">
            <v>184</v>
          </cell>
          <cell r="C26">
            <v>187</v>
          </cell>
          <cell r="D26">
            <v>3</v>
          </cell>
          <cell r="E26">
            <v>1.6042780748663103E-2</v>
          </cell>
          <cell r="F26">
            <v>0.98395721925133695</v>
          </cell>
        </row>
        <row r="27">
          <cell r="A27" t="str">
            <v>Harford</v>
          </cell>
          <cell r="B27">
            <v>399</v>
          </cell>
          <cell r="C27">
            <v>420</v>
          </cell>
          <cell r="D27">
            <v>21</v>
          </cell>
          <cell r="E27">
            <v>0.05</v>
          </cell>
          <cell r="F27">
            <v>0.95</v>
          </cell>
        </row>
        <row r="28">
          <cell r="A28" t="str">
            <v>Highlandtown</v>
          </cell>
          <cell r="B28">
            <v>151</v>
          </cell>
          <cell r="C28">
            <v>160</v>
          </cell>
          <cell r="D28">
            <v>9</v>
          </cell>
          <cell r="E28">
            <v>5.6250000000000001E-2</v>
          </cell>
          <cell r="F28">
            <v>0.94374999999999998</v>
          </cell>
        </row>
        <row r="29">
          <cell r="A29" t="str">
            <v>Howard Park</v>
          </cell>
          <cell r="B29">
            <v>260</v>
          </cell>
          <cell r="C29">
            <v>269</v>
          </cell>
          <cell r="D29">
            <v>9</v>
          </cell>
          <cell r="E29">
            <v>3.3457249070631967E-2</v>
          </cell>
          <cell r="F29">
            <v>0.96654275092936803</v>
          </cell>
        </row>
        <row r="30">
          <cell r="A30" t="str">
            <v>Inner Harbor</v>
          </cell>
          <cell r="B30">
            <v>83</v>
          </cell>
          <cell r="C30">
            <v>83</v>
          </cell>
          <cell r="D30">
            <v>0</v>
          </cell>
          <cell r="E30">
            <v>0</v>
          </cell>
          <cell r="F30">
            <v>1</v>
          </cell>
        </row>
        <row r="31">
          <cell r="A31" t="str">
            <v>Lauraville</v>
          </cell>
          <cell r="B31">
            <v>349</v>
          </cell>
          <cell r="C31">
            <v>360</v>
          </cell>
          <cell r="D31">
            <v>11</v>
          </cell>
          <cell r="E31">
            <v>3.0555555555555555E-2</v>
          </cell>
          <cell r="F31">
            <v>0.96944444444444444</v>
          </cell>
        </row>
        <row r="32">
          <cell r="A32" t="str">
            <v>Loch Raven</v>
          </cell>
          <cell r="B32">
            <v>481</v>
          </cell>
          <cell r="C32">
            <v>502</v>
          </cell>
          <cell r="D32">
            <v>21</v>
          </cell>
          <cell r="E32">
            <v>4.1832669322709161E-2</v>
          </cell>
          <cell r="F32">
            <v>0.95816733067729087</v>
          </cell>
        </row>
        <row r="33">
          <cell r="A33" t="str">
            <v>Madison</v>
          </cell>
          <cell r="B33">
            <v>325</v>
          </cell>
          <cell r="C33">
            <v>339</v>
          </cell>
          <cell r="D33">
            <v>14</v>
          </cell>
          <cell r="E33">
            <v>4.1297935103244837E-2</v>
          </cell>
          <cell r="F33">
            <v>0.95870206489675514</v>
          </cell>
        </row>
        <row r="34">
          <cell r="A34" t="str">
            <v>Medfield</v>
          </cell>
          <cell r="B34">
            <v>224</v>
          </cell>
          <cell r="C34">
            <v>231</v>
          </cell>
          <cell r="D34">
            <v>7</v>
          </cell>
          <cell r="E34">
            <v>3.0303030303030304E-2</v>
          </cell>
          <cell r="F34">
            <v>0.96969696969696972</v>
          </cell>
        </row>
        <row r="35">
          <cell r="A35" t="str">
            <v>Midtown</v>
          </cell>
          <cell r="B35">
            <v>87</v>
          </cell>
          <cell r="C35">
            <v>89</v>
          </cell>
          <cell r="D35">
            <v>2</v>
          </cell>
          <cell r="E35">
            <v>2.247191011235955E-2</v>
          </cell>
          <cell r="F35">
            <v>0.97752808988764039</v>
          </cell>
        </row>
        <row r="36">
          <cell r="A36" t="str">
            <v>Midway</v>
          </cell>
          <cell r="B36">
            <v>332</v>
          </cell>
          <cell r="C36">
            <v>338</v>
          </cell>
          <cell r="D36">
            <v>6</v>
          </cell>
          <cell r="E36">
            <v>1.7751479289940829E-2</v>
          </cell>
          <cell r="F36">
            <v>0.98224852071005919</v>
          </cell>
        </row>
        <row r="37">
          <cell r="A37" t="str">
            <v>Morrell Park</v>
          </cell>
          <cell r="B37">
            <v>209</v>
          </cell>
          <cell r="C37">
            <v>225</v>
          </cell>
          <cell r="D37">
            <v>16</v>
          </cell>
          <cell r="E37">
            <v>7.1111111111111111E-2</v>
          </cell>
          <cell r="F37">
            <v>0.92888888888888888</v>
          </cell>
        </row>
        <row r="38">
          <cell r="A38" t="str">
            <v>Mount Washington</v>
          </cell>
          <cell r="B38">
            <v>86</v>
          </cell>
          <cell r="C38">
            <v>89</v>
          </cell>
          <cell r="D38">
            <v>3</v>
          </cell>
          <cell r="E38">
            <v>3.3707865168539325E-2</v>
          </cell>
          <cell r="F38">
            <v>0.9662921348314607</v>
          </cell>
        </row>
        <row r="39">
          <cell r="A39" t="str">
            <v>North Baltimore</v>
          </cell>
          <cell r="B39">
            <v>129</v>
          </cell>
          <cell r="C39">
            <v>132</v>
          </cell>
          <cell r="D39">
            <v>3</v>
          </cell>
          <cell r="E39">
            <v>2.2727272727272728E-2</v>
          </cell>
          <cell r="F39">
            <v>0.97727272727272729</v>
          </cell>
        </row>
        <row r="40">
          <cell r="A40" t="str">
            <v>Northwood</v>
          </cell>
          <cell r="B40">
            <v>358</v>
          </cell>
          <cell r="C40">
            <v>364</v>
          </cell>
          <cell r="D40">
            <v>6</v>
          </cell>
          <cell r="E40">
            <v>1.6483516483516484E-2</v>
          </cell>
          <cell r="F40">
            <v>0.98351648351648346</v>
          </cell>
        </row>
        <row r="41">
          <cell r="A41" t="str">
            <v>Oldtown</v>
          </cell>
          <cell r="B41">
            <v>360</v>
          </cell>
          <cell r="C41">
            <v>364</v>
          </cell>
          <cell r="D41">
            <v>4</v>
          </cell>
          <cell r="E41">
            <v>1.098901098901099E-2</v>
          </cell>
          <cell r="F41">
            <v>0.98901098901098905</v>
          </cell>
        </row>
        <row r="42">
          <cell r="A42" t="str">
            <v>Orangeville</v>
          </cell>
          <cell r="B42">
            <v>382</v>
          </cell>
          <cell r="C42">
            <v>412</v>
          </cell>
          <cell r="D42">
            <v>30</v>
          </cell>
          <cell r="E42">
            <v>7.281553398058252E-2</v>
          </cell>
          <cell r="F42">
            <v>0.92718446601941751</v>
          </cell>
        </row>
        <row r="43">
          <cell r="A43" t="str">
            <v>Patterson Park North &amp; East</v>
          </cell>
          <cell r="B43">
            <v>422</v>
          </cell>
          <cell r="C43">
            <v>451</v>
          </cell>
          <cell r="D43">
            <v>29</v>
          </cell>
          <cell r="E43">
            <v>6.4301552106430154E-2</v>
          </cell>
          <cell r="F43">
            <v>0.93569844789356982</v>
          </cell>
        </row>
        <row r="44">
          <cell r="A44" t="str">
            <v>Penn North</v>
          </cell>
          <cell r="B44">
            <v>231</v>
          </cell>
          <cell r="C44">
            <v>232</v>
          </cell>
          <cell r="D44">
            <v>1</v>
          </cell>
          <cell r="E44">
            <v>4.3103448275862068E-3</v>
          </cell>
          <cell r="F44">
            <v>0.99568965517241381</v>
          </cell>
        </row>
        <row r="45">
          <cell r="A45" t="str">
            <v>Pimlico</v>
          </cell>
          <cell r="B45">
            <v>411</v>
          </cell>
          <cell r="C45">
            <v>430</v>
          </cell>
          <cell r="D45">
            <v>19</v>
          </cell>
          <cell r="E45">
            <v>4.4186046511627906E-2</v>
          </cell>
          <cell r="F45">
            <v>0.95581395348837206</v>
          </cell>
        </row>
        <row r="46">
          <cell r="A46" t="str">
            <v>Poppleton</v>
          </cell>
          <cell r="B46">
            <v>197</v>
          </cell>
          <cell r="C46">
            <v>208</v>
          </cell>
          <cell r="D46">
            <v>11</v>
          </cell>
          <cell r="E46">
            <v>5.2884615384615384E-2</v>
          </cell>
          <cell r="F46">
            <v>0.94711538461538458</v>
          </cell>
        </row>
        <row r="47">
          <cell r="A47" t="str">
            <v>Sandtown-Winchester</v>
          </cell>
          <cell r="B47">
            <v>469</v>
          </cell>
          <cell r="C47">
            <v>478</v>
          </cell>
          <cell r="D47">
            <v>9</v>
          </cell>
          <cell r="E47">
            <v>1.8828451882845189E-2</v>
          </cell>
          <cell r="F47">
            <v>0.98117154811715479</v>
          </cell>
        </row>
        <row r="48">
          <cell r="A48" t="str">
            <v>South Baltimore</v>
          </cell>
          <cell r="B48">
            <v>44</v>
          </cell>
          <cell r="C48">
            <v>45</v>
          </cell>
          <cell r="D48">
            <v>1</v>
          </cell>
          <cell r="E48">
            <v>2.2222222222222223E-2</v>
          </cell>
          <cell r="F48">
            <v>0.97777777777777775</v>
          </cell>
        </row>
        <row r="49">
          <cell r="A49" t="str">
            <v>Southeastern</v>
          </cell>
          <cell r="B49">
            <v>224</v>
          </cell>
          <cell r="C49">
            <v>239</v>
          </cell>
          <cell r="D49">
            <v>15</v>
          </cell>
          <cell r="E49">
            <v>6.2761506276150625E-2</v>
          </cell>
          <cell r="F49">
            <v>0.93723849372384938</v>
          </cell>
        </row>
        <row r="50">
          <cell r="A50" t="str">
            <v>Southern Park Heights</v>
          </cell>
          <cell r="B50">
            <v>401</v>
          </cell>
          <cell r="C50">
            <v>409</v>
          </cell>
          <cell r="D50">
            <v>8</v>
          </cell>
          <cell r="E50">
            <v>1.9559902200488997E-2</v>
          </cell>
          <cell r="F50">
            <v>0.98044009779951102</v>
          </cell>
        </row>
        <row r="51">
          <cell r="A51" t="str">
            <v>Southwest Baltimore</v>
          </cell>
          <cell r="B51">
            <v>563</v>
          </cell>
          <cell r="C51">
            <v>585</v>
          </cell>
          <cell r="D51">
            <v>22</v>
          </cell>
          <cell r="E51">
            <v>3.7606837606837605E-2</v>
          </cell>
          <cell r="F51">
            <v>0.96239316239316242</v>
          </cell>
        </row>
        <row r="52">
          <cell r="A52" t="str">
            <v>The Waverlies</v>
          </cell>
          <cell r="B52">
            <v>233</v>
          </cell>
          <cell r="C52">
            <v>244</v>
          </cell>
          <cell r="D52">
            <v>11</v>
          </cell>
          <cell r="E52">
            <v>4.5081967213114756E-2</v>
          </cell>
          <cell r="F52">
            <v>0.95491803278688525</v>
          </cell>
        </row>
        <row r="53">
          <cell r="A53" t="str">
            <v>Upton</v>
          </cell>
          <cell r="B53">
            <v>400</v>
          </cell>
          <cell r="C53">
            <v>403</v>
          </cell>
          <cell r="D53">
            <v>3</v>
          </cell>
          <cell r="E53">
            <v>7.4441687344913151E-3</v>
          </cell>
          <cell r="F53">
            <v>0.99255583126550873</v>
          </cell>
        </row>
        <row r="54">
          <cell r="A54" t="str">
            <v>Washington Village</v>
          </cell>
          <cell r="B54">
            <v>122</v>
          </cell>
          <cell r="C54">
            <v>123</v>
          </cell>
          <cell r="D54">
            <v>1</v>
          </cell>
          <cell r="E54">
            <v>8.130081300813009E-3</v>
          </cell>
          <cell r="F54">
            <v>0.99186991869918695</v>
          </cell>
        </row>
        <row r="55">
          <cell r="A55" t="str">
            <v>Westport</v>
          </cell>
          <cell r="B55">
            <v>315</v>
          </cell>
          <cell r="C55">
            <v>338</v>
          </cell>
          <cell r="D55">
            <v>23</v>
          </cell>
          <cell r="E55">
            <v>6.8047337278106509E-2</v>
          </cell>
          <cell r="F55">
            <v>0.93195266272189348</v>
          </cell>
        </row>
        <row r="56">
          <cell r="A56" t="str">
            <v>Irvington</v>
          </cell>
          <cell r="B56">
            <v>501</v>
          </cell>
          <cell r="C56">
            <v>513</v>
          </cell>
          <cell r="D56">
            <v>12</v>
          </cell>
          <cell r="E56">
            <v>2.3391812865497075E-2</v>
          </cell>
          <cell r="F56">
            <v>0.97660818713450293</v>
          </cell>
        </row>
        <row r="57">
          <cell r="A57" t="str">
            <v>Ten Hills</v>
          </cell>
          <cell r="B57">
            <v>323</v>
          </cell>
          <cell r="C57">
            <v>335</v>
          </cell>
          <cell r="D57">
            <v>12</v>
          </cell>
          <cell r="E57">
            <v>3.5820895522388062E-2</v>
          </cell>
          <cell r="F57">
            <v>0.9641791044776119</v>
          </cell>
        </row>
        <row r="58">
          <cell r="A58" t="str">
            <v>Curtis Bay</v>
          </cell>
          <cell r="B58">
            <v>467</v>
          </cell>
          <cell r="C58">
            <v>517</v>
          </cell>
          <cell r="D58">
            <v>50</v>
          </cell>
          <cell r="E58">
            <v>9.6711798839458407E-2</v>
          </cell>
          <cell r="F58">
            <v>0.90328820116054165</v>
          </cell>
        </row>
        <row r="59">
          <cell r="A59" t="str">
            <v>Frankford</v>
          </cell>
          <cell r="B59">
            <v>783</v>
          </cell>
          <cell r="C59">
            <v>812</v>
          </cell>
          <cell r="D59">
            <v>29</v>
          </cell>
          <cell r="E59">
            <v>3.5714285714285712E-2</v>
          </cell>
          <cell r="F59">
            <v>0.9642857142857143</v>
          </cell>
        </row>
        <row r="60">
          <cell r="A60" t="str">
            <v>Belvedere</v>
          </cell>
          <cell r="B60">
            <v>204</v>
          </cell>
          <cell r="C60">
            <v>215</v>
          </cell>
          <cell r="D60">
            <v>11</v>
          </cell>
          <cell r="E60">
            <v>5.1162790697674418E-2</v>
          </cell>
          <cell r="F60">
            <v>0.94883720930232562</v>
          </cell>
        </row>
        <row r="61">
          <cell r="A61" t="str">
            <v>Armistead</v>
          </cell>
          <cell r="B61">
            <v>378</v>
          </cell>
          <cell r="C61">
            <v>401</v>
          </cell>
          <cell r="D61">
            <v>23</v>
          </cell>
          <cell r="E61">
            <v>5.7356608478802994E-2</v>
          </cell>
          <cell r="F61">
            <v>0.94264339152119703</v>
          </cell>
        </row>
        <row r="62">
          <cell r="A62" t="str">
            <v>Cheswolde</v>
          </cell>
          <cell r="B62">
            <v>108</v>
          </cell>
          <cell r="C62">
            <v>112</v>
          </cell>
          <cell r="D62">
            <v>4</v>
          </cell>
          <cell r="E62">
            <v>3.5714285714285712E-2</v>
          </cell>
          <cell r="F62">
            <v>0.9642857142857143</v>
          </cell>
        </row>
        <row r="63">
          <cell r="A63" t="str">
            <v>Franklintown</v>
          </cell>
          <cell r="B63">
            <v>93</v>
          </cell>
          <cell r="C63">
            <v>95</v>
          </cell>
          <cell r="D63">
            <v>2</v>
          </cell>
          <cell r="E63">
            <v>2.1052631578947368E-2</v>
          </cell>
          <cell r="F63">
            <v>0.97894736842105268</v>
          </cell>
        </row>
        <row r="64">
          <cell r="A64" t="str">
            <v>Ashburton</v>
          </cell>
          <cell r="B64">
            <v>322</v>
          </cell>
          <cell r="C64">
            <v>331</v>
          </cell>
          <cell r="D64">
            <v>9</v>
          </cell>
          <cell r="E64">
            <v>2.7190332326283987E-2</v>
          </cell>
          <cell r="F64">
            <v>0.97280966767371602</v>
          </cell>
        </row>
        <row r="65">
          <cell r="A65" t="str">
            <v>Seton Hill</v>
          </cell>
          <cell r="B65">
            <v>59</v>
          </cell>
          <cell r="C65">
            <v>60</v>
          </cell>
          <cell r="D65">
            <v>1</v>
          </cell>
          <cell r="E65">
            <v>1.6666666666666666E-2</v>
          </cell>
          <cell r="F65">
            <v>0.98333333333333328</v>
          </cell>
        </row>
        <row r="66">
          <cell r="A66" t="str">
            <v>Walbrook</v>
          </cell>
          <cell r="B66">
            <v>281</v>
          </cell>
          <cell r="C66">
            <v>289</v>
          </cell>
          <cell r="D66">
            <v>8</v>
          </cell>
          <cell r="E66">
            <v>2.768166089965398E-2</v>
          </cell>
          <cell r="F66">
            <v>0.97231833910034604</v>
          </cell>
        </row>
        <row r="67">
          <cell r="A67" t="str">
            <v>Barclay</v>
          </cell>
          <cell r="B67">
            <v>161</v>
          </cell>
          <cell r="C67">
            <v>168</v>
          </cell>
          <cell r="D67">
            <v>7</v>
          </cell>
          <cell r="E67">
            <v>4.1666666666666664E-2</v>
          </cell>
          <cell r="F67">
            <v>0.95833333333333337</v>
          </cell>
        </row>
        <row r="68">
          <cell r="A68" t="str">
            <v>Poplar Hill</v>
          </cell>
          <cell r="B68">
            <v>95</v>
          </cell>
          <cell r="C68">
            <v>96</v>
          </cell>
          <cell r="D68">
            <v>1</v>
          </cell>
          <cell r="E68">
            <v>1.0416666666666666E-2</v>
          </cell>
          <cell r="F68">
            <v>0.98958333333333337</v>
          </cell>
        </row>
        <row r="69">
          <cell r="A69" t="str">
            <v>Little Italy</v>
          </cell>
          <cell r="B69">
            <v>184</v>
          </cell>
          <cell r="C69">
            <v>187</v>
          </cell>
          <cell r="D69">
            <v>3</v>
          </cell>
          <cell r="E69">
            <v>1.6042780748663103E-2</v>
          </cell>
          <cell r="F69">
            <v>0.98395721925133695</v>
          </cell>
        </row>
        <row r="70">
          <cell r="A70" t="str">
            <v>Echodale</v>
          </cell>
          <cell r="B70">
            <v>399</v>
          </cell>
          <cell r="C70">
            <v>420</v>
          </cell>
          <cell r="D70">
            <v>21</v>
          </cell>
          <cell r="E70">
            <v>0.05</v>
          </cell>
          <cell r="F70">
            <v>0.95</v>
          </cell>
        </row>
        <row r="71">
          <cell r="A71" t="str">
            <v>West Arlington</v>
          </cell>
          <cell r="B71">
            <v>260</v>
          </cell>
          <cell r="C71">
            <v>269</v>
          </cell>
          <cell r="D71">
            <v>9</v>
          </cell>
          <cell r="E71">
            <v>3.3457249070631967E-2</v>
          </cell>
          <cell r="F71">
            <v>0.96654275092936803</v>
          </cell>
        </row>
        <row r="72">
          <cell r="A72" t="str">
            <v>Federal Hill</v>
          </cell>
          <cell r="B72">
            <v>83</v>
          </cell>
          <cell r="C72">
            <v>83</v>
          </cell>
          <cell r="D72">
            <v>0</v>
          </cell>
          <cell r="E72">
            <v>0</v>
          </cell>
          <cell r="F72">
            <v>1</v>
          </cell>
        </row>
        <row r="73">
          <cell r="A73" t="str">
            <v>East End</v>
          </cell>
          <cell r="B73">
            <v>325</v>
          </cell>
          <cell r="C73">
            <v>339</v>
          </cell>
          <cell r="D73">
            <v>14</v>
          </cell>
          <cell r="E73">
            <v>4.1297935103244837E-2</v>
          </cell>
          <cell r="F73">
            <v>0.95870206489675514</v>
          </cell>
        </row>
        <row r="74">
          <cell r="A74" t="str">
            <v>Hampden</v>
          </cell>
          <cell r="B74">
            <v>224</v>
          </cell>
          <cell r="C74">
            <v>231</v>
          </cell>
          <cell r="D74">
            <v>7</v>
          </cell>
          <cell r="E74">
            <v>3.0303030303030304E-2</v>
          </cell>
          <cell r="F74">
            <v>0.96969696969696972</v>
          </cell>
        </row>
        <row r="75">
          <cell r="A75" t="str">
            <v>Coldstream</v>
          </cell>
          <cell r="B75">
            <v>332</v>
          </cell>
          <cell r="C75">
            <v>338</v>
          </cell>
          <cell r="D75">
            <v>6</v>
          </cell>
          <cell r="E75">
            <v>1.7751479289940829E-2</v>
          </cell>
          <cell r="F75">
            <v>0.98224852071005919</v>
          </cell>
        </row>
        <row r="76">
          <cell r="A76" t="str">
            <v>Violetville</v>
          </cell>
          <cell r="B76">
            <v>209</v>
          </cell>
          <cell r="C76">
            <v>225</v>
          </cell>
          <cell r="D76">
            <v>16</v>
          </cell>
          <cell r="E76">
            <v>7.1111111111111111E-2</v>
          </cell>
          <cell r="F76">
            <v>0.92888888888888888</v>
          </cell>
        </row>
        <row r="77">
          <cell r="A77" t="str">
            <v>Coldspring</v>
          </cell>
          <cell r="B77">
            <v>86</v>
          </cell>
          <cell r="C77">
            <v>89</v>
          </cell>
          <cell r="D77">
            <v>3</v>
          </cell>
          <cell r="E77">
            <v>3.3707865168539325E-2</v>
          </cell>
          <cell r="F77">
            <v>0.9662921348314607</v>
          </cell>
        </row>
        <row r="78">
          <cell r="A78" t="str">
            <v>Guilford</v>
          </cell>
          <cell r="B78">
            <v>129</v>
          </cell>
          <cell r="C78">
            <v>132</v>
          </cell>
          <cell r="D78">
            <v>3</v>
          </cell>
          <cell r="E78">
            <v>2.2727272727272728E-2</v>
          </cell>
          <cell r="F78">
            <v>0.97727272727272729</v>
          </cell>
        </row>
        <row r="79">
          <cell r="A79" t="str">
            <v>Middle East</v>
          </cell>
          <cell r="B79">
            <v>360</v>
          </cell>
          <cell r="C79">
            <v>364</v>
          </cell>
          <cell r="D79">
            <v>4</v>
          </cell>
          <cell r="E79">
            <v>1.098901098901099E-2</v>
          </cell>
          <cell r="F79">
            <v>0.98901098901098905</v>
          </cell>
        </row>
        <row r="80">
          <cell r="A80" t="str">
            <v>East Highlandtown</v>
          </cell>
          <cell r="B80">
            <v>382</v>
          </cell>
          <cell r="C80">
            <v>412</v>
          </cell>
          <cell r="D80">
            <v>30</v>
          </cell>
          <cell r="E80">
            <v>7.281553398058252E-2</v>
          </cell>
          <cell r="F80">
            <v>0.92718446601941751</v>
          </cell>
        </row>
        <row r="81">
          <cell r="A81" t="str">
            <v>Reservoir Hill</v>
          </cell>
          <cell r="B81">
            <v>231</v>
          </cell>
          <cell r="C81">
            <v>232</v>
          </cell>
          <cell r="D81">
            <v>1</v>
          </cell>
          <cell r="E81">
            <v>4.3103448275862068E-3</v>
          </cell>
          <cell r="F81">
            <v>0.99568965517241381</v>
          </cell>
        </row>
        <row r="82">
          <cell r="A82" t="str">
            <v>Arlington</v>
          </cell>
          <cell r="B82">
            <v>411</v>
          </cell>
          <cell r="C82">
            <v>430</v>
          </cell>
          <cell r="D82">
            <v>19</v>
          </cell>
          <cell r="E82">
            <v>4.4186046511627906E-2</v>
          </cell>
          <cell r="F82">
            <v>0.95581395348837206</v>
          </cell>
        </row>
        <row r="83">
          <cell r="A83" t="str">
            <v>The Terraces</v>
          </cell>
          <cell r="B83">
            <v>197</v>
          </cell>
          <cell r="C83">
            <v>208</v>
          </cell>
          <cell r="D83">
            <v>11</v>
          </cell>
          <cell r="E83">
            <v>5.2884615384615384E-2</v>
          </cell>
          <cell r="F83">
            <v>0.94711538461538458</v>
          </cell>
        </row>
        <row r="84">
          <cell r="A84" t="str">
            <v>Harlem Park</v>
          </cell>
          <cell r="B84">
            <v>469</v>
          </cell>
          <cell r="C84">
            <v>478</v>
          </cell>
          <cell r="D84">
            <v>9</v>
          </cell>
          <cell r="E84">
            <v>1.8828451882845189E-2</v>
          </cell>
          <cell r="F84">
            <v>0.98117154811715479</v>
          </cell>
        </row>
        <row r="85">
          <cell r="A85" t="str">
            <v>Druid Heights</v>
          </cell>
          <cell r="B85">
            <v>400</v>
          </cell>
          <cell r="C85">
            <v>403</v>
          </cell>
          <cell r="D85">
            <v>3</v>
          </cell>
          <cell r="E85">
            <v>7.4441687344913151E-3</v>
          </cell>
          <cell r="F85">
            <v>0.99255583126550873</v>
          </cell>
        </row>
        <row r="86">
          <cell r="A86" t="str">
            <v>Pigtown</v>
          </cell>
          <cell r="B86">
            <v>122</v>
          </cell>
          <cell r="C86">
            <v>123</v>
          </cell>
          <cell r="D86">
            <v>1</v>
          </cell>
          <cell r="E86">
            <v>8.130081300813009E-3</v>
          </cell>
          <cell r="F86">
            <v>0.99186991869918695</v>
          </cell>
        </row>
        <row r="87">
          <cell r="A87" t="str">
            <v>Mount Winans</v>
          </cell>
          <cell r="B87">
            <v>315</v>
          </cell>
          <cell r="C87">
            <v>338</v>
          </cell>
          <cell r="D87">
            <v>23</v>
          </cell>
          <cell r="E87">
            <v>6.8047337278106509E-2</v>
          </cell>
          <cell r="F87">
            <v>0.93195266272189348</v>
          </cell>
        </row>
        <row r="88">
          <cell r="A88" t="str">
            <v>S. Hilton</v>
          </cell>
          <cell r="B88">
            <v>501</v>
          </cell>
          <cell r="C88">
            <v>513</v>
          </cell>
          <cell r="D88">
            <v>12</v>
          </cell>
          <cell r="E88">
            <v>2.3391812865497075E-2</v>
          </cell>
          <cell r="F88">
            <v>0.97660818713450293</v>
          </cell>
        </row>
        <row r="89">
          <cell r="A89" t="str">
            <v>West Hills</v>
          </cell>
          <cell r="B89">
            <v>323</v>
          </cell>
          <cell r="C89">
            <v>335</v>
          </cell>
          <cell r="D89">
            <v>12</v>
          </cell>
          <cell r="E89">
            <v>3.5820895522388062E-2</v>
          </cell>
          <cell r="F89">
            <v>0.9641791044776119</v>
          </cell>
        </row>
        <row r="90">
          <cell r="A90" t="str">
            <v>Hawkins Point</v>
          </cell>
          <cell r="B90">
            <v>467</v>
          </cell>
          <cell r="C90">
            <v>517</v>
          </cell>
          <cell r="D90">
            <v>50</v>
          </cell>
          <cell r="E90">
            <v>9.6711798839458407E-2</v>
          </cell>
          <cell r="F90">
            <v>0.90328820116054165</v>
          </cell>
        </row>
        <row r="91">
          <cell r="A91" t="str">
            <v>Woodberry</v>
          </cell>
          <cell r="B91">
            <v>224</v>
          </cell>
          <cell r="C91">
            <v>231</v>
          </cell>
          <cell r="D91">
            <v>7</v>
          </cell>
          <cell r="E91">
            <v>3.0303030303030304E-2</v>
          </cell>
          <cell r="F91">
            <v>0.96969696969696972</v>
          </cell>
        </row>
        <row r="92">
          <cell r="A92" t="str">
            <v>Homeland</v>
          </cell>
          <cell r="B92">
            <v>129</v>
          </cell>
          <cell r="C92">
            <v>132</v>
          </cell>
          <cell r="D92">
            <v>3</v>
          </cell>
          <cell r="E92">
            <v>2.2727272727272728E-2</v>
          </cell>
          <cell r="F92">
            <v>0.97727272727272729</v>
          </cell>
        </row>
        <row r="93">
          <cell r="A93" t="str">
            <v>Hilltop</v>
          </cell>
          <cell r="B93">
            <v>411</v>
          </cell>
          <cell r="C93">
            <v>430</v>
          </cell>
          <cell r="D93">
            <v>19</v>
          </cell>
          <cell r="E93">
            <v>4.4186046511627906E-2</v>
          </cell>
          <cell r="F93">
            <v>0.95581395348837206</v>
          </cell>
        </row>
        <row r="94">
          <cell r="A94" t="str">
            <v>Hollins Market</v>
          </cell>
          <cell r="B94">
            <v>197</v>
          </cell>
          <cell r="C94">
            <v>208</v>
          </cell>
          <cell r="D94">
            <v>11</v>
          </cell>
          <cell r="E94">
            <v>5.2884615384615384E-2</v>
          </cell>
          <cell r="F94">
            <v>0.94711538461538458</v>
          </cell>
        </row>
        <row r="95">
          <cell r="A95" t="str">
            <v>Lakeland</v>
          </cell>
          <cell r="B95">
            <v>315</v>
          </cell>
          <cell r="C95">
            <v>338</v>
          </cell>
          <cell r="D95">
            <v>23</v>
          </cell>
          <cell r="E95">
            <v>6.8047337278106509E-2</v>
          </cell>
          <cell r="F95">
            <v>0.93195266272189348</v>
          </cell>
        </row>
        <row r="96">
          <cell r="A96" t="str">
            <v>Remington</v>
          </cell>
          <cell r="B96">
            <v>224</v>
          </cell>
          <cell r="C96">
            <v>231</v>
          </cell>
          <cell r="D96">
            <v>7</v>
          </cell>
          <cell r="E96">
            <v>3.0303030303030304E-2</v>
          </cell>
          <cell r="F96">
            <v>0.96969696969696972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_of_Children_Living_Belo"/>
    </sheetNames>
    <sheetDataSet>
      <sheetData sheetId="0">
        <row r="1">
          <cell r="A1" t="str">
            <v>CSA2010</v>
          </cell>
          <cell r="B1" t="str">
            <v>hhchpov18</v>
          </cell>
        </row>
        <row r="2">
          <cell r="A2" t="str">
            <v>Allendale</v>
          </cell>
          <cell r="B2">
            <v>35.273790536948397</v>
          </cell>
        </row>
        <row r="3">
          <cell r="A3" t="str">
            <v>Beechfield</v>
          </cell>
          <cell r="B3">
            <v>21.904104863746099</v>
          </cell>
        </row>
        <row r="4">
          <cell r="A4" t="str">
            <v>Belair-Edison</v>
          </cell>
          <cell r="B4">
            <v>39.735752317097202</v>
          </cell>
        </row>
        <row r="5">
          <cell r="A5" t="str">
            <v>Brooklyn</v>
          </cell>
          <cell r="B5">
            <v>39.891754218401701</v>
          </cell>
        </row>
        <row r="6">
          <cell r="A6" t="str">
            <v>Canton</v>
          </cell>
          <cell r="B6">
            <v>4.60893854748603</v>
          </cell>
        </row>
        <row r="7">
          <cell r="A7" t="str">
            <v>Cedonia</v>
          </cell>
          <cell r="B7">
            <v>15.529640427599601</v>
          </cell>
        </row>
        <row r="8">
          <cell r="A8" t="str">
            <v>Cherry Hill</v>
          </cell>
          <cell r="B8">
            <v>58.823529411764703</v>
          </cell>
        </row>
        <row r="9">
          <cell r="A9" t="str">
            <v>Chinquapin Park</v>
          </cell>
          <cell r="B9">
            <v>12.3762376237623</v>
          </cell>
        </row>
        <row r="10">
          <cell r="A10" t="str">
            <v>Claremont</v>
          </cell>
          <cell r="B10">
            <v>33.5382513661202</v>
          </cell>
        </row>
        <row r="11">
          <cell r="A11" t="str">
            <v>Clifton-Berea</v>
          </cell>
          <cell r="B11">
            <v>50.104058272632599</v>
          </cell>
        </row>
        <row r="12">
          <cell r="A12" t="str">
            <v>Cross-Country</v>
          </cell>
          <cell r="B12">
            <v>15.060064459419801</v>
          </cell>
        </row>
        <row r="13">
          <cell r="A13" t="str">
            <v>Dickeyville</v>
          </cell>
          <cell r="B13">
            <v>20.4656862745098</v>
          </cell>
        </row>
        <row r="14">
          <cell r="A14" t="str">
            <v>Dorchester</v>
          </cell>
          <cell r="B14">
            <v>37.679149329634697</v>
          </cell>
        </row>
        <row r="15">
          <cell r="A15" t="str">
            <v>Downtown</v>
          </cell>
          <cell r="B15">
            <v>8.0745341614906803</v>
          </cell>
        </row>
        <row r="16">
          <cell r="A16" t="str">
            <v>Edmondson Village</v>
          </cell>
          <cell r="B16">
            <v>23.536100056850401</v>
          </cell>
        </row>
        <row r="17">
          <cell r="A17" t="str">
            <v>Fells Point</v>
          </cell>
          <cell r="B17">
            <v>11.2562814070351</v>
          </cell>
        </row>
        <row r="18">
          <cell r="A18" t="str">
            <v>Forest Park</v>
          </cell>
          <cell r="B18">
            <v>40.463917525773198</v>
          </cell>
        </row>
        <row r="19">
          <cell r="A19" t="str">
            <v>Glen-Fallstaff</v>
          </cell>
          <cell r="B19">
            <v>26.230303030302998</v>
          </cell>
        </row>
        <row r="20">
          <cell r="A20" t="str">
            <v>Greater Charles Village</v>
          </cell>
          <cell r="B20">
            <v>33.080070134424297</v>
          </cell>
        </row>
        <row r="21">
          <cell r="A21" t="str">
            <v>Greater Govans</v>
          </cell>
          <cell r="B21">
            <v>44.286840031520804</v>
          </cell>
        </row>
        <row r="22">
          <cell r="A22" t="str">
            <v>Greater Mondawmin</v>
          </cell>
          <cell r="B22">
            <v>45.7639939485627</v>
          </cell>
        </row>
        <row r="23">
          <cell r="A23" t="str">
            <v>Greater Roland Park</v>
          </cell>
          <cell r="B23">
            <v>2.80054644808743</v>
          </cell>
        </row>
        <row r="24">
          <cell r="A24" t="str">
            <v>Greater Rosemont</v>
          </cell>
          <cell r="B24">
            <v>47.002220577350101</v>
          </cell>
        </row>
        <row r="25">
          <cell r="A25" t="str">
            <v>Greenmount East</v>
          </cell>
          <cell r="B25">
            <v>39.011566771819098</v>
          </cell>
        </row>
        <row r="26">
          <cell r="A26" t="str">
            <v>Hamilton</v>
          </cell>
          <cell r="B26">
            <v>7.5543797766019898</v>
          </cell>
        </row>
        <row r="27">
          <cell r="A27" t="str">
            <v>Harbor East</v>
          </cell>
          <cell r="B27">
            <v>33.402922755741102</v>
          </cell>
        </row>
        <row r="28">
          <cell r="A28" t="str">
            <v>Harford</v>
          </cell>
          <cell r="B28">
            <v>14.3646408839779</v>
          </cell>
        </row>
        <row r="29">
          <cell r="A29" t="str">
            <v>Highlandtown</v>
          </cell>
          <cell r="B29">
            <v>15.151515151515101</v>
          </cell>
        </row>
        <row r="30">
          <cell r="A30" t="str">
            <v>Howard Park</v>
          </cell>
          <cell r="B30">
            <v>18.334234721470999</v>
          </cell>
        </row>
        <row r="31">
          <cell r="A31" t="str">
            <v>Inner Harbor</v>
          </cell>
          <cell r="B31">
            <v>7.2676450034940503</v>
          </cell>
        </row>
        <row r="32">
          <cell r="A32" t="str">
            <v>Lauraville</v>
          </cell>
          <cell r="B32">
            <v>11.578508954602199</v>
          </cell>
        </row>
        <row r="33">
          <cell r="A33" t="str">
            <v>Loch Raven</v>
          </cell>
          <cell r="B33">
            <v>12.104813443463399</v>
          </cell>
        </row>
        <row r="34">
          <cell r="A34" t="str">
            <v>Madison</v>
          </cell>
          <cell r="B34">
            <v>55.329405463310103</v>
          </cell>
        </row>
        <row r="35">
          <cell r="A35" t="str">
            <v>Medfield</v>
          </cell>
          <cell r="B35">
            <v>6.9979716024340703</v>
          </cell>
        </row>
        <row r="36">
          <cell r="A36" t="str">
            <v>Midtown</v>
          </cell>
          <cell r="B36">
            <v>11.945812807881699</v>
          </cell>
        </row>
        <row r="37">
          <cell r="A37" t="str">
            <v>Midway</v>
          </cell>
          <cell r="B37">
            <v>40.830636461704401</v>
          </cell>
        </row>
        <row r="38">
          <cell r="A38" t="str">
            <v>Morrell Park</v>
          </cell>
          <cell r="B38">
            <v>11.454904542462099</v>
          </cell>
        </row>
        <row r="39">
          <cell r="A39" t="str">
            <v>Mount Washington</v>
          </cell>
          <cell r="B39">
            <v>4.6450482033304104</v>
          </cell>
        </row>
        <row r="40">
          <cell r="A40" t="str">
            <v>North Baltimore</v>
          </cell>
          <cell r="B40">
            <v>3.4432234432234399</v>
          </cell>
        </row>
        <row r="41">
          <cell r="A41" t="str">
            <v>Northwood</v>
          </cell>
          <cell r="B41">
            <v>9.1540130151843808</v>
          </cell>
        </row>
        <row r="42">
          <cell r="A42" t="str">
            <v>Oldtown</v>
          </cell>
          <cell r="B42">
            <v>55.508637236084397</v>
          </cell>
        </row>
        <row r="43">
          <cell r="A43" t="str">
            <v>Orangeville</v>
          </cell>
          <cell r="B43">
            <v>18.710191082802499</v>
          </cell>
        </row>
        <row r="44">
          <cell r="A44" t="str">
            <v>Patterson Park North &amp; East</v>
          </cell>
          <cell r="B44">
            <v>50.312695434646599</v>
          </cell>
        </row>
        <row r="45">
          <cell r="A45" t="str">
            <v>Penn North</v>
          </cell>
          <cell r="B45">
            <v>42.607526881720403</v>
          </cell>
        </row>
        <row r="46">
          <cell r="A46" t="str">
            <v>Pimlico</v>
          </cell>
          <cell r="B46">
            <v>37.264150943396203</v>
          </cell>
        </row>
        <row r="47">
          <cell r="A47" t="str">
            <v>Poppleton</v>
          </cell>
          <cell r="B47">
            <v>59.105098855359003</v>
          </cell>
        </row>
        <row r="48">
          <cell r="A48" t="str">
            <v>Sandtown-Winchester</v>
          </cell>
          <cell r="B48">
            <v>58.755090168702701</v>
          </cell>
        </row>
        <row r="49">
          <cell r="A49" t="str">
            <v>South Baltimore</v>
          </cell>
          <cell r="B49">
            <v>0.37128712871287101</v>
          </cell>
        </row>
        <row r="50">
          <cell r="A50" t="str">
            <v>Southeastern</v>
          </cell>
          <cell r="B50">
            <v>45.880611741489801</v>
          </cell>
        </row>
        <row r="51">
          <cell r="A51" t="str">
            <v>Southern Park Heights</v>
          </cell>
          <cell r="B51">
            <v>41.626984126984098</v>
          </cell>
        </row>
        <row r="52">
          <cell r="A52" t="str">
            <v>Southwest Baltimore</v>
          </cell>
          <cell r="B52">
            <v>45.773874862788098</v>
          </cell>
        </row>
        <row r="53">
          <cell r="A53" t="str">
            <v>The Waverlies</v>
          </cell>
          <cell r="B53">
            <v>42.046718576195701</v>
          </cell>
        </row>
        <row r="54">
          <cell r="A54" t="str">
            <v>Upton</v>
          </cell>
          <cell r="B54">
            <v>60.711887172598999</v>
          </cell>
        </row>
        <row r="55">
          <cell r="A55" t="str">
            <v>Washington Village</v>
          </cell>
          <cell r="B55">
            <v>28.0321285140562</v>
          </cell>
        </row>
        <row r="56">
          <cell r="A56" t="str">
            <v>Westport</v>
          </cell>
          <cell r="B56">
            <v>44.811800610376402</v>
          </cell>
        </row>
        <row r="57">
          <cell r="A57" t="str">
            <v>Irvington</v>
          </cell>
          <cell r="B57">
            <v>35.273790536948397</v>
          </cell>
        </row>
        <row r="58">
          <cell r="A58" t="str">
            <v>Ten Hills</v>
          </cell>
          <cell r="B58">
            <v>21.904104863746099</v>
          </cell>
        </row>
        <row r="59">
          <cell r="A59" t="str">
            <v>Curtis Bay</v>
          </cell>
          <cell r="B59">
            <v>39.891754218401701</v>
          </cell>
        </row>
        <row r="60">
          <cell r="A60" t="str">
            <v>Frankford</v>
          </cell>
          <cell r="B60">
            <v>15.529640427599601</v>
          </cell>
        </row>
        <row r="61">
          <cell r="A61" t="str">
            <v>Belvedere</v>
          </cell>
          <cell r="B61">
            <v>12.3762376237623</v>
          </cell>
        </row>
        <row r="62">
          <cell r="A62" t="str">
            <v>Armistead</v>
          </cell>
          <cell r="B62">
            <v>33.5382513661202</v>
          </cell>
        </row>
        <row r="63">
          <cell r="A63" t="str">
            <v>Cheswolde</v>
          </cell>
          <cell r="B63">
            <v>15.060064459419801</v>
          </cell>
        </row>
        <row r="64">
          <cell r="A64" t="str">
            <v>Franklintown</v>
          </cell>
          <cell r="B64">
            <v>20.4656862745098</v>
          </cell>
        </row>
        <row r="65">
          <cell r="A65" t="str">
            <v>Ashburton</v>
          </cell>
          <cell r="B65">
            <v>37.679149329634697</v>
          </cell>
        </row>
        <row r="66">
          <cell r="A66" t="str">
            <v>Seton Hill</v>
          </cell>
          <cell r="B66">
            <v>8.0745341614906803</v>
          </cell>
        </row>
        <row r="67">
          <cell r="A67" t="str">
            <v>Walbrook</v>
          </cell>
          <cell r="B67">
            <v>40.463917525773198</v>
          </cell>
        </row>
        <row r="68">
          <cell r="A68" t="str">
            <v>Barclay</v>
          </cell>
          <cell r="B68">
            <v>33.080070134424297</v>
          </cell>
        </row>
        <row r="69">
          <cell r="A69" t="str">
            <v>Poplar Hill</v>
          </cell>
          <cell r="B69">
            <v>2.80054644808743</v>
          </cell>
        </row>
        <row r="70">
          <cell r="A70" t="str">
            <v>Little Italy</v>
          </cell>
          <cell r="B70">
            <v>33.402922755741102</v>
          </cell>
        </row>
        <row r="71">
          <cell r="A71" t="str">
            <v>Echodale</v>
          </cell>
          <cell r="B71">
            <v>14.3646408839779</v>
          </cell>
        </row>
        <row r="72">
          <cell r="A72" t="str">
            <v>West Arlington</v>
          </cell>
          <cell r="B72">
            <v>18.334234721470999</v>
          </cell>
        </row>
        <row r="73">
          <cell r="A73" t="str">
            <v>Federal Hill</v>
          </cell>
          <cell r="B73">
            <v>7.2676450034940503</v>
          </cell>
        </row>
        <row r="74">
          <cell r="A74" t="str">
            <v>East End</v>
          </cell>
          <cell r="B74">
            <v>55.329405463310103</v>
          </cell>
        </row>
        <row r="75">
          <cell r="A75" t="str">
            <v>Hampden</v>
          </cell>
          <cell r="B75">
            <v>6.9979716024340703</v>
          </cell>
        </row>
        <row r="76">
          <cell r="A76" t="str">
            <v>Coldstream</v>
          </cell>
          <cell r="B76">
            <v>40.830636461704401</v>
          </cell>
        </row>
        <row r="77">
          <cell r="A77" t="str">
            <v>Violetville</v>
          </cell>
          <cell r="B77">
            <v>11.454904542462099</v>
          </cell>
        </row>
        <row r="78">
          <cell r="A78" t="str">
            <v>Coldspring</v>
          </cell>
          <cell r="B78">
            <v>4.6450482033304104</v>
          </cell>
        </row>
        <row r="79">
          <cell r="A79" t="str">
            <v>Guilford</v>
          </cell>
          <cell r="B79">
            <v>3.4432234432234399</v>
          </cell>
        </row>
        <row r="80">
          <cell r="A80" t="str">
            <v>Middle East</v>
          </cell>
          <cell r="B80">
            <v>55.508637236084397</v>
          </cell>
        </row>
        <row r="81">
          <cell r="A81" t="str">
            <v>East Highlandtown</v>
          </cell>
          <cell r="B81">
            <v>18.710191082802499</v>
          </cell>
        </row>
        <row r="82">
          <cell r="A82" t="str">
            <v>Reservoir Hill</v>
          </cell>
          <cell r="B82">
            <v>42.607526881720403</v>
          </cell>
        </row>
        <row r="83">
          <cell r="A83" t="str">
            <v>Arlington</v>
          </cell>
          <cell r="B83">
            <v>37.264150943396203</v>
          </cell>
        </row>
        <row r="84">
          <cell r="A84" t="str">
            <v>The Terraces</v>
          </cell>
          <cell r="B84">
            <v>59.105098855359003</v>
          </cell>
        </row>
        <row r="85">
          <cell r="A85" t="str">
            <v>Harlem Park</v>
          </cell>
          <cell r="B85">
            <v>58.755090168702701</v>
          </cell>
        </row>
        <row r="86">
          <cell r="A86" t="str">
            <v>Druid Heights</v>
          </cell>
          <cell r="B86">
            <v>60.711887172598999</v>
          </cell>
        </row>
        <row r="87">
          <cell r="A87" t="str">
            <v>Pigtown</v>
          </cell>
          <cell r="B87">
            <v>28.0321285140562</v>
          </cell>
        </row>
        <row r="88">
          <cell r="A88" t="str">
            <v>Mount Winans</v>
          </cell>
          <cell r="B88">
            <v>44.811800610376402</v>
          </cell>
        </row>
        <row r="89">
          <cell r="A89" t="str">
            <v>S. Hilton</v>
          </cell>
          <cell r="B89">
            <v>35.273790536948397</v>
          </cell>
        </row>
        <row r="90">
          <cell r="A90" t="str">
            <v>West Hills</v>
          </cell>
          <cell r="B90">
            <v>21.904104863746099</v>
          </cell>
        </row>
        <row r="91">
          <cell r="A91" t="str">
            <v>Hawkins Point</v>
          </cell>
          <cell r="B91">
            <v>39.891754218401701</v>
          </cell>
        </row>
        <row r="92">
          <cell r="A92" t="str">
            <v>Woodberry</v>
          </cell>
          <cell r="B92">
            <v>6.9979716024340703</v>
          </cell>
        </row>
        <row r="93">
          <cell r="A93" t="str">
            <v>Homeland</v>
          </cell>
          <cell r="B93">
            <v>3.4432234432234399</v>
          </cell>
        </row>
        <row r="94">
          <cell r="A94" t="str">
            <v>Hilltop</v>
          </cell>
          <cell r="B94">
            <v>37.264150943396203</v>
          </cell>
        </row>
        <row r="95">
          <cell r="A95" t="str">
            <v>Hollins Market</v>
          </cell>
          <cell r="B95">
            <v>59.105098855359003</v>
          </cell>
        </row>
        <row r="96">
          <cell r="A96" t="str">
            <v>Lakeland</v>
          </cell>
          <cell r="B96">
            <v>44.811800610376402</v>
          </cell>
        </row>
        <row r="97">
          <cell r="A97" t="str">
            <v>Remington</v>
          </cell>
          <cell r="B97">
            <v>6.9979716024340703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F12" sqref="F12"/>
    </sheetView>
  </sheetViews>
  <sheetFormatPr baseColWidth="10" defaultRowHeight="16"/>
  <cols>
    <col min="1" max="1" width="26" customWidth="1"/>
    <col min="2" max="2" width="18.6640625" customWidth="1"/>
    <col min="3" max="3" width="18.5" customWidth="1"/>
    <col min="4" max="4" width="23.6640625" customWidth="1"/>
    <col min="5" max="5" width="18.6640625" customWidth="1"/>
  </cols>
  <sheetData>
    <row r="1" spans="1:2">
      <c r="B1" s="1" t="s">
        <v>137</v>
      </c>
    </row>
    <row r="2" spans="1:2">
      <c r="A2" s="1" t="s">
        <v>138</v>
      </c>
      <c r="B2">
        <v>0.23</v>
      </c>
    </row>
    <row r="3" spans="1:2">
      <c r="A3" s="1" t="s">
        <v>139</v>
      </c>
      <c r="B3">
        <v>0.17</v>
      </c>
    </row>
    <row r="4" spans="1:2">
      <c r="A4" s="1" t="s">
        <v>140</v>
      </c>
      <c r="B4">
        <v>0.1</v>
      </c>
    </row>
    <row r="5" spans="1:2">
      <c r="A5" s="1" t="s">
        <v>141</v>
      </c>
      <c r="B5">
        <v>0.51</v>
      </c>
    </row>
    <row r="6" spans="1:2">
      <c r="A6" s="1" t="s">
        <v>142</v>
      </c>
      <c r="B6">
        <v>0.42</v>
      </c>
    </row>
    <row r="7" spans="1:2">
      <c r="A7" s="1" t="s">
        <v>143</v>
      </c>
      <c r="B7">
        <v>0.34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7"/>
  <sheetViews>
    <sheetView workbookViewId="0">
      <selection activeCell="G1" sqref="G1"/>
    </sheetView>
  </sheetViews>
  <sheetFormatPr baseColWidth="10" defaultRowHeight="16"/>
  <cols>
    <col min="1" max="1" width="16.6640625" customWidth="1"/>
    <col min="2" max="3" width="21.5" customWidth="1"/>
    <col min="4" max="4" width="21.33203125" customWidth="1"/>
    <col min="5" max="5" width="23.1640625" customWidth="1"/>
    <col min="6" max="6" width="21.33203125" customWidth="1"/>
  </cols>
  <sheetData>
    <row r="1" spans="1:7" s="1" customFormat="1">
      <c r="A1" s="1" t="s">
        <v>144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145</v>
      </c>
    </row>
    <row r="2" spans="1:7">
      <c r="A2">
        <v>24510280500</v>
      </c>
      <c r="B2">
        <f>VLOOKUP(A2,[1]Baltimore_lowincome_white_birth!$A:$E,5,)</f>
        <v>0</v>
      </c>
      <c r="C2">
        <f>VLOOKUP(A2,[2]shown_tract_teenbirth_rW_gF_p50!$A:$C,3,)</f>
        <v>0</v>
      </c>
      <c r="D2">
        <f>VLOOKUP(A2,[3]shown_tract_teenbirth_rW_gF_p75!$A:$C,3,)</f>
        <v>0</v>
      </c>
      <c r="E2">
        <f>VLOOKUP(A2,[4]shown_tract_teenbirth_rB_gF_p25!$A:$E,5,)</f>
        <v>0.64800000000000002</v>
      </c>
      <c r="F2">
        <f>VLOOKUP(A2,[5]Baltimore_midincome_black_birth!$A:$E,5,)</f>
        <v>0.54039999999999999</v>
      </c>
      <c r="G2">
        <f>VLOOKUP(A2,[6]shown_tract_teenbirth_rB_gF_p75!$A:$E,5,)</f>
        <v>0.45610000000000001</v>
      </c>
    </row>
    <row r="3" spans="1:7">
      <c r="A3">
        <v>24510250204</v>
      </c>
      <c r="B3">
        <f>VLOOKUP(A3,[1]Baltimore_lowincome_white_birth!$A:$E,5,)</f>
        <v>0</v>
      </c>
      <c r="C3">
        <f>VLOOKUP(A3,[2]shown_tract_teenbirth_rW_gF_p50!$A:$C,3,)</f>
        <v>0</v>
      </c>
      <c r="D3">
        <f>VLOOKUP(A3,[3]shown_tract_teenbirth_rW_gF_p75!$A:$C,3,)</f>
        <v>0</v>
      </c>
      <c r="E3">
        <f>VLOOKUP(A3,[4]shown_tract_teenbirth_rB_gF_p25!$A:$E,5,)</f>
        <v>0.64539999999999997</v>
      </c>
      <c r="F3">
        <f>VLOOKUP(A3,[5]Baltimore_midincome_black_birth!$A:$E,5,)</f>
        <v>0.57589999999999997</v>
      </c>
      <c r="G3">
        <f>VLOOKUP(A3,[6]shown_tract_teenbirth_rB_gF_p75!$A:$E,5,)</f>
        <v>0.52139999999999997</v>
      </c>
    </row>
    <row r="4" spans="1:7">
      <c r="A4">
        <v>24510120400</v>
      </c>
      <c r="B4">
        <f>VLOOKUP(A4,[1]Baltimore_lowincome_white_birth!$A:$E,5,)</f>
        <v>0</v>
      </c>
      <c r="C4">
        <f>VLOOKUP(A4,[2]shown_tract_teenbirth_rW_gF_p50!$A:$C,3,)</f>
        <v>0</v>
      </c>
      <c r="D4">
        <f>VLOOKUP(A4,[3]shown_tract_teenbirth_rW_gF_p75!$A:$C,3,)</f>
        <v>0</v>
      </c>
      <c r="E4">
        <f>VLOOKUP(A4,[4]shown_tract_teenbirth_rB_gF_p25!$A:$E,5,)</f>
        <v>0.61609999999999998</v>
      </c>
      <c r="F4">
        <f>VLOOKUP(A4,[5]Baltimore_midincome_black_birth!$A:$E,5,)</f>
        <v>0.44440000000000002</v>
      </c>
      <c r="G4">
        <f>VLOOKUP(A4,[6]shown_tract_teenbirth_rB_gF_p75!$A:$E,5,)</f>
        <v>0.31</v>
      </c>
    </row>
    <row r="5" spans="1:7">
      <c r="A5">
        <v>24510200100</v>
      </c>
      <c r="B5">
        <f>VLOOKUP(A5,[1]Baltimore_lowincome_white_birth!$A:$E,5,)</f>
        <v>0</v>
      </c>
      <c r="C5">
        <f>VLOOKUP(A5,[2]shown_tract_teenbirth_rW_gF_p50!$A:$C,3,)</f>
        <v>0</v>
      </c>
      <c r="D5">
        <f>VLOOKUP(A5,[3]shown_tract_teenbirth_rW_gF_p75!$A:$C,3,)</f>
        <v>0</v>
      </c>
      <c r="E5">
        <f>VLOOKUP(A5,[4]shown_tract_teenbirth_rB_gF_p25!$A:$E,5,)</f>
        <v>0.63680000000000003</v>
      </c>
      <c r="F5">
        <f>VLOOKUP(A5,[5]Baltimore_midincome_black_birth!$A:$E,5,)</f>
        <v>0.55230000000000001</v>
      </c>
      <c r="G5">
        <f>VLOOKUP(A5,[6]shown_tract_teenbirth_rB_gF_p75!$A:$E,5,)</f>
        <v>0.48609999999999998</v>
      </c>
    </row>
    <row r="6" spans="1:7">
      <c r="A6">
        <v>24510170200</v>
      </c>
      <c r="B6">
        <f>VLOOKUP(A6,[1]Baltimore_lowincome_white_birth!$A:$E,5,)</f>
        <v>0</v>
      </c>
      <c r="C6">
        <f>VLOOKUP(A6,[2]shown_tract_teenbirth_rW_gF_p50!$A:$C,3,)</f>
        <v>0</v>
      </c>
      <c r="D6">
        <f>VLOOKUP(A6,[3]shown_tract_teenbirth_rW_gF_p75!$A:$C,3,)</f>
        <v>0</v>
      </c>
      <c r="E6">
        <f>VLOOKUP(A6,[4]shown_tract_teenbirth_rB_gF_p25!$A:$E,5,)</f>
        <v>0.61060000000000003</v>
      </c>
      <c r="F6">
        <f>VLOOKUP(A6,[5]Baltimore_midincome_black_birth!$A:$E,5,)</f>
        <v>0.49249999999999999</v>
      </c>
      <c r="G6">
        <f>VLOOKUP(A6,[6]shown_tract_teenbirth_rB_gF_p75!$A:$E,5,)</f>
        <v>0.4</v>
      </c>
    </row>
    <row r="7" spans="1:7">
      <c r="A7">
        <v>24510080200</v>
      </c>
      <c r="B7">
        <f>VLOOKUP(A7,[1]Baltimore_lowincome_white_birth!$A:$E,5,)</f>
        <v>0</v>
      </c>
      <c r="C7">
        <f>VLOOKUP(A7,[2]shown_tract_teenbirth_rW_gF_p50!$A:$C,3,)</f>
        <v>0</v>
      </c>
      <c r="D7">
        <f>VLOOKUP(A7,[3]shown_tract_teenbirth_rW_gF_p75!$A:$C,3,)</f>
        <v>0</v>
      </c>
      <c r="E7">
        <f>VLOOKUP(A7,[4]shown_tract_teenbirth_rB_gF_p25!$A:$E,5,)</f>
        <v>0.59179999999999999</v>
      </c>
      <c r="F7">
        <f>VLOOKUP(A7,[5]Baltimore_midincome_black_birth!$A:$E,5,)</f>
        <v>0.38129999999999997</v>
      </c>
      <c r="G7">
        <f>VLOOKUP(A7,[6]shown_tract_teenbirth_rB_gF_p75!$A:$E,5,)</f>
        <v>0.21640000000000001</v>
      </c>
    </row>
    <row r="8" spans="1:7">
      <c r="A8">
        <v>24510200400</v>
      </c>
      <c r="B8">
        <f>VLOOKUP(A8,[1]Baltimore_lowincome_white_birth!$A:$E,5,)</f>
        <v>0</v>
      </c>
      <c r="C8">
        <f>VLOOKUP(A8,[2]shown_tract_teenbirth_rW_gF_p50!$A:$C,3,)</f>
        <v>0</v>
      </c>
      <c r="D8">
        <f>VLOOKUP(A8,[3]shown_tract_teenbirth_rW_gF_p75!$A:$C,3,)</f>
        <v>0</v>
      </c>
      <c r="E8">
        <f>VLOOKUP(A8,[4]shown_tract_teenbirth_rB_gF_p25!$A:$E,5,)</f>
        <v>0.6169</v>
      </c>
      <c r="F8">
        <f>VLOOKUP(A8,[5]Baltimore_midincome_black_birth!$A:$E,5,)</f>
        <v>0.46800000000000003</v>
      </c>
      <c r="G8">
        <f>VLOOKUP(A8,[6]shown_tract_teenbirth_rB_gF_p75!$A:$E,5,)</f>
        <v>0.3513</v>
      </c>
    </row>
    <row r="9" spans="1:7">
      <c r="A9">
        <v>24510090900</v>
      </c>
      <c r="B9">
        <f>VLOOKUP(A9,[1]Baltimore_lowincome_white_birth!$A:$E,5,)</f>
        <v>0</v>
      </c>
      <c r="C9">
        <f>VLOOKUP(A9,[2]shown_tract_teenbirth_rW_gF_p50!$A:$C,3,)</f>
        <v>0</v>
      </c>
      <c r="D9">
        <f>VLOOKUP(A9,[3]shown_tract_teenbirth_rW_gF_p75!$A:$C,3,)</f>
        <v>0</v>
      </c>
      <c r="E9">
        <f>VLOOKUP(A9,[4]shown_tract_teenbirth_rB_gF_p25!$A:$E,5,)</f>
        <v>0.624</v>
      </c>
      <c r="F9">
        <f>VLOOKUP(A9,[5]Baltimore_midincome_black_birth!$A:$E,5,)</f>
        <v>0.57609999999999995</v>
      </c>
      <c r="G9">
        <f>VLOOKUP(A9,[6]shown_tract_teenbirth_rB_gF_p75!$A:$E,5,)</f>
        <v>0.53849999999999998</v>
      </c>
    </row>
    <row r="10" spans="1:7">
      <c r="A10">
        <v>24510271802</v>
      </c>
      <c r="B10">
        <f>VLOOKUP(A10,[1]Baltimore_lowincome_white_birth!$A:$E,5,)</f>
        <v>0</v>
      </c>
      <c r="C10">
        <f>VLOOKUP(A10,[2]shown_tract_teenbirth_rW_gF_p50!$A:$C,3,)</f>
        <v>0</v>
      </c>
      <c r="D10">
        <f>VLOOKUP(A10,[3]shown_tract_teenbirth_rW_gF_p75!$A:$C,3,)</f>
        <v>0</v>
      </c>
      <c r="E10">
        <f>VLOOKUP(A10,[4]shown_tract_teenbirth_rB_gF_p25!$A:$E,5,)</f>
        <v>0.61450000000000005</v>
      </c>
      <c r="F10">
        <f>VLOOKUP(A10,[5]Baltimore_midincome_black_birth!$A:$E,5,)</f>
        <v>0.55030000000000001</v>
      </c>
      <c r="G10">
        <f>VLOOKUP(A10,[6]shown_tract_teenbirth_rB_gF_p75!$A:$E,5,)</f>
        <v>0.5</v>
      </c>
    </row>
    <row r="11" spans="1:7">
      <c r="A11">
        <v>24510080800</v>
      </c>
      <c r="B11">
        <f>VLOOKUP(A11,[1]Baltimore_lowincome_white_birth!$A:$E,5,)</f>
        <v>0</v>
      </c>
      <c r="C11">
        <f>VLOOKUP(A11,[2]shown_tract_teenbirth_rW_gF_p50!$A:$C,3,)</f>
        <v>0</v>
      </c>
      <c r="D11">
        <f>VLOOKUP(A11,[3]shown_tract_teenbirth_rW_gF_p75!$A:$C,3,)</f>
        <v>0</v>
      </c>
      <c r="E11">
        <f>VLOOKUP(A11,[4]shown_tract_teenbirth_rB_gF_p25!$A:$E,5,)</f>
        <v>0.59050000000000002</v>
      </c>
      <c r="F11">
        <f>VLOOKUP(A11,[5]Baltimore_midincome_black_birth!$A:$E,5,)</f>
        <v>0.55089999999999995</v>
      </c>
      <c r="G11">
        <f>VLOOKUP(A11,[6]shown_tract_teenbirth_rB_gF_p75!$A:$E,5,)</f>
        <v>0.51980000000000004</v>
      </c>
    </row>
    <row r="12" spans="1:7">
      <c r="A12">
        <v>24510170300</v>
      </c>
      <c r="B12">
        <f>VLOOKUP(A12,[1]Baltimore_lowincome_white_birth!$A:$E,5,)</f>
        <v>0</v>
      </c>
      <c r="C12">
        <f>VLOOKUP(A12,[2]shown_tract_teenbirth_rW_gF_p50!$A:$C,3,)</f>
        <v>0</v>
      </c>
      <c r="D12">
        <f>VLOOKUP(A12,[3]shown_tract_teenbirth_rW_gF_p75!$A:$C,3,)</f>
        <v>0</v>
      </c>
      <c r="E12">
        <f>VLOOKUP(A12,[4]shown_tract_teenbirth_rB_gF_p25!$A:$E,5,)</f>
        <v>0.57769999999999999</v>
      </c>
      <c r="F12">
        <f>VLOOKUP(A12,[5]Baltimore_midincome_black_birth!$A:$E,5,)</f>
        <v>0.47149999999999997</v>
      </c>
      <c r="G12">
        <f>VLOOKUP(A12,[6]shown_tract_teenbirth_rB_gF_p75!$A:$E,5,)</f>
        <v>0.38829999999999998</v>
      </c>
    </row>
    <row r="13" spans="1:7">
      <c r="A13">
        <v>24510060300</v>
      </c>
      <c r="B13">
        <f>VLOOKUP(A13,[1]Baltimore_lowincome_white_birth!$A:$E,5,)</f>
        <v>0.2079</v>
      </c>
      <c r="C13">
        <f>VLOOKUP(A13,[2]shown_tract_teenbirth_rW_gF_p50!$A:$C,3,)</f>
        <v>0.20449999999999999</v>
      </c>
      <c r="D13">
        <f>VLOOKUP(A13,[3]shown_tract_teenbirth_rW_gF_p75!$A:$C,3,)</f>
        <v>0</v>
      </c>
      <c r="E13">
        <f>VLOOKUP(A13,[4]shown_tract_teenbirth_rB_gF_p25!$A:$E,5,)</f>
        <v>0.61980000000000002</v>
      </c>
      <c r="F13">
        <f>VLOOKUP(A13,[5]Baltimore_midincome_black_birth!$A:$E,5,)</f>
        <v>0.61729999999999996</v>
      </c>
      <c r="G13">
        <f>VLOOKUP(A13,[6]shown_tract_teenbirth_rB_gF_p75!$A:$E,5,)</f>
        <v>0.61529999999999996</v>
      </c>
    </row>
    <row r="14" spans="1:7">
      <c r="A14">
        <v>24510080600</v>
      </c>
      <c r="B14">
        <f>VLOOKUP(A14,[1]Baltimore_lowincome_white_birth!$A:$E,5,)</f>
        <v>0</v>
      </c>
      <c r="C14">
        <f>VLOOKUP(A14,[2]shown_tract_teenbirth_rW_gF_p50!$A:$C,3,)</f>
        <v>0</v>
      </c>
      <c r="D14">
        <f>VLOOKUP(A14,[3]shown_tract_teenbirth_rW_gF_p75!$A:$C,3,)</f>
        <v>0</v>
      </c>
      <c r="E14">
        <f>VLOOKUP(A14,[4]shown_tract_teenbirth_rB_gF_p25!$A:$E,5,)</f>
        <v>0.61680000000000001</v>
      </c>
      <c r="F14">
        <f>VLOOKUP(A14,[5]Baltimore_midincome_black_birth!$A:$E,5,)</f>
        <v>0.47239999999999999</v>
      </c>
      <c r="G14">
        <f>VLOOKUP(A14,[6]shown_tract_teenbirth_rB_gF_p75!$A:$E,5,)</f>
        <v>0.35930000000000001</v>
      </c>
    </row>
    <row r="15" spans="1:7">
      <c r="A15">
        <v>24510090700</v>
      </c>
      <c r="B15">
        <f>VLOOKUP(A15,[1]Baltimore_lowincome_white_birth!$A:$E,5,)</f>
        <v>0</v>
      </c>
      <c r="C15">
        <f>VLOOKUP(A15,[2]shown_tract_teenbirth_rW_gF_p50!$A:$C,3,)</f>
        <v>0</v>
      </c>
      <c r="D15">
        <f>VLOOKUP(A15,[3]shown_tract_teenbirth_rW_gF_p75!$A:$C,3,)</f>
        <v>0</v>
      </c>
      <c r="E15">
        <f>VLOOKUP(A15,[4]shown_tract_teenbirth_rB_gF_p25!$A:$E,5,)</f>
        <v>0.58130000000000004</v>
      </c>
      <c r="F15">
        <f>VLOOKUP(A15,[5]Baltimore_midincome_black_birth!$A:$E,5,)</f>
        <v>0.50760000000000005</v>
      </c>
      <c r="G15">
        <f>VLOOKUP(A15,[6]shown_tract_teenbirth_rB_gF_p75!$A:$E,5,)</f>
        <v>0.45</v>
      </c>
    </row>
    <row r="16" spans="1:7">
      <c r="A16">
        <v>24510030100</v>
      </c>
      <c r="B16">
        <f>VLOOKUP(A16,[1]Baltimore_lowincome_white_birth!$A:$E,5,)</f>
        <v>0</v>
      </c>
      <c r="C16">
        <f>VLOOKUP(A16,[2]shown_tract_teenbirth_rW_gF_p50!$A:$C,3,)</f>
        <v>0</v>
      </c>
      <c r="D16">
        <f>VLOOKUP(A16,[3]shown_tract_teenbirth_rW_gF_p75!$A:$C,3,)</f>
        <v>0</v>
      </c>
      <c r="E16">
        <f>VLOOKUP(A16,[4]shown_tract_teenbirth_rB_gF_p25!$A:$E,5,)</f>
        <v>0.63300000000000001</v>
      </c>
      <c r="F16">
        <f>VLOOKUP(A16,[5]Baltimore_midincome_black_birth!$A:$E,5,)</f>
        <v>0.54100000000000004</v>
      </c>
      <c r="G16">
        <f>VLOOKUP(A16,[6]shown_tract_teenbirth_rB_gF_p75!$A:$E,5,)</f>
        <v>0.46889999999999998</v>
      </c>
    </row>
    <row r="17" spans="1:7">
      <c r="A17">
        <v>24510160300</v>
      </c>
      <c r="B17">
        <f>VLOOKUP(A17,[1]Baltimore_lowincome_white_birth!$A:$E,5,)</f>
        <v>0</v>
      </c>
      <c r="C17">
        <f>VLOOKUP(A17,[2]shown_tract_teenbirth_rW_gF_p50!$A:$C,3,)</f>
        <v>0</v>
      </c>
      <c r="D17">
        <f>VLOOKUP(A17,[3]shown_tract_teenbirth_rW_gF_p75!$A:$C,3,)</f>
        <v>0</v>
      </c>
      <c r="E17">
        <f>VLOOKUP(A17,[4]shown_tract_teenbirth_rB_gF_p25!$A:$E,5,)</f>
        <v>0.56140000000000001</v>
      </c>
      <c r="F17">
        <f>VLOOKUP(A17,[5]Baltimore_midincome_black_birth!$A:$E,5,)</f>
        <v>0.3972</v>
      </c>
      <c r="G17">
        <f>VLOOKUP(A17,[6]shown_tract_teenbirth_rB_gF_p75!$A:$E,5,)</f>
        <v>0.26850000000000002</v>
      </c>
    </row>
    <row r="18" spans="1:7">
      <c r="A18">
        <v>24510160600</v>
      </c>
      <c r="B18">
        <f>VLOOKUP(A18,[1]Baltimore_lowincome_white_birth!$A:$E,5,)</f>
        <v>0</v>
      </c>
      <c r="C18">
        <f>VLOOKUP(A18,[2]shown_tract_teenbirth_rW_gF_p50!$A:$C,3,)</f>
        <v>0</v>
      </c>
      <c r="D18">
        <f>VLOOKUP(A18,[3]shown_tract_teenbirth_rW_gF_p75!$A:$C,3,)</f>
        <v>0</v>
      </c>
      <c r="E18">
        <f>VLOOKUP(A18,[4]shown_tract_teenbirth_rB_gF_p25!$A:$E,5,)</f>
        <v>0.56059999999999999</v>
      </c>
      <c r="F18">
        <f>VLOOKUP(A18,[5]Baltimore_midincome_black_birth!$A:$E,5,)</f>
        <v>0.55189999999999995</v>
      </c>
      <c r="G18">
        <f>VLOOKUP(A18,[6]shown_tract_teenbirth_rB_gF_p75!$A:$E,5,)</f>
        <v>0.54520000000000002</v>
      </c>
    </row>
    <row r="19" spans="1:7">
      <c r="A19">
        <v>24510070400</v>
      </c>
      <c r="B19">
        <f>VLOOKUP(A19,[1]Baltimore_lowincome_white_birth!$A:$E,5,)</f>
        <v>0</v>
      </c>
      <c r="C19">
        <f>VLOOKUP(A19,[2]shown_tract_teenbirth_rW_gF_p50!$A:$C,3,)</f>
        <v>0</v>
      </c>
      <c r="D19">
        <f>VLOOKUP(A19,[3]shown_tract_teenbirth_rW_gF_p75!$A:$C,3,)</f>
        <v>0</v>
      </c>
      <c r="E19">
        <f>VLOOKUP(A19,[4]shown_tract_teenbirth_rB_gF_p25!$A:$E,5,)</f>
        <v>0.58389999999999997</v>
      </c>
      <c r="F19">
        <f>VLOOKUP(A19,[5]Baltimore_midincome_black_birth!$A:$E,5,)</f>
        <v>0.5091</v>
      </c>
      <c r="G19">
        <f>VLOOKUP(A19,[6]shown_tract_teenbirth_rB_gF_p75!$A:$E,5,)</f>
        <v>0.4506</v>
      </c>
    </row>
    <row r="20" spans="1:7">
      <c r="A20">
        <v>24510080700</v>
      </c>
      <c r="B20">
        <f>VLOOKUP(A20,[1]Baltimore_lowincome_white_birth!$A:$E,5,)</f>
        <v>0</v>
      </c>
      <c r="C20">
        <f>VLOOKUP(A20,[2]shown_tract_teenbirth_rW_gF_p50!$A:$C,3,)</f>
        <v>0</v>
      </c>
      <c r="D20">
        <f>VLOOKUP(A20,[3]shown_tract_teenbirth_rW_gF_p75!$A:$C,3,)</f>
        <v>0</v>
      </c>
      <c r="E20">
        <f>VLOOKUP(A20,[4]shown_tract_teenbirth_rB_gF_p25!$A:$E,5,)</f>
        <v>0.5726</v>
      </c>
      <c r="F20">
        <f>VLOOKUP(A20,[5]Baltimore_midincome_black_birth!$A:$E,5,)</f>
        <v>0.56889999999999996</v>
      </c>
      <c r="G20">
        <f>VLOOKUP(A20,[6]shown_tract_teenbirth_rB_gF_p75!$A:$E,5,)</f>
        <v>0.56599999999999995</v>
      </c>
    </row>
    <row r="21" spans="1:7">
      <c r="A21">
        <v>24510200300</v>
      </c>
      <c r="B21">
        <f>VLOOKUP(A21,[1]Baltimore_lowincome_white_birth!$A:$E,5,)</f>
        <v>0.47510000000000002</v>
      </c>
      <c r="C21">
        <f>VLOOKUP(A21,[2]shown_tract_teenbirth_rW_gF_p50!$A:$C,3,)</f>
        <v>0.21460000000000001</v>
      </c>
      <c r="D21">
        <f>VLOOKUP(A21,[3]shown_tract_teenbirth_rW_gF_p75!$A:$C,3,)</f>
        <v>0</v>
      </c>
      <c r="E21">
        <f>VLOOKUP(A21,[4]shown_tract_teenbirth_rB_gF_p25!$A:$E,5,)</f>
        <v>0.65700000000000003</v>
      </c>
      <c r="F21">
        <f>VLOOKUP(A21,[5]Baltimore_midincome_black_birth!$A:$E,5,)</f>
        <v>0.61909999999999998</v>
      </c>
      <c r="G21">
        <f>VLOOKUP(A21,[6]shown_tract_teenbirth_rB_gF_p75!$A:$E,5,)</f>
        <v>0.58930000000000005</v>
      </c>
    </row>
    <row r="22" spans="1:7">
      <c r="A22">
        <v>24510150200</v>
      </c>
      <c r="B22">
        <f>VLOOKUP(A22,[1]Baltimore_lowincome_white_birth!$A:$E,5,)</f>
        <v>0</v>
      </c>
      <c r="C22">
        <f>VLOOKUP(A22,[2]shown_tract_teenbirth_rW_gF_p50!$A:$C,3,)</f>
        <v>0</v>
      </c>
      <c r="D22">
        <f>VLOOKUP(A22,[3]shown_tract_teenbirth_rW_gF_p75!$A:$C,3,)</f>
        <v>0</v>
      </c>
      <c r="E22">
        <f>VLOOKUP(A22,[4]shown_tract_teenbirth_rB_gF_p25!$A:$E,5,)</f>
        <v>0.55810000000000004</v>
      </c>
      <c r="F22">
        <f>VLOOKUP(A22,[5]Baltimore_midincome_black_birth!$A:$E,5,)</f>
        <v>0.42359999999999998</v>
      </c>
      <c r="G22">
        <f>VLOOKUP(A22,[6]shown_tract_teenbirth_rB_gF_p75!$A:$E,5,)</f>
        <v>0.31819999999999998</v>
      </c>
    </row>
    <row r="23" spans="1:7">
      <c r="A23">
        <v>24510090400</v>
      </c>
      <c r="B23">
        <f>VLOOKUP(A23,[1]Baltimore_lowincome_white_birth!$A:$E,5,)</f>
        <v>0</v>
      </c>
      <c r="C23">
        <f>VLOOKUP(A23,[2]shown_tract_teenbirth_rW_gF_p50!$A:$C,3,)</f>
        <v>0</v>
      </c>
      <c r="D23">
        <f>VLOOKUP(A23,[3]shown_tract_teenbirth_rW_gF_p75!$A:$C,3,)</f>
        <v>0</v>
      </c>
      <c r="E23">
        <f>VLOOKUP(A23,[4]shown_tract_teenbirth_rB_gF_p25!$A:$E,5,)</f>
        <v>0.56569999999999998</v>
      </c>
      <c r="F23">
        <f>VLOOKUP(A23,[5]Baltimore_midincome_black_birth!$A:$E,5,)</f>
        <v>0.34410000000000002</v>
      </c>
      <c r="G23">
        <f>VLOOKUP(A23,[6]shown_tract_teenbirth_rB_gF_p75!$A:$E,5,)</f>
        <v>0.1706</v>
      </c>
    </row>
    <row r="24" spans="1:7">
      <c r="A24">
        <v>24510080500</v>
      </c>
      <c r="B24">
        <f>VLOOKUP(A24,[1]Baltimore_lowincome_white_birth!$A:$E,5,)</f>
        <v>0</v>
      </c>
      <c r="C24">
        <f>VLOOKUP(A24,[2]shown_tract_teenbirth_rW_gF_p50!$A:$C,3,)</f>
        <v>0</v>
      </c>
      <c r="D24">
        <f>VLOOKUP(A24,[3]shown_tract_teenbirth_rW_gF_p75!$A:$C,3,)</f>
        <v>0</v>
      </c>
      <c r="E24">
        <f>VLOOKUP(A24,[4]shown_tract_teenbirth_rB_gF_p25!$A:$E,5,)</f>
        <v>0.59460000000000002</v>
      </c>
      <c r="F24">
        <f>VLOOKUP(A24,[5]Baltimore_midincome_black_birth!$A:$E,5,)</f>
        <v>0.53520000000000001</v>
      </c>
      <c r="G24">
        <f>VLOOKUP(A24,[6]shown_tract_teenbirth_rB_gF_p75!$A:$E,5,)</f>
        <v>0.48859999999999998</v>
      </c>
    </row>
    <row r="25" spans="1:7">
      <c r="A25">
        <v>24510080102</v>
      </c>
      <c r="B25">
        <f>VLOOKUP(A25,[1]Baltimore_lowincome_white_birth!$A:$E,5,)</f>
        <v>0</v>
      </c>
      <c r="C25">
        <f>VLOOKUP(A25,[2]shown_tract_teenbirth_rW_gF_p50!$A:$C,3,)</f>
        <v>0</v>
      </c>
      <c r="D25">
        <f>VLOOKUP(A25,[3]shown_tract_teenbirth_rW_gF_p75!$A:$C,3,)</f>
        <v>0</v>
      </c>
      <c r="E25">
        <f>VLOOKUP(A25,[4]shown_tract_teenbirth_rB_gF_p25!$A:$E,5,)</f>
        <v>0.5786</v>
      </c>
      <c r="F25">
        <f>VLOOKUP(A25,[5]Baltimore_midincome_black_birth!$A:$E,5,)</f>
        <v>0.5242</v>
      </c>
      <c r="G25">
        <f>VLOOKUP(A25,[6]shown_tract_teenbirth_rB_gF_p75!$A:$E,5,)</f>
        <v>0.48149999999999998</v>
      </c>
    </row>
    <row r="26" spans="1:7">
      <c r="A26">
        <v>24510070200</v>
      </c>
      <c r="B26">
        <f>VLOOKUP(A26,[1]Baltimore_lowincome_white_birth!$A:$E,5,)</f>
        <v>0.42930000000000001</v>
      </c>
      <c r="C26">
        <f>VLOOKUP(A26,[2]shown_tract_teenbirth_rW_gF_p50!$A:$C,3,)</f>
        <v>0.55700000000000005</v>
      </c>
      <c r="D26">
        <f>VLOOKUP(A26,[3]shown_tract_teenbirth_rW_gF_p75!$A:$C,3,)</f>
        <v>0</v>
      </c>
      <c r="E26">
        <f>VLOOKUP(A26,[4]shown_tract_teenbirth_rB_gF_p25!$A:$E,5,)</f>
        <v>0.57089999999999996</v>
      </c>
      <c r="F26">
        <f>VLOOKUP(A26,[5]Baltimore_midincome_black_birth!$A:$E,5,)</f>
        <v>0.40970000000000001</v>
      </c>
      <c r="G26">
        <f>VLOOKUP(A26,[6]shown_tract_teenbirth_rB_gF_p75!$A:$E,5,)</f>
        <v>0.28349999999999997</v>
      </c>
    </row>
    <row r="27" spans="1:7">
      <c r="A27">
        <v>24510130300</v>
      </c>
      <c r="B27">
        <f>VLOOKUP(A27,[1]Baltimore_lowincome_white_birth!$A:$E,5,)</f>
        <v>0</v>
      </c>
      <c r="C27">
        <f>VLOOKUP(A27,[2]shown_tract_teenbirth_rW_gF_p50!$A:$C,3,)</f>
        <v>0</v>
      </c>
      <c r="D27">
        <f>VLOOKUP(A27,[3]shown_tract_teenbirth_rW_gF_p75!$A:$C,3,)</f>
        <v>0</v>
      </c>
      <c r="E27">
        <f>VLOOKUP(A27,[4]shown_tract_teenbirth_rB_gF_p25!$A:$E,5,)</f>
        <v>0.58150000000000002</v>
      </c>
      <c r="F27">
        <f>VLOOKUP(A27,[5]Baltimore_midincome_black_birth!$A:$E,5,)</f>
        <v>0.50339999999999996</v>
      </c>
      <c r="G27">
        <f>VLOOKUP(A27,[6]shown_tract_teenbirth_rB_gF_p75!$A:$E,5,)</f>
        <v>0.44219999999999998</v>
      </c>
    </row>
    <row r="28" spans="1:7">
      <c r="A28">
        <v>24510090800</v>
      </c>
      <c r="B28">
        <f>VLOOKUP(A28,[1]Baltimore_lowincome_white_birth!$A:$E,5,)</f>
        <v>0</v>
      </c>
      <c r="C28">
        <f>VLOOKUP(A28,[2]shown_tract_teenbirth_rW_gF_p50!$A:$C,3,)</f>
        <v>0</v>
      </c>
      <c r="D28">
        <f>VLOOKUP(A28,[3]shown_tract_teenbirth_rW_gF_p75!$A:$C,3,)</f>
        <v>0</v>
      </c>
      <c r="E28">
        <f>VLOOKUP(A28,[4]shown_tract_teenbirth_rB_gF_p25!$A:$E,5,)</f>
        <v>0.55969999999999998</v>
      </c>
      <c r="F28">
        <f>VLOOKUP(A28,[5]Baltimore_midincome_black_birth!$A:$E,5,)</f>
        <v>0.42280000000000001</v>
      </c>
      <c r="G28">
        <f>VLOOKUP(A28,[6]shown_tract_teenbirth_rB_gF_p75!$A:$E,5,)</f>
        <v>0.3155</v>
      </c>
    </row>
    <row r="29" spans="1:7">
      <c r="A29">
        <v>24510160100</v>
      </c>
      <c r="B29">
        <f>VLOOKUP(A29,[1]Baltimore_lowincome_white_birth!$A:$E,5,)</f>
        <v>0</v>
      </c>
      <c r="C29">
        <f>VLOOKUP(A29,[2]shown_tract_teenbirth_rW_gF_p50!$A:$C,3,)</f>
        <v>0</v>
      </c>
      <c r="D29">
        <f>VLOOKUP(A29,[3]shown_tract_teenbirth_rW_gF_p75!$A:$C,3,)</f>
        <v>0</v>
      </c>
      <c r="E29">
        <f>VLOOKUP(A29,[4]shown_tract_teenbirth_rB_gF_p25!$A:$E,5,)</f>
        <v>0.54959999999999998</v>
      </c>
      <c r="F29">
        <f>VLOOKUP(A29,[5]Baltimore_midincome_black_birth!$A:$E,5,)</f>
        <v>0.33689999999999998</v>
      </c>
      <c r="G29">
        <f>VLOOKUP(A29,[6]shown_tract_teenbirth_rB_gF_p75!$A:$E,5,)</f>
        <v>0.17030000000000001</v>
      </c>
    </row>
    <row r="30" spans="1:7">
      <c r="A30">
        <v>24510150100</v>
      </c>
      <c r="B30">
        <f>VLOOKUP(A30,[1]Baltimore_lowincome_white_birth!$A:$E,5,)</f>
        <v>0</v>
      </c>
      <c r="C30">
        <f>VLOOKUP(A30,[2]shown_tract_teenbirth_rW_gF_p50!$A:$C,3,)</f>
        <v>0</v>
      </c>
      <c r="D30">
        <f>VLOOKUP(A30,[3]shown_tract_teenbirth_rW_gF_p75!$A:$C,3,)</f>
        <v>0</v>
      </c>
      <c r="E30">
        <f>VLOOKUP(A30,[4]shown_tract_teenbirth_rB_gF_p25!$A:$E,5,)</f>
        <v>0.56669999999999998</v>
      </c>
      <c r="F30">
        <f>VLOOKUP(A30,[5]Baltimore_midincome_black_birth!$A:$E,5,)</f>
        <v>0.43719999999999998</v>
      </c>
      <c r="G30">
        <f>VLOOKUP(A30,[6]shown_tract_teenbirth_rB_gF_p75!$A:$E,5,)</f>
        <v>0.3357</v>
      </c>
    </row>
    <row r="31" spans="1:7">
      <c r="A31">
        <v>24510120500</v>
      </c>
      <c r="B31">
        <f>VLOOKUP(A31,[1]Baltimore_lowincome_white_birth!$A:$E,5,)</f>
        <v>0</v>
      </c>
      <c r="C31">
        <f>VLOOKUP(A31,[2]shown_tract_teenbirth_rW_gF_p50!$A:$C,3,)</f>
        <v>0</v>
      </c>
      <c r="D31">
        <f>VLOOKUP(A31,[3]shown_tract_teenbirth_rW_gF_p75!$A:$C,3,)</f>
        <v>0</v>
      </c>
      <c r="E31">
        <f>VLOOKUP(A31,[4]shown_tract_teenbirth_rB_gF_p25!$A:$E,5,)</f>
        <v>0.5504</v>
      </c>
      <c r="F31">
        <f>VLOOKUP(A31,[5]Baltimore_midincome_black_birth!$A:$E,5,)</f>
        <v>0.52200000000000002</v>
      </c>
      <c r="G31">
        <f>VLOOKUP(A31,[6]shown_tract_teenbirth_rB_gF_p75!$A:$E,5,)</f>
        <v>0.49980000000000002</v>
      </c>
    </row>
    <row r="32" spans="1:7">
      <c r="A32">
        <v>24510070300</v>
      </c>
      <c r="B32">
        <f>VLOOKUP(A32,[1]Baltimore_lowincome_white_birth!$A:$E,5,)</f>
        <v>0</v>
      </c>
      <c r="C32">
        <f>VLOOKUP(A32,[2]shown_tract_teenbirth_rW_gF_p50!$A:$C,3,)</f>
        <v>0</v>
      </c>
      <c r="D32">
        <f>VLOOKUP(A32,[3]shown_tract_teenbirth_rW_gF_p75!$A:$C,3,)</f>
        <v>0</v>
      </c>
      <c r="E32">
        <f>VLOOKUP(A32,[4]shown_tract_teenbirth_rB_gF_p25!$A:$E,5,)</f>
        <v>0.55489999999999995</v>
      </c>
      <c r="F32">
        <f>VLOOKUP(A32,[5]Baltimore_midincome_black_birth!$A:$E,5,)</f>
        <v>0.45169999999999999</v>
      </c>
      <c r="G32">
        <f>VLOOKUP(A32,[6]shown_tract_teenbirth_rB_gF_p75!$A:$E,5,)</f>
        <v>0.37090000000000001</v>
      </c>
    </row>
    <row r="33" spans="1:7">
      <c r="A33">
        <v>24510080302</v>
      </c>
      <c r="B33">
        <f>VLOOKUP(A33,[1]Baltimore_lowincome_white_birth!$A:$E,5,)</f>
        <v>0</v>
      </c>
      <c r="C33">
        <f>VLOOKUP(A33,[2]shown_tract_teenbirth_rW_gF_p50!$A:$C,3,)</f>
        <v>0</v>
      </c>
      <c r="D33">
        <f>VLOOKUP(A33,[3]shown_tract_teenbirth_rW_gF_p75!$A:$C,3,)</f>
        <v>0</v>
      </c>
      <c r="E33">
        <f>VLOOKUP(A33,[4]shown_tract_teenbirth_rB_gF_p25!$A:$E,5,)</f>
        <v>0.59160000000000001</v>
      </c>
      <c r="F33">
        <f>VLOOKUP(A33,[5]Baltimore_midincome_black_birth!$A:$E,5,)</f>
        <v>0.4632</v>
      </c>
      <c r="G33">
        <f>VLOOKUP(A33,[6]shown_tract_teenbirth_rB_gF_p75!$A:$E,5,)</f>
        <v>0.36249999999999999</v>
      </c>
    </row>
    <row r="34" spans="1:7">
      <c r="A34">
        <v>24510160400</v>
      </c>
      <c r="B34">
        <f>VLOOKUP(A34,[1]Baltimore_lowincome_white_birth!$A:$E,5,)</f>
        <v>0</v>
      </c>
      <c r="C34">
        <f>VLOOKUP(A34,[2]shown_tract_teenbirth_rW_gF_p50!$A:$C,3,)</f>
        <v>0</v>
      </c>
      <c r="D34">
        <f>VLOOKUP(A34,[3]shown_tract_teenbirth_rW_gF_p75!$A:$C,3,)</f>
        <v>0</v>
      </c>
      <c r="E34">
        <f>VLOOKUP(A34,[4]shown_tract_teenbirth_rB_gF_p25!$A:$E,5,)</f>
        <v>0.54179999999999995</v>
      </c>
      <c r="F34">
        <f>VLOOKUP(A34,[5]Baltimore_midincome_black_birth!$A:$E,5,)</f>
        <v>0.3609</v>
      </c>
      <c r="G34">
        <f>VLOOKUP(A34,[6]shown_tract_teenbirth_rB_gF_p75!$A:$E,5,)</f>
        <v>0.21909999999999999</v>
      </c>
    </row>
    <row r="35" spans="1:7">
      <c r="A35">
        <v>24510100100</v>
      </c>
      <c r="B35">
        <f>VLOOKUP(A35,[1]Baltimore_lowincome_white_birth!$A:$E,5,)</f>
        <v>0</v>
      </c>
      <c r="C35">
        <f>VLOOKUP(A35,[2]shown_tract_teenbirth_rW_gF_p50!$A:$C,3,)</f>
        <v>0</v>
      </c>
      <c r="D35">
        <f>VLOOKUP(A35,[3]shown_tract_teenbirth_rW_gF_p75!$A:$C,3,)</f>
        <v>0</v>
      </c>
      <c r="E35">
        <f>VLOOKUP(A35,[4]shown_tract_teenbirth_rB_gF_p25!$A:$E,5,)</f>
        <v>0.56340000000000001</v>
      </c>
      <c r="F35">
        <f>VLOOKUP(A35,[5]Baltimore_midincome_black_birth!$A:$E,5,)</f>
        <v>0.48459999999999998</v>
      </c>
      <c r="G35">
        <f>VLOOKUP(A35,[6]shown_tract_teenbirth_rB_gF_p75!$A:$E,5,)</f>
        <v>0.4229</v>
      </c>
    </row>
    <row r="36" spans="1:7">
      <c r="A36">
        <v>24510150500</v>
      </c>
      <c r="B36">
        <f>VLOOKUP(A36,[1]Baltimore_lowincome_white_birth!$A:$E,5,)</f>
        <v>0</v>
      </c>
      <c r="C36">
        <f>VLOOKUP(A36,[2]shown_tract_teenbirth_rW_gF_p50!$A:$C,3,)</f>
        <v>0</v>
      </c>
      <c r="D36">
        <f>VLOOKUP(A36,[3]shown_tract_teenbirth_rW_gF_p75!$A:$C,3,)</f>
        <v>0</v>
      </c>
      <c r="E36">
        <f>VLOOKUP(A36,[4]shown_tract_teenbirth_rB_gF_p25!$A:$E,5,)</f>
        <v>0.58750000000000002</v>
      </c>
      <c r="F36">
        <f>VLOOKUP(A36,[5]Baltimore_midincome_black_birth!$A:$E,5,)</f>
        <v>0.55389999999999995</v>
      </c>
      <c r="G36">
        <f>VLOOKUP(A36,[6]shown_tract_teenbirth_rB_gF_p75!$A:$E,5,)</f>
        <v>0.52749999999999997</v>
      </c>
    </row>
    <row r="37" spans="1:7">
      <c r="A37">
        <v>24510080400</v>
      </c>
      <c r="B37">
        <f>VLOOKUP(A37,[1]Baltimore_lowincome_white_birth!$A:$E,5,)</f>
        <v>0</v>
      </c>
      <c r="C37">
        <f>VLOOKUP(A37,[2]shown_tract_teenbirth_rW_gF_p50!$A:$C,3,)</f>
        <v>0</v>
      </c>
      <c r="D37">
        <f>VLOOKUP(A37,[3]shown_tract_teenbirth_rW_gF_p75!$A:$C,3,)</f>
        <v>0</v>
      </c>
      <c r="E37">
        <f>VLOOKUP(A37,[4]shown_tract_teenbirth_rB_gF_p25!$A:$E,5,)</f>
        <v>0.53979999999999995</v>
      </c>
      <c r="F37">
        <f>VLOOKUP(A37,[5]Baltimore_midincome_black_birth!$A:$E,5,)</f>
        <v>0.61319999999999997</v>
      </c>
      <c r="G37">
        <f>VLOOKUP(A37,[6]shown_tract_teenbirth_rB_gF_p75!$A:$E,5,)</f>
        <v>0.67079999999999995</v>
      </c>
    </row>
    <row r="38" spans="1:7">
      <c r="A38">
        <v>24510140200</v>
      </c>
      <c r="B38">
        <f>VLOOKUP(A38,[1]Baltimore_lowincome_white_birth!$A:$E,5,)</f>
        <v>0</v>
      </c>
      <c r="C38">
        <f>VLOOKUP(A38,[2]shown_tract_teenbirth_rW_gF_p50!$A:$C,3,)</f>
        <v>0</v>
      </c>
      <c r="D38">
        <f>VLOOKUP(A38,[3]shown_tract_teenbirth_rW_gF_p75!$A:$C,3,)</f>
        <v>0</v>
      </c>
      <c r="E38">
        <f>VLOOKUP(A38,[4]shown_tract_teenbirth_rB_gF_p25!$A:$E,5,)</f>
        <v>0.54449999999999998</v>
      </c>
      <c r="F38">
        <f>VLOOKUP(A38,[5]Baltimore_midincome_black_birth!$A:$E,5,)</f>
        <v>0.32019999999999998</v>
      </c>
      <c r="G38">
        <f>VLOOKUP(A38,[6]shown_tract_teenbirth_rB_gF_p75!$A:$E,5,)</f>
        <v>0.14449999999999999</v>
      </c>
    </row>
    <row r="39" spans="1:7">
      <c r="A39">
        <v>24510190100</v>
      </c>
      <c r="B39">
        <f>VLOOKUP(A39,[1]Baltimore_lowincome_white_birth!$A:$E,5,)</f>
        <v>0</v>
      </c>
      <c r="C39">
        <f>VLOOKUP(A39,[2]shown_tract_teenbirth_rW_gF_p50!$A:$C,3,)</f>
        <v>0</v>
      </c>
      <c r="D39">
        <f>VLOOKUP(A39,[3]shown_tract_teenbirth_rW_gF_p75!$A:$C,3,)</f>
        <v>0</v>
      </c>
      <c r="E39">
        <f>VLOOKUP(A39,[4]shown_tract_teenbirth_rB_gF_p25!$A:$E,5,)</f>
        <v>0.54549999999999998</v>
      </c>
      <c r="F39">
        <f>VLOOKUP(A39,[5]Baltimore_midincome_black_birth!$A:$E,5,)</f>
        <v>0.5222</v>
      </c>
      <c r="G39">
        <f>VLOOKUP(A39,[6]shown_tract_teenbirth_rB_gF_p75!$A:$E,5,)</f>
        <v>0.50390000000000001</v>
      </c>
    </row>
    <row r="40" spans="1:7">
      <c r="A40">
        <v>24510120300</v>
      </c>
      <c r="B40">
        <f>VLOOKUP(A40,[1]Baltimore_lowincome_white_birth!$A:$E,5,)</f>
        <v>0</v>
      </c>
      <c r="C40">
        <f>VLOOKUP(A40,[2]shown_tract_teenbirth_rW_gF_p50!$A:$C,3,)</f>
        <v>0</v>
      </c>
      <c r="D40">
        <f>VLOOKUP(A40,[3]shown_tract_teenbirth_rW_gF_p75!$A:$C,3,)</f>
        <v>0</v>
      </c>
      <c r="E40">
        <f>VLOOKUP(A40,[4]shown_tract_teenbirth_rB_gF_p25!$A:$E,5,)</f>
        <v>0.56359999999999999</v>
      </c>
      <c r="F40">
        <f>VLOOKUP(A40,[5]Baltimore_midincome_black_birth!$A:$E,5,)</f>
        <v>0.66080000000000005</v>
      </c>
      <c r="G40">
        <f>VLOOKUP(A40,[6]shown_tract_teenbirth_rB_gF_p75!$A:$E,5,)</f>
        <v>0.73699999999999999</v>
      </c>
    </row>
    <row r="41" spans="1:7">
      <c r="A41">
        <v>24510080301</v>
      </c>
      <c r="B41">
        <f>VLOOKUP(A41,[1]Baltimore_lowincome_white_birth!$A:$E,5,)</f>
        <v>0</v>
      </c>
      <c r="C41">
        <f>VLOOKUP(A41,[2]shown_tract_teenbirth_rW_gF_p50!$A:$C,3,)</f>
        <v>0</v>
      </c>
      <c r="D41">
        <f>VLOOKUP(A41,[3]shown_tract_teenbirth_rW_gF_p75!$A:$C,3,)</f>
        <v>0</v>
      </c>
      <c r="E41">
        <f>VLOOKUP(A41,[4]shown_tract_teenbirth_rB_gF_p25!$A:$E,5,)</f>
        <v>0.56469999999999998</v>
      </c>
      <c r="F41">
        <f>VLOOKUP(A41,[5]Baltimore_midincome_black_birth!$A:$E,5,)</f>
        <v>0.4975</v>
      </c>
      <c r="G41">
        <f>VLOOKUP(A41,[6]shown_tract_teenbirth_rB_gF_p75!$A:$E,5,)</f>
        <v>0.44490000000000002</v>
      </c>
    </row>
    <row r="42" spans="1:7">
      <c r="A42">
        <v>24510151300</v>
      </c>
      <c r="B42">
        <f>VLOOKUP(A42,[1]Baltimore_lowincome_white_birth!$A:$E,5,)</f>
        <v>0</v>
      </c>
      <c r="C42">
        <f>VLOOKUP(A42,[2]shown_tract_teenbirth_rW_gF_p50!$A:$C,3,)</f>
        <v>0</v>
      </c>
      <c r="D42">
        <f>VLOOKUP(A42,[3]shown_tract_teenbirth_rW_gF_p75!$A:$C,3,)</f>
        <v>0</v>
      </c>
      <c r="E42">
        <f>VLOOKUP(A42,[4]shown_tract_teenbirth_rB_gF_p25!$A:$E,5,)</f>
        <v>0.53559999999999997</v>
      </c>
      <c r="F42">
        <f>VLOOKUP(A42,[5]Baltimore_midincome_black_birth!$A:$E,5,)</f>
        <v>0.38950000000000001</v>
      </c>
      <c r="G42">
        <f>VLOOKUP(A42,[6]shown_tract_teenbirth_rB_gF_p75!$A:$E,5,)</f>
        <v>0.27510000000000001</v>
      </c>
    </row>
    <row r="43" spans="1:7">
      <c r="A43">
        <v>24510250301</v>
      </c>
      <c r="B43">
        <f>VLOOKUP(A43,[1]Baltimore_lowincome_white_birth!$A:$E,5,)</f>
        <v>0.29630000000000001</v>
      </c>
      <c r="C43">
        <f>VLOOKUP(A43,[2]shown_tract_teenbirth_rW_gF_p50!$A:$C,3,)</f>
        <v>0.14599999999999999</v>
      </c>
      <c r="D43">
        <f>VLOOKUP(A43,[3]shown_tract_teenbirth_rW_gF_p75!$A:$C,3,)</f>
        <v>0</v>
      </c>
      <c r="E43">
        <f>VLOOKUP(A43,[4]shown_tract_teenbirth_rB_gF_p25!$A:$E,5,)</f>
        <v>0.58320000000000005</v>
      </c>
      <c r="F43">
        <f>VLOOKUP(A43,[5]Baltimore_midincome_black_birth!$A:$E,5,)</f>
        <v>0.496</v>
      </c>
      <c r="G43">
        <f>VLOOKUP(A43,[6]shown_tract_teenbirth_rB_gF_p75!$A:$E,5,)</f>
        <v>0.42770000000000002</v>
      </c>
    </row>
    <row r="44" spans="1:7">
      <c r="A44">
        <v>24510260403</v>
      </c>
      <c r="B44">
        <f>VLOOKUP(A44,[1]Baltimore_lowincome_white_birth!$A:$E,5,)</f>
        <v>0</v>
      </c>
      <c r="C44">
        <f>VLOOKUP(A44,[2]shown_tract_teenbirth_rW_gF_p50!$A:$C,3,)</f>
        <v>0</v>
      </c>
      <c r="D44">
        <f>VLOOKUP(A44,[3]shown_tract_teenbirth_rW_gF_p75!$A:$C,3,)</f>
        <v>0</v>
      </c>
      <c r="E44">
        <f>VLOOKUP(A44,[4]shown_tract_teenbirth_rB_gF_p25!$A:$E,5,)</f>
        <v>0.58079999999999998</v>
      </c>
      <c r="F44">
        <f>VLOOKUP(A44,[5]Baltimore_midincome_black_birth!$A:$E,5,)</f>
        <v>0.44929999999999998</v>
      </c>
      <c r="G44">
        <f>VLOOKUP(A44,[6]shown_tract_teenbirth_rB_gF_p75!$A:$E,5,)</f>
        <v>0.3463</v>
      </c>
    </row>
    <row r="45" spans="1:7">
      <c r="A45">
        <v>24510260402</v>
      </c>
      <c r="B45">
        <f>VLOOKUP(A45,[1]Baltimore_lowincome_white_birth!$A:$E,5,)</f>
        <v>0</v>
      </c>
      <c r="C45">
        <f>VLOOKUP(A45,[2]shown_tract_teenbirth_rW_gF_p50!$A:$C,3,)</f>
        <v>0</v>
      </c>
      <c r="D45">
        <f>VLOOKUP(A45,[3]shown_tract_teenbirth_rW_gF_p75!$A:$C,3,)</f>
        <v>0</v>
      </c>
      <c r="E45">
        <f>VLOOKUP(A45,[4]shown_tract_teenbirth_rB_gF_p25!$A:$E,5,)</f>
        <v>0.5464</v>
      </c>
      <c r="F45">
        <f>VLOOKUP(A45,[5]Baltimore_midincome_black_birth!$A:$E,5,)</f>
        <v>0.49080000000000001</v>
      </c>
      <c r="G45">
        <f>VLOOKUP(A45,[6]shown_tract_teenbirth_rB_gF_p75!$A:$E,5,)</f>
        <v>0.44719999999999999</v>
      </c>
    </row>
    <row r="46" spans="1:7">
      <c r="A46">
        <v>24510150600</v>
      </c>
      <c r="B46">
        <f>VLOOKUP(A46,[1]Baltimore_lowincome_white_birth!$A:$E,5,)</f>
        <v>0</v>
      </c>
      <c r="C46">
        <f>VLOOKUP(A46,[2]shown_tract_teenbirth_rW_gF_p50!$A:$C,3,)</f>
        <v>0</v>
      </c>
      <c r="D46">
        <f>VLOOKUP(A46,[3]shown_tract_teenbirth_rW_gF_p75!$A:$C,3,)</f>
        <v>0</v>
      </c>
      <c r="E46">
        <f>VLOOKUP(A46,[4]shown_tract_teenbirth_rB_gF_p25!$A:$E,5,)</f>
        <v>0.52749999999999997</v>
      </c>
      <c r="F46">
        <f>VLOOKUP(A46,[5]Baltimore_midincome_black_birth!$A:$E,5,)</f>
        <v>0.54139999999999999</v>
      </c>
      <c r="G46">
        <f>VLOOKUP(A46,[6]shown_tract_teenbirth_rB_gF_p75!$A:$E,5,)</f>
        <v>0.55220000000000002</v>
      </c>
    </row>
    <row r="47" spans="1:7">
      <c r="A47">
        <v>24510140300</v>
      </c>
      <c r="B47">
        <f>VLOOKUP(A47,[1]Baltimore_lowincome_white_birth!$A:$E,5,)</f>
        <v>0</v>
      </c>
      <c r="C47">
        <f>VLOOKUP(A47,[2]shown_tract_teenbirth_rW_gF_p50!$A:$C,3,)</f>
        <v>0</v>
      </c>
      <c r="D47">
        <f>VLOOKUP(A47,[3]shown_tract_teenbirth_rW_gF_p75!$A:$C,3,)</f>
        <v>0</v>
      </c>
      <c r="E47">
        <f>VLOOKUP(A47,[4]shown_tract_teenbirth_rB_gF_p25!$A:$E,5,)</f>
        <v>0.52690000000000003</v>
      </c>
      <c r="F47">
        <f>VLOOKUP(A47,[5]Baltimore_midincome_black_birth!$A:$E,5,)</f>
        <v>0.48430000000000001</v>
      </c>
      <c r="G47">
        <f>VLOOKUP(A47,[6]shown_tract_teenbirth_rB_gF_p75!$A:$E,5,)</f>
        <v>0.45090000000000002</v>
      </c>
    </row>
    <row r="48" spans="1:7">
      <c r="A48">
        <v>24510120600</v>
      </c>
      <c r="B48">
        <f>VLOOKUP(A48,[1]Baltimore_lowincome_white_birth!$A:$E,5,)</f>
        <v>0</v>
      </c>
      <c r="C48">
        <f>VLOOKUP(A48,[2]shown_tract_teenbirth_rW_gF_p50!$A:$C,3,)</f>
        <v>0</v>
      </c>
      <c r="D48">
        <f>VLOOKUP(A48,[3]shown_tract_teenbirth_rW_gF_p75!$A:$C,3,)</f>
        <v>0</v>
      </c>
      <c r="E48">
        <f>VLOOKUP(A48,[4]shown_tract_teenbirth_rB_gF_p25!$A:$E,5,)</f>
        <v>0.6845</v>
      </c>
      <c r="F48">
        <f>VLOOKUP(A48,[5]Baltimore_midincome_black_birth!$A:$E,5,)</f>
        <v>0.47089999999999999</v>
      </c>
      <c r="G48">
        <f>VLOOKUP(A48,[6]shown_tract_teenbirth_rB_gF_p75!$A:$E,5,)</f>
        <v>0.30349999999999999</v>
      </c>
    </row>
    <row r="49" spans="1:7">
      <c r="A49">
        <v>24510160200</v>
      </c>
      <c r="B49">
        <f>VLOOKUP(A49,[1]Baltimore_lowincome_white_birth!$A:$E,5,)</f>
        <v>0</v>
      </c>
      <c r="C49">
        <f>VLOOKUP(A49,[2]shown_tract_teenbirth_rW_gF_p50!$A:$C,3,)</f>
        <v>0</v>
      </c>
      <c r="D49">
        <f>VLOOKUP(A49,[3]shown_tract_teenbirth_rW_gF_p75!$A:$C,3,)</f>
        <v>0</v>
      </c>
      <c r="E49">
        <f>VLOOKUP(A49,[4]shown_tract_teenbirth_rB_gF_p25!$A:$E,5,)</f>
        <v>0.54210000000000003</v>
      </c>
      <c r="F49">
        <f>VLOOKUP(A49,[5]Baltimore_midincome_black_birth!$A:$E,5,)</f>
        <v>0.29010000000000002</v>
      </c>
      <c r="G49">
        <f>VLOOKUP(A49,[6]shown_tract_teenbirth_rB_gF_p75!$A:$E,5,)</f>
        <v>9.2799999999999994E-2</v>
      </c>
    </row>
    <row r="50" spans="1:7">
      <c r="A50">
        <v>24510060100</v>
      </c>
      <c r="B50">
        <f>VLOOKUP(A50,[1]Baltimore_lowincome_white_birth!$A:$E,5,)</f>
        <v>0.39579999999999999</v>
      </c>
      <c r="C50">
        <f>VLOOKUP(A50,[2]shown_tract_teenbirth_rW_gF_p50!$A:$C,3,)</f>
        <v>0.2762</v>
      </c>
      <c r="D50">
        <f>VLOOKUP(A50,[3]shown_tract_teenbirth_rW_gF_p75!$A:$C,3,)</f>
        <v>0.16839999999999999</v>
      </c>
      <c r="E50">
        <f>VLOOKUP(A50,[4]shown_tract_teenbirth_rB_gF_p25!$A:$E,5,)</f>
        <v>0.62039999999999995</v>
      </c>
      <c r="F50">
        <f>VLOOKUP(A50,[5]Baltimore_midincome_black_birth!$A:$E,5,)</f>
        <v>0.61070000000000002</v>
      </c>
      <c r="G50">
        <f>VLOOKUP(A50,[6]shown_tract_teenbirth_rB_gF_p75!$A:$E,5,)</f>
        <v>0.60309999999999997</v>
      </c>
    </row>
    <row r="51" spans="1:7">
      <c r="A51">
        <v>24510250203</v>
      </c>
      <c r="B51">
        <f>VLOOKUP(A51,[1]Baltimore_lowincome_white_birth!$A:$E,5,)</f>
        <v>0</v>
      </c>
      <c r="C51">
        <f>VLOOKUP(A51,[2]shown_tract_teenbirth_rW_gF_p50!$A:$C,3,)</f>
        <v>0</v>
      </c>
      <c r="D51">
        <f>VLOOKUP(A51,[3]shown_tract_teenbirth_rW_gF_p75!$A:$C,3,)</f>
        <v>0</v>
      </c>
      <c r="E51">
        <f>VLOOKUP(A51,[4]shown_tract_teenbirth_rB_gF_p25!$A:$E,5,)</f>
        <v>0.58240000000000003</v>
      </c>
      <c r="F51">
        <f>VLOOKUP(A51,[5]Baltimore_midincome_black_birth!$A:$E,5,)</f>
        <v>0.40289999999999998</v>
      </c>
      <c r="G51">
        <f>VLOOKUP(A51,[6]shown_tract_teenbirth_rB_gF_p75!$A:$E,5,)</f>
        <v>0.26219999999999999</v>
      </c>
    </row>
    <row r="52" spans="1:7">
      <c r="A52">
        <v>24510260604</v>
      </c>
      <c r="B52">
        <f>VLOOKUP(A52,[1]Baltimore_lowincome_white_birth!$A:$E,5,)</f>
        <v>0.3362</v>
      </c>
      <c r="C52">
        <f>VLOOKUP(A52,[2]shown_tract_teenbirth_rW_gF_p50!$A:$C,3,)</f>
        <v>0.27850000000000003</v>
      </c>
      <c r="D52">
        <f>VLOOKUP(A52,[3]shown_tract_teenbirth_rW_gF_p75!$A:$C,3,)</f>
        <v>0.2266</v>
      </c>
      <c r="E52">
        <f>VLOOKUP(A52,[4]shown_tract_teenbirth_rB_gF_p25!$A:$E,5,)</f>
        <v>0.66749999999999998</v>
      </c>
      <c r="F52">
        <f>VLOOKUP(A52,[5]Baltimore_midincome_black_birth!$A:$E,5,)</f>
        <v>0.67510000000000003</v>
      </c>
      <c r="G52">
        <f>VLOOKUP(A52,[6]shown_tract_teenbirth_rB_gF_p75!$A:$E,5,)</f>
        <v>0.68110000000000004</v>
      </c>
    </row>
    <row r="53" spans="1:7">
      <c r="A53">
        <v>24510271801</v>
      </c>
      <c r="B53">
        <f>VLOOKUP(A53,[1]Baltimore_lowincome_white_birth!$A:$E,5,)</f>
        <v>0</v>
      </c>
      <c r="C53">
        <f>VLOOKUP(A53,[2]shown_tract_teenbirth_rW_gF_p50!$A:$C,3,)</f>
        <v>0</v>
      </c>
      <c r="D53">
        <f>VLOOKUP(A53,[3]shown_tract_teenbirth_rW_gF_p75!$A:$C,3,)</f>
        <v>0</v>
      </c>
      <c r="E53">
        <f>VLOOKUP(A53,[4]shown_tract_teenbirth_rB_gF_p25!$A:$E,5,)</f>
        <v>0.56279999999999997</v>
      </c>
      <c r="F53">
        <f>VLOOKUP(A53,[5]Baltimore_midincome_black_birth!$A:$E,5,)</f>
        <v>0.43169999999999997</v>
      </c>
      <c r="G53">
        <f>VLOOKUP(A53,[6]shown_tract_teenbirth_rB_gF_p75!$A:$E,5,)</f>
        <v>0.32900000000000001</v>
      </c>
    </row>
    <row r="54" spans="1:7">
      <c r="A54">
        <v>24510150400</v>
      </c>
      <c r="B54">
        <f>VLOOKUP(A54,[1]Baltimore_lowincome_white_birth!$A:$E,5,)</f>
        <v>0</v>
      </c>
      <c r="C54">
        <f>VLOOKUP(A54,[2]shown_tract_teenbirth_rW_gF_p50!$A:$C,3,)</f>
        <v>0</v>
      </c>
      <c r="D54">
        <f>VLOOKUP(A54,[3]shown_tract_teenbirth_rW_gF_p75!$A:$C,3,)</f>
        <v>0</v>
      </c>
      <c r="E54">
        <f>VLOOKUP(A54,[4]shown_tract_teenbirth_rB_gF_p25!$A:$E,5,)</f>
        <v>0.50319999999999998</v>
      </c>
      <c r="F54">
        <f>VLOOKUP(A54,[5]Baltimore_midincome_black_birth!$A:$E,5,)</f>
        <v>0.42699999999999999</v>
      </c>
      <c r="G54">
        <f>VLOOKUP(A54,[6]shown_tract_teenbirth_rB_gF_p75!$A:$E,5,)</f>
        <v>0.36730000000000002</v>
      </c>
    </row>
    <row r="55" spans="1:7">
      <c r="A55">
        <v>24510250207</v>
      </c>
      <c r="B55">
        <f>VLOOKUP(A55,[1]Baltimore_lowincome_white_birth!$A:$E,5,)</f>
        <v>0</v>
      </c>
      <c r="C55">
        <f>VLOOKUP(A55,[2]shown_tract_teenbirth_rW_gF_p50!$A:$C,3,)</f>
        <v>0</v>
      </c>
      <c r="D55">
        <f>VLOOKUP(A55,[3]shown_tract_teenbirth_rW_gF_p75!$A:$C,3,)</f>
        <v>0</v>
      </c>
      <c r="E55">
        <f>VLOOKUP(A55,[4]shown_tract_teenbirth_rB_gF_p25!$A:$E,5,)</f>
        <v>0.52059999999999995</v>
      </c>
      <c r="F55">
        <f>VLOOKUP(A55,[5]Baltimore_midincome_black_birth!$A:$E,5,)</f>
        <v>0.48220000000000002</v>
      </c>
      <c r="G55">
        <f>VLOOKUP(A55,[6]shown_tract_teenbirth_rB_gF_p75!$A:$E,5,)</f>
        <v>0.4521</v>
      </c>
    </row>
    <row r="56" spans="1:7">
      <c r="A56">
        <v>24510271600</v>
      </c>
      <c r="B56">
        <f>VLOOKUP(A56,[1]Baltimore_lowincome_white_birth!$A:$E,5,)</f>
        <v>0</v>
      </c>
      <c r="C56">
        <f>VLOOKUP(A56,[2]shown_tract_teenbirth_rW_gF_p50!$A:$C,3,)</f>
        <v>0</v>
      </c>
      <c r="D56">
        <f>VLOOKUP(A56,[3]shown_tract_teenbirth_rW_gF_p75!$A:$C,3,)</f>
        <v>0</v>
      </c>
      <c r="E56">
        <f>VLOOKUP(A56,[4]shown_tract_teenbirth_rB_gF_p25!$A:$E,5,)</f>
        <v>0.52159999999999995</v>
      </c>
      <c r="F56">
        <f>VLOOKUP(A56,[5]Baltimore_midincome_black_birth!$A:$E,5,)</f>
        <v>0.43280000000000002</v>
      </c>
      <c r="G56">
        <f>VLOOKUP(A56,[6]shown_tract_teenbirth_rB_gF_p75!$A:$E,5,)</f>
        <v>0.36320000000000002</v>
      </c>
    </row>
    <row r="57" spans="1:7">
      <c r="A57">
        <v>24510130100</v>
      </c>
      <c r="B57">
        <f>VLOOKUP(A57,[1]Baltimore_lowincome_white_birth!$A:$E,5,)</f>
        <v>0</v>
      </c>
      <c r="C57">
        <f>VLOOKUP(A57,[2]shown_tract_teenbirth_rW_gF_p50!$A:$C,3,)</f>
        <v>0</v>
      </c>
      <c r="D57">
        <f>VLOOKUP(A57,[3]shown_tract_teenbirth_rW_gF_p75!$A:$C,3,)</f>
        <v>0</v>
      </c>
      <c r="E57">
        <f>VLOOKUP(A57,[4]shown_tract_teenbirth_rB_gF_p25!$A:$E,5,)</f>
        <v>0.52569999999999995</v>
      </c>
      <c r="F57">
        <f>VLOOKUP(A57,[5]Baltimore_midincome_black_birth!$A:$E,5,)</f>
        <v>0.50880000000000003</v>
      </c>
      <c r="G57">
        <f>VLOOKUP(A57,[6]shown_tract_teenbirth_rB_gF_p75!$A:$E,5,)</f>
        <v>0.4955</v>
      </c>
    </row>
    <row r="58" spans="1:7">
      <c r="A58">
        <v>24510200200</v>
      </c>
      <c r="B58">
        <f>VLOOKUP(A58,[1]Baltimore_lowincome_white_birth!$A:$E,5,)</f>
        <v>0</v>
      </c>
      <c r="C58">
        <f>VLOOKUP(A58,[2]shown_tract_teenbirth_rW_gF_p50!$A:$C,3,)</f>
        <v>0</v>
      </c>
      <c r="D58">
        <f>VLOOKUP(A58,[3]shown_tract_teenbirth_rW_gF_p75!$A:$C,3,)</f>
        <v>0</v>
      </c>
      <c r="E58">
        <f>VLOOKUP(A58,[4]shown_tract_teenbirth_rB_gF_p25!$A:$E,5,)</f>
        <v>0.51459999999999995</v>
      </c>
      <c r="F58">
        <f>VLOOKUP(A58,[5]Baltimore_midincome_black_birth!$A:$E,5,)</f>
        <v>0.38419999999999999</v>
      </c>
      <c r="G58">
        <f>VLOOKUP(A58,[6]shown_tract_teenbirth_rB_gF_p75!$A:$E,5,)</f>
        <v>0.28210000000000002</v>
      </c>
    </row>
    <row r="59" spans="1:7">
      <c r="A59">
        <v>24510090500</v>
      </c>
      <c r="B59">
        <f>VLOOKUP(A59,[1]Baltimore_lowincome_white_birth!$A:$E,5,)</f>
        <v>0</v>
      </c>
      <c r="C59">
        <f>VLOOKUP(A59,[2]shown_tract_teenbirth_rW_gF_p50!$A:$C,3,)</f>
        <v>0</v>
      </c>
      <c r="D59">
        <f>VLOOKUP(A59,[3]shown_tract_teenbirth_rW_gF_p75!$A:$C,3,)</f>
        <v>0</v>
      </c>
      <c r="E59">
        <f>VLOOKUP(A59,[4]shown_tract_teenbirth_rB_gF_p25!$A:$E,5,)</f>
        <v>0.57669999999999999</v>
      </c>
      <c r="F59">
        <f>VLOOKUP(A59,[5]Baltimore_midincome_black_birth!$A:$E,5,)</f>
        <v>0.37709999999999999</v>
      </c>
      <c r="G59">
        <f>VLOOKUP(A59,[6]shown_tract_teenbirth_rB_gF_p75!$A:$E,5,)</f>
        <v>0.22070000000000001</v>
      </c>
    </row>
    <row r="60" spans="1:7">
      <c r="A60">
        <v>24510150800</v>
      </c>
      <c r="B60">
        <f>VLOOKUP(A60,[1]Baltimore_lowincome_white_birth!$A:$E,5,)</f>
        <v>0</v>
      </c>
      <c r="C60">
        <f>VLOOKUP(A60,[2]shown_tract_teenbirth_rW_gF_p50!$A:$C,3,)</f>
        <v>0</v>
      </c>
      <c r="D60">
        <f>VLOOKUP(A60,[3]shown_tract_teenbirth_rW_gF_p75!$A:$C,3,)</f>
        <v>0</v>
      </c>
      <c r="E60">
        <f>VLOOKUP(A60,[4]shown_tract_teenbirth_rB_gF_p25!$A:$E,5,)</f>
        <v>0.52370000000000005</v>
      </c>
      <c r="F60">
        <f>VLOOKUP(A60,[5]Baltimore_midincome_black_birth!$A:$E,5,)</f>
        <v>0.44109999999999999</v>
      </c>
      <c r="G60">
        <f>VLOOKUP(A60,[6]shown_tract_teenbirth_rB_gF_p75!$A:$E,5,)</f>
        <v>0.37640000000000001</v>
      </c>
    </row>
    <row r="61" spans="1:7">
      <c r="A61">
        <v>24510210200</v>
      </c>
      <c r="B61">
        <f>VLOOKUP(A61,[1]Baltimore_lowincome_white_birth!$A:$E,5,)</f>
        <v>0.48909999999999998</v>
      </c>
      <c r="C61">
        <f>VLOOKUP(A61,[2]shown_tract_teenbirth_rW_gF_p50!$A:$C,3,)</f>
        <v>0.44519999999999998</v>
      </c>
      <c r="D61">
        <f>VLOOKUP(A61,[3]shown_tract_teenbirth_rW_gF_p75!$A:$C,3,)</f>
        <v>0.40550000000000003</v>
      </c>
      <c r="E61">
        <f>VLOOKUP(A61,[4]shown_tract_teenbirth_rB_gF_p25!$A:$E,5,)</f>
        <v>0.61019999999999996</v>
      </c>
      <c r="F61">
        <f>VLOOKUP(A61,[5]Baltimore_midincome_black_birth!$A:$E,5,)</f>
        <v>0.61419999999999997</v>
      </c>
      <c r="G61">
        <f>VLOOKUP(A61,[6]shown_tract_teenbirth_rB_gF_p75!$A:$E,5,)</f>
        <v>0.61739999999999995</v>
      </c>
    </row>
    <row r="62" spans="1:7">
      <c r="A62">
        <v>24510150300</v>
      </c>
      <c r="B62">
        <f>VLOOKUP(A62,[1]Baltimore_lowincome_white_birth!$A:$E,5,)</f>
        <v>0</v>
      </c>
      <c r="C62">
        <f>VLOOKUP(A62,[2]shown_tract_teenbirth_rW_gF_p50!$A:$C,3,)</f>
        <v>0</v>
      </c>
      <c r="D62">
        <f>VLOOKUP(A62,[3]shown_tract_teenbirth_rW_gF_p75!$A:$C,3,)</f>
        <v>0</v>
      </c>
      <c r="E62">
        <f>VLOOKUP(A62,[4]shown_tract_teenbirth_rB_gF_p25!$A:$E,5,)</f>
        <v>0.53620000000000001</v>
      </c>
      <c r="F62">
        <f>VLOOKUP(A62,[5]Baltimore_midincome_black_birth!$A:$E,5,)</f>
        <v>0.46560000000000001</v>
      </c>
      <c r="G62">
        <f>VLOOKUP(A62,[6]shown_tract_teenbirth_rB_gF_p75!$A:$E,5,)</f>
        <v>0.4103</v>
      </c>
    </row>
    <row r="63" spans="1:7">
      <c r="A63">
        <v>24510200702</v>
      </c>
      <c r="B63">
        <f>VLOOKUP(A63,[1]Baltimore_lowincome_white_birth!$A:$E,5,)</f>
        <v>0</v>
      </c>
      <c r="C63">
        <f>VLOOKUP(A63,[2]shown_tract_teenbirth_rW_gF_p50!$A:$C,3,)</f>
        <v>0</v>
      </c>
      <c r="D63">
        <f>VLOOKUP(A63,[3]shown_tract_teenbirth_rW_gF_p75!$A:$C,3,)</f>
        <v>0</v>
      </c>
      <c r="E63">
        <f>VLOOKUP(A63,[4]shown_tract_teenbirth_rB_gF_p25!$A:$E,5,)</f>
        <v>0.48520000000000002</v>
      </c>
      <c r="F63">
        <f>VLOOKUP(A63,[5]Baltimore_midincome_black_birth!$A:$E,5,)</f>
        <v>0.4884</v>
      </c>
      <c r="G63">
        <f>VLOOKUP(A63,[6]shown_tract_teenbirth_rB_gF_p75!$A:$E,5,)</f>
        <v>0.4909</v>
      </c>
    </row>
    <row r="64" spans="1:7">
      <c r="A64">
        <v>24510040200</v>
      </c>
      <c r="B64">
        <f>VLOOKUP(A64,[1]Baltimore_lowincome_white_birth!$A:$E,5,)</f>
        <v>0</v>
      </c>
      <c r="C64">
        <f>VLOOKUP(A64,[2]shown_tract_teenbirth_rW_gF_p50!$A:$C,3,)</f>
        <v>0</v>
      </c>
      <c r="D64">
        <f>VLOOKUP(A64,[3]shown_tract_teenbirth_rW_gF_p75!$A:$C,3,)</f>
        <v>0</v>
      </c>
      <c r="E64">
        <f>VLOOKUP(A64,[4]shown_tract_teenbirth_rB_gF_p25!$A:$E,5,)</f>
        <v>0.55769999999999997</v>
      </c>
      <c r="F64">
        <f>VLOOKUP(A64,[5]Baltimore_midincome_black_birth!$A:$E,5,)</f>
        <v>8.5999999999999993E-2</v>
      </c>
      <c r="G64">
        <f>VLOOKUP(A64,[6]shown_tract_teenbirth_rB_gF_p75!$A:$E,5,)</f>
        <v>0</v>
      </c>
    </row>
    <row r="65" spans="1:7">
      <c r="A65">
        <v>24510130200</v>
      </c>
      <c r="B65">
        <f>VLOOKUP(A65,[1]Baltimore_lowincome_white_birth!$A:$E,5,)</f>
        <v>0</v>
      </c>
      <c r="C65">
        <f>VLOOKUP(A65,[2]shown_tract_teenbirth_rW_gF_p50!$A:$C,3,)</f>
        <v>0</v>
      </c>
      <c r="D65">
        <f>VLOOKUP(A65,[3]shown_tract_teenbirth_rW_gF_p75!$A:$C,3,)</f>
        <v>0</v>
      </c>
      <c r="E65">
        <f>VLOOKUP(A65,[4]shown_tract_teenbirth_rB_gF_p25!$A:$E,5,)</f>
        <v>0.56210000000000004</v>
      </c>
      <c r="F65">
        <f>VLOOKUP(A65,[5]Baltimore_midincome_black_birth!$A:$E,5,)</f>
        <v>0.38500000000000001</v>
      </c>
      <c r="G65">
        <f>VLOOKUP(A65,[6]shown_tract_teenbirth_rB_gF_p75!$A:$E,5,)</f>
        <v>0.2462</v>
      </c>
    </row>
    <row r="66" spans="1:7">
      <c r="A66">
        <v>24510200800</v>
      </c>
      <c r="B66">
        <f>VLOOKUP(A66,[1]Baltimore_lowincome_white_birth!$A:$E,5,)</f>
        <v>0.14199999999999999</v>
      </c>
      <c r="C66">
        <f>VLOOKUP(A66,[2]shown_tract_teenbirth_rW_gF_p50!$A:$C,3,)</f>
        <v>0.1163</v>
      </c>
      <c r="D66">
        <f>VLOOKUP(A66,[3]shown_tract_teenbirth_rW_gF_p75!$A:$C,3,)</f>
        <v>9.3100000000000002E-2</v>
      </c>
      <c r="E66">
        <f>VLOOKUP(A66,[4]shown_tract_teenbirth_rB_gF_p25!$A:$E,5,)</f>
        <v>0.52290000000000003</v>
      </c>
      <c r="F66">
        <f>VLOOKUP(A66,[5]Baltimore_midincome_black_birth!$A:$E,5,)</f>
        <v>0.47270000000000001</v>
      </c>
      <c r="G66">
        <f>VLOOKUP(A66,[6]shown_tract_teenbirth_rB_gF_p75!$A:$E,5,)</f>
        <v>0.4335</v>
      </c>
    </row>
    <row r="67" spans="1:7">
      <c r="A67">
        <v>24510271002</v>
      </c>
      <c r="B67">
        <f>VLOOKUP(A67,[1]Baltimore_lowincome_white_birth!$A:$E,5,)</f>
        <v>0</v>
      </c>
      <c r="C67">
        <f>VLOOKUP(A67,[2]shown_tract_teenbirth_rW_gF_p50!$A:$C,3,)</f>
        <v>0</v>
      </c>
      <c r="D67">
        <f>VLOOKUP(A67,[3]shown_tract_teenbirth_rW_gF_p75!$A:$C,3,)</f>
        <v>0</v>
      </c>
      <c r="E67">
        <f>VLOOKUP(A67,[4]shown_tract_teenbirth_rB_gF_p25!$A:$E,5,)</f>
        <v>0.52049999999999996</v>
      </c>
      <c r="F67">
        <f>VLOOKUP(A67,[5]Baltimore_midincome_black_birth!$A:$E,5,)</f>
        <v>0.42809999999999998</v>
      </c>
      <c r="G67">
        <f>VLOOKUP(A67,[6]shown_tract_teenbirth_rB_gF_p75!$A:$E,5,)</f>
        <v>0.35570000000000002</v>
      </c>
    </row>
    <row r="68" spans="1:7">
      <c r="A68">
        <v>24510160802</v>
      </c>
      <c r="B68">
        <f>VLOOKUP(A68,[1]Baltimore_lowincome_white_birth!$A:$E,5,)</f>
        <v>0</v>
      </c>
      <c r="C68">
        <f>VLOOKUP(A68,[2]shown_tract_teenbirth_rW_gF_p50!$A:$C,3,)</f>
        <v>0</v>
      </c>
      <c r="D68">
        <f>VLOOKUP(A68,[3]shown_tract_teenbirth_rW_gF_p75!$A:$C,3,)</f>
        <v>0</v>
      </c>
      <c r="E68">
        <f>VLOOKUP(A68,[4]shown_tract_teenbirth_rB_gF_p25!$A:$E,5,)</f>
        <v>0.49730000000000002</v>
      </c>
      <c r="F68">
        <f>VLOOKUP(A68,[5]Baltimore_midincome_black_birth!$A:$E,5,)</f>
        <v>0.44369999999999998</v>
      </c>
      <c r="G68">
        <f>VLOOKUP(A68,[6]shown_tract_teenbirth_rB_gF_p75!$A:$E,5,)</f>
        <v>0.4017</v>
      </c>
    </row>
    <row r="69" spans="1:7">
      <c r="A69">
        <v>24510090600</v>
      </c>
      <c r="B69">
        <f>VLOOKUP(A69,[1]Baltimore_lowincome_white_birth!$A:$E,5,)</f>
        <v>0</v>
      </c>
      <c r="C69">
        <f>VLOOKUP(A69,[2]shown_tract_teenbirth_rW_gF_p50!$A:$C,3,)</f>
        <v>0</v>
      </c>
      <c r="D69">
        <f>VLOOKUP(A69,[3]shown_tract_teenbirth_rW_gF_p75!$A:$C,3,)</f>
        <v>0</v>
      </c>
      <c r="E69">
        <f>VLOOKUP(A69,[4]shown_tract_teenbirth_rB_gF_p25!$A:$E,5,)</f>
        <v>0.52229999999999999</v>
      </c>
      <c r="F69">
        <f>VLOOKUP(A69,[5]Baltimore_midincome_black_birth!$A:$E,5,)</f>
        <v>0.38040000000000002</v>
      </c>
      <c r="G69">
        <f>VLOOKUP(A69,[6]shown_tract_teenbirth_rB_gF_p75!$A:$E,5,)</f>
        <v>0.26929999999999998</v>
      </c>
    </row>
    <row r="70" spans="1:7">
      <c r="A70">
        <v>24510270701</v>
      </c>
      <c r="B70">
        <f>VLOOKUP(A70,[1]Baltimore_lowincome_white_birth!$A:$E,5,)</f>
        <v>0</v>
      </c>
      <c r="C70">
        <f>VLOOKUP(A70,[2]shown_tract_teenbirth_rW_gF_p50!$A:$C,3,)</f>
        <v>0</v>
      </c>
      <c r="D70">
        <f>VLOOKUP(A70,[3]shown_tract_teenbirth_rW_gF_p75!$A:$C,3,)</f>
        <v>0</v>
      </c>
      <c r="E70">
        <f>VLOOKUP(A70,[4]shown_tract_teenbirth_rB_gF_p25!$A:$E,5,)</f>
        <v>0.49669999999999997</v>
      </c>
      <c r="F70">
        <f>VLOOKUP(A70,[5]Baltimore_midincome_black_birth!$A:$E,5,)</f>
        <v>0.43080000000000002</v>
      </c>
      <c r="G70">
        <f>VLOOKUP(A70,[6]shown_tract_teenbirth_rB_gF_p75!$A:$E,5,)</f>
        <v>0.37919999999999998</v>
      </c>
    </row>
    <row r="71" spans="1:7">
      <c r="A71">
        <v>24510200701</v>
      </c>
      <c r="B71">
        <f>VLOOKUP(A71,[1]Baltimore_lowincome_white_birth!$A:$E,5,)</f>
        <v>0</v>
      </c>
      <c r="C71">
        <f>VLOOKUP(A71,[2]shown_tract_teenbirth_rW_gF_p50!$A:$C,3,)</f>
        <v>0</v>
      </c>
      <c r="D71">
        <f>VLOOKUP(A71,[3]shown_tract_teenbirth_rW_gF_p75!$A:$C,3,)</f>
        <v>0</v>
      </c>
      <c r="E71">
        <f>VLOOKUP(A71,[4]shown_tract_teenbirth_rB_gF_p25!$A:$E,5,)</f>
        <v>0.4713</v>
      </c>
      <c r="F71">
        <f>VLOOKUP(A71,[5]Baltimore_midincome_black_birth!$A:$E,5,)</f>
        <v>0.4854</v>
      </c>
      <c r="G71">
        <f>VLOOKUP(A71,[6]shown_tract_teenbirth_rB_gF_p75!$A:$E,5,)</f>
        <v>0.4965</v>
      </c>
    </row>
    <row r="72" spans="1:7">
      <c r="A72">
        <v>24510030200</v>
      </c>
      <c r="B72">
        <f>VLOOKUP(A72,[1]Baltimore_lowincome_white_birth!$A:$E,5,)</f>
        <v>0</v>
      </c>
      <c r="C72">
        <f>VLOOKUP(A72,[2]shown_tract_teenbirth_rW_gF_p50!$A:$C,3,)</f>
        <v>0.106</v>
      </c>
      <c r="D72">
        <f>VLOOKUP(A72,[3]shown_tract_teenbirth_rW_gF_p75!$A:$C,3,)</f>
        <v>7.6300000000000007E-2</v>
      </c>
      <c r="E72">
        <f>VLOOKUP(A72,[4]shown_tract_teenbirth_rB_gF_p25!$A:$E,5,)</f>
        <v>0.66890000000000005</v>
      </c>
      <c r="F72">
        <f>VLOOKUP(A72,[5]Baltimore_midincome_black_birth!$A:$E,5,)</f>
        <v>0.68789999999999996</v>
      </c>
      <c r="G72">
        <f>VLOOKUP(A72,[6]shown_tract_teenbirth_rB_gF_p75!$A:$E,5,)</f>
        <v>0</v>
      </c>
    </row>
    <row r="73" spans="1:7">
      <c r="A73">
        <v>24510160801</v>
      </c>
      <c r="B73">
        <f>VLOOKUP(A73,[1]Baltimore_lowincome_white_birth!$A:$E,5,)</f>
        <v>0</v>
      </c>
      <c r="C73">
        <f>VLOOKUP(A73,[2]shown_tract_teenbirth_rW_gF_p50!$A:$C,3,)</f>
        <v>0</v>
      </c>
      <c r="D73">
        <f>VLOOKUP(A73,[3]shown_tract_teenbirth_rW_gF_p75!$A:$C,3,)</f>
        <v>0</v>
      </c>
      <c r="E73">
        <f>VLOOKUP(A73,[4]shown_tract_teenbirth_rB_gF_p25!$A:$E,5,)</f>
        <v>0.49099999999999999</v>
      </c>
      <c r="F73">
        <f>VLOOKUP(A73,[5]Baltimore_midincome_black_birth!$A:$E,5,)</f>
        <v>0.42949999999999999</v>
      </c>
      <c r="G73">
        <f>VLOOKUP(A73,[6]shown_tract_teenbirth_rB_gF_p75!$A:$E,5,)</f>
        <v>0.38140000000000002</v>
      </c>
    </row>
    <row r="74" spans="1:7">
      <c r="A74">
        <v>24510130400</v>
      </c>
      <c r="B74">
        <f>VLOOKUP(A74,[1]Baltimore_lowincome_white_birth!$A:$E,5,)</f>
        <v>0</v>
      </c>
      <c r="C74">
        <f>VLOOKUP(A74,[2]shown_tract_teenbirth_rW_gF_p50!$A:$C,3,)</f>
        <v>0</v>
      </c>
      <c r="D74">
        <f>VLOOKUP(A74,[3]shown_tract_teenbirth_rW_gF_p75!$A:$C,3,)</f>
        <v>0</v>
      </c>
      <c r="E74">
        <f>VLOOKUP(A74,[4]shown_tract_teenbirth_rB_gF_p25!$A:$E,5,)</f>
        <v>0.49340000000000001</v>
      </c>
      <c r="F74">
        <f>VLOOKUP(A74,[5]Baltimore_midincome_black_birth!$A:$E,5,)</f>
        <v>0.3</v>
      </c>
      <c r="G74">
        <f>VLOOKUP(A74,[6]shown_tract_teenbirth_rB_gF_p75!$A:$E,5,)</f>
        <v>0.14849999999999999</v>
      </c>
    </row>
    <row r="75" spans="1:7">
      <c r="A75">
        <v>24510260303</v>
      </c>
      <c r="B75">
        <f>VLOOKUP(A75,[1]Baltimore_lowincome_white_birth!$A:$E,5,)</f>
        <v>0.1709</v>
      </c>
      <c r="C75">
        <f>VLOOKUP(A75,[2]shown_tract_teenbirth_rW_gF_p50!$A:$C,3,)</f>
        <v>0.3029</v>
      </c>
      <c r="D75">
        <f>VLOOKUP(A75,[3]shown_tract_teenbirth_rW_gF_p75!$A:$C,3,)</f>
        <v>0</v>
      </c>
      <c r="E75">
        <f>VLOOKUP(A75,[4]shown_tract_teenbirth_rB_gF_p25!$A:$E,5,)</f>
        <v>0.52310000000000001</v>
      </c>
      <c r="F75">
        <f>VLOOKUP(A75,[5]Baltimore_midincome_black_birth!$A:$E,5,)</f>
        <v>0.47510000000000002</v>
      </c>
      <c r="G75">
        <f>VLOOKUP(A75,[6]shown_tract_teenbirth_rB_gF_p75!$A:$E,5,)</f>
        <v>0.4375</v>
      </c>
    </row>
    <row r="76" spans="1:7">
      <c r="A76">
        <v>24510280301</v>
      </c>
      <c r="B76">
        <f>VLOOKUP(A76,[1]Baltimore_lowincome_white_birth!$A:$E,5,)</f>
        <v>0.158</v>
      </c>
      <c r="C76">
        <f>VLOOKUP(A76,[2]shown_tract_teenbirth_rW_gF_p50!$A:$C,3,)</f>
        <v>9.7299999999999998E-2</v>
      </c>
      <c r="D76">
        <f>VLOOKUP(A76,[3]shown_tract_teenbirth_rW_gF_p75!$A:$C,3,)</f>
        <v>4.2599999999999999E-2</v>
      </c>
      <c r="E76">
        <f>VLOOKUP(A76,[4]shown_tract_teenbirth_rB_gF_p25!$A:$E,5,)</f>
        <v>0.54390000000000005</v>
      </c>
      <c r="F76">
        <f>VLOOKUP(A76,[5]Baltimore_midincome_black_birth!$A:$E,5,)</f>
        <v>0.38009999999999999</v>
      </c>
      <c r="G76">
        <f>VLOOKUP(A76,[6]shown_tract_teenbirth_rB_gF_p75!$A:$E,5,)</f>
        <v>0.25190000000000001</v>
      </c>
    </row>
    <row r="77" spans="1:7">
      <c r="A77">
        <v>24510190300</v>
      </c>
      <c r="B77">
        <f>VLOOKUP(A77,[1]Baltimore_lowincome_white_birth!$A:$E,5,)</f>
        <v>0.31909999999999999</v>
      </c>
      <c r="C77">
        <f>VLOOKUP(A77,[2]shown_tract_teenbirth_rW_gF_p50!$A:$C,3,)</f>
        <v>0.21690000000000001</v>
      </c>
      <c r="D77">
        <f>VLOOKUP(A77,[3]shown_tract_teenbirth_rW_gF_p75!$A:$C,3,)</f>
        <v>0.1246</v>
      </c>
      <c r="E77">
        <f>VLOOKUP(A77,[4]shown_tract_teenbirth_rB_gF_p25!$A:$E,5,)</f>
        <v>0.63049999999999995</v>
      </c>
      <c r="F77">
        <f>VLOOKUP(A77,[5]Baltimore_midincome_black_birth!$A:$E,5,)</f>
        <v>0.6018</v>
      </c>
      <c r="G77">
        <f>VLOOKUP(A77,[6]shown_tract_teenbirth_rB_gF_p75!$A:$E,5,)</f>
        <v>0.57930000000000004</v>
      </c>
    </row>
    <row r="78" spans="1:7">
      <c r="A78">
        <v>24510151200</v>
      </c>
      <c r="B78">
        <f>VLOOKUP(A78,[1]Baltimore_lowincome_white_birth!$A:$E,5,)</f>
        <v>0</v>
      </c>
      <c r="C78">
        <f>VLOOKUP(A78,[2]shown_tract_teenbirth_rW_gF_p50!$A:$C,3,)</f>
        <v>0</v>
      </c>
      <c r="D78">
        <f>VLOOKUP(A78,[3]shown_tract_teenbirth_rW_gF_p75!$A:$C,3,)</f>
        <v>0</v>
      </c>
      <c r="E78">
        <f>VLOOKUP(A78,[4]shown_tract_teenbirth_rB_gF_p25!$A:$E,5,)</f>
        <v>0.49840000000000001</v>
      </c>
      <c r="F78">
        <f>VLOOKUP(A78,[5]Baltimore_midincome_black_birth!$A:$E,5,)</f>
        <v>0.36809999999999998</v>
      </c>
      <c r="G78">
        <f>VLOOKUP(A78,[6]shown_tract_teenbirth_rB_gF_p75!$A:$E,5,)</f>
        <v>0.26600000000000001</v>
      </c>
    </row>
    <row r="79" spans="1:7">
      <c r="A79">
        <v>24510180200</v>
      </c>
      <c r="B79">
        <f>VLOOKUP(A79,[1]Baltimore_lowincome_white_birth!$A:$E,5,)</f>
        <v>0</v>
      </c>
      <c r="C79">
        <f>VLOOKUP(A79,[2]shown_tract_teenbirth_rW_gF_p50!$A:$C,3,)</f>
        <v>0</v>
      </c>
      <c r="D79">
        <f>VLOOKUP(A79,[3]shown_tract_teenbirth_rW_gF_p75!$A:$C,3,)</f>
        <v>0</v>
      </c>
      <c r="E79">
        <f>VLOOKUP(A79,[4]shown_tract_teenbirth_rB_gF_p25!$A:$E,5,)</f>
        <v>0.50149999999999995</v>
      </c>
      <c r="F79">
        <f>VLOOKUP(A79,[5]Baltimore_midincome_black_birth!$A:$E,5,)</f>
        <v>0.4173</v>
      </c>
      <c r="G79">
        <f>VLOOKUP(A79,[6]shown_tract_teenbirth_rB_gF_p75!$A:$E,5,)</f>
        <v>0.35139999999999999</v>
      </c>
    </row>
    <row r="80" spans="1:7">
      <c r="A80">
        <v>24510250600</v>
      </c>
      <c r="B80">
        <f>VLOOKUP(A80,[1]Baltimore_lowincome_white_birth!$A:$E,5,)</f>
        <v>0</v>
      </c>
      <c r="C80">
        <f>VLOOKUP(A80,[2]shown_tract_teenbirth_rW_gF_p50!$A:$C,3,)</f>
        <v>0</v>
      </c>
      <c r="D80">
        <f>VLOOKUP(A80,[3]shown_tract_teenbirth_rW_gF_p75!$A:$C,3,)</f>
        <v>0</v>
      </c>
      <c r="E80">
        <f>VLOOKUP(A80,[4]shown_tract_teenbirth_rB_gF_p25!$A:$E,5,)</f>
        <v>0</v>
      </c>
      <c r="F80">
        <f>VLOOKUP(A80,[5]Baltimore_midincome_black_birth!$A:$E,5,)</f>
        <v>0</v>
      </c>
      <c r="G80">
        <f>VLOOKUP(A80,[6]shown_tract_teenbirth_rB_gF_p75!$A:$E,5,)</f>
        <v>0</v>
      </c>
    </row>
    <row r="81" spans="1:7">
      <c r="A81">
        <v>24510150702</v>
      </c>
      <c r="B81">
        <f>VLOOKUP(A81,[1]Baltimore_lowincome_white_birth!$A:$E,5,)</f>
        <v>0</v>
      </c>
      <c r="C81">
        <f>VLOOKUP(A81,[2]shown_tract_teenbirth_rW_gF_p50!$A:$C,3,)</f>
        <v>0</v>
      </c>
      <c r="D81">
        <f>VLOOKUP(A81,[3]shown_tract_teenbirth_rW_gF_p75!$A:$C,3,)</f>
        <v>0</v>
      </c>
      <c r="E81">
        <f>VLOOKUP(A81,[4]shown_tract_teenbirth_rB_gF_p25!$A:$E,5,)</f>
        <v>0.48010000000000003</v>
      </c>
      <c r="F81">
        <f>VLOOKUP(A81,[5]Baltimore_midincome_black_birth!$A:$E,5,)</f>
        <v>0.40749999999999997</v>
      </c>
      <c r="G81">
        <f>VLOOKUP(A81,[6]shown_tract_teenbirth_rB_gF_p75!$A:$E,5,)</f>
        <v>0.35070000000000001</v>
      </c>
    </row>
    <row r="82" spans="1:7">
      <c r="A82">
        <v>24510090100</v>
      </c>
      <c r="B82">
        <f>VLOOKUP(A82,[1]Baltimore_lowincome_white_birth!$A:$E,5,)</f>
        <v>0</v>
      </c>
      <c r="C82">
        <f>VLOOKUP(A82,[2]shown_tract_teenbirth_rW_gF_p50!$A:$C,3,)</f>
        <v>0</v>
      </c>
      <c r="D82">
        <f>VLOOKUP(A82,[3]shown_tract_teenbirth_rW_gF_p75!$A:$C,3,)</f>
        <v>0</v>
      </c>
      <c r="E82">
        <f>VLOOKUP(A82,[4]shown_tract_teenbirth_rB_gF_p25!$A:$E,5,)</f>
        <v>0.47770000000000001</v>
      </c>
      <c r="F82">
        <f>VLOOKUP(A82,[5]Baltimore_midincome_black_birth!$A:$E,5,)</f>
        <v>0.4259</v>
      </c>
      <c r="G82">
        <f>VLOOKUP(A82,[6]shown_tract_teenbirth_rB_gF_p75!$A:$E,5,)</f>
        <v>0.38529999999999998</v>
      </c>
    </row>
    <row r="83" spans="1:7">
      <c r="A83">
        <v>24510110200</v>
      </c>
      <c r="B83">
        <f>VLOOKUP(A83,[1]Baltimore_lowincome_white_birth!$A:$E,5,)</f>
        <v>4.5999999999999999E-3</v>
      </c>
      <c r="C83">
        <f>VLOOKUP(A83,[2]shown_tract_teenbirth_rW_gF_p50!$A:$C,3,)</f>
        <v>2.46E-2</v>
      </c>
      <c r="D83">
        <f>VLOOKUP(A83,[3]shown_tract_teenbirth_rW_gF_p75!$A:$C,3,)</f>
        <v>4.2700000000000002E-2</v>
      </c>
      <c r="E83">
        <f>VLOOKUP(A83,[4]shown_tract_teenbirth_rB_gF_p25!$A:$E,5,)</f>
        <v>0.62</v>
      </c>
      <c r="F83">
        <f>VLOOKUP(A83,[5]Baltimore_midincome_black_birth!$A:$E,5,)</f>
        <v>0.38629999999999998</v>
      </c>
      <c r="G83">
        <f>VLOOKUP(A83,[6]shown_tract_teenbirth_rB_gF_p75!$A:$E,5,)</f>
        <v>0.20330000000000001</v>
      </c>
    </row>
    <row r="84" spans="1:7">
      <c r="A84">
        <v>24510160500</v>
      </c>
      <c r="B84">
        <f>VLOOKUP(A84,[1]Baltimore_lowincome_white_birth!$A:$E,5,)</f>
        <v>0</v>
      </c>
      <c r="C84">
        <f>VLOOKUP(A84,[2]shown_tract_teenbirth_rW_gF_p50!$A:$C,3,)</f>
        <v>0</v>
      </c>
      <c r="D84">
        <f>VLOOKUP(A84,[3]shown_tract_teenbirth_rW_gF_p75!$A:$C,3,)</f>
        <v>0</v>
      </c>
      <c r="E84">
        <f>VLOOKUP(A84,[4]shown_tract_teenbirth_rB_gF_p25!$A:$E,5,)</f>
        <v>0.48759999999999998</v>
      </c>
      <c r="F84">
        <f>VLOOKUP(A84,[5]Baltimore_midincome_black_birth!$A:$E,5,)</f>
        <v>0.40229999999999999</v>
      </c>
      <c r="G84">
        <f>VLOOKUP(A84,[6]shown_tract_teenbirth_rB_gF_p75!$A:$E,5,)</f>
        <v>0.33539999999999998</v>
      </c>
    </row>
    <row r="85" spans="1:7">
      <c r="A85">
        <v>24510280200</v>
      </c>
      <c r="B85">
        <f>VLOOKUP(A85,[1]Baltimore_lowincome_white_birth!$A:$E,5,)</f>
        <v>0</v>
      </c>
      <c r="C85">
        <f>VLOOKUP(A85,[2]shown_tract_teenbirth_rW_gF_p50!$A:$C,3,)</f>
        <v>0</v>
      </c>
      <c r="D85">
        <f>VLOOKUP(A85,[3]shown_tract_teenbirth_rW_gF_p75!$A:$C,3,)</f>
        <v>0</v>
      </c>
      <c r="E85">
        <f>VLOOKUP(A85,[4]shown_tract_teenbirth_rB_gF_p25!$A:$E,5,)</f>
        <v>0.4773</v>
      </c>
      <c r="F85">
        <f>VLOOKUP(A85,[5]Baltimore_midincome_black_birth!$A:$E,5,)</f>
        <v>0.45350000000000001</v>
      </c>
      <c r="G85">
        <f>VLOOKUP(A85,[6]shown_tract_teenbirth_rB_gF_p75!$A:$E,5,)</f>
        <v>0.43490000000000001</v>
      </c>
    </row>
    <row r="86" spans="1:7">
      <c r="A86">
        <v>24510200500</v>
      </c>
      <c r="B86">
        <f>VLOOKUP(A86,[1]Baltimore_lowincome_white_birth!$A:$E,5,)</f>
        <v>0.35049999999999998</v>
      </c>
      <c r="C86">
        <f>VLOOKUP(A86,[2]shown_tract_teenbirth_rW_gF_p50!$A:$C,3,)</f>
        <v>0.30359999999999998</v>
      </c>
      <c r="D86">
        <f>VLOOKUP(A86,[3]shown_tract_teenbirth_rW_gF_p75!$A:$C,3,)</f>
        <v>0.26129999999999998</v>
      </c>
      <c r="E86">
        <f>VLOOKUP(A86,[4]shown_tract_teenbirth_rB_gF_p25!$A:$E,5,)</f>
        <v>0.71260000000000001</v>
      </c>
      <c r="F86">
        <f>VLOOKUP(A86,[5]Baltimore_midincome_black_birth!$A:$E,5,)</f>
        <v>0.76339999999999997</v>
      </c>
      <c r="G86">
        <f>VLOOKUP(A86,[6]shown_tract_teenbirth_rB_gF_p75!$A:$E,5,)</f>
        <v>0.80310000000000004</v>
      </c>
    </row>
    <row r="87" spans="1:7">
      <c r="A87">
        <v>24510170100</v>
      </c>
      <c r="B87">
        <f>VLOOKUP(A87,[1]Baltimore_lowincome_white_birth!$A:$E,5,)</f>
        <v>0</v>
      </c>
      <c r="C87">
        <f>VLOOKUP(A87,[2]shown_tract_teenbirth_rW_gF_p50!$A:$C,3,)</f>
        <v>0</v>
      </c>
      <c r="D87">
        <f>VLOOKUP(A87,[3]shown_tract_teenbirth_rW_gF_p75!$A:$C,3,)</f>
        <v>0</v>
      </c>
      <c r="E87">
        <f>VLOOKUP(A87,[4]shown_tract_teenbirth_rB_gF_p25!$A:$E,5,)</f>
        <v>0.495</v>
      </c>
      <c r="F87">
        <f>VLOOKUP(A87,[5]Baltimore_midincome_black_birth!$A:$E,5,)</f>
        <v>0.3674</v>
      </c>
      <c r="G87">
        <f>VLOOKUP(A87,[6]shown_tract_teenbirth_rB_gF_p75!$A:$E,5,)</f>
        <v>0.26750000000000002</v>
      </c>
    </row>
    <row r="88" spans="1:7">
      <c r="A88">
        <v>24510151000</v>
      </c>
      <c r="B88">
        <f>VLOOKUP(A88,[1]Baltimore_lowincome_white_birth!$A:$E,5,)</f>
        <v>0</v>
      </c>
      <c r="C88">
        <f>VLOOKUP(A88,[2]shown_tract_teenbirth_rW_gF_p50!$A:$C,3,)</f>
        <v>0</v>
      </c>
      <c r="D88">
        <f>VLOOKUP(A88,[3]shown_tract_teenbirth_rW_gF_p75!$A:$C,3,)</f>
        <v>0</v>
      </c>
      <c r="E88">
        <f>VLOOKUP(A88,[4]shown_tract_teenbirth_rB_gF_p25!$A:$E,5,)</f>
        <v>0.49869999999999998</v>
      </c>
      <c r="F88">
        <f>VLOOKUP(A88,[5]Baltimore_midincome_black_birth!$A:$E,5,)</f>
        <v>0.33929999999999999</v>
      </c>
      <c r="G88">
        <f>VLOOKUP(A88,[6]shown_tract_teenbirth_rB_gF_p75!$A:$E,5,)</f>
        <v>0.21440000000000001</v>
      </c>
    </row>
    <row r="89" spans="1:7">
      <c r="A89">
        <v>24510271700</v>
      </c>
      <c r="B89">
        <f>VLOOKUP(A89,[1]Baltimore_lowincome_white_birth!$A:$E,5,)</f>
        <v>0</v>
      </c>
      <c r="C89">
        <f>VLOOKUP(A89,[2]shown_tract_teenbirth_rW_gF_p50!$A:$C,3,)</f>
        <v>0</v>
      </c>
      <c r="D89">
        <f>VLOOKUP(A89,[3]shown_tract_teenbirth_rW_gF_p75!$A:$C,3,)</f>
        <v>0</v>
      </c>
      <c r="E89">
        <f>VLOOKUP(A89,[4]shown_tract_teenbirth_rB_gF_p25!$A:$E,5,)</f>
        <v>0.46820000000000001</v>
      </c>
      <c r="F89">
        <f>VLOOKUP(A89,[5]Baltimore_midincome_black_birth!$A:$E,5,)</f>
        <v>0.31900000000000001</v>
      </c>
      <c r="G89">
        <f>VLOOKUP(A89,[6]shown_tract_teenbirth_rB_gF_p75!$A:$E,5,)</f>
        <v>0.20200000000000001</v>
      </c>
    </row>
    <row r="90" spans="1:7">
      <c r="A90">
        <v>24510180100</v>
      </c>
      <c r="B90">
        <f>VLOOKUP(A90,[1]Baltimore_lowincome_white_birth!$A:$E,5,)</f>
        <v>0</v>
      </c>
      <c r="C90">
        <f>VLOOKUP(A90,[2]shown_tract_teenbirth_rW_gF_p50!$A:$C,3,)</f>
        <v>0</v>
      </c>
      <c r="D90">
        <f>VLOOKUP(A90,[3]shown_tract_teenbirth_rW_gF_p75!$A:$C,3,)</f>
        <v>0</v>
      </c>
      <c r="E90">
        <f>VLOOKUP(A90,[4]shown_tract_teenbirth_rB_gF_p25!$A:$E,5,)</f>
        <v>0.44940000000000002</v>
      </c>
      <c r="F90">
        <f>VLOOKUP(A90,[5]Baltimore_midincome_black_birth!$A:$E,5,)</f>
        <v>0.37009999999999998</v>
      </c>
      <c r="G90">
        <f>VLOOKUP(A90,[6]shown_tract_teenbirth_rB_gF_p75!$A:$E,5,)</f>
        <v>0.30790000000000001</v>
      </c>
    </row>
    <row r="91" spans="1:7">
      <c r="A91">
        <v>24510270901</v>
      </c>
      <c r="B91">
        <f>VLOOKUP(A91,[1]Baltimore_lowincome_white_birth!$A:$E,5,)</f>
        <v>0</v>
      </c>
      <c r="C91">
        <f>VLOOKUP(A91,[2]shown_tract_teenbirth_rW_gF_p50!$A:$C,3,)</f>
        <v>0</v>
      </c>
      <c r="D91">
        <f>VLOOKUP(A91,[3]shown_tract_teenbirth_rW_gF_p75!$A:$C,3,)</f>
        <v>0</v>
      </c>
      <c r="E91">
        <f>VLOOKUP(A91,[4]shown_tract_teenbirth_rB_gF_p25!$A:$E,5,)</f>
        <v>0.50360000000000005</v>
      </c>
      <c r="F91">
        <f>VLOOKUP(A91,[5]Baltimore_midincome_black_birth!$A:$E,5,)</f>
        <v>0.38040000000000002</v>
      </c>
      <c r="G91">
        <f>VLOOKUP(A91,[6]shown_tract_teenbirth_rB_gF_p75!$A:$E,5,)</f>
        <v>0.28389999999999999</v>
      </c>
    </row>
    <row r="92" spans="1:7">
      <c r="A92">
        <v>24510150701</v>
      </c>
      <c r="B92">
        <f>VLOOKUP(A92,[1]Baltimore_lowincome_white_birth!$A:$E,5,)</f>
        <v>0</v>
      </c>
      <c r="C92">
        <f>VLOOKUP(A92,[2]shown_tract_teenbirth_rW_gF_p50!$A:$C,3,)</f>
        <v>0</v>
      </c>
      <c r="D92">
        <f>VLOOKUP(A92,[3]shown_tract_teenbirth_rW_gF_p75!$A:$C,3,)</f>
        <v>0</v>
      </c>
      <c r="E92">
        <f>VLOOKUP(A92,[4]shown_tract_teenbirth_rB_gF_p25!$A:$E,5,)</f>
        <v>0.48180000000000001</v>
      </c>
      <c r="F92">
        <f>VLOOKUP(A92,[5]Baltimore_midincome_black_birth!$A:$E,5,)</f>
        <v>0.2908</v>
      </c>
      <c r="G92">
        <f>VLOOKUP(A92,[6]shown_tract_teenbirth_rB_gF_p75!$A:$E,5,)</f>
        <v>0.14119999999999999</v>
      </c>
    </row>
    <row r="93" spans="1:7">
      <c r="A93">
        <v>24510260302</v>
      </c>
      <c r="B93">
        <f>VLOOKUP(A93,[1]Baltimore_lowincome_white_birth!$A:$E,5,)</f>
        <v>0.1923</v>
      </c>
      <c r="C93">
        <f>VLOOKUP(A93,[2]shown_tract_teenbirth_rW_gF_p50!$A:$C,3,)</f>
        <v>0.12570000000000001</v>
      </c>
      <c r="D93">
        <f>VLOOKUP(A93,[3]shown_tract_teenbirth_rW_gF_p75!$A:$C,3,)</f>
        <v>6.5500000000000003E-2</v>
      </c>
      <c r="E93">
        <f>VLOOKUP(A93,[4]shown_tract_teenbirth_rB_gF_p25!$A:$E,5,)</f>
        <v>0.49309999999999998</v>
      </c>
      <c r="F93">
        <f>VLOOKUP(A93,[5]Baltimore_midincome_black_birth!$A:$E,5,)</f>
        <v>0.43120000000000003</v>
      </c>
      <c r="G93">
        <f>VLOOKUP(A93,[6]shown_tract_teenbirth_rB_gF_p75!$A:$E,5,)</f>
        <v>0.3826</v>
      </c>
    </row>
    <row r="94" spans="1:7">
      <c r="A94">
        <v>24510260202</v>
      </c>
      <c r="B94">
        <f>VLOOKUP(A94,[1]Baltimore_lowincome_white_birth!$A:$E,5,)</f>
        <v>0.15959999999999999</v>
      </c>
      <c r="C94">
        <f>VLOOKUP(A94,[2]shown_tract_teenbirth_rW_gF_p50!$A:$C,3,)</f>
        <v>0.10050000000000001</v>
      </c>
      <c r="D94">
        <f>VLOOKUP(A94,[3]shown_tract_teenbirth_rW_gF_p75!$A:$C,3,)</f>
        <v>4.7199999999999999E-2</v>
      </c>
      <c r="E94">
        <f>VLOOKUP(A94,[4]shown_tract_teenbirth_rB_gF_p25!$A:$E,5,)</f>
        <v>0.48849999999999999</v>
      </c>
      <c r="F94">
        <f>VLOOKUP(A94,[5]Baltimore_midincome_black_birth!$A:$E,5,)</f>
        <v>0.40870000000000001</v>
      </c>
      <c r="G94">
        <f>VLOOKUP(A94,[6]shown_tract_teenbirth_rB_gF_p75!$A:$E,5,)</f>
        <v>0.34620000000000001</v>
      </c>
    </row>
    <row r="95" spans="1:7">
      <c r="A95">
        <v>24510280404</v>
      </c>
      <c r="B95">
        <f>VLOOKUP(A95,[1]Baltimore_lowincome_white_birth!$A:$E,5,)</f>
        <v>0</v>
      </c>
      <c r="C95">
        <f>VLOOKUP(A95,[2]shown_tract_teenbirth_rW_gF_p50!$A:$C,3,)</f>
        <v>0</v>
      </c>
      <c r="D95">
        <f>VLOOKUP(A95,[3]shown_tract_teenbirth_rW_gF_p75!$A:$C,3,)</f>
        <v>0</v>
      </c>
      <c r="E95">
        <f>VLOOKUP(A95,[4]shown_tract_teenbirth_rB_gF_p25!$A:$E,5,)</f>
        <v>0.46400000000000002</v>
      </c>
      <c r="F95">
        <f>VLOOKUP(A95,[5]Baltimore_midincome_black_birth!$A:$E,5,)</f>
        <v>0.38100000000000001</v>
      </c>
      <c r="G95">
        <f>VLOOKUP(A95,[6]shown_tract_teenbirth_rB_gF_p75!$A:$E,5,)</f>
        <v>0.316</v>
      </c>
    </row>
    <row r="96" spans="1:7">
      <c r="A96">
        <v>24510210100</v>
      </c>
      <c r="B96">
        <f>VLOOKUP(A96,[1]Baltimore_lowincome_white_birth!$A:$E,5,)</f>
        <v>0.36930000000000002</v>
      </c>
      <c r="C96">
        <f>VLOOKUP(A96,[2]shown_tract_teenbirth_rW_gF_p50!$A:$C,3,)</f>
        <v>0.29670000000000002</v>
      </c>
      <c r="D96">
        <f>VLOOKUP(A96,[3]shown_tract_teenbirth_rW_gF_p75!$A:$C,3,)</f>
        <v>0.23119999999999999</v>
      </c>
      <c r="E96">
        <f>VLOOKUP(A96,[4]shown_tract_teenbirth_rB_gF_p25!$A:$E,5,)</f>
        <v>0.52010000000000001</v>
      </c>
      <c r="F96">
        <f>VLOOKUP(A96,[5]Baltimore_midincome_black_birth!$A:$E,5,)</f>
        <v>0.37719999999999998</v>
      </c>
      <c r="G96">
        <f>VLOOKUP(A96,[6]shown_tract_teenbirth_rB_gF_p75!$A:$E,5,)</f>
        <v>0.26529999999999998</v>
      </c>
    </row>
    <row r="97" spans="1:7">
      <c r="A97">
        <v>24510180300</v>
      </c>
      <c r="B97">
        <f>VLOOKUP(A97,[1]Baltimore_lowincome_white_birth!$A:$E,5,)</f>
        <v>0.28520000000000001</v>
      </c>
      <c r="C97">
        <f>VLOOKUP(A97,[2]shown_tract_teenbirth_rW_gF_p50!$A:$C,3,)</f>
        <v>0.16450000000000001</v>
      </c>
      <c r="D97">
        <f>VLOOKUP(A97,[3]shown_tract_teenbirth_rW_gF_p75!$A:$C,3,)</f>
        <v>5.5599999999999997E-2</v>
      </c>
      <c r="E97">
        <f>VLOOKUP(A97,[4]shown_tract_teenbirth_rB_gF_p25!$A:$E,5,)</f>
        <v>0.51129999999999998</v>
      </c>
      <c r="F97">
        <f>VLOOKUP(A97,[5]Baltimore_midincome_black_birth!$A:$E,5,)</f>
        <v>0.35010000000000002</v>
      </c>
      <c r="G97">
        <f>VLOOKUP(A97,[6]shown_tract_teenbirth_rB_gF_p75!$A:$E,5,)</f>
        <v>0.2238</v>
      </c>
    </row>
    <row r="98" spans="1:7">
      <c r="A98">
        <v>24510160700</v>
      </c>
      <c r="B98">
        <f>VLOOKUP(A98,[1]Baltimore_lowincome_white_birth!$A:$E,5,)</f>
        <v>0</v>
      </c>
      <c r="C98">
        <f>VLOOKUP(A98,[2]shown_tract_teenbirth_rW_gF_p50!$A:$C,3,)</f>
        <v>0</v>
      </c>
      <c r="D98">
        <f>VLOOKUP(A98,[3]shown_tract_teenbirth_rW_gF_p75!$A:$C,3,)</f>
        <v>0</v>
      </c>
      <c r="E98">
        <f>VLOOKUP(A98,[4]shown_tract_teenbirth_rB_gF_p25!$A:$E,5,)</f>
        <v>0.43719999999999998</v>
      </c>
      <c r="F98">
        <f>VLOOKUP(A98,[5]Baltimore_midincome_black_birth!$A:$E,5,)</f>
        <v>0.33029999999999998</v>
      </c>
      <c r="G98">
        <f>VLOOKUP(A98,[6]shown_tract_teenbirth_rB_gF_p75!$A:$E,5,)</f>
        <v>0.2465</v>
      </c>
    </row>
    <row r="99" spans="1:7">
      <c r="A99">
        <v>24510120700</v>
      </c>
      <c r="B99">
        <f>VLOOKUP(A99,[1]Baltimore_lowincome_white_birth!$A:$E,5,)</f>
        <v>0.39119999999999999</v>
      </c>
      <c r="C99">
        <f>VLOOKUP(A99,[2]shown_tract_teenbirth_rW_gF_p50!$A:$C,3,)</f>
        <v>0.38529999999999998</v>
      </c>
      <c r="D99">
        <f>VLOOKUP(A99,[3]shown_tract_teenbirth_rW_gF_p75!$A:$C,3,)</f>
        <v>0.37990000000000002</v>
      </c>
      <c r="E99">
        <f>VLOOKUP(A99,[4]shown_tract_teenbirth_rB_gF_p25!$A:$E,5,)</f>
        <v>0.51659999999999995</v>
      </c>
      <c r="F99">
        <f>VLOOKUP(A99,[5]Baltimore_midincome_black_birth!$A:$E,5,)</f>
        <v>0.56520000000000004</v>
      </c>
      <c r="G99">
        <f>VLOOKUP(A99,[6]shown_tract_teenbirth_rB_gF_p75!$A:$E,5,)</f>
        <v>0</v>
      </c>
    </row>
    <row r="100" spans="1:7">
      <c r="A100">
        <v>24510261000</v>
      </c>
      <c r="B100">
        <f>VLOOKUP(A100,[1]Baltimore_lowincome_white_birth!$A:$E,5,)</f>
        <v>0.32619999999999999</v>
      </c>
      <c r="C100">
        <f>VLOOKUP(A100,[2]shown_tract_teenbirth_rW_gF_p50!$A:$C,3,)</f>
        <v>0.21190000000000001</v>
      </c>
      <c r="D100">
        <f>VLOOKUP(A100,[3]shown_tract_teenbirth_rW_gF_p75!$A:$C,3,)</f>
        <v>0.1089</v>
      </c>
      <c r="E100">
        <f>VLOOKUP(A100,[4]shown_tract_teenbirth_rB_gF_p25!$A:$E,5,)</f>
        <v>0.61499999999999999</v>
      </c>
      <c r="F100">
        <f>VLOOKUP(A100,[5]Baltimore_midincome_black_birth!$A:$E,5,)</f>
        <v>0.58540000000000003</v>
      </c>
      <c r="G100">
        <f>VLOOKUP(A100,[6]shown_tract_teenbirth_rB_gF_p75!$A:$E,5,)</f>
        <v>0.56210000000000004</v>
      </c>
    </row>
    <row r="101" spans="1:7">
      <c r="A101">
        <v>24510250101</v>
      </c>
      <c r="B101">
        <f>VLOOKUP(A101,[1]Baltimore_lowincome_white_birth!$A:$E,5,)</f>
        <v>0.4052</v>
      </c>
      <c r="C101">
        <f>VLOOKUP(A101,[2]shown_tract_teenbirth_rW_gF_p50!$A:$C,3,)</f>
        <v>0.1711</v>
      </c>
      <c r="D101">
        <f>VLOOKUP(A101,[3]shown_tract_teenbirth_rW_gF_p75!$A:$C,3,)</f>
        <v>0</v>
      </c>
      <c r="E101">
        <f>VLOOKUP(A101,[4]shown_tract_teenbirth_rB_gF_p25!$A:$E,5,)</f>
        <v>0.54530000000000001</v>
      </c>
      <c r="F101">
        <f>VLOOKUP(A101,[5]Baltimore_midincome_black_birth!$A:$E,5,)</f>
        <v>0.3695</v>
      </c>
      <c r="G101">
        <f>VLOOKUP(A101,[6]shown_tract_teenbirth_rB_gF_p75!$A:$E,5,)</f>
        <v>0.23169999999999999</v>
      </c>
    </row>
    <row r="102" spans="1:7">
      <c r="A102">
        <v>24510260404</v>
      </c>
      <c r="B102">
        <f>VLOOKUP(A102,[1]Baltimore_lowincome_white_birth!$A:$E,5,)</f>
        <v>0.42959999999999998</v>
      </c>
      <c r="C102">
        <f>VLOOKUP(A102,[2]shown_tract_teenbirth_rW_gF_p50!$A:$C,3,)</f>
        <v>0.217</v>
      </c>
      <c r="D102">
        <f>VLOOKUP(A102,[3]shown_tract_teenbirth_rW_gF_p75!$A:$C,3,)</f>
        <v>2.53E-2</v>
      </c>
      <c r="E102">
        <f>VLOOKUP(A102,[4]shown_tract_teenbirth_rB_gF_p25!$A:$E,5,)</f>
        <v>0.53900000000000003</v>
      </c>
      <c r="F102">
        <f>VLOOKUP(A102,[5]Baltimore_midincome_black_birth!$A:$E,5,)</f>
        <v>0.34089999999999998</v>
      </c>
      <c r="G102">
        <f>VLOOKUP(A102,[6]shown_tract_teenbirth_rB_gF_p75!$A:$E,5,)</f>
        <v>0</v>
      </c>
    </row>
    <row r="103" spans="1:7">
      <c r="A103">
        <v>24510190200</v>
      </c>
      <c r="B103">
        <f>VLOOKUP(A103,[1]Baltimore_lowincome_white_birth!$A:$E,5,)</f>
        <v>0.37280000000000002</v>
      </c>
      <c r="C103">
        <f>VLOOKUP(A103,[2]shown_tract_teenbirth_rW_gF_p50!$A:$C,3,)</f>
        <v>0.4471</v>
      </c>
      <c r="D103">
        <f>VLOOKUP(A103,[3]shown_tract_teenbirth_rW_gF_p75!$A:$C,3,)</f>
        <v>0.5141</v>
      </c>
      <c r="E103">
        <f>VLOOKUP(A103,[4]shown_tract_teenbirth_rB_gF_p25!$A:$E,5,)</f>
        <v>0.4763</v>
      </c>
      <c r="F103">
        <f>VLOOKUP(A103,[5]Baltimore_midincome_black_birth!$A:$E,5,)</f>
        <v>0.3427</v>
      </c>
      <c r="G103">
        <f>VLOOKUP(A103,[6]shown_tract_teenbirth_rB_gF_p75!$A:$E,5,)</f>
        <v>0.23799999999999999</v>
      </c>
    </row>
    <row r="104" spans="1:7">
      <c r="A104">
        <v>24510271503</v>
      </c>
      <c r="B104">
        <f>VLOOKUP(A104,[1]Baltimore_lowincome_white_birth!$A:$E,5,)</f>
        <v>0</v>
      </c>
      <c r="C104">
        <f>VLOOKUP(A104,[2]shown_tract_teenbirth_rW_gF_p50!$A:$C,3,)</f>
        <v>0</v>
      </c>
      <c r="D104">
        <f>VLOOKUP(A104,[3]shown_tract_teenbirth_rW_gF_p75!$A:$C,3,)</f>
        <v>0</v>
      </c>
      <c r="E104">
        <f>VLOOKUP(A104,[4]shown_tract_teenbirth_rB_gF_p25!$A:$E,5,)</f>
        <v>0</v>
      </c>
      <c r="F104">
        <f>VLOOKUP(A104,[5]Baltimore_midincome_black_birth!$A:$E,5,)</f>
        <v>0</v>
      </c>
      <c r="G104">
        <f>VLOOKUP(A104,[6]shown_tract_teenbirth_rB_gF_p75!$A:$E,5,)</f>
        <v>0</v>
      </c>
    </row>
    <row r="105" spans="1:7">
      <c r="A105">
        <v>24510150900</v>
      </c>
      <c r="B105">
        <f>VLOOKUP(A105,[1]Baltimore_lowincome_white_birth!$A:$E,5,)</f>
        <v>0</v>
      </c>
      <c r="C105">
        <f>VLOOKUP(A105,[2]shown_tract_teenbirth_rW_gF_p50!$A:$C,3,)</f>
        <v>0</v>
      </c>
      <c r="D105">
        <f>VLOOKUP(A105,[3]shown_tract_teenbirth_rW_gF_p75!$A:$C,3,)</f>
        <v>0</v>
      </c>
      <c r="E105">
        <f>VLOOKUP(A105,[4]shown_tract_teenbirth_rB_gF_p25!$A:$E,5,)</f>
        <v>0.49030000000000001</v>
      </c>
      <c r="F105">
        <f>VLOOKUP(A105,[5]Baltimore_midincome_black_birth!$A:$E,5,)</f>
        <v>0.32469999999999999</v>
      </c>
      <c r="G105">
        <f>VLOOKUP(A105,[6]shown_tract_teenbirth_rB_gF_p75!$A:$E,5,)</f>
        <v>0.19500000000000001</v>
      </c>
    </row>
    <row r="106" spans="1:7">
      <c r="A106">
        <v>24510250102</v>
      </c>
      <c r="B106">
        <f>VLOOKUP(A106,[1]Baltimore_lowincome_white_birth!$A:$E,5,)</f>
        <v>0.17730000000000001</v>
      </c>
      <c r="C106">
        <f>VLOOKUP(A106,[2]shown_tract_teenbirth_rW_gF_p50!$A:$C,3,)</f>
        <v>0.1356</v>
      </c>
      <c r="D106">
        <f>VLOOKUP(A106,[3]shown_tract_teenbirth_rW_gF_p75!$A:$C,3,)</f>
        <v>9.8000000000000004E-2</v>
      </c>
      <c r="E106">
        <f>VLOOKUP(A106,[4]shown_tract_teenbirth_rB_gF_p25!$A:$E,5,)</f>
        <v>0.50360000000000005</v>
      </c>
      <c r="F106">
        <f>VLOOKUP(A106,[5]Baltimore_midincome_black_birth!$A:$E,5,)</f>
        <v>0.32019999999999998</v>
      </c>
      <c r="G106">
        <f>VLOOKUP(A106,[6]shown_tract_teenbirth_rB_gF_p75!$A:$E,5,)</f>
        <v>0.17660000000000001</v>
      </c>
    </row>
    <row r="107" spans="1:7">
      <c r="A107">
        <v>24510250402</v>
      </c>
      <c r="B107">
        <f>VLOOKUP(A107,[1]Baltimore_lowincome_white_birth!$A:$E,5,)</f>
        <v>0.3599</v>
      </c>
      <c r="C107">
        <f>VLOOKUP(A107,[2]shown_tract_teenbirth_rW_gF_p50!$A:$C,3,)</f>
        <v>0.19450000000000001</v>
      </c>
      <c r="D107">
        <f>VLOOKUP(A107,[3]shown_tract_teenbirth_rW_gF_p75!$A:$C,3,)</f>
        <v>4.53E-2</v>
      </c>
      <c r="E107">
        <f>VLOOKUP(A107,[4]shown_tract_teenbirth_rB_gF_p25!$A:$E,5,)</f>
        <v>0.56410000000000005</v>
      </c>
      <c r="F107">
        <f>VLOOKUP(A107,[5]Baltimore_midincome_black_birth!$A:$E,5,)</f>
        <v>0.61270000000000002</v>
      </c>
      <c r="G107">
        <f>VLOOKUP(A107,[6]shown_tract_teenbirth_rB_gF_p75!$A:$E,5,)</f>
        <v>0.65069999999999995</v>
      </c>
    </row>
    <row r="108" spans="1:7">
      <c r="A108">
        <v>24510260301</v>
      </c>
      <c r="B108">
        <f>VLOOKUP(A108,[1]Baltimore_lowincome_white_birth!$A:$E,5,)</f>
        <v>0.15129999999999999</v>
      </c>
      <c r="C108">
        <f>VLOOKUP(A108,[2]shown_tract_teenbirth_rW_gF_p50!$A:$C,3,)</f>
        <v>8.9200000000000002E-2</v>
      </c>
      <c r="D108">
        <f>VLOOKUP(A108,[3]shown_tract_teenbirth_rW_gF_p75!$A:$C,3,)</f>
        <v>3.32E-2</v>
      </c>
      <c r="E108">
        <f>VLOOKUP(A108,[4]shown_tract_teenbirth_rB_gF_p25!$A:$E,5,)</f>
        <v>0.5383</v>
      </c>
      <c r="F108">
        <f>VLOOKUP(A108,[5]Baltimore_midincome_black_birth!$A:$E,5,)</f>
        <v>0.4178</v>
      </c>
      <c r="G108">
        <f>VLOOKUP(A108,[6]shown_tract_teenbirth_rB_gF_p75!$A:$E,5,)</f>
        <v>0.32350000000000001</v>
      </c>
    </row>
    <row r="109" spans="1:7">
      <c r="A109">
        <v>24510280402</v>
      </c>
      <c r="B109">
        <f>VLOOKUP(A109,[1]Baltimore_lowincome_white_birth!$A:$E,5,)</f>
        <v>0</v>
      </c>
      <c r="C109">
        <f>VLOOKUP(A109,[2]shown_tract_teenbirth_rW_gF_p50!$A:$C,3,)</f>
        <v>0</v>
      </c>
      <c r="D109">
        <f>VLOOKUP(A109,[3]shown_tract_teenbirth_rW_gF_p75!$A:$C,3,)</f>
        <v>0</v>
      </c>
      <c r="E109">
        <f>VLOOKUP(A109,[4]shown_tract_teenbirth_rB_gF_p25!$A:$E,5,)</f>
        <v>0.42470000000000002</v>
      </c>
      <c r="F109">
        <f>VLOOKUP(A109,[5]Baltimore_midincome_black_birth!$A:$E,5,)</f>
        <v>0.41039999999999999</v>
      </c>
      <c r="G109">
        <f>VLOOKUP(A109,[6]shown_tract_teenbirth_rB_gF_p75!$A:$E,5,)</f>
        <v>0.3992</v>
      </c>
    </row>
    <row r="110" spans="1:7">
      <c r="A110">
        <v>24510260201</v>
      </c>
      <c r="B110">
        <f>VLOOKUP(A110,[1]Baltimore_lowincome_white_birth!$A:$E,5,)</f>
        <v>0.22170000000000001</v>
      </c>
      <c r="C110">
        <f>VLOOKUP(A110,[2]shown_tract_teenbirth_rW_gF_p50!$A:$C,3,)</f>
        <v>0.2238</v>
      </c>
      <c r="D110">
        <f>VLOOKUP(A110,[3]shown_tract_teenbirth_rW_gF_p75!$A:$C,3,)</f>
        <v>0.22570000000000001</v>
      </c>
      <c r="E110">
        <f>VLOOKUP(A110,[4]shown_tract_teenbirth_rB_gF_p25!$A:$E,5,)</f>
        <v>0.49469999999999997</v>
      </c>
      <c r="F110">
        <f>VLOOKUP(A110,[5]Baltimore_midincome_black_birth!$A:$E,5,)</f>
        <v>0.39169999999999999</v>
      </c>
      <c r="G110">
        <f>VLOOKUP(A110,[6]shown_tract_teenbirth_rB_gF_p75!$A:$E,5,)</f>
        <v>0.311</v>
      </c>
    </row>
    <row r="111" spans="1:7">
      <c r="A111">
        <v>24510270802</v>
      </c>
      <c r="B111">
        <f>VLOOKUP(A111,[1]Baltimore_lowincome_white_birth!$A:$E,5,)</f>
        <v>0.1211</v>
      </c>
      <c r="C111">
        <f>VLOOKUP(A111,[2]shown_tract_teenbirth_rW_gF_p50!$A:$C,3,)</f>
        <v>8.5699999999999998E-2</v>
      </c>
      <c r="D111">
        <f>VLOOKUP(A111,[3]shown_tract_teenbirth_rW_gF_p75!$A:$C,3,)</f>
        <v>5.3699999999999998E-2</v>
      </c>
      <c r="E111">
        <f>VLOOKUP(A111,[4]shown_tract_teenbirth_rB_gF_p25!$A:$E,5,)</f>
        <v>0.48520000000000002</v>
      </c>
      <c r="F111">
        <f>VLOOKUP(A111,[5]Baltimore_midincome_black_birth!$A:$E,5,)</f>
        <v>0.4037</v>
      </c>
      <c r="G111">
        <f>VLOOKUP(A111,[6]shown_tract_teenbirth_rB_gF_p75!$A:$E,5,)</f>
        <v>0.33979999999999999</v>
      </c>
    </row>
    <row r="112" spans="1:7">
      <c r="A112">
        <v>24510090200</v>
      </c>
      <c r="B112">
        <f>VLOOKUP(A112,[1]Baltimore_lowincome_white_birth!$A:$E,5,)</f>
        <v>2.8199999999999999E-2</v>
      </c>
      <c r="C112">
        <f>VLOOKUP(A112,[2]shown_tract_teenbirth_rW_gF_p50!$A:$C,3,)</f>
        <v>1.7000000000000001E-2</v>
      </c>
      <c r="D112">
        <f>VLOOKUP(A112,[3]shown_tract_teenbirth_rW_gF_p75!$A:$C,3,)</f>
        <v>6.8999999999999999E-3</v>
      </c>
      <c r="E112">
        <f>VLOOKUP(A112,[4]shown_tract_teenbirth_rB_gF_p25!$A:$E,5,)</f>
        <v>0.49890000000000001</v>
      </c>
      <c r="F112">
        <f>VLOOKUP(A112,[5]Baltimore_midincome_black_birth!$A:$E,5,)</f>
        <v>0.45150000000000001</v>
      </c>
      <c r="G112">
        <f>VLOOKUP(A112,[6]shown_tract_teenbirth_rB_gF_p75!$A:$E,5,)</f>
        <v>0.41439999999999999</v>
      </c>
    </row>
    <row r="113" spans="1:7">
      <c r="A113">
        <v>24510280101</v>
      </c>
      <c r="B113">
        <f>VLOOKUP(A113,[1]Baltimore_lowincome_white_birth!$A:$E,5,)</f>
        <v>0</v>
      </c>
      <c r="C113">
        <f>VLOOKUP(A113,[2]shown_tract_teenbirth_rW_gF_p50!$A:$C,3,)</f>
        <v>0</v>
      </c>
      <c r="D113">
        <f>VLOOKUP(A113,[3]shown_tract_teenbirth_rW_gF_p75!$A:$C,3,)</f>
        <v>0</v>
      </c>
      <c r="E113">
        <f>VLOOKUP(A113,[4]shown_tract_teenbirth_rB_gF_p25!$A:$E,5,)</f>
        <v>0.47270000000000001</v>
      </c>
      <c r="F113">
        <f>VLOOKUP(A113,[5]Baltimore_midincome_black_birth!$A:$E,5,)</f>
        <v>0.29299999999999998</v>
      </c>
      <c r="G113">
        <f>VLOOKUP(A113,[6]shown_tract_teenbirth_rB_gF_p75!$A:$E,5,)</f>
        <v>0.1522</v>
      </c>
    </row>
    <row r="114" spans="1:7">
      <c r="A114">
        <v>24510080101</v>
      </c>
      <c r="B114">
        <f>VLOOKUP(A114,[1]Baltimore_lowincome_white_birth!$A:$E,5,)</f>
        <v>0.1774</v>
      </c>
      <c r="C114">
        <f>VLOOKUP(A114,[2]shown_tract_teenbirth_rW_gF_p50!$A:$C,3,)</f>
        <v>9.7299999999999998E-2</v>
      </c>
      <c r="D114">
        <f>VLOOKUP(A114,[3]shown_tract_teenbirth_rW_gF_p75!$A:$C,3,)</f>
        <v>2.5100000000000001E-2</v>
      </c>
      <c r="E114">
        <f>VLOOKUP(A114,[4]shown_tract_teenbirth_rB_gF_p25!$A:$E,5,)</f>
        <v>0.55869999999999997</v>
      </c>
      <c r="F114">
        <f>VLOOKUP(A114,[5]Baltimore_midincome_black_birth!$A:$E,5,)</f>
        <v>0.48280000000000001</v>
      </c>
      <c r="G114">
        <f>VLOOKUP(A114,[6]shown_tract_teenbirth_rB_gF_p75!$A:$E,5,)</f>
        <v>0.4234</v>
      </c>
    </row>
    <row r="115" spans="1:7">
      <c r="A115">
        <v>24510270805</v>
      </c>
      <c r="B115">
        <f>VLOOKUP(A115,[1]Baltimore_lowincome_white_birth!$A:$E,5,)</f>
        <v>0.18210000000000001</v>
      </c>
      <c r="C115">
        <f>VLOOKUP(A115,[2]shown_tract_teenbirth_rW_gF_p50!$A:$C,3,)</f>
        <v>0.10009999999999999</v>
      </c>
      <c r="D115">
        <f>VLOOKUP(A115,[3]shown_tract_teenbirth_rW_gF_p75!$A:$C,3,)</f>
        <v>2.6100000000000002E-2</v>
      </c>
      <c r="E115">
        <f>VLOOKUP(A115,[4]shown_tract_teenbirth_rB_gF_p25!$A:$E,5,)</f>
        <v>0.44429999999999997</v>
      </c>
      <c r="F115">
        <f>VLOOKUP(A115,[5]Baltimore_midincome_black_birth!$A:$E,5,)</f>
        <v>0.34329999999999999</v>
      </c>
      <c r="G115">
        <f>VLOOKUP(A115,[6]shown_tract_teenbirth_rB_gF_p75!$A:$E,5,)</f>
        <v>0.26419999999999999</v>
      </c>
    </row>
    <row r="116" spans="1:7">
      <c r="A116">
        <v>24510270803</v>
      </c>
      <c r="B116">
        <f>VLOOKUP(A116,[1]Baltimore_lowincome_white_birth!$A:$E,5,)</f>
        <v>0.2707</v>
      </c>
      <c r="C116">
        <f>VLOOKUP(A116,[2]shown_tract_teenbirth_rW_gF_p50!$A:$C,3,)</f>
        <v>0.1467</v>
      </c>
      <c r="D116">
        <f>VLOOKUP(A116,[3]shown_tract_teenbirth_rW_gF_p75!$A:$C,3,)</f>
        <v>0</v>
      </c>
      <c r="E116">
        <f>VLOOKUP(A116,[4]shown_tract_teenbirth_rB_gF_p25!$A:$E,5,)</f>
        <v>0.42809999999999998</v>
      </c>
      <c r="F116">
        <f>VLOOKUP(A116,[5]Baltimore_midincome_black_birth!$A:$E,5,)</f>
        <v>0.3448</v>
      </c>
      <c r="G116">
        <f>VLOOKUP(A116,[6]shown_tract_teenbirth_rB_gF_p75!$A:$E,5,)</f>
        <v>0.27950000000000003</v>
      </c>
    </row>
    <row r="117" spans="1:7">
      <c r="A117">
        <v>24510250205</v>
      </c>
      <c r="B117">
        <f>VLOOKUP(A117,[1]Baltimore_lowincome_white_birth!$A:$E,5,)</f>
        <v>0.30249999999999999</v>
      </c>
      <c r="C117">
        <f>VLOOKUP(A117,[2]shown_tract_teenbirth_rW_gF_p50!$A:$C,3,)</f>
        <v>0.31990000000000002</v>
      </c>
      <c r="D117">
        <f>VLOOKUP(A117,[3]shown_tract_teenbirth_rW_gF_p75!$A:$C,3,)</f>
        <v>0.33560000000000001</v>
      </c>
      <c r="E117">
        <f>VLOOKUP(A117,[4]shown_tract_teenbirth_rB_gF_p25!$A:$E,5,)</f>
        <v>0.4163</v>
      </c>
      <c r="F117">
        <f>VLOOKUP(A117,[5]Baltimore_midincome_black_birth!$A:$E,5,)</f>
        <v>0.36230000000000001</v>
      </c>
      <c r="G117">
        <f>VLOOKUP(A117,[6]shown_tract_teenbirth_rB_gF_p75!$A:$E,5,)</f>
        <v>0.31990000000000002</v>
      </c>
    </row>
    <row r="118" spans="1:7">
      <c r="A118">
        <v>24510260800</v>
      </c>
      <c r="B118">
        <f>VLOOKUP(A118,[1]Baltimore_lowincome_white_birth!$A:$E,5,)</f>
        <v>0.35959999999999998</v>
      </c>
      <c r="C118">
        <f>VLOOKUP(A118,[2]shown_tract_teenbirth_rW_gF_p50!$A:$C,3,)</f>
        <v>0.2802</v>
      </c>
      <c r="D118">
        <f>VLOOKUP(A118,[3]shown_tract_teenbirth_rW_gF_p75!$A:$C,3,)</f>
        <v>0.20860000000000001</v>
      </c>
      <c r="E118">
        <f>VLOOKUP(A118,[4]shown_tract_teenbirth_rB_gF_p25!$A:$E,5,)</f>
        <v>0.38090000000000002</v>
      </c>
      <c r="F118">
        <f>VLOOKUP(A118,[5]Baltimore_midincome_black_birth!$A:$E,5,)</f>
        <v>0.52890000000000004</v>
      </c>
      <c r="G118">
        <f>VLOOKUP(A118,[6]shown_tract_teenbirth_rB_gF_p75!$A:$E,5,)</f>
        <v>0</v>
      </c>
    </row>
    <row r="119" spans="1:7">
      <c r="A119">
        <v>24510151100</v>
      </c>
      <c r="B119">
        <f>VLOOKUP(A119,[1]Baltimore_lowincome_white_birth!$A:$E,5,)</f>
        <v>0</v>
      </c>
      <c r="C119">
        <f>VLOOKUP(A119,[2]shown_tract_teenbirth_rW_gF_p50!$A:$C,3,)</f>
        <v>0</v>
      </c>
      <c r="D119">
        <f>VLOOKUP(A119,[3]shown_tract_teenbirth_rW_gF_p75!$A:$C,3,)</f>
        <v>0</v>
      </c>
      <c r="E119">
        <f>VLOOKUP(A119,[4]shown_tract_teenbirth_rB_gF_p25!$A:$E,5,)</f>
        <v>0.41289999999999999</v>
      </c>
      <c r="F119">
        <f>VLOOKUP(A119,[5]Baltimore_midincome_black_birth!$A:$E,5,)</f>
        <v>0.3</v>
      </c>
      <c r="G119">
        <f>VLOOKUP(A119,[6]shown_tract_teenbirth_rB_gF_p75!$A:$E,5,)</f>
        <v>0.21149999999999999</v>
      </c>
    </row>
    <row r="120" spans="1:7">
      <c r="A120">
        <v>24510270902</v>
      </c>
      <c r="B120">
        <f>VLOOKUP(A120,[1]Baltimore_lowincome_white_birth!$A:$E,5,)</f>
        <v>0</v>
      </c>
      <c r="C120">
        <f>VLOOKUP(A120,[2]shown_tract_teenbirth_rW_gF_p50!$A:$C,3,)</f>
        <v>0</v>
      </c>
      <c r="D120">
        <f>VLOOKUP(A120,[3]shown_tract_teenbirth_rW_gF_p75!$A:$C,3,)</f>
        <v>0</v>
      </c>
      <c r="E120">
        <f>VLOOKUP(A120,[4]shown_tract_teenbirth_rB_gF_p25!$A:$E,5,)</f>
        <v>0.46389999999999998</v>
      </c>
      <c r="F120">
        <f>VLOOKUP(A120,[5]Baltimore_midincome_black_birth!$A:$E,5,)</f>
        <v>0.35449999999999998</v>
      </c>
      <c r="G120">
        <f>VLOOKUP(A120,[6]shown_tract_teenbirth_rB_gF_p75!$A:$E,5,)</f>
        <v>0.26889999999999997</v>
      </c>
    </row>
    <row r="121" spans="1:7">
      <c r="A121">
        <v>24510260203</v>
      </c>
      <c r="B121">
        <f>VLOOKUP(A121,[1]Baltimore_lowincome_white_birth!$A:$E,5,)</f>
        <v>0</v>
      </c>
      <c r="C121">
        <f>VLOOKUP(A121,[2]shown_tract_teenbirth_rW_gF_p50!$A:$C,3,)</f>
        <v>2.3400000000000001E-2</v>
      </c>
      <c r="D121">
        <f>VLOOKUP(A121,[3]shown_tract_teenbirth_rW_gF_p75!$A:$C,3,)</f>
        <v>4.2099999999999999E-2</v>
      </c>
      <c r="E121">
        <f>VLOOKUP(A121,[4]shown_tract_teenbirth_rB_gF_p25!$A:$E,5,)</f>
        <v>0.42859999999999998</v>
      </c>
      <c r="F121">
        <f>VLOOKUP(A121,[5]Baltimore_midincome_black_birth!$A:$E,5,)</f>
        <v>0.33889999999999998</v>
      </c>
      <c r="G121">
        <f>VLOOKUP(A121,[6]shown_tract_teenbirth_rB_gF_p75!$A:$E,5,)</f>
        <v>0.26860000000000001</v>
      </c>
    </row>
    <row r="122" spans="1:7">
      <c r="A122">
        <v>24510090300</v>
      </c>
      <c r="B122">
        <f>VLOOKUP(A122,[1]Baltimore_lowincome_white_birth!$A:$E,5,)</f>
        <v>4.2900000000000001E-2</v>
      </c>
      <c r="C122">
        <f>VLOOKUP(A122,[2]shown_tract_teenbirth_rW_gF_p50!$A:$C,3,)</f>
        <v>3.5700000000000003E-2</v>
      </c>
      <c r="D122">
        <f>VLOOKUP(A122,[3]shown_tract_teenbirth_rW_gF_p75!$A:$C,3,)</f>
        <v>2.93E-2</v>
      </c>
      <c r="E122">
        <f>VLOOKUP(A122,[4]shown_tract_teenbirth_rB_gF_p25!$A:$E,5,)</f>
        <v>0.43030000000000002</v>
      </c>
      <c r="F122">
        <f>VLOOKUP(A122,[5]Baltimore_midincome_black_birth!$A:$E,5,)</f>
        <v>0.34320000000000001</v>
      </c>
      <c r="G122">
        <f>VLOOKUP(A122,[6]shown_tract_teenbirth_rB_gF_p75!$A:$E,5,)</f>
        <v>0.27500000000000002</v>
      </c>
    </row>
    <row r="123" spans="1:7">
      <c r="A123">
        <v>24005402304</v>
      </c>
      <c r="B123">
        <f>VLOOKUP(A123,[1]Baltimore_lowincome_white_birth!$A:$E,5,)</f>
        <v>0</v>
      </c>
      <c r="C123">
        <f>VLOOKUP(A123,[2]shown_tract_teenbirth_rW_gF_p50!$A:$C,3,)</f>
        <v>0</v>
      </c>
      <c r="D123">
        <f>VLOOKUP(A123,[3]shown_tract_teenbirth_rW_gF_p75!$A:$C,3,)</f>
        <v>0</v>
      </c>
      <c r="E123">
        <f>VLOOKUP(A123,[4]shown_tract_teenbirth_rB_gF_p25!$A:$E,5,)</f>
        <v>0.45689999999999997</v>
      </c>
      <c r="F123">
        <f>VLOOKUP(A123,[5]Baltimore_midincome_black_birth!$A:$E,5,)</f>
        <v>0.35099999999999998</v>
      </c>
      <c r="G123">
        <f>VLOOKUP(A123,[6]shown_tract_teenbirth_rB_gF_p75!$A:$E,5,)</f>
        <v>0.26800000000000002</v>
      </c>
    </row>
    <row r="124" spans="1:7">
      <c r="A124">
        <v>24510250500</v>
      </c>
      <c r="B124">
        <f>VLOOKUP(A124,[1]Baltimore_lowincome_white_birth!$A:$E,5,)</f>
        <v>0.39290000000000003</v>
      </c>
      <c r="C124">
        <f>VLOOKUP(A124,[2]shown_tract_teenbirth_rW_gF_p50!$A:$C,3,)</f>
        <v>0.27500000000000002</v>
      </c>
      <c r="D124">
        <f>VLOOKUP(A124,[3]shown_tract_teenbirth_rW_gF_p75!$A:$C,3,)</f>
        <v>0.1686</v>
      </c>
      <c r="E124">
        <f>VLOOKUP(A124,[4]shown_tract_teenbirth_rB_gF_p25!$A:$E,5,)</f>
        <v>0.41670000000000001</v>
      </c>
      <c r="F124">
        <f>VLOOKUP(A124,[5]Baltimore_midincome_black_birth!$A:$E,5,)</f>
        <v>0.40989999999999999</v>
      </c>
      <c r="G124">
        <f>VLOOKUP(A124,[6]shown_tract_teenbirth_rB_gF_p75!$A:$E,5,)</f>
        <v>0.40460000000000002</v>
      </c>
    </row>
    <row r="125" spans="1:7">
      <c r="A125">
        <v>24510280102</v>
      </c>
      <c r="B125">
        <f>VLOOKUP(A125,[1]Baltimore_lowincome_white_birth!$A:$E,5,)</f>
        <v>0</v>
      </c>
      <c r="C125">
        <f>VLOOKUP(A125,[2]shown_tract_teenbirth_rW_gF_p50!$A:$C,3,)</f>
        <v>0</v>
      </c>
      <c r="D125">
        <f>VLOOKUP(A125,[3]shown_tract_teenbirth_rW_gF_p75!$A:$C,3,)</f>
        <v>0</v>
      </c>
      <c r="E125">
        <f>VLOOKUP(A125,[4]shown_tract_teenbirth_rB_gF_p25!$A:$E,5,)</f>
        <v>0.38440000000000002</v>
      </c>
      <c r="F125">
        <f>VLOOKUP(A125,[5]Baltimore_midincome_black_birth!$A:$E,5,)</f>
        <v>0.30180000000000001</v>
      </c>
      <c r="G125">
        <f>VLOOKUP(A125,[6]shown_tract_teenbirth_rB_gF_p75!$A:$E,5,)</f>
        <v>0.23719999999999999</v>
      </c>
    </row>
    <row r="126" spans="1:7">
      <c r="A126">
        <v>24510250303</v>
      </c>
      <c r="B126">
        <f>VLOOKUP(A126,[1]Baltimore_lowincome_white_birth!$A:$E,5,)</f>
        <v>0.39300000000000002</v>
      </c>
      <c r="C126">
        <f>VLOOKUP(A126,[2]shown_tract_teenbirth_rW_gF_p50!$A:$C,3,)</f>
        <v>0.35370000000000001</v>
      </c>
      <c r="D126">
        <f>VLOOKUP(A126,[3]shown_tract_teenbirth_rW_gF_p75!$A:$C,3,)</f>
        <v>0.31819999999999998</v>
      </c>
      <c r="E126">
        <f>VLOOKUP(A126,[4]shown_tract_teenbirth_rB_gF_p25!$A:$E,5,)</f>
        <v>0</v>
      </c>
      <c r="F126">
        <f>VLOOKUP(A126,[5]Baltimore_midincome_black_birth!$A:$E,5,)</f>
        <v>0</v>
      </c>
      <c r="G126">
        <f>VLOOKUP(A126,[6]shown_tract_teenbirth_rB_gF_p75!$A:$E,5,)</f>
        <v>0</v>
      </c>
    </row>
    <row r="127" spans="1:7">
      <c r="A127">
        <v>24510110100</v>
      </c>
      <c r="B127">
        <f>VLOOKUP(A127,[1]Baltimore_lowincome_white_birth!$A:$E,5,)</f>
        <v>0</v>
      </c>
      <c r="C127">
        <f>VLOOKUP(A127,[2]shown_tract_teenbirth_rW_gF_p50!$A:$C,3,)</f>
        <v>0</v>
      </c>
      <c r="D127">
        <f>VLOOKUP(A127,[3]shown_tract_teenbirth_rW_gF_p75!$A:$C,3,)</f>
        <v>0</v>
      </c>
      <c r="E127">
        <f>VLOOKUP(A127,[4]shown_tract_teenbirth_rB_gF_p25!$A:$E,5,)</f>
        <v>0.3725</v>
      </c>
      <c r="F127">
        <f>VLOOKUP(A127,[5]Baltimore_midincome_black_birth!$A:$E,5,)</f>
        <v>0.38550000000000001</v>
      </c>
      <c r="G127">
        <f>VLOOKUP(A127,[6]shown_tract_teenbirth_rB_gF_p75!$A:$E,5,)</f>
        <v>0.39560000000000001</v>
      </c>
    </row>
    <row r="128" spans="1:7">
      <c r="A128">
        <v>24510270903</v>
      </c>
      <c r="B128">
        <f>VLOOKUP(A128,[1]Baltimore_lowincome_white_birth!$A:$E,5,)</f>
        <v>0</v>
      </c>
      <c r="C128">
        <f>VLOOKUP(A128,[2]shown_tract_teenbirth_rW_gF_p50!$A:$C,3,)</f>
        <v>0</v>
      </c>
      <c r="D128">
        <f>VLOOKUP(A128,[3]shown_tract_teenbirth_rW_gF_p75!$A:$C,3,)</f>
        <v>0</v>
      </c>
      <c r="E128">
        <f>VLOOKUP(A128,[4]shown_tract_teenbirth_rB_gF_p25!$A:$E,5,)</f>
        <v>0.44569999999999999</v>
      </c>
      <c r="F128">
        <f>VLOOKUP(A128,[5]Baltimore_midincome_black_birth!$A:$E,5,)</f>
        <v>0.3236</v>
      </c>
      <c r="G128">
        <f>VLOOKUP(A128,[6]shown_tract_teenbirth_rB_gF_p75!$A:$E,5,)</f>
        <v>0.22800000000000001</v>
      </c>
    </row>
    <row r="129" spans="1:7">
      <c r="A129">
        <v>24510130600</v>
      </c>
      <c r="B129">
        <f>VLOOKUP(A129,[1]Baltimore_lowincome_white_birth!$A:$E,5,)</f>
        <v>0.40289999999999998</v>
      </c>
      <c r="C129">
        <f>VLOOKUP(A129,[2]shown_tract_teenbirth_rW_gF_p50!$A:$C,3,)</f>
        <v>0.33129999999999998</v>
      </c>
      <c r="D129">
        <f>VLOOKUP(A129,[3]shown_tract_teenbirth_rW_gF_p75!$A:$C,3,)</f>
        <v>0.2666</v>
      </c>
      <c r="E129">
        <f>VLOOKUP(A129,[4]shown_tract_teenbirth_rB_gF_p25!$A:$E,5,)</f>
        <v>0</v>
      </c>
      <c r="F129">
        <f>VLOOKUP(A129,[5]Baltimore_midincome_black_birth!$A:$E,5,)</f>
        <v>0</v>
      </c>
      <c r="G129">
        <f>VLOOKUP(A129,[6]shown_tract_teenbirth_rB_gF_p75!$A:$E,5,)</f>
        <v>0</v>
      </c>
    </row>
    <row r="130" spans="1:7">
      <c r="A130">
        <v>24510260102</v>
      </c>
      <c r="B130">
        <f>VLOOKUP(A130,[1]Baltimore_lowincome_white_birth!$A:$E,5,)</f>
        <v>0.20630000000000001</v>
      </c>
      <c r="C130">
        <f>VLOOKUP(A130,[2]shown_tract_teenbirth_rW_gF_p50!$A:$C,3,)</f>
        <v>0.1331</v>
      </c>
      <c r="D130">
        <f>VLOOKUP(A130,[3]shown_tract_teenbirth_rW_gF_p75!$A:$C,3,)</f>
        <v>6.7100000000000007E-2</v>
      </c>
      <c r="E130">
        <f>VLOOKUP(A130,[4]shown_tract_teenbirth_rB_gF_p25!$A:$E,5,)</f>
        <v>0.5272</v>
      </c>
      <c r="F130">
        <f>VLOOKUP(A130,[5]Baltimore_midincome_black_birth!$A:$E,5,)</f>
        <v>0.3604</v>
      </c>
      <c r="G130">
        <f>VLOOKUP(A130,[6]shown_tract_teenbirth_rB_gF_p75!$A:$E,5,)</f>
        <v>0.22969999999999999</v>
      </c>
    </row>
    <row r="131" spans="1:7">
      <c r="A131">
        <v>24005402303</v>
      </c>
      <c r="B131">
        <f>VLOOKUP(A131,[1]Baltimore_lowincome_white_birth!$A:$E,5,)</f>
        <v>0.30919999999999997</v>
      </c>
      <c r="C131">
        <f>VLOOKUP(A131,[2]shown_tract_teenbirth_rW_gF_p50!$A:$C,3,)</f>
        <v>0.26129999999999998</v>
      </c>
      <c r="D131">
        <f>VLOOKUP(A131,[3]shown_tract_teenbirth_rW_gF_p75!$A:$C,3,)</f>
        <v>0.21809999999999999</v>
      </c>
      <c r="E131">
        <f>VLOOKUP(A131,[4]shown_tract_teenbirth_rB_gF_p25!$A:$E,5,)</f>
        <v>0.43219999999999997</v>
      </c>
      <c r="F131">
        <f>VLOOKUP(A131,[5]Baltimore_midincome_black_birth!$A:$E,5,)</f>
        <v>0.35649999999999998</v>
      </c>
      <c r="G131">
        <f>VLOOKUP(A131,[6]shown_tract_teenbirth_rB_gF_p75!$A:$E,5,)</f>
        <v>0.29709999999999998</v>
      </c>
    </row>
    <row r="132" spans="1:7">
      <c r="A132">
        <v>24510130804</v>
      </c>
      <c r="B132">
        <f>VLOOKUP(A132,[1]Baltimore_lowincome_white_birth!$A:$E,5,)</f>
        <v>0.33160000000000001</v>
      </c>
      <c r="C132">
        <f>VLOOKUP(A132,[2]shown_tract_teenbirth_rW_gF_p50!$A:$C,3,)</f>
        <v>0.3427</v>
      </c>
      <c r="D132">
        <f>VLOOKUP(A132,[3]shown_tract_teenbirth_rW_gF_p75!$A:$C,3,)</f>
        <v>0.35270000000000001</v>
      </c>
      <c r="E132">
        <f>VLOOKUP(A132,[4]shown_tract_teenbirth_rB_gF_p25!$A:$E,5,)</f>
        <v>0</v>
      </c>
      <c r="F132">
        <f>VLOOKUP(A132,[5]Baltimore_midincome_black_birth!$A:$E,5,)</f>
        <v>0</v>
      </c>
      <c r="G132">
        <f>VLOOKUP(A132,[6]shown_tract_teenbirth_rB_gF_p75!$A:$E,5,)</f>
        <v>0</v>
      </c>
    </row>
    <row r="133" spans="1:7">
      <c r="A133">
        <v>24005403202</v>
      </c>
      <c r="B133">
        <f>VLOOKUP(A133,[1]Baltimore_lowincome_white_birth!$A:$E,5,)</f>
        <v>0</v>
      </c>
      <c r="C133">
        <f>VLOOKUP(A133,[2]shown_tract_teenbirth_rW_gF_p50!$A:$C,3,)</f>
        <v>0</v>
      </c>
      <c r="D133">
        <f>VLOOKUP(A133,[3]shown_tract_teenbirth_rW_gF_p75!$A:$C,3,)</f>
        <v>0</v>
      </c>
      <c r="E133">
        <f>VLOOKUP(A133,[4]shown_tract_teenbirth_rB_gF_p25!$A:$E,5,)</f>
        <v>0.48349999999999999</v>
      </c>
      <c r="F133">
        <f>VLOOKUP(A133,[5]Baltimore_midincome_black_birth!$A:$E,5,)</f>
        <v>0.33139999999999997</v>
      </c>
      <c r="G133">
        <f>VLOOKUP(A133,[6]shown_tract_teenbirth_rB_gF_p75!$A:$E,5,)</f>
        <v>0.2122</v>
      </c>
    </row>
    <row r="134" spans="1:7">
      <c r="A134">
        <v>24510260101</v>
      </c>
      <c r="B134">
        <f>VLOOKUP(A134,[1]Baltimore_lowincome_white_birth!$A:$E,5,)</f>
        <v>0.2492</v>
      </c>
      <c r="C134">
        <f>VLOOKUP(A134,[2]shown_tract_teenbirth_rW_gF_p50!$A:$C,3,)</f>
        <v>0.189</v>
      </c>
      <c r="D134">
        <f>VLOOKUP(A134,[3]shown_tract_teenbirth_rW_gF_p75!$A:$C,3,)</f>
        <v>0.1348</v>
      </c>
      <c r="E134">
        <f>VLOOKUP(A134,[4]shown_tract_teenbirth_rB_gF_p25!$A:$E,5,)</f>
        <v>0.59360000000000002</v>
      </c>
      <c r="F134">
        <f>VLOOKUP(A134,[5]Baltimore_midincome_black_birth!$A:$E,5,)</f>
        <v>0.41370000000000001</v>
      </c>
      <c r="G134">
        <f>VLOOKUP(A134,[6]shown_tract_teenbirth_rB_gF_p75!$A:$E,5,)</f>
        <v>0.2727</v>
      </c>
    </row>
    <row r="135" spans="1:7">
      <c r="A135">
        <v>24510271900</v>
      </c>
      <c r="B135">
        <f>VLOOKUP(A135,[1]Baltimore_lowincome_white_birth!$A:$E,5,)</f>
        <v>0.12740000000000001</v>
      </c>
      <c r="C135">
        <f>VLOOKUP(A135,[2]shown_tract_teenbirth_rW_gF_p50!$A:$C,3,)</f>
        <v>6.59E-2</v>
      </c>
      <c r="D135">
        <f>VLOOKUP(A135,[3]shown_tract_teenbirth_rW_gF_p75!$A:$C,3,)</f>
        <v>1.04E-2</v>
      </c>
      <c r="E135">
        <f>VLOOKUP(A135,[4]shown_tract_teenbirth_rB_gF_p25!$A:$E,5,)</f>
        <v>0.44979999999999998</v>
      </c>
      <c r="F135">
        <f>VLOOKUP(A135,[5]Baltimore_midincome_black_birth!$A:$E,5,)</f>
        <v>0.3674</v>
      </c>
      <c r="G135">
        <f>VLOOKUP(A135,[6]shown_tract_teenbirth_rB_gF_p75!$A:$E,5,)</f>
        <v>0.30280000000000001</v>
      </c>
    </row>
    <row r="136" spans="1:7">
      <c r="A136">
        <v>24510010500</v>
      </c>
      <c r="B136">
        <f>VLOOKUP(A136,[1]Baltimore_lowincome_white_birth!$A:$E,5,)</f>
        <v>0.34210000000000002</v>
      </c>
      <c r="C136">
        <f>VLOOKUP(A136,[2]shown_tract_teenbirth_rW_gF_p50!$A:$C,3,)</f>
        <v>0.1774</v>
      </c>
      <c r="D136">
        <f>VLOOKUP(A136,[3]shown_tract_teenbirth_rW_gF_p75!$A:$C,3,)</f>
        <v>2.8799999999999999E-2</v>
      </c>
      <c r="E136">
        <f>VLOOKUP(A136,[4]shown_tract_teenbirth_rB_gF_p25!$A:$E,5,)</f>
        <v>0</v>
      </c>
      <c r="F136">
        <f>VLOOKUP(A136,[5]Baltimore_midincome_black_birth!$A:$E,5,)</f>
        <v>0</v>
      </c>
      <c r="G136">
        <f>VLOOKUP(A136,[6]shown_tract_teenbirth_rB_gF_p75!$A:$E,5,)</f>
        <v>0</v>
      </c>
    </row>
    <row r="137" spans="1:7">
      <c r="A137">
        <v>24005401507</v>
      </c>
      <c r="B137">
        <f>VLOOKUP(A137,[1]Baltimore_lowincome_white_birth!$A:$E,5,)</f>
        <v>0.18160000000000001</v>
      </c>
      <c r="C137">
        <f>VLOOKUP(A137,[2]shown_tract_teenbirth_rW_gF_p50!$A:$C,3,)</f>
        <v>0.13389999999999999</v>
      </c>
      <c r="D137">
        <f>VLOOKUP(A137,[3]shown_tract_teenbirth_rW_gF_p75!$A:$C,3,)</f>
        <v>9.0899999999999995E-2</v>
      </c>
      <c r="E137">
        <f>VLOOKUP(A137,[4]shown_tract_teenbirth_rB_gF_p25!$A:$E,5,)</f>
        <v>0.41139999999999999</v>
      </c>
      <c r="F137">
        <f>VLOOKUP(A137,[5]Baltimore_midincome_black_birth!$A:$E,5,)</f>
        <v>0.311</v>
      </c>
      <c r="G137">
        <f>VLOOKUP(A137,[6]shown_tract_teenbirth_rB_gF_p75!$A:$E,5,)</f>
        <v>0.2324</v>
      </c>
    </row>
    <row r="138" spans="1:7">
      <c r="A138">
        <v>24510040100</v>
      </c>
      <c r="B138">
        <f>VLOOKUP(A138,[1]Baltimore_lowincome_white_birth!$A:$E,5,)</f>
        <v>0</v>
      </c>
      <c r="C138">
        <f>VLOOKUP(A138,[2]shown_tract_teenbirth_rW_gF_p50!$A:$C,3,)</f>
        <v>0</v>
      </c>
      <c r="D138">
        <f>VLOOKUP(A138,[3]shown_tract_teenbirth_rW_gF_p75!$A:$C,3,)</f>
        <v>0</v>
      </c>
      <c r="E138">
        <f>VLOOKUP(A138,[4]shown_tract_teenbirth_rB_gF_p25!$A:$E,5,)</f>
        <v>0.67920000000000003</v>
      </c>
      <c r="F138">
        <f>VLOOKUP(A138,[5]Baltimore_midincome_black_birth!$A:$E,5,)</f>
        <v>0.97909999999999997</v>
      </c>
      <c r="G138">
        <f>VLOOKUP(A138,[6]shown_tract_teenbirth_rB_gF_p75!$A:$E,5,)</f>
        <v>0</v>
      </c>
    </row>
    <row r="139" spans="1:7">
      <c r="A139">
        <v>24510230300</v>
      </c>
      <c r="B139">
        <f>VLOOKUP(A139,[1]Baltimore_lowincome_white_birth!$A:$E,5,)</f>
        <v>0.30170000000000002</v>
      </c>
      <c r="C139">
        <f>VLOOKUP(A139,[2]shown_tract_teenbirth_rW_gF_p50!$A:$C,3,)</f>
        <v>0.33860000000000001</v>
      </c>
      <c r="D139">
        <f>VLOOKUP(A139,[3]shown_tract_teenbirth_rW_gF_p75!$A:$C,3,)</f>
        <v>0.37180000000000002</v>
      </c>
      <c r="E139">
        <f>VLOOKUP(A139,[4]shown_tract_teenbirth_rB_gF_p25!$A:$E,5,)</f>
        <v>0</v>
      </c>
      <c r="F139">
        <f>VLOOKUP(A139,[5]Baltimore_midincome_black_birth!$A:$E,5,)</f>
        <v>0</v>
      </c>
      <c r="G139">
        <f>VLOOKUP(A139,[6]shown_tract_teenbirth_rB_gF_p75!$A:$E,5,)</f>
        <v>0</v>
      </c>
    </row>
    <row r="140" spans="1:7">
      <c r="A140">
        <v>24510140100</v>
      </c>
      <c r="B140">
        <f>VLOOKUP(A140,[1]Baltimore_lowincome_white_birth!$A:$E,5,)</f>
        <v>0.29780000000000001</v>
      </c>
      <c r="C140">
        <f>VLOOKUP(A140,[2]shown_tract_teenbirth_rW_gF_p50!$A:$C,3,)</f>
        <v>0.17530000000000001</v>
      </c>
      <c r="D140">
        <f>VLOOKUP(A140,[3]shown_tract_teenbirth_rW_gF_p75!$A:$C,3,)</f>
        <v>6.4799999999999996E-2</v>
      </c>
      <c r="E140">
        <f>VLOOKUP(A140,[4]shown_tract_teenbirth_rB_gF_p25!$A:$E,5,)</f>
        <v>0.58960000000000001</v>
      </c>
      <c r="F140">
        <f>VLOOKUP(A140,[5]Baltimore_midincome_black_birth!$A:$E,5,)</f>
        <v>0.44119999999999998</v>
      </c>
      <c r="G140">
        <f>VLOOKUP(A140,[6]shown_tract_teenbirth_rB_gF_p75!$A:$E,5,)</f>
        <v>0.32490000000000002</v>
      </c>
    </row>
    <row r="141" spans="1:7">
      <c r="A141">
        <v>24510130806</v>
      </c>
      <c r="B141">
        <f>VLOOKUP(A141,[1]Baltimore_lowincome_white_birth!$A:$E,5,)</f>
        <v>0.53400000000000003</v>
      </c>
      <c r="C141">
        <f>VLOOKUP(A141,[2]shown_tract_teenbirth_rW_gF_p50!$A:$C,3,)</f>
        <v>0.31990000000000002</v>
      </c>
      <c r="D141">
        <f>VLOOKUP(A141,[3]shown_tract_teenbirth_rW_gF_p75!$A:$C,3,)</f>
        <v>0.12670000000000001</v>
      </c>
      <c r="E141">
        <f>VLOOKUP(A141,[4]shown_tract_teenbirth_rB_gF_p25!$A:$E,5,)</f>
        <v>0</v>
      </c>
      <c r="F141">
        <f>VLOOKUP(A141,[5]Baltimore_midincome_black_birth!$A:$E,5,)</f>
        <v>0</v>
      </c>
      <c r="G141">
        <f>VLOOKUP(A141,[6]shown_tract_teenbirth_rB_gF_p75!$A:$E,5,)</f>
        <v>0</v>
      </c>
    </row>
    <row r="142" spans="1:7">
      <c r="A142">
        <v>24510280302</v>
      </c>
      <c r="B142">
        <f>VLOOKUP(A142,[1]Baltimore_lowincome_white_birth!$A:$E,5,)</f>
        <v>0</v>
      </c>
      <c r="C142">
        <f>VLOOKUP(A142,[2]shown_tract_teenbirth_rW_gF_p50!$A:$C,3,)</f>
        <v>0</v>
      </c>
      <c r="D142">
        <f>VLOOKUP(A142,[3]shown_tract_teenbirth_rW_gF_p75!$A:$C,3,)</f>
        <v>0</v>
      </c>
      <c r="E142">
        <f>VLOOKUP(A142,[4]shown_tract_teenbirth_rB_gF_p25!$A:$E,5,)</f>
        <v>0.38150000000000001</v>
      </c>
      <c r="F142">
        <f>VLOOKUP(A142,[5]Baltimore_midincome_black_birth!$A:$E,5,)</f>
        <v>0.25519999999999998</v>
      </c>
      <c r="G142">
        <f>VLOOKUP(A142,[6]shown_tract_teenbirth_rB_gF_p75!$A:$E,5,)</f>
        <v>0.15629999999999999</v>
      </c>
    </row>
    <row r="143" spans="1:7">
      <c r="A143">
        <v>24510270801</v>
      </c>
      <c r="B143">
        <f>VLOOKUP(A143,[1]Baltimore_lowincome_white_birth!$A:$E,5,)</f>
        <v>0.1048</v>
      </c>
      <c r="C143">
        <f>VLOOKUP(A143,[2]shown_tract_teenbirth_rW_gF_p50!$A:$C,3,)</f>
        <v>8.0600000000000005E-2</v>
      </c>
      <c r="D143">
        <f>VLOOKUP(A143,[3]shown_tract_teenbirth_rW_gF_p75!$A:$C,3,)</f>
        <v>5.8799999999999998E-2</v>
      </c>
      <c r="E143">
        <f>VLOOKUP(A143,[4]shown_tract_teenbirth_rB_gF_p25!$A:$E,5,)</f>
        <v>0.39510000000000001</v>
      </c>
      <c r="F143">
        <f>VLOOKUP(A143,[5]Baltimore_midincome_black_birth!$A:$E,5,)</f>
        <v>0.3498</v>
      </c>
      <c r="G143">
        <f>VLOOKUP(A143,[6]shown_tract_teenbirth_rB_gF_p75!$A:$E,5,)</f>
        <v>0.31430000000000002</v>
      </c>
    </row>
    <row r="144" spans="1:7">
      <c r="A144">
        <v>24510270702</v>
      </c>
      <c r="B144">
        <f>VLOOKUP(A144,[1]Baltimore_lowincome_white_birth!$A:$E,5,)</f>
        <v>0.34649999999999997</v>
      </c>
      <c r="C144">
        <f>VLOOKUP(A144,[2]shown_tract_teenbirth_rW_gF_p50!$A:$C,3,)</f>
        <v>0.20039999999999999</v>
      </c>
      <c r="D144">
        <f>VLOOKUP(A144,[3]shown_tract_teenbirth_rW_gF_p75!$A:$C,3,)</f>
        <v>6.8500000000000005E-2</v>
      </c>
      <c r="E144">
        <f>VLOOKUP(A144,[4]shown_tract_teenbirth_rB_gF_p25!$A:$E,5,)</f>
        <v>0.51619999999999999</v>
      </c>
      <c r="F144">
        <f>VLOOKUP(A144,[5]Baltimore_midincome_black_birth!$A:$E,5,)</f>
        <v>0.2492</v>
      </c>
      <c r="G144">
        <f>VLOOKUP(A144,[6]shown_tract_teenbirth_rB_gF_p75!$A:$E,5,)</f>
        <v>4.0099999999999997E-2</v>
      </c>
    </row>
    <row r="145" spans="1:7">
      <c r="A145">
        <v>24510230200</v>
      </c>
      <c r="B145">
        <f>VLOOKUP(A145,[1]Baltimore_lowincome_white_birth!$A:$E,5,)</f>
        <v>0.40350000000000003</v>
      </c>
      <c r="C145">
        <f>VLOOKUP(A145,[2]shown_tract_teenbirth_rW_gF_p50!$A:$C,3,)</f>
        <v>0.25369999999999998</v>
      </c>
      <c r="D145">
        <f>VLOOKUP(A145,[3]shown_tract_teenbirth_rW_gF_p75!$A:$C,3,)</f>
        <v>0.1186</v>
      </c>
      <c r="E145">
        <f>VLOOKUP(A145,[4]shown_tract_teenbirth_rB_gF_p25!$A:$E,5,)</f>
        <v>0</v>
      </c>
      <c r="F145">
        <f>VLOOKUP(A145,[5]Baltimore_midincome_black_birth!$A:$E,5,)</f>
        <v>0</v>
      </c>
      <c r="G145">
        <f>VLOOKUP(A145,[6]shown_tract_teenbirth_rB_gF_p75!$A:$E,5,)</f>
        <v>0</v>
      </c>
    </row>
    <row r="146" spans="1:7">
      <c r="A146">
        <v>24510020200</v>
      </c>
      <c r="B146">
        <f>VLOOKUP(A146,[1]Baltimore_lowincome_white_birth!$A:$E,5,)</f>
        <v>0.28989999999999999</v>
      </c>
      <c r="C146">
        <f>VLOOKUP(A146,[2]shown_tract_teenbirth_rW_gF_p50!$A:$C,3,)</f>
        <v>0.1072</v>
      </c>
      <c r="D146">
        <f>VLOOKUP(A146,[3]shown_tract_teenbirth_rW_gF_p75!$A:$C,3,)</f>
        <v>0</v>
      </c>
      <c r="E146">
        <f>VLOOKUP(A146,[4]shown_tract_teenbirth_rB_gF_p25!$A:$E,5,)</f>
        <v>0.51190000000000002</v>
      </c>
      <c r="F146">
        <f>VLOOKUP(A146,[5]Baltimore_midincome_black_birth!$A:$E,5,)</f>
        <v>0.59830000000000005</v>
      </c>
      <c r="G146">
        <f>VLOOKUP(A146,[6]shown_tract_teenbirth_rB_gF_p75!$A:$E,5,)</f>
        <v>0.66600000000000004</v>
      </c>
    </row>
    <row r="147" spans="1:7">
      <c r="A147">
        <v>24510020100</v>
      </c>
      <c r="B147">
        <f>VLOOKUP(A147,[1]Baltimore_lowincome_white_birth!$A:$E,5,)</f>
        <v>0.45590000000000003</v>
      </c>
      <c r="C147">
        <f>VLOOKUP(A147,[2]shown_tract_teenbirth_rW_gF_p50!$A:$C,3,)</f>
        <v>0.318</v>
      </c>
      <c r="D147">
        <f>VLOOKUP(A147,[3]shown_tract_teenbirth_rW_gF_p75!$A:$C,3,)</f>
        <v>0.19359999999999999</v>
      </c>
      <c r="E147">
        <f>VLOOKUP(A147,[4]shown_tract_teenbirth_rB_gF_p25!$A:$E,5,)</f>
        <v>0</v>
      </c>
      <c r="F147">
        <f>VLOOKUP(A147,[5]Baltimore_midincome_black_birth!$A:$E,5,)</f>
        <v>0</v>
      </c>
      <c r="G147">
        <f>VLOOKUP(A147,[6]shown_tract_teenbirth_rB_gF_p75!$A:$E,5,)</f>
        <v>0</v>
      </c>
    </row>
    <row r="148" spans="1:7">
      <c r="A148">
        <v>24510261100</v>
      </c>
      <c r="B148">
        <f>VLOOKUP(A148,[1]Baltimore_lowincome_white_birth!$A:$E,5,)</f>
        <v>0.40589999999999998</v>
      </c>
      <c r="C148">
        <f>VLOOKUP(A148,[2]shown_tract_teenbirth_rW_gF_p50!$A:$C,3,)</f>
        <v>0.23630000000000001</v>
      </c>
      <c r="D148">
        <f>VLOOKUP(A148,[3]shown_tract_teenbirth_rW_gF_p75!$A:$C,3,)</f>
        <v>8.3299999999999999E-2</v>
      </c>
      <c r="E148">
        <f>VLOOKUP(A148,[4]shown_tract_teenbirth_rB_gF_p25!$A:$E,5,)</f>
        <v>0</v>
      </c>
      <c r="F148">
        <f>VLOOKUP(A148,[5]Baltimore_midincome_black_birth!$A:$E,5,)</f>
        <v>0</v>
      </c>
      <c r="G148">
        <f>VLOOKUP(A148,[6]shown_tract_teenbirth_rB_gF_p75!$A:$E,5,)</f>
        <v>0</v>
      </c>
    </row>
    <row r="149" spans="1:7">
      <c r="A149">
        <v>24510270401</v>
      </c>
      <c r="B149">
        <f>VLOOKUP(A149,[1]Baltimore_lowincome_white_birth!$A:$E,5,)</f>
        <v>0.18279999999999999</v>
      </c>
      <c r="C149">
        <f>VLOOKUP(A149,[2]shown_tract_teenbirth_rW_gF_p50!$A:$C,3,)</f>
        <v>0.1348</v>
      </c>
      <c r="D149">
        <f>VLOOKUP(A149,[3]shown_tract_teenbirth_rW_gF_p75!$A:$C,3,)</f>
        <v>9.1499999999999998E-2</v>
      </c>
      <c r="E149">
        <f>VLOOKUP(A149,[4]shown_tract_teenbirth_rB_gF_p25!$A:$E,5,)</f>
        <v>0.38629999999999998</v>
      </c>
      <c r="F149">
        <f>VLOOKUP(A149,[5]Baltimore_midincome_black_birth!$A:$E,5,)</f>
        <v>0.39539999999999997</v>
      </c>
      <c r="G149">
        <f>VLOOKUP(A149,[6]shown_tract_teenbirth_rB_gF_p75!$A:$E,5,)</f>
        <v>0.40260000000000001</v>
      </c>
    </row>
    <row r="150" spans="1:7">
      <c r="A150">
        <v>24510270102</v>
      </c>
      <c r="B150">
        <f>VLOOKUP(A150,[1]Baltimore_lowincome_white_birth!$A:$E,5,)</f>
        <v>0.13750000000000001</v>
      </c>
      <c r="C150">
        <f>VLOOKUP(A150,[2]shown_tract_teenbirth_rW_gF_p50!$A:$C,3,)</f>
        <v>0.1181</v>
      </c>
      <c r="D150">
        <f>VLOOKUP(A150,[3]shown_tract_teenbirth_rW_gF_p75!$A:$C,3,)</f>
        <v>0.1007</v>
      </c>
      <c r="E150">
        <f>VLOOKUP(A150,[4]shown_tract_teenbirth_rB_gF_p25!$A:$E,5,)</f>
        <v>0.57169999999999999</v>
      </c>
      <c r="F150">
        <f>VLOOKUP(A150,[5]Baltimore_midincome_black_birth!$A:$E,5,)</f>
        <v>0.43090000000000001</v>
      </c>
      <c r="G150">
        <f>VLOOKUP(A150,[6]shown_tract_teenbirth_rB_gF_p75!$A:$E,5,)</f>
        <v>0.3206</v>
      </c>
    </row>
    <row r="151" spans="1:7">
      <c r="A151">
        <v>24510010200</v>
      </c>
      <c r="B151">
        <f>VLOOKUP(A151,[1]Baltimore_lowincome_white_birth!$A:$E,5,)</f>
        <v>0.32890000000000003</v>
      </c>
      <c r="C151">
        <f>VLOOKUP(A151,[2]shown_tract_teenbirth_rW_gF_p50!$A:$C,3,)</f>
        <v>0.1759</v>
      </c>
      <c r="D151">
        <f>VLOOKUP(A151,[3]shown_tract_teenbirth_rW_gF_p75!$A:$C,3,)</f>
        <v>3.7900000000000003E-2</v>
      </c>
      <c r="E151">
        <f>VLOOKUP(A151,[4]shown_tract_teenbirth_rB_gF_p25!$A:$E,5,)</f>
        <v>0.61639999999999995</v>
      </c>
      <c r="F151">
        <f>VLOOKUP(A151,[5]Baltimore_midincome_black_birth!$A:$E,5,)</f>
        <v>0.73740000000000006</v>
      </c>
      <c r="G151">
        <f>VLOOKUP(A151,[6]shown_tract_teenbirth_rB_gF_p75!$A:$E,5,)</f>
        <v>0</v>
      </c>
    </row>
    <row r="152" spans="1:7">
      <c r="A152">
        <v>24510260605</v>
      </c>
      <c r="B152">
        <f>VLOOKUP(A152,[1]Baltimore_lowincome_white_birth!$A:$E,5,)</f>
        <v>0.32800000000000001</v>
      </c>
      <c r="C152">
        <f>VLOOKUP(A152,[2]shown_tract_teenbirth_rW_gF_p50!$A:$C,3,)</f>
        <v>0.23769999999999999</v>
      </c>
      <c r="D152">
        <f>VLOOKUP(A152,[3]shown_tract_teenbirth_rW_gF_p75!$A:$C,3,)</f>
        <v>0.15629999999999999</v>
      </c>
      <c r="E152">
        <f>VLOOKUP(A152,[4]shown_tract_teenbirth_rB_gF_p25!$A:$E,5,)</f>
        <v>0.5766</v>
      </c>
      <c r="F152">
        <f>VLOOKUP(A152,[5]Baltimore_midincome_black_birth!$A:$E,5,)</f>
        <v>0.54969999999999997</v>
      </c>
      <c r="G152">
        <f>VLOOKUP(A152,[6]shown_tract_teenbirth_rB_gF_p75!$A:$E,5,)</f>
        <v>0.52859999999999996</v>
      </c>
    </row>
    <row r="153" spans="1:7">
      <c r="A153">
        <v>24510260401</v>
      </c>
      <c r="B153">
        <f>VLOOKUP(A153,[1]Baltimore_lowincome_white_birth!$A:$E,5,)</f>
        <v>0.28870000000000001</v>
      </c>
      <c r="C153">
        <f>VLOOKUP(A153,[2]shown_tract_teenbirth_rW_gF_p50!$A:$C,3,)</f>
        <v>0.217</v>
      </c>
      <c r="D153">
        <f>VLOOKUP(A153,[3]shown_tract_teenbirth_rW_gF_p75!$A:$C,3,)</f>
        <v>0.15229999999999999</v>
      </c>
      <c r="E153">
        <f>VLOOKUP(A153,[4]shown_tract_teenbirth_rB_gF_p25!$A:$E,5,)</f>
        <v>0</v>
      </c>
      <c r="F153">
        <f>VLOOKUP(A153,[5]Baltimore_midincome_black_birth!$A:$E,5,)</f>
        <v>0</v>
      </c>
      <c r="G153">
        <f>VLOOKUP(A153,[6]shown_tract_teenbirth_rB_gF_p75!$A:$E,5,)</f>
        <v>0</v>
      </c>
    </row>
    <row r="154" spans="1:7">
      <c r="A154">
        <v>24510280403</v>
      </c>
      <c r="B154">
        <f>VLOOKUP(A154,[1]Baltimore_lowincome_white_birth!$A:$E,5,)</f>
        <v>0.1885</v>
      </c>
      <c r="C154">
        <f>VLOOKUP(A154,[2]shown_tract_teenbirth_rW_gF_p50!$A:$C,3,)</f>
        <v>0.1129</v>
      </c>
      <c r="D154">
        <f>VLOOKUP(A154,[3]shown_tract_teenbirth_rW_gF_p75!$A:$C,3,)</f>
        <v>4.48E-2</v>
      </c>
      <c r="E154">
        <f>VLOOKUP(A154,[4]shown_tract_teenbirth_rB_gF_p25!$A:$E,5,)</f>
        <v>0.46949999999999997</v>
      </c>
      <c r="F154">
        <f>VLOOKUP(A154,[5]Baltimore_midincome_black_birth!$A:$E,5,)</f>
        <v>0.33310000000000001</v>
      </c>
      <c r="G154">
        <f>VLOOKUP(A154,[6]shown_tract_teenbirth_rB_gF_p75!$A:$E,5,)</f>
        <v>0.2263</v>
      </c>
    </row>
    <row r="155" spans="1:7">
      <c r="A155">
        <v>24005401506</v>
      </c>
      <c r="B155" t="e">
        <f>VLOOKUP(A155,[1]Baltimore_lowincome_white_birth!$A:$E,5,)</f>
        <v>#N/A</v>
      </c>
      <c r="C155" t="e">
        <f>VLOOKUP(A155,[2]shown_tract_teenbirth_rW_gF_p50!$A:$C,3,)</f>
        <v>#N/A</v>
      </c>
      <c r="D155" t="e">
        <f>VLOOKUP(A155,[3]shown_tract_teenbirth_rW_gF_p75!$A:$C,3,)</f>
        <v>#N/A</v>
      </c>
      <c r="E155" t="e">
        <f>VLOOKUP(A155,[4]shown_tract_teenbirth_rB_gF_p25!$A:$E,5,)</f>
        <v>#N/A</v>
      </c>
      <c r="F155" t="e">
        <f>VLOOKUP(A155,[5]Baltimore_midincome_black_birth!$A:$E,5,)</f>
        <v>#N/A</v>
      </c>
      <c r="G155" t="e">
        <f>VLOOKUP(A155,[6]shown_tract_teenbirth_rB_gF_p75!$A:$E,5,)</f>
        <v>#N/A</v>
      </c>
    </row>
    <row r="156" spans="1:7">
      <c r="A156">
        <v>24510010300</v>
      </c>
      <c r="B156">
        <f>VLOOKUP(A156,[1]Baltimore_lowincome_white_birth!$A:$E,5,)</f>
        <v>0.30640000000000001</v>
      </c>
      <c r="C156">
        <f>VLOOKUP(A156,[2]shown_tract_teenbirth_rW_gF_p50!$A:$C,3,)</f>
        <v>0.16569999999999999</v>
      </c>
      <c r="D156">
        <f>VLOOKUP(A156,[3]shown_tract_teenbirth_rW_gF_p75!$A:$C,3,)</f>
        <v>3.8699999999999998E-2</v>
      </c>
      <c r="E156">
        <f>VLOOKUP(A156,[4]shown_tract_teenbirth_rB_gF_p25!$A:$E,5,)</f>
        <v>0</v>
      </c>
      <c r="F156">
        <f>VLOOKUP(A156,[5]Baltimore_midincome_black_birth!$A:$E,5,)</f>
        <v>0</v>
      </c>
      <c r="G156">
        <f>VLOOKUP(A156,[6]shown_tract_teenbirth_rB_gF_p75!$A:$E,5,)</f>
        <v>0</v>
      </c>
    </row>
    <row r="157" spans="1:7">
      <c r="A157">
        <v>24005402405</v>
      </c>
      <c r="B157">
        <f>VLOOKUP(A157,[1]Baltimore_lowincome_white_birth!$A:$E,5,)</f>
        <v>0.43640000000000001</v>
      </c>
      <c r="C157">
        <f>VLOOKUP(A157,[2]shown_tract_teenbirth_rW_gF_p50!$A:$C,3,)</f>
        <v>0.22720000000000001</v>
      </c>
      <c r="D157">
        <f>VLOOKUP(A157,[3]shown_tract_teenbirth_rW_gF_p75!$A:$C,3,)</f>
        <v>3.85E-2</v>
      </c>
      <c r="E157">
        <f>VLOOKUP(A157,[4]shown_tract_teenbirth_rB_gF_p25!$A:$E,5,)</f>
        <v>0.36620000000000003</v>
      </c>
      <c r="F157">
        <f>VLOOKUP(A157,[5]Baltimore_midincome_black_birth!$A:$E,5,)</f>
        <v>0.29809999999999998</v>
      </c>
      <c r="G157">
        <f>VLOOKUP(A157,[6]shown_tract_teenbirth_rB_gF_p75!$A:$E,5,)</f>
        <v>0.24479999999999999</v>
      </c>
    </row>
    <row r="158" spans="1:7">
      <c r="A158">
        <v>24510270200</v>
      </c>
      <c r="B158">
        <f>VLOOKUP(A158,[1]Baltimore_lowincome_white_birth!$A:$E,5,)</f>
        <v>0.18060000000000001</v>
      </c>
      <c r="C158">
        <f>VLOOKUP(A158,[2]shown_tract_teenbirth_rW_gF_p50!$A:$C,3,)</f>
        <v>0.14960000000000001</v>
      </c>
      <c r="D158">
        <f>VLOOKUP(A158,[3]shown_tract_teenbirth_rW_gF_p75!$A:$C,3,)</f>
        <v>0.1217</v>
      </c>
      <c r="E158">
        <f>VLOOKUP(A158,[4]shown_tract_teenbirth_rB_gF_p25!$A:$E,5,)</f>
        <v>0.41239999999999999</v>
      </c>
      <c r="F158">
        <f>VLOOKUP(A158,[5]Baltimore_midincome_black_birth!$A:$E,5,)</f>
        <v>0.3488</v>
      </c>
      <c r="G158">
        <f>VLOOKUP(A158,[6]shown_tract_teenbirth_rB_gF_p75!$A:$E,5,)</f>
        <v>0.2989</v>
      </c>
    </row>
    <row r="159" spans="1:7">
      <c r="A159">
        <v>24510130700</v>
      </c>
      <c r="B159">
        <f>VLOOKUP(A159,[1]Baltimore_lowincome_white_birth!$A:$E,5,)</f>
        <v>0.35780000000000001</v>
      </c>
      <c r="C159">
        <f>VLOOKUP(A159,[2]shown_tract_teenbirth_rW_gF_p50!$A:$C,3,)</f>
        <v>0.23760000000000001</v>
      </c>
      <c r="D159">
        <f>VLOOKUP(A159,[3]shown_tract_teenbirth_rW_gF_p75!$A:$C,3,)</f>
        <v>0.12920000000000001</v>
      </c>
      <c r="E159">
        <f>VLOOKUP(A159,[4]shown_tract_teenbirth_rB_gF_p25!$A:$E,5,)</f>
        <v>0</v>
      </c>
      <c r="F159">
        <f>VLOOKUP(A159,[5]Baltimore_midincome_black_birth!$A:$E,5,)</f>
        <v>0</v>
      </c>
      <c r="G159">
        <f>VLOOKUP(A159,[6]shown_tract_teenbirth_rB_gF_p75!$A:$E,5,)</f>
        <v>0</v>
      </c>
    </row>
    <row r="160" spans="1:7">
      <c r="A160">
        <v>24510240100</v>
      </c>
      <c r="B160">
        <f>VLOOKUP(A160,[1]Baltimore_lowincome_white_birth!$A:$E,5,)</f>
        <v>0.30649999999999999</v>
      </c>
      <c r="C160">
        <f>VLOOKUP(A160,[2]shown_tract_teenbirth_rW_gF_p50!$A:$C,3,)</f>
        <v>0.27679999999999999</v>
      </c>
      <c r="D160">
        <f>VLOOKUP(A160,[3]shown_tract_teenbirth_rW_gF_p75!$A:$C,3,)</f>
        <v>0.25</v>
      </c>
      <c r="E160">
        <f>VLOOKUP(A160,[4]shown_tract_teenbirth_rB_gF_p25!$A:$E,5,)</f>
        <v>0</v>
      </c>
      <c r="F160">
        <f>VLOOKUP(A160,[5]Baltimore_midincome_black_birth!$A:$E,5,)</f>
        <v>0</v>
      </c>
      <c r="G160">
        <f>VLOOKUP(A160,[6]shown_tract_teenbirth_rB_gF_p75!$A:$E,5,)</f>
        <v>0</v>
      </c>
    </row>
    <row r="161" spans="1:7">
      <c r="A161">
        <v>24510270101</v>
      </c>
      <c r="B161">
        <f>VLOOKUP(A161,[1]Baltimore_lowincome_white_birth!$A:$E,5,)</f>
        <v>4.9399999999999999E-2</v>
      </c>
      <c r="C161">
        <f>VLOOKUP(A161,[2]shown_tract_teenbirth_rW_gF_p50!$A:$C,3,)</f>
        <v>4.1300000000000003E-2</v>
      </c>
      <c r="D161">
        <f>VLOOKUP(A161,[3]shown_tract_teenbirth_rW_gF_p75!$A:$C,3,)</f>
        <v>3.4000000000000002E-2</v>
      </c>
      <c r="E161">
        <f>VLOOKUP(A161,[4]shown_tract_teenbirth_rB_gF_p25!$A:$E,5,)</f>
        <v>0.58199999999999996</v>
      </c>
      <c r="F161">
        <f>VLOOKUP(A161,[5]Baltimore_midincome_black_birth!$A:$E,5,)</f>
        <v>0.36530000000000001</v>
      </c>
      <c r="G161">
        <f>VLOOKUP(A161,[6]shown_tract_teenbirth_rB_gF_p75!$A:$E,5,)</f>
        <v>0.19550000000000001</v>
      </c>
    </row>
    <row r="162" spans="1:7">
      <c r="A162">
        <v>24510250401</v>
      </c>
      <c r="B162">
        <f>VLOOKUP(A162,[1]Baltimore_lowincome_white_birth!$A:$E,5,)</f>
        <v>0.24099999999999999</v>
      </c>
      <c r="C162">
        <f>VLOOKUP(A162,[2]shown_tract_teenbirth_rW_gF_p50!$A:$C,3,)</f>
        <v>0.1903</v>
      </c>
      <c r="D162">
        <f>VLOOKUP(A162,[3]shown_tract_teenbirth_rW_gF_p75!$A:$C,3,)</f>
        <v>0.14460000000000001</v>
      </c>
      <c r="E162">
        <f>VLOOKUP(A162,[4]shown_tract_teenbirth_rB_gF_p25!$A:$E,5,)</f>
        <v>0.53539999999999999</v>
      </c>
      <c r="F162">
        <f>VLOOKUP(A162,[5]Baltimore_midincome_black_birth!$A:$E,5,)</f>
        <v>0.4279</v>
      </c>
      <c r="G162">
        <f>VLOOKUP(A162,[6]shown_tract_teenbirth_rB_gF_p75!$A:$E,5,)</f>
        <v>0.34379999999999999</v>
      </c>
    </row>
    <row r="163" spans="1:7">
      <c r="A163">
        <v>24510250206</v>
      </c>
      <c r="B163">
        <f>VLOOKUP(A163,[1]Baltimore_lowincome_white_birth!$A:$E,5,)</f>
        <v>0.32390000000000002</v>
      </c>
      <c r="C163">
        <f>VLOOKUP(A163,[2]shown_tract_teenbirth_rW_gF_p50!$A:$C,3,)</f>
        <v>0.2069</v>
      </c>
      <c r="D163">
        <f>VLOOKUP(A163,[3]shown_tract_teenbirth_rW_gF_p75!$A:$C,3,)</f>
        <v>0.1014</v>
      </c>
      <c r="E163">
        <f>VLOOKUP(A163,[4]shown_tract_teenbirth_rB_gF_p25!$A:$E,5,)</f>
        <v>0</v>
      </c>
      <c r="F163">
        <f>VLOOKUP(A163,[5]Baltimore_midincome_black_birth!$A:$E,5,)</f>
        <v>0</v>
      </c>
      <c r="G163">
        <f>VLOOKUP(A163,[6]shown_tract_teenbirth_rB_gF_p75!$A:$E,5,)</f>
        <v>0</v>
      </c>
    </row>
    <row r="164" spans="1:7">
      <c r="A164">
        <v>24003750201</v>
      </c>
      <c r="B164">
        <f>VLOOKUP(A164,[1]Baltimore_lowincome_white_birth!$A:$E,5,)</f>
        <v>0.27260000000000001</v>
      </c>
      <c r="C164">
        <f>VLOOKUP(A164,[2]shown_tract_teenbirth_rW_gF_p50!$A:$C,3,)</f>
        <v>0.1762</v>
      </c>
      <c r="D164">
        <f>VLOOKUP(A164,[3]shown_tract_teenbirth_rW_gF_p75!$A:$C,3,)</f>
        <v>8.9300000000000004E-2</v>
      </c>
      <c r="E164">
        <f>VLOOKUP(A164,[4]shown_tract_teenbirth_rB_gF_p25!$A:$E,5,)</f>
        <v>0.35089999999999999</v>
      </c>
      <c r="F164">
        <f>VLOOKUP(A164,[5]Baltimore_midincome_black_birth!$A:$E,5,)</f>
        <v>0.42649999999999999</v>
      </c>
      <c r="G164">
        <f>VLOOKUP(A164,[6]shown_tract_teenbirth_rB_gF_p75!$A:$E,5,)</f>
        <v>0.48570000000000002</v>
      </c>
    </row>
    <row r="165" spans="1:7">
      <c r="A165">
        <v>24005402403</v>
      </c>
      <c r="B165">
        <f>VLOOKUP(A165,[1]Baltimore_lowincome_white_birth!$A:$E,5,)</f>
        <v>0</v>
      </c>
      <c r="C165">
        <f>VLOOKUP(A165,[2]shown_tract_teenbirth_rW_gF_p50!$A:$C,3,)</f>
        <v>0</v>
      </c>
      <c r="D165">
        <f>VLOOKUP(A165,[3]shown_tract_teenbirth_rW_gF_p75!$A:$C,3,)</f>
        <v>0</v>
      </c>
      <c r="E165">
        <f>VLOOKUP(A165,[4]shown_tract_teenbirth_rB_gF_p25!$A:$E,5,)</f>
        <v>0.3478</v>
      </c>
      <c r="F165">
        <f>VLOOKUP(A165,[5]Baltimore_midincome_black_birth!$A:$E,5,)</f>
        <v>0.24790000000000001</v>
      </c>
      <c r="G165">
        <f>VLOOKUP(A165,[6]shown_tract_teenbirth_rB_gF_p75!$A:$E,5,)</f>
        <v>0.16969999999999999</v>
      </c>
    </row>
    <row r="166" spans="1:7">
      <c r="A166">
        <v>24510272006</v>
      </c>
      <c r="B166">
        <f>VLOOKUP(A166,[1]Baltimore_lowincome_white_birth!$A:$E,5,)</f>
        <v>2.9999999999999997E-4</v>
      </c>
      <c r="C166">
        <f>VLOOKUP(A166,[2]shown_tract_teenbirth_rW_gF_p50!$A:$C,3,)</f>
        <v>2.58E-2</v>
      </c>
      <c r="D166">
        <f>VLOOKUP(A166,[3]shown_tract_teenbirth_rW_gF_p75!$A:$C,3,)</f>
        <v>4.8899999999999999E-2</v>
      </c>
      <c r="E166">
        <f>VLOOKUP(A166,[4]shown_tract_teenbirth_rB_gF_p25!$A:$E,5,)</f>
        <v>0.56230000000000002</v>
      </c>
      <c r="F166">
        <f>VLOOKUP(A166,[5]Baltimore_midincome_black_birth!$A:$E,5,)</f>
        <v>0.46610000000000001</v>
      </c>
      <c r="G166">
        <f>VLOOKUP(A166,[6]shown_tract_teenbirth_rB_gF_p75!$A:$E,5,)</f>
        <v>0.39079999999999998</v>
      </c>
    </row>
    <row r="167" spans="1:7">
      <c r="A167">
        <v>24510270804</v>
      </c>
      <c r="B167">
        <f>VLOOKUP(A167,[1]Baltimore_lowincome_white_birth!$A:$E,5,)</f>
        <v>0.22720000000000001</v>
      </c>
      <c r="C167">
        <f>VLOOKUP(A167,[2]shown_tract_teenbirth_rW_gF_p50!$A:$C,3,)</f>
        <v>0.12379999999999999</v>
      </c>
      <c r="D167">
        <f>VLOOKUP(A167,[3]shown_tract_teenbirth_rW_gF_p75!$A:$C,3,)</f>
        <v>3.0599999999999999E-2</v>
      </c>
      <c r="E167">
        <f>VLOOKUP(A167,[4]shown_tract_teenbirth_rB_gF_p25!$A:$E,5,)</f>
        <v>0.50480000000000003</v>
      </c>
      <c r="F167">
        <f>VLOOKUP(A167,[5]Baltimore_midincome_black_birth!$A:$E,5,)</f>
        <v>0.31419999999999998</v>
      </c>
      <c r="G167">
        <f>VLOOKUP(A167,[6]shown_tract_teenbirth_rB_gF_p75!$A:$E,5,)</f>
        <v>0.16500000000000001</v>
      </c>
    </row>
    <row r="168" spans="1:7">
      <c r="A168">
        <v>24510240400</v>
      </c>
      <c r="B168">
        <f>VLOOKUP(A168,[1]Baltimore_lowincome_white_birth!$A:$E,5,)</f>
        <v>0.40670000000000001</v>
      </c>
      <c r="C168">
        <f>VLOOKUP(A168,[2]shown_tract_teenbirth_rW_gF_p50!$A:$C,3,)</f>
        <v>0.24660000000000001</v>
      </c>
      <c r="D168">
        <f>VLOOKUP(A168,[3]shown_tract_teenbirth_rW_gF_p75!$A:$C,3,)</f>
        <v>0.1022</v>
      </c>
      <c r="E168">
        <f>VLOOKUP(A168,[4]shown_tract_teenbirth_rB_gF_p25!$A:$E,5,)</f>
        <v>0</v>
      </c>
      <c r="F168">
        <f>VLOOKUP(A168,[5]Baltimore_midincome_black_birth!$A:$E,5,)</f>
        <v>0</v>
      </c>
      <c r="G168">
        <f>VLOOKUP(A168,[6]shown_tract_teenbirth_rB_gF_p75!$A:$E,5,)</f>
        <v>0</v>
      </c>
    </row>
    <row r="169" spans="1:7">
      <c r="A169">
        <v>24510130805</v>
      </c>
      <c r="B169">
        <f>VLOOKUP(A169,[1]Baltimore_lowincome_white_birth!$A:$E,5,)</f>
        <v>0</v>
      </c>
      <c r="C169">
        <f>VLOOKUP(A169,[2]shown_tract_teenbirth_rW_gF_p50!$A:$C,3,)</f>
        <v>0</v>
      </c>
      <c r="D169">
        <f>VLOOKUP(A169,[3]shown_tract_teenbirth_rW_gF_p75!$A:$C,3,)</f>
        <v>0</v>
      </c>
      <c r="E169">
        <f>VLOOKUP(A169,[4]shown_tract_teenbirth_rB_gF_p25!$A:$E,5,)</f>
        <v>0.35599999999999998</v>
      </c>
      <c r="F169">
        <f>VLOOKUP(A169,[5]Baltimore_midincome_black_birth!$A:$E,5,)</f>
        <v>0.25430000000000003</v>
      </c>
      <c r="G169">
        <f>VLOOKUP(A169,[6]shown_tract_teenbirth_rB_gF_p75!$A:$E,5,)</f>
        <v>0.17449999999999999</v>
      </c>
    </row>
    <row r="170" spans="1:7">
      <c r="A170">
        <v>24510010100</v>
      </c>
      <c r="B170">
        <f>VLOOKUP(A170,[1]Baltimore_lowincome_white_birth!$A:$E,5,)</f>
        <v>0.24859999999999999</v>
      </c>
      <c r="C170">
        <f>VLOOKUP(A170,[2]shown_tract_teenbirth_rW_gF_p50!$A:$C,3,)</f>
        <v>0.22739999999999999</v>
      </c>
      <c r="D170">
        <f>VLOOKUP(A170,[3]shown_tract_teenbirth_rW_gF_p75!$A:$C,3,)</f>
        <v>0.2082</v>
      </c>
      <c r="E170">
        <f>VLOOKUP(A170,[4]shown_tract_teenbirth_rB_gF_p25!$A:$E,5,)</f>
        <v>0</v>
      </c>
      <c r="F170">
        <f>VLOOKUP(A170,[5]Baltimore_midincome_black_birth!$A:$E,5,)</f>
        <v>0</v>
      </c>
      <c r="G170">
        <f>VLOOKUP(A170,[6]shown_tract_teenbirth_rB_gF_p75!$A:$E,5,)</f>
        <v>0</v>
      </c>
    </row>
    <row r="171" spans="1:7">
      <c r="A171">
        <v>24510260700</v>
      </c>
      <c r="B171">
        <f>VLOOKUP(A171,[1]Baltimore_lowincome_white_birth!$A:$E,5,)</f>
        <v>0.22789999999999999</v>
      </c>
      <c r="C171">
        <f>VLOOKUP(A171,[2]shown_tract_teenbirth_rW_gF_p50!$A:$C,3,)</f>
        <v>0.1376</v>
      </c>
      <c r="D171">
        <f>VLOOKUP(A171,[3]shown_tract_teenbirth_rW_gF_p75!$A:$C,3,)</f>
        <v>5.6099999999999997E-2</v>
      </c>
      <c r="E171">
        <f>VLOOKUP(A171,[4]shown_tract_teenbirth_rB_gF_p25!$A:$E,5,)</f>
        <v>0</v>
      </c>
      <c r="F171">
        <f>VLOOKUP(A171,[5]Baltimore_midincome_black_birth!$A:$E,5,)</f>
        <v>0</v>
      </c>
      <c r="G171">
        <f>VLOOKUP(A171,[6]shown_tract_teenbirth_rB_gF_p75!$A:$E,5,)</f>
        <v>0</v>
      </c>
    </row>
    <row r="172" spans="1:7">
      <c r="A172">
        <v>24005401302</v>
      </c>
      <c r="B172">
        <f>VLOOKUP(A172,[1]Baltimore_lowincome_white_birth!$A:$E,5,)</f>
        <v>3.5999999999999997E-2</v>
      </c>
      <c r="C172">
        <f>VLOOKUP(A172,[2]shown_tract_teenbirth_rW_gF_p50!$A:$C,3,)</f>
        <v>8.3000000000000001E-3</v>
      </c>
      <c r="D172">
        <f>VLOOKUP(A172,[3]shown_tract_teenbirth_rW_gF_p75!$A:$C,3,)</f>
        <v>0</v>
      </c>
      <c r="E172">
        <f>VLOOKUP(A172,[4]shown_tract_teenbirth_rB_gF_p25!$A:$E,5,)</f>
        <v>0.38940000000000002</v>
      </c>
      <c r="F172">
        <f>VLOOKUP(A172,[5]Baltimore_midincome_black_birth!$A:$E,5,)</f>
        <v>0.3362</v>
      </c>
      <c r="G172">
        <f>VLOOKUP(A172,[6]shown_tract_teenbirth_rB_gF_p75!$A:$E,5,)</f>
        <v>0.29449999999999998</v>
      </c>
    </row>
    <row r="173" spans="1:7">
      <c r="A173">
        <v>24510270402</v>
      </c>
      <c r="B173">
        <f>VLOOKUP(A173,[1]Baltimore_lowincome_white_birth!$A:$E,5,)</f>
        <v>0.1648</v>
      </c>
      <c r="C173">
        <f>VLOOKUP(A173,[2]shown_tract_teenbirth_rW_gF_p50!$A:$C,3,)</f>
        <v>0.121</v>
      </c>
      <c r="D173">
        <f>VLOOKUP(A173,[3]shown_tract_teenbirth_rW_gF_p75!$A:$C,3,)</f>
        <v>8.1500000000000003E-2</v>
      </c>
      <c r="E173">
        <f>VLOOKUP(A173,[4]shown_tract_teenbirth_rB_gF_p25!$A:$E,5,)</f>
        <v>0.70350000000000001</v>
      </c>
      <c r="F173">
        <f>VLOOKUP(A173,[5]Baltimore_midincome_black_birth!$A:$E,5,)</f>
        <v>0.41070000000000001</v>
      </c>
      <c r="G173">
        <f>VLOOKUP(A173,[6]shown_tract_teenbirth_rB_gF_p75!$A:$E,5,)</f>
        <v>0.18129999999999999</v>
      </c>
    </row>
    <row r="174" spans="1:7">
      <c r="A174">
        <v>24510270301</v>
      </c>
      <c r="B174">
        <f>VLOOKUP(A174,[1]Baltimore_lowincome_white_birth!$A:$E,5,)</f>
        <v>0.10920000000000001</v>
      </c>
      <c r="C174">
        <f>VLOOKUP(A174,[2]shown_tract_teenbirth_rW_gF_p50!$A:$C,3,)</f>
        <v>0.115</v>
      </c>
      <c r="D174">
        <f>VLOOKUP(A174,[3]shown_tract_teenbirth_rW_gF_p75!$A:$C,3,)</f>
        <v>0.1201</v>
      </c>
      <c r="E174">
        <f>VLOOKUP(A174,[4]shown_tract_teenbirth_rB_gF_p25!$A:$E,5,)</f>
        <v>0.28039999999999998</v>
      </c>
      <c r="F174">
        <f>VLOOKUP(A174,[5]Baltimore_midincome_black_birth!$A:$E,5,)</f>
        <v>0.253</v>
      </c>
      <c r="G174">
        <f>VLOOKUP(A174,[6]shown_tract_teenbirth_rB_gF_p75!$A:$E,5,)</f>
        <v>0.2316</v>
      </c>
    </row>
    <row r="175" spans="1:7">
      <c r="A175">
        <v>24510010400</v>
      </c>
      <c r="B175">
        <f>VLOOKUP(A175,[1]Baltimore_lowincome_white_birth!$A:$E,5,)</f>
        <v>0.38479999999999998</v>
      </c>
      <c r="C175">
        <f>VLOOKUP(A175,[2]shown_tract_teenbirth_rW_gF_p50!$A:$C,3,)</f>
        <v>0.24110000000000001</v>
      </c>
      <c r="D175">
        <f>VLOOKUP(A175,[3]shown_tract_teenbirth_rW_gF_p75!$A:$C,3,)</f>
        <v>0.1115</v>
      </c>
      <c r="E175">
        <f>VLOOKUP(A175,[4]shown_tract_teenbirth_rB_gF_p25!$A:$E,5,)</f>
        <v>0</v>
      </c>
      <c r="F175">
        <f>VLOOKUP(A175,[5]Baltimore_midincome_black_birth!$A:$E,5,)</f>
        <v>0</v>
      </c>
      <c r="G175">
        <f>VLOOKUP(A175,[6]shown_tract_teenbirth_rB_gF_p75!$A:$E,5,)</f>
        <v>0</v>
      </c>
    </row>
    <row r="176" spans="1:7">
      <c r="A176">
        <v>24510240300</v>
      </c>
      <c r="B176">
        <f>VLOOKUP(A176,[1]Baltimore_lowincome_white_birth!$A:$E,5,)</f>
        <v>0.31979999999999997</v>
      </c>
      <c r="C176">
        <f>VLOOKUP(A176,[2]shown_tract_teenbirth_rW_gF_p50!$A:$C,3,)</f>
        <v>0.1578</v>
      </c>
      <c r="D176">
        <f>VLOOKUP(A176,[3]shown_tract_teenbirth_rW_gF_p75!$A:$C,3,)</f>
        <v>1.1599999999999999E-2</v>
      </c>
      <c r="E176">
        <f>VLOOKUP(A176,[4]shown_tract_teenbirth_rB_gF_p25!$A:$E,5,)</f>
        <v>0</v>
      </c>
      <c r="F176">
        <f>VLOOKUP(A176,[5]Baltimore_midincome_black_birth!$A:$E,5,)</f>
        <v>0</v>
      </c>
      <c r="G176">
        <f>VLOOKUP(A176,[6]shown_tract_teenbirth_rB_gF_p75!$A:$E,5,)</f>
        <v>0</v>
      </c>
    </row>
    <row r="177" spans="1:7">
      <c r="A177">
        <v>24510270302</v>
      </c>
      <c r="B177">
        <f>VLOOKUP(A177,[1]Baltimore_lowincome_white_birth!$A:$E,5,)</f>
        <v>9.4899999999999998E-2</v>
      </c>
      <c r="C177">
        <f>VLOOKUP(A177,[2]shown_tract_teenbirth_rW_gF_p50!$A:$C,3,)</f>
        <v>9.3100000000000002E-2</v>
      </c>
      <c r="D177">
        <f>VLOOKUP(A177,[3]shown_tract_teenbirth_rW_gF_p75!$A:$C,3,)</f>
        <v>9.1600000000000001E-2</v>
      </c>
      <c r="E177">
        <f>VLOOKUP(A177,[4]shown_tract_teenbirth_rB_gF_p25!$A:$E,5,)</f>
        <v>0.43149999999999999</v>
      </c>
      <c r="F177">
        <f>VLOOKUP(A177,[5]Baltimore_midincome_black_birth!$A:$E,5,)</f>
        <v>0.27210000000000001</v>
      </c>
      <c r="G177">
        <f>VLOOKUP(A177,[6]shown_tract_teenbirth_rB_gF_p75!$A:$E,5,)</f>
        <v>0.1472</v>
      </c>
    </row>
    <row r="178" spans="1:7">
      <c r="A178">
        <v>24510272007</v>
      </c>
      <c r="B178">
        <f>VLOOKUP(A178,[1]Baltimore_lowincome_white_birth!$A:$E,5,)</f>
        <v>6.8999999999999999E-3</v>
      </c>
      <c r="C178">
        <f>VLOOKUP(A178,[2]shown_tract_teenbirth_rW_gF_p50!$A:$C,3,)</f>
        <v>2.8000000000000001E-2</v>
      </c>
      <c r="D178">
        <f>VLOOKUP(A178,[3]shown_tract_teenbirth_rW_gF_p75!$A:$C,3,)</f>
        <v>4.7100000000000003E-2</v>
      </c>
      <c r="E178">
        <f>VLOOKUP(A178,[4]shown_tract_teenbirth_rB_gF_p25!$A:$E,5,)</f>
        <v>0.49640000000000001</v>
      </c>
      <c r="F178">
        <f>VLOOKUP(A178,[5]Baltimore_midincome_black_birth!$A:$E,5,)</f>
        <v>0.3125</v>
      </c>
      <c r="G178">
        <f>VLOOKUP(A178,[6]shown_tract_teenbirth_rB_gF_p75!$A:$E,5,)</f>
        <v>0.16839999999999999</v>
      </c>
    </row>
    <row r="179" spans="1:7">
      <c r="A179">
        <v>24510240200</v>
      </c>
      <c r="B179">
        <f>VLOOKUP(A179,[1]Baltimore_lowincome_white_birth!$A:$E,5,)</f>
        <v>0.35470000000000002</v>
      </c>
      <c r="C179">
        <f>VLOOKUP(A179,[2]shown_tract_teenbirth_rW_gF_p50!$A:$C,3,)</f>
        <v>0.21990000000000001</v>
      </c>
      <c r="D179">
        <f>VLOOKUP(A179,[3]shown_tract_teenbirth_rW_gF_p75!$A:$C,3,)</f>
        <v>9.8299999999999998E-2</v>
      </c>
      <c r="E179">
        <f>VLOOKUP(A179,[4]shown_tract_teenbirth_rB_gF_p25!$A:$E,5,)</f>
        <v>0</v>
      </c>
      <c r="F179">
        <f>VLOOKUP(A179,[5]Baltimore_midincome_black_birth!$A:$E,5,)</f>
        <v>0</v>
      </c>
      <c r="G179">
        <f>VLOOKUP(A179,[6]shown_tract_teenbirth_rB_gF_p75!$A:$E,5,)</f>
        <v>0</v>
      </c>
    </row>
    <row r="180" spans="1:7">
      <c r="A180">
        <v>24510260501</v>
      </c>
      <c r="B180">
        <f>VLOOKUP(A180,[1]Baltimore_lowincome_white_birth!$A:$E,5,)</f>
        <v>0.2535</v>
      </c>
      <c r="C180">
        <f>VLOOKUP(A180,[2]shown_tract_teenbirth_rW_gF_p50!$A:$C,3,)</f>
        <v>0.12239999999999999</v>
      </c>
      <c r="D180">
        <f>VLOOKUP(A180,[3]shown_tract_teenbirth_rW_gF_p75!$A:$C,3,)</f>
        <v>4.0000000000000001E-3</v>
      </c>
      <c r="E180">
        <f>VLOOKUP(A180,[4]shown_tract_teenbirth_rB_gF_p25!$A:$E,5,)</f>
        <v>0</v>
      </c>
      <c r="F180">
        <f>VLOOKUP(A180,[5]Baltimore_midincome_black_birth!$A:$E,5,)</f>
        <v>0</v>
      </c>
      <c r="G180">
        <f>VLOOKUP(A180,[6]shown_tract_teenbirth_rB_gF_p75!$A:$E,5,)</f>
        <v>0</v>
      </c>
    </row>
    <row r="181" spans="1:7">
      <c r="A181">
        <v>24510270600</v>
      </c>
      <c r="B181">
        <f>VLOOKUP(A181,[1]Baltimore_lowincome_white_birth!$A:$E,5,)</f>
        <v>0.10589999999999999</v>
      </c>
      <c r="C181">
        <f>VLOOKUP(A181,[2]shown_tract_teenbirth_rW_gF_p50!$A:$C,3,)</f>
        <v>9.5699999999999993E-2</v>
      </c>
      <c r="D181">
        <f>VLOOKUP(A181,[3]shown_tract_teenbirth_rW_gF_p75!$A:$C,3,)</f>
        <v>8.6499999999999994E-2</v>
      </c>
      <c r="E181">
        <f>VLOOKUP(A181,[4]shown_tract_teenbirth_rB_gF_p25!$A:$E,5,)</f>
        <v>0.37140000000000001</v>
      </c>
      <c r="F181">
        <f>VLOOKUP(A181,[5]Baltimore_midincome_black_birth!$A:$E,5,)</f>
        <v>0.28720000000000001</v>
      </c>
      <c r="G181">
        <f>VLOOKUP(A181,[6]shown_tract_teenbirth_rB_gF_p75!$A:$E,5,)</f>
        <v>0.22109999999999999</v>
      </c>
    </row>
    <row r="182" spans="1:7">
      <c r="A182">
        <v>24510250103</v>
      </c>
      <c r="B182">
        <f>VLOOKUP(A182,[1]Baltimore_lowincome_white_birth!$A:$E,5,)</f>
        <v>0.24890000000000001</v>
      </c>
      <c r="C182">
        <f>VLOOKUP(A182,[2]shown_tract_teenbirth_rW_gF_p50!$A:$C,3,)</f>
        <v>0.18840000000000001</v>
      </c>
      <c r="D182">
        <f>VLOOKUP(A182,[3]shown_tract_teenbirth_rW_gF_p75!$A:$C,3,)</f>
        <v>0.1338</v>
      </c>
      <c r="E182">
        <f>VLOOKUP(A182,[4]shown_tract_teenbirth_rB_gF_p25!$A:$E,5,)</f>
        <v>0.21790000000000001</v>
      </c>
      <c r="F182">
        <f>VLOOKUP(A182,[5]Baltimore_midincome_black_birth!$A:$E,5,)</f>
        <v>0.2203</v>
      </c>
      <c r="G182">
        <f>VLOOKUP(A182,[6]shown_tract_teenbirth_rB_gF_p75!$A:$E,5,)</f>
        <v>0.22220000000000001</v>
      </c>
    </row>
    <row r="183" spans="1:7">
      <c r="A183">
        <v>24510270502</v>
      </c>
      <c r="B183">
        <f>VLOOKUP(A183,[1]Baltimore_lowincome_white_birth!$A:$E,5,)</f>
        <v>5.62E-2</v>
      </c>
      <c r="C183">
        <f>VLOOKUP(A183,[2]shown_tract_teenbirth_rW_gF_p50!$A:$C,3,)</f>
        <v>6.3E-2</v>
      </c>
      <c r="D183">
        <f>VLOOKUP(A183,[3]shown_tract_teenbirth_rW_gF_p75!$A:$C,3,)</f>
        <v>6.9199999999999998E-2</v>
      </c>
      <c r="E183">
        <f>VLOOKUP(A183,[4]shown_tract_teenbirth_rB_gF_p25!$A:$E,5,)</f>
        <v>0.40060000000000001</v>
      </c>
      <c r="F183">
        <f>VLOOKUP(A183,[5]Baltimore_midincome_black_birth!$A:$E,5,)</f>
        <v>0.43959999999999999</v>
      </c>
      <c r="G183">
        <f>VLOOKUP(A183,[6]shown_tract_teenbirth_rB_gF_p75!$A:$E,5,)</f>
        <v>0.47020000000000001</v>
      </c>
    </row>
    <row r="184" spans="1:7">
      <c r="A184">
        <v>24510130803</v>
      </c>
      <c r="B184">
        <f>VLOOKUP(A184,[1]Baltimore_lowincome_white_birth!$A:$E,5,)</f>
        <v>0.214</v>
      </c>
      <c r="C184">
        <f>VLOOKUP(A184,[2]shown_tract_teenbirth_rW_gF_p50!$A:$C,3,)</f>
        <v>0.13289999999999999</v>
      </c>
      <c r="D184">
        <f>VLOOKUP(A184,[3]shown_tract_teenbirth_rW_gF_p75!$A:$C,3,)</f>
        <v>5.9799999999999999E-2</v>
      </c>
      <c r="E184">
        <f>VLOOKUP(A184,[4]shown_tract_teenbirth_rB_gF_p25!$A:$E,5,)</f>
        <v>0.53090000000000004</v>
      </c>
      <c r="F184">
        <f>VLOOKUP(A184,[5]Baltimore_midincome_black_birth!$A:$E,5,)</f>
        <v>0.2666</v>
      </c>
      <c r="G184">
        <f>VLOOKUP(A184,[6]shown_tract_teenbirth_rB_gF_p75!$A:$E,5,)</f>
        <v>5.9499999999999997E-2</v>
      </c>
    </row>
    <row r="185" spans="1:7">
      <c r="A185">
        <v>24510270501</v>
      </c>
      <c r="B185">
        <f>VLOOKUP(A185,[1]Baltimore_lowincome_white_birth!$A:$E,5,)</f>
        <v>0.1024</v>
      </c>
      <c r="C185">
        <f>VLOOKUP(A185,[2]shown_tract_teenbirth_rW_gF_p50!$A:$C,3,)</f>
        <v>0.10489999999999999</v>
      </c>
      <c r="D185">
        <f>VLOOKUP(A185,[3]shown_tract_teenbirth_rW_gF_p75!$A:$C,3,)</f>
        <v>0.1071</v>
      </c>
      <c r="E185">
        <f>VLOOKUP(A185,[4]shown_tract_teenbirth_rB_gF_p25!$A:$E,5,)</f>
        <v>0.4052</v>
      </c>
      <c r="F185">
        <f>VLOOKUP(A185,[5]Baltimore_midincome_black_birth!$A:$E,5,)</f>
        <v>0.60399999999999998</v>
      </c>
      <c r="G185">
        <f>VLOOKUP(A185,[6]shown_tract_teenbirth_rB_gF_p75!$A:$E,5,)</f>
        <v>0.75970000000000004</v>
      </c>
    </row>
    <row r="186" spans="1:7">
      <c r="A186">
        <v>24510020300</v>
      </c>
      <c r="B186">
        <f>VLOOKUP(A186,[1]Baltimore_lowincome_white_birth!$A:$E,5,)</f>
        <v>0.1978</v>
      </c>
      <c r="C186">
        <f>VLOOKUP(A186,[2]shown_tract_teenbirth_rW_gF_p50!$A:$C,3,)</f>
        <v>0.15010000000000001</v>
      </c>
      <c r="D186">
        <f>VLOOKUP(A186,[3]shown_tract_teenbirth_rW_gF_p75!$A:$C,3,)</f>
        <v>0.1072</v>
      </c>
      <c r="E186">
        <f>VLOOKUP(A186,[4]shown_tract_teenbirth_rB_gF_p25!$A:$E,5,)</f>
        <v>0</v>
      </c>
      <c r="F186">
        <f>VLOOKUP(A186,[5]Baltimore_midincome_black_birth!$A:$E,5,)</f>
        <v>0</v>
      </c>
      <c r="G186">
        <f>VLOOKUP(A186,[6]shown_tract_teenbirth_rB_gF_p75!$A:$E,5,)</f>
        <v>0</v>
      </c>
    </row>
    <row r="187" spans="1:7">
      <c r="A187">
        <v>24510271101</v>
      </c>
      <c r="B187">
        <f>VLOOKUP(A187,[1]Baltimore_lowincome_white_birth!$A:$E,5,)</f>
        <v>0</v>
      </c>
      <c r="C187">
        <f>VLOOKUP(A187,[2]shown_tract_teenbirth_rW_gF_p50!$A:$C,3,)</f>
        <v>2.5899999999999999E-2</v>
      </c>
      <c r="D187">
        <f>VLOOKUP(A187,[3]shown_tract_teenbirth_rW_gF_p75!$A:$C,3,)</f>
        <v>0</v>
      </c>
      <c r="E187">
        <f>VLOOKUP(A187,[4]shown_tract_teenbirth_rB_gF_p25!$A:$E,5,)</f>
        <v>0.40160000000000001</v>
      </c>
      <c r="F187">
        <f>VLOOKUP(A187,[5]Baltimore_midincome_black_birth!$A:$E,5,)</f>
        <v>0.23899999999999999</v>
      </c>
      <c r="G187">
        <f>VLOOKUP(A187,[6]shown_tract_teenbirth_rB_gF_p75!$A:$E,5,)</f>
        <v>0.1116</v>
      </c>
    </row>
    <row r="188" spans="1:7">
      <c r="A188">
        <v>24510270703</v>
      </c>
      <c r="B188">
        <f>VLOOKUP(A188,[1]Baltimore_lowincome_white_birth!$A:$E,5,)</f>
        <v>0.13039999999999999</v>
      </c>
      <c r="C188">
        <f>VLOOKUP(A188,[2]shown_tract_teenbirth_rW_gF_p50!$A:$C,3,)</f>
        <v>6.9699999999999998E-2</v>
      </c>
      <c r="D188">
        <f>VLOOKUP(A188,[3]shown_tract_teenbirth_rW_gF_p75!$A:$C,3,)</f>
        <v>1.4999999999999999E-2</v>
      </c>
      <c r="E188">
        <f>VLOOKUP(A188,[4]shown_tract_teenbirth_rB_gF_p25!$A:$E,5,)</f>
        <v>0.31090000000000001</v>
      </c>
      <c r="F188">
        <f>VLOOKUP(A188,[5]Baltimore_midincome_black_birth!$A:$E,5,)</f>
        <v>0.30709999999999998</v>
      </c>
      <c r="G188">
        <f>VLOOKUP(A188,[6]shown_tract_teenbirth_rB_gF_p75!$A:$E,5,)</f>
        <v>0.30409999999999998</v>
      </c>
    </row>
    <row r="189" spans="1:7">
      <c r="A189">
        <v>24510271102</v>
      </c>
      <c r="B189">
        <f>VLOOKUP(A189,[1]Baltimore_lowincome_white_birth!$A:$E,5,)</f>
        <v>4.5600000000000002E-2</v>
      </c>
      <c r="C189">
        <f>VLOOKUP(A189,[2]shown_tract_teenbirth_rW_gF_p50!$A:$C,3,)</f>
        <v>3.5299999999999998E-2</v>
      </c>
      <c r="D189">
        <f>VLOOKUP(A189,[3]shown_tract_teenbirth_rW_gF_p75!$A:$C,3,)</f>
        <v>2.5999999999999999E-2</v>
      </c>
      <c r="E189">
        <f>VLOOKUP(A189,[4]shown_tract_teenbirth_rB_gF_p25!$A:$E,5,)</f>
        <v>0</v>
      </c>
      <c r="F189">
        <f>VLOOKUP(A189,[5]Baltimore_midincome_black_birth!$A:$E,5,)</f>
        <v>0</v>
      </c>
      <c r="G189">
        <f>VLOOKUP(A189,[6]shown_tract_teenbirth_rB_gF_p75!$A:$E,5,)</f>
        <v>0</v>
      </c>
    </row>
    <row r="190" spans="1:7">
      <c r="A190">
        <v>24510272005</v>
      </c>
      <c r="B190">
        <f>VLOOKUP(A190,[1]Baltimore_lowincome_white_birth!$A:$E,5,)</f>
        <v>2.0000000000000001E-4</v>
      </c>
      <c r="C190">
        <f>VLOOKUP(A190,[2]shown_tract_teenbirth_rW_gF_p50!$A:$C,3,)</f>
        <v>8.9999999999999998E-4</v>
      </c>
      <c r="D190">
        <f>VLOOKUP(A190,[3]shown_tract_teenbirth_rW_gF_p75!$A:$C,3,)</f>
        <v>1.5E-3</v>
      </c>
      <c r="E190">
        <f>VLOOKUP(A190,[4]shown_tract_teenbirth_rB_gF_p25!$A:$E,5,)</f>
        <v>0.4521</v>
      </c>
      <c r="F190">
        <f>VLOOKUP(A190,[5]Baltimore_midincome_black_birth!$A:$E,5,)</f>
        <v>0.19259999999999999</v>
      </c>
      <c r="G190">
        <f>VLOOKUP(A190,[6]shown_tract_teenbirth_rB_gF_p75!$A:$E,5,)</f>
        <v>0</v>
      </c>
    </row>
    <row r="191" spans="1:7">
      <c r="A191">
        <v>24510272004</v>
      </c>
      <c r="B191">
        <f>VLOOKUP(A191,[1]Baltimore_lowincome_white_birth!$A:$E,5,)</f>
        <v>0.05</v>
      </c>
      <c r="C191">
        <f>VLOOKUP(A191,[2]shown_tract_teenbirth_rW_gF_p50!$A:$C,3,)</f>
        <v>2.5100000000000001E-2</v>
      </c>
      <c r="D191">
        <f>VLOOKUP(A191,[3]shown_tract_teenbirth_rW_gF_p75!$A:$C,3,)</f>
        <v>2.5999999999999999E-3</v>
      </c>
      <c r="E191">
        <f>VLOOKUP(A191,[4]shown_tract_teenbirth_rB_gF_p25!$A:$E,5,)</f>
        <v>0</v>
      </c>
      <c r="F191">
        <f>VLOOKUP(A191,[5]Baltimore_midincome_black_birth!$A:$E,5,)</f>
        <v>0</v>
      </c>
      <c r="G191">
        <f>VLOOKUP(A191,[6]shown_tract_teenbirth_rB_gF_p75!$A:$E,5,)</f>
        <v>0</v>
      </c>
    </row>
    <row r="192" spans="1:7">
      <c r="A192">
        <v>24510271200</v>
      </c>
      <c r="B192">
        <f>VLOOKUP(A192,[1]Baltimore_lowincome_white_birth!$A:$E,5,)</f>
        <v>3.9199999999999999E-2</v>
      </c>
      <c r="C192">
        <f>VLOOKUP(A192,[2]shown_tract_teenbirth_rW_gF_p50!$A:$C,3,)</f>
        <v>2.53E-2</v>
      </c>
      <c r="D192">
        <f>VLOOKUP(A192,[3]shown_tract_teenbirth_rW_gF_p75!$A:$C,3,)</f>
        <v>1.2800000000000001E-2</v>
      </c>
      <c r="E192">
        <f>VLOOKUP(A192,[4]shown_tract_teenbirth_rB_gF_p25!$A:$E,5,)</f>
        <v>0.27379999999999999</v>
      </c>
      <c r="F192">
        <f>VLOOKUP(A192,[5]Baltimore_midincome_black_birth!$A:$E,5,)</f>
        <v>0.1716</v>
      </c>
      <c r="G192">
        <f>VLOOKUP(A192,[6]shown_tract_teenbirth_rB_gF_p75!$A:$E,5,)</f>
        <v>9.1499999999999998E-2</v>
      </c>
    </row>
    <row r="193" spans="1:7">
      <c r="A193">
        <v>24510271400</v>
      </c>
      <c r="B193">
        <f>VLOOKUP(A193,[1]Baltimore_lowincome_white_birth!$A:$E,5,)</f>
        <v>8.1699999999999995E-2</v>
      </c>
      <c r="C193">
        <f>VLOOKUP(A193,[2]shown_tract_teenbirth_rW_gF_p50!$A:$C,3,)</f>
        <v>5.33E-2</v>
      </c>
      <c r="D193">
        <f>VLOOKUP(A193,[3]shown_tract_teenbirth_rW_gF_p75!$A:$C,3,)</f>
        <v>2.76E-2</v>
      </c>
      <c r="E193">
        <f>VLOOKUP(A193,[4]shown_tract_teenbirth_rB_gF_p25!$A:$E,5,)</f>
        <v>0</v>
      </c>
      <c r="F193">
        <f>VLOOKUP(A193,[5]Baltimore_midincome_black_birth!$A:$E,5,)</f>
        <v>0</v>
      </c>
      <c r="G193">
        <f>VLOOKUP(A193,[6]shown_tract_teenbirth_rB_gF_p75!$A:$E,5,)</f>
        <v>0</v>
      </c>
    </row>
    <row r="194" spans="1:7">
      <c r="A194">
        <v>24510120100</v>
      </c>
      <c r="B194">
        <f>VLOOKUP(A194,[1]Baltimore_lowincome_white_birth!$A:$E,5,)</f>
        <v>3.5799999999999998E-2</v>
      </c>
      <c r="C194">
        <f>VLOOKUP(A194,[2]shown_tract_teenbirth_rW_gF_p50!$A:$C,3,)</f>
        <v>2.1499999999999998E-2</v>
      </c>
      <c r="D194">
        <f>VLOOKUP(A194,[3]shown_tract_teenbirth_rW_gF_p75!$A:$C,3,)</f>
        <v>8.6E-3</v>
      </c>
      <c r="E194">
        <f>VLOOKUP(A194,[4]shown_tract_teenbirth_rB_gF_p25!$A:$E,5,)</f>
        <v>0.32029999999999997</v>
      </c>
      <c r="F194">
        <f>VLOOKUP(A194,[5]Baltimore_midincome_black_birth!$A:$E,5,)</f>
        <v>3.1800000000000002E-2</v>
      </c>
      <c r="G194">
        <f>VLOOKUP(A194,[6]shown_tract_teenbirth_rB_gF_p75!$A:$E,5,)</f>
        <v>0</v>
      </c>
    </row>
    <row r="195" spans="1:7">
      <c r="A195">
        <v>24510271300</v>
      </c>
      <c r="B195">
        <f>VLOOKUP(A195,[1]Baltimore_lowincome_white_birth!$A:$E,5,)</f>
        <v>5.1900000000000002E-2</v>
      </c>
      <c r="C195">
        <f>VLOOKUP(A195,[2]shown_tract_teenbirth_rW_gF_p50!$A:$C,3,)</f>
        <v>2.75E-2</v>
      </c>
      <c r="D195">
        <f>VLOOKUP(A195,[3]shown_tract_teenbirth_rW_gF_p75!$A:$C,3,)</f>
        <v>5.4999999999999997E-3</v>
      </c>
      <c r="E195">
        <f>VLOOKUP(A195,[4]shown_tract_teenbirth_rB_gF_p25!$A:$E,5,)</f>
        <v>0</v>
      </c>
      <c r="F195">
        <f>VLOOKUP(A195,[5]Baltimore_midincome_black_birth!$A:$E,5,)</f>
        <v>0</v>
      </c>
      <c r="G195">
        <f>VLOOKUP(A195,[6]shown_tract_teenbirth_rB_gF_p75!$A:$E,5,)</f>
        <v>0</v>
      </c>
    </row>
    <row r="196" spans="1:7">
      <c r="A196">
        <v>24510271501</v>
      </c>
      <c r="B196">
        <f>VLOOKUP(A196,[1]Baltimore_lowincome_white_birth!$A:$E,5,)</f>
        <v>2.3999999999999998E-3</v>
      </c>
      <c r="C196">
        <f>VLOOKUP(A196,[2]shown_tract_teenbirth_rW_gF_p50!$A:$C,3,)</f>
        <v>0</v>
      </c>
      <c r="D196">
        <f>VLOOKUP(A196,[3]shown_tract_teenbirth_rW_gF_p75!$A:$C,3,)</f>
        <v>0</v>
      </c>
      <c r="E196">
        <f>VLOOKUP(A196,[4]shown_tract_teenbirth_rB_gF_p25!$A:$E,5,)</f>
        <v>0.16819999999999999</v>
      </c>
      <c r="F196">
        <f>VLOOKUP(A196,[5]Baltimore_midincome_black_birth!$A:$E,5,)</f>
        <v>0.1244</v>
      </c>
      <c r="G196">
        <f>VLOOKUP(A196,[6]shown_tract_teenbirth_rB_gF_p75!$A:$E,5,)</f>
        <v>0.09</v>
      </c>
    </row>
    <row r="197" spans="1:7">
      <c r="A197">
        <v>24510100300</v>
      </c>
      <c r="B197">
        <f>VLOOKUP(A197,[1]Baltimore_lowincome_white_birth!$A:$E,5,)</f>
        <v>0</v>
      </c>
      <c r="C197">
        <f>VLOOKUP(A197,[2]shown_tract_teenbirth_rW_gF_p50!$A:$C,3,)</f>
        <v>0</v>
      </c>
      <c r="D197">
        <f>VLOOKUP(A197,[3]shown_tract_teenbirth_rW_gF_p75!$A:$C,3,)</f>
        <v>0</v>
      </c>
      <c r="E197">
        <f>VLOOKUP(A197,[4]shown_tract_teenbirth_rB_gF_p25!$A:$E,5,)</f>
        <v>0</v>
      </c>
      <c r="F197">
        <f>VLOOKUP(A197,[5]Baltimore_midincome_black_birth!$A:$E,5,)</f>
        <v>0</v>
      </c>
      <c r="G197">
        <f>VLOOKUP(A197,[6]shown_tract_teenbirth_rB_gF_p75!$A:$E,5,)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197"/>
  <sheetViews>
    <sheetView workbookViewId="0"/>
  </sheetViews>
  <sheetFormatPr baseColWidth="10" defaultRowHeight="16"/>
  <cols>
    <col min="1" max="1" width="17.1640625" customWidth="1"/>
    <col min="2" max="2" width="16" customWidth="1"/>
    <col min="3" max="3" width="17.6640625" customWidth="1"/>
    <col min="4" max="4" width="26.83203125" customWidth="1"/>
    <col min="5" max="5" width="31.1640625" style="2" customWidth="1"/>
    <col min="6" max="6" width="31.33203125" customWidth="1"/>
    <col min="7" max="7" width="22.1640625" customWidth="1"/>
    <col min="8" max="8" width="38" customWidth="1"/>
  </cols>
  <sheetData>
    <row r="1" spans="1:7" s="1" customFormat="1">
      <c r="A1" s="1" t="s">
        <v>0</v>
      </c>
      <c r="B1" s="1" t="s">
        <v>146</v>
      </c>
      <c r="C1" s="1" t="s">
        <v>147</v>
      </c>
      <c r="D1" s="1" t="s">
        <v>148</v>
      </c>
      <c r="E1" s="3" t="s">
        <v>149</v>
      </c>
      <c r="F1" s="1" t="s">
        <v>150</v>
      </c>
      <c r="G1" s="1" t="s">
        <v>151</v>
      </c>
    </row>
    <row r="2" spans="1:7" hidden="1">
      <c r="A2">
        <v>24510280500</v>
      </c>
      <c r="B2" t="s">
        <v>74</v>
      </c>
      <c r="C2">
        <v>0.65959999999999996</v>
      </c>
      <c r="D2" t="e">
        <f>VLOOKUP(B2,[7]Sheet4!$A:$B,2,)</f>
        <v>#N/A</v>
      </c>
      <c r="E2" s="2">
        <f>VLOOKUP(B2,[8]Sheet1!$A:$F,6,TRUE)</f>
        <v>0.93195266272189348</v>
      </c>
      <c r="F2">
        <f>VLOOKUP(B2,[9]Percent_of_Children_Living_Belo!$A:$B,2,TRUE)</f>
        <v>44.811800610376402</v>
      </c>
      <c r="G2">
        <f>VLOOKUP(B2,[10]Withdrawl_Rate!$A:$B,2,TRUE)</f>
        <v>4.3731777999999997</v>
      </c>
    </row>
    <row r="3" spans="1:7">
      <c r="A3">
        <v>24510271501</v>
      </c>
      <c r="B3" t="s">
        <v>72</v>
      </c>
      <c r="C3">
        <v>9.7999999999999997E-3</v>
      </c>
      <c r="D3">
        <f>VLOOKUP(B3,[7]Sheet4!$A:$B,2,)</f>
        <v>75</v>
      </c>
      <c r="E3" s="2">
        <f>VLOOKUP(B3,[8]Sheet1!$A:$F,6,TRUE)</f>
        <v>0.99255583126550873</v>
      </c>
      <c r="F3">
        <f>VLOOKUP(B3,[9]Percent_of_Children_Living_Belo!$A:$B,2,TRUE)</f>
        <v>44.811800610376402</v>
      </c>
      <c r="G3">
        <f>VLOOKUP(B3,[10]Withdrawl_Rate!$A:$B,2,TRUE)</f>
        <v>7.5294118000000001</v>
      </c>
    </row>
    <row r="4" spans="1:7">
      <c r="A4">
        <v>24510271200</v>
      </c>
      <c r="B4" t="s">
        <v>68</v>
      </c>
      <c r="C4">
        <v>2.5100000000000001E-2</v>
      </c>
      <c r="D4">
        <f>VLOOKUP(B4,[7]Sheet4!$A:$B,2,)</f>
        <v>85.454545454545496</v>
      </c>
      <c r="E4" s="2">
        <f>VLOOKUP(B4,[8]Sheet1!$A:$F,6,TRUE)</f>
        <v>0.99255583126550873</v>
      </c>
      <c r="F4">
        <f>VLOOKUP(B4,[9]Percent_of_Children_Living_Belo!$A:$B,2,TRUE)</f>
        <v>33.080070134424297</v>
      </c>
      <c r="G4">
        <f>VLOOKUP(B4,[10]Withdrawl_Rate!$A:$B,2,TRUE)</f>
        <v>4.8387096999999999</v>
      </c>
    </row>
    <row r="5" spans="1:7" hidden="1">
      <c r="A5">
        <v>24510200100</v>
      </c>
      <c r="B5" t="s">
        <v>89</v>
      </c>
      <c r="C5">
        <v>0.60780000000000001</v>
      </c>
      <c r="D5" t="e">
        <f>VLOOKUP(B5,[7]Sheet4!$A:$B,2,)</f>
        <v>#N/A</v>
      </c>
      <c r="E5" s="2">
        <f>VLOOKUP(B5,[8]Sheet1!$A:$F,6,TRUE)</f>
        <v>0.99255583126550873</v>
      </c>
      <c r="F5">
        <f>VLOOKUP(B5,[9]Percent_of_Children_Living_Belo!$A:$B,2,TRUE)</f>
        <v>44.811800610376402</v>
      </c>
      <c r="G5">
        <f>VLOOKUP(B5,[10]Withdrawl_Rate!$A:$B,2,TRUE)</f>
        <v>4.8387096999999999</v>
      </c>
    </row>
    <row r="6" spans="1:7" hidden="1">
      <c r="A6">
        <v>24510170200</v>
      </c>
      <c r="B6" t="s">
        <v>80</v>
      </c>
      <c r="C6">
        <v>0.60740000000000005</v>
      </c>
      <c r="D6" t="e">
        <f>VLOOKUP(B6,[7]Sheet4!$A:$B,2,)</f>
        <v>#N/A</v>
      </c>
      <c r="E6" s="2">
        <f>VLOOKUP(B6,[8]Sheet1!$A:$F,6,TRUE)</f>
        <v>0.99255583126550873</v>
      </c>
      <c r="F6">
        <f>VLOOKUP(B6,[9]Percent_of_Children_Living_Belo!$A:$B,2,TRUE)</f>
        <v>44.811800610376402</v>
      </c>
      <c r="G6">
        <f>VLOOKUP(B6,[10]Withdrawl_Rate!$A:$B,2,TRUE)</f>
        <v>0.55452869999999999</v>
      </c>
    </row>
    <row r="7" spans="1:7" hidden="1">
      <c r="A7">
        <v>24510080200</v>
      </c>
      <c r="B7" t="s">
        <v>93</v>
      </c>
      <c r="C7">
        <v>0.60189999999999999</v>
      </c>
      <c r="D7" t="e">
        <f>VLOOKUP(B7,[7]Sheet4!$A:$B,2,)</f>
        <v>#N/A</v>
      </c>
      <c r="E7" s="2">
        <f>VLOOKUP(B7,[8]Sheet1!$A:$F,6,TRUE)</f>
        <v>0.97280966767371602</v>
      </c>
      <c r="F7">
        <f>VLOOKUP(B7,[9]Percent_of_Children_Living_Belo!$A:$B,2,TRUE)</f>
        <v>39.735752317097202</v>
      </c>
      <c r="G7">
        <f>VLOOKUP(B7,[10]Withdrawl_Rate!$A:$B,2,TRUE)</f>
        <v>4.2986424999999997</v>
      </c>
    </row>
    <row r="8" spans="1:7" hidden="1">
      <c r="A8">
        <v>24510200400</v>
      </c>
      <c r="B8" t="s">
        <v>100</v>
      </c>
      <c r="C8">
        <v>0.59809999999999997</v>
      </c>
      <c r="D8" t="e">
        <f>VLOOKUP(B8,[7]Sheet4!$A:$B,2,)</f>
        <v>#N/A</v>
      </c>
      <c r="E8" s="2">
        <f>VLOOKUP(B8,[8]Sheet1!$A:$F,6,TRUE)</f>
        <v>0.96969696969696972</v>
      </c>
      <c r="F8">
        <f>VLOOKUP(B8,[9]Percent_of_Children_Living_Belo!$A:$B,2,TRUE)</f>
        <v>6.9979716024340703</v>
      </c>
      <c r="G8">
        <f>VLOOKUP(B8,[10]Withdrawl_Rate!$A:$B,2,TRUE)</f>
        <v>2.5423729000000002</v>
      </c>
    </row>
    <row r="9" spans="1:7" hidden="1">
      <c r="A9">
        <v>24510090900</v>
      </c>
      <c r="B9" t="s">
        <v>127</v>
      </c>
      <c r="C9">
        <v>0.59709999999999996</v>
      </c>
      <c r="D9" t="e">
        <f>VLOOKUP(B9,[7]Sheet4!$A:$B,2,)</f>
        <v>#N/A</v>
      </c>
      <c r="E9" s="2">
        <f>VLOOKUP(B9,[8]Sheet1!$A:$F,6,TRUE)</f>
        <v>0.99255583126550873</v>
      </c>
      <c r="F9">
        <f>VLOOKUP(B9,[9]Percent_of_Children_Living_Belo!$A:$B,2,TRUE)</f>
        <v>44.811800610376402</v>
      </c>
      <c r="G9">
        <f>VLOOKUP(B9,[10]Withdrawl_Rate!$A:$B,2,TRUE)</f>
        <v>4.3731777999999997</v>
      </c>
    </row>
    <row r="10" spans="1:7" hidden="1">
      <c r="A10">
        <v>24510271802</v>
      </c>
      <c r="B10" t="s">
        <v>133</v>
      </c>
      <c r="C10">
        <v>0.59660000000000002</v>
      </c>
      <c r="D10" t="e">
        <f>VLOOKUP(B10,[7]Sheet4!$A:$B,2,)</f>
        <v>#N/A</v>
      </c>
      <c r="E10" s="2">
        <f>VLOOKUP(B10,[8]Sheet1!$A:$F,6,TRUE)</f>
        <v>0.99255583126550873</v>
      </c>
      <c r="F10">
        <f>VLOOKUP(B10,[9]Percent_of_Children_Living_Belo!$A:$B,2,TRUE)</f>
        <v>44.811800610376402</v>
      </c>
      <c r="G10">
        <f>VLOOKUP(B10,[10]Withdrawl_Rate!$A:$B,2,TRUE)</f>
        <v>4.8387096999999999</v>
      </c>
    </row>
    <row r="11" spans="1:7" hidden="1">
      <c r="A11">
        <v>24510080800</v>
      </c>
      <c r="B11" t="s">
        <v>93</v>
      </c>
      <c r="C11">
        <v>0.58779999999999999</v>
      </c>
      <c r="D11" t="e">
        <f>VLOOKUP(B11,[7]Sheet4!$A:$B,2,)</f>
        <v>#N/A</v>
      </c>
      <c r="E11" s="2">
        <f>VLOOKUP(B11,[8]Sheet1!$A:$F,6,TRUE)</f>
        <v>0.97280966767371602</v>
      </c>
      <c r="F11">
        <f>VLOOKUP(B11,[9]Percent_of_Children_Living_Belo!$A:$B,2,TRUE)</f>
        <v>39.735752317097202</v>
      </c>
      <c r="G11">
        <f>VLOOKUP(B11,[10]Withdrawl_Rate!$A:$B,2,TRUE)</f>
        <v>4.2986424999999997</v>
      </c>
    </row>
    <row r="12" spans="1:7">
      <c r="A12">
        <v>24510272004</v>
      </c>
      <c r="B12" t="s">
        <v>64</v>
      </c>
      <c r="C12">
        <v>4.3700000000000003E-2</v>
      </c>
      <c r="D12">
        <f>VLOOKUP(B12,[7]Sheet4!$A:$B,2,)</f>
        <v>53.412462908011904</v>
      </c>
      <c r="E12" s="2">
        <f>VLOOKUP(B12,[8]Sheet1!$A:$F,6,TRUE)</f>
        <v>0.97280966767371602</v>
      </c>
      <c r="F12">
        <f>VLOOKUP(B12,[9]Percent_of_Children_Living_Belo!$A:$B,2,TRUE)</f>
        <v>58.823529411764703</v>
      </c>
      <c r="G12">
        <f>VLOOKUP(B12,[10]Withdrawl_Rate!$A:$B,2,TRUE)</f>
        <v>3.8740920000000001</v>
      </c>
    </row>
    <row r="13" spans="1:7" hidden="1">
      <c r="A13">
        <v>24510060300</v>
      </c>
      <c r="B13" t="s">
        <v>45</v>
      </c>
      <c r="C13">
        <v>0.5857</v>
      </c>
      <c r="D13" t="e">
        <f>VLOOKUP(B13,[7]Sheet4!$A:$B,2,)</f>
        <v>#N/A</v>
      </c>
      <c r="E13" s="2">
        <f>VLOOKUP(B13,[8]Sheet1!$A:$F,6,TRUE)</f>
        <v>0.97280966767371602</v>
      </c>
      <c r="F13">
        <f>VLOOKUP(B13,[9]Percent_of_Children_Living_Belo!$A:$B,2,TRUE)</f>
        <v>39.891754218401701</v>
      </c>
      <c r="G13">
        <f>VLOOKUP(B13,[10]Withdrawl_Rate!$A:$B,2,TRUE)</f>
        <v>4.9742709999999999</v>
      </c>
    </row>
    <row r="14" spans="1:7" hidden="1">
      <c r="A14">
        <v>24510080600</v>
      </c>
      <c r="B14" t="s">
        <v>93</v>
      </c>
      <c r="C14">
        <v>0.57669999999999999</v>
      </c>
      <c r="D14" t="e">
        <f>VLOOKUP(B14,[7]Sheet4!$A:$B,2,)</f>
        <v>#N/A</v>
      </c>
      <c r="E14" s="2">
        <f>VLOOKUP(B14,[8]Sheet1!$A:$F,6,TRUE)</f>
        <v>0.97280966767371602</v>
      </c>
      <c r="F14">
        <f>VLOOKUP(B14,[9]Percent_of_Children_Living_Belo!$A:$B,2,TRUE)</f>
        <v>39.735752317097202</v>
      </c>
      <c r="G14">
        <f>VLOOKUP(B14,[10]Withdrawl_Rate!$A:$B,2,TRUE)</f>
        <v>4.2986424999999997</v>
      </c>
    </row>
    <row r="15" spans="1:7" hidden="1">
      <c r="A15">
        <v>24510090700</v>
      </c>
      <c r="B15" t="s">
        <v>118</v>
      </c>
      <c r="C15">
        <v>0.57530000000000003</v>
      </c>
      <c r="D15" t="e">
        <f>VLOOKUP(B15,[7]Sheet4!$A:$B,2,)</f>
        <v>#N/A</v>
      </c>
      <c r="E15" s="2">
        <f>VLOOKUP(B15,[8]Sheet1!$A:$F,6,TRUE)</f>
        <v>0.97280966767371602</v>
      </c>
      <c r="F15">
        <f>VLOOKUP(B15,[9]Percent_of_Children_Living_Belo!$A:$B,2,TRUE)</f>
        <v>50.104058272632599</v>
      </c>
      <c r="G15">
        <f>VLOOKUP(B15,[10]Withdrawl_Rate!$A:$B,2,TRUE)</f>
        <v>4.622871</v>
      </c>
    </row>
    <row r="16" spans="1:7" hidden="1">
      <c r="A16">
        <v>24510030100</v>
      </c>
      <c r="B16" t="s">
        <v>124</v>
      </c>
      <c r="C16">
        <v>0.57430000000000003</v>
      </c>
      <c r="D16" t="e">
        <f>VLOOKUP(B16,[7]Sheet4!$A:$B,2,)</f>
        <v>#N/A</v>
      </c>
      <c r="E16" s="2">
        <f>VLOOKUP(B16,[8]Sheet1!$A:$F,6,TRUE)</f>
        <v>0.99255583126550873</v>
      </c>
      <c r="F16">
        <f>VLOOKUP(B16,[9]Percent_of_Children_Living_Belo!$A:$B,2,TRUE)</f>
        <v>44.811800610376402</v>
      </c>
      <c r="G16">
        <f>VLOOKUP(B16,[10]Withdrawl_Rate!$A:$B,2,TRUE)</f>
        <v>4.3731777999999997</v>
      </c>
    </row>
    <row r="17" spans="1:7">
      <c r="A17">
        <v>24510020300</v>
      </c>
      <c r="B17" t="s">
        <v>46</v>
      </c>
      <c r="C17">
        <v>0.1467</v>
      </c>
      <c r="D17">
        <f>VLOOKUP(B17,[7]Sheet4!$A:$B,2,)</f>
        <v>85.714285714285694</v>
      </c>
      <c r="E17" s="2">
        <f>VLOOKUP(B17,[8]Sheet1!$A:$F,6,TRUE)</f>
        <v>0.95581395348837206</v>
      </c>
      <c r="F17">
        <f>VLOOKUP(B17,[9]Percent_of_Children_Living_Belo!$A:$B,2,TRUE)</f>
        <v>11.2562814070351</v>
      </c>
      <c r="G17">
        <f>VLOOKUP(B17,[10]Withdrawl_Rate!$A:$B,2,TRUE)</f>
        <v>2.8169013999999999</v>
      </c>
    </row>
    <row r="18" spans="1:7" hidden="1">
      <c r="A18">
        <v>24510160600</v>
      </c>
      <c r="B18" t="s">
        <v>116</v>
      </c>
      <c r="C18">
        <v>0.56540000000000001</v>
      </c>
      <c r="D18" t="e">
        <f>VLOOKUP(B18,[7]Sheet4!$A:$B,2,)</f>
        <v>#N/A</v>
      </c>
      <c r="E18" s="2">
        <f>VLOOKUP(B18,[8]Sheet1!$A:$F,6,TRUE)</f>
        <v>0.99255583126550873</v>
      </c>
      <c r="F18">
        <f>VLOOKUP(B18,[9]Percent_of_Children_Living_Belo!$A:$B,2,TRUE)</f>
        <v>44.811800610376402</v>
      </c>
      <c r="G18">
        <f>VLOOKUP(B18,[10]Withdrawl_Rate!$A:$B,2,TRUE)</f>
        <v>7.5294118000000001</v>
      </c>
    </row>
    <row r="19" spans="1:7" hidden="1">
      <c r="A19">
        <v>24510070400</v>
      </c>
      <c r="B19" t="s">
        <v>87</v>
      </c>
      <c r="C19">
        <v>0.56440000000000001</v>
      </c>
      <c r="D19" t="e">
        <f>VLOOKUP(B19,[7]Sheet4!$A:$B,2,)</f>
        <v>#N/A</v>
      </c>
      <c r="E19" s="2">
        <f>VLOOKUP(B19,[8]Sheet1!$A:$F,6,TRUE)</f>
        <v>0.95581395348837206</v>
      </c>
      <c r="F19">
        <f>VLOOKUP(B19,[9]Percent_of_Children_Living_Belo!$A:$B,2,TRUE)</f>
        <v>33.080070134424297</v>
      </c>
      <c r="G19">
        <f>VLOOKUP(B19,[10]Withdrawl_Rate!$A:$B,2,TRUE)</f>
        <v>4.8387096999999999</v>
      </c>
    </row>
    <row r="20" spans="1:7" hidden="1">
      <c r="A20">
        <v>24510080700</v>
      </c>
      <c r="B20" t="s">
        <v>93</v>
      </c>
      <c r="C20">
        <v>0.56299999999999994</v>
      </c>
      <c r="D20" t="e">
        <f>VLOOKUP(B20,[7]Sheet4!$A:$B,2,)</f>
        <v>#N/A</v>
      </c>
      <c r="E20" s="2">
        <f>VLOOKUP(B20,[8]Sheet1!$A:$F,6,TRUE)</f>
        <v>0.97280966767371602</v>
      </c>
      <c r="F20">
        <f>VLOOKUP(B20,[9]Percent_of_Children_Living_Belo!$A:$B,2,TRUE)</f>
        <v>39.735752317097202</v>
      </c>
      <c r="G20">
        <f>VLOOKUP(B20,[10]Withdrawl_Rate!$A:$B,2,TRUE)</f>
        <v>4.2986424999999997</v>
      </c>
    </row>
    <row r="21" spans="1:7" hidden="1">
      <c r="A21">
        <v>24510200300</v>
      </c>
      <c r="B21" t="s">
        <v>8</v>
      </c>
      <c r="C21">
        <v>0.55979999999999996</v>
      </c>
      <c r="D21" t="e">
        <f>VLOOKUP(B21,[7]Sheet4!$A:$B,2,)</f>
        <v>#N/A</v>
      </c>
      <c r="E21" s="2">
        <f>VLOOKUP(B21,[8]Sheet1!$A:$F,6,TRUE)</f>
        <v>0.97280966767371602</v>
      </c>
      <c r="F21">
        <f>VLOOKUP(B21,[9]Percent_of_Children_Living_Belo!$A:$B,2,TRUE)</f>
        <v>39.735752317097202</v>
      </c>
      <c r="G21">
        <f>VLOOKUP(B21,[10]Withdrawl_Rate!$A:$B,2,TRUE)</f>
        <v>4.2986424999999997</v>
      </c>
    </row>
    <row r="22" spans="1:7">
      <c r="A22">
        <v>24510130803</v>
      </c>
      <c r="B22" t="s">
        <v>44</v>
      </c>
      <c r="C22">
        <v>0.1646</v>
      </c>
      <c r="D22">
        <f>VLOOKUP(B22,[7]Sheet4!$A:$B,2,)</f>
        <v>77.358490566037702</v>
      </c>
      <c r="E22" s="2">
        <f>VLOOKUP(B22,[8]Sheet1!$A:$F,6,TRUE)</f>
        <v>0.99255583126550873</v>
      </c>
      <c r="F22">
        <f>VLOOKUP(B22,[9]Percent_of_Children_Living_Belo!$A:$B,2,TRUE)</f>
        <v>44.811800610376402</v>
      </c>
      <c r="G22">
        <f>VLOOKUP(B22,[10]Withdrawl_Rate!$A:$B,2,TRUE)</f>
        <v>0.55452869999999999</v>
      </c>
    </row>
    <row r="23" spans="1:7" hidden="1">
      <c r="A23">
        <v>24510090400</v>
      </c>
      <c r="B23" t="s">
        <v>91</v>
      </c>
      <c r="C23">
        <v>0.55549999999999999</v>
      </c>
      <c r="D23" t="e">
        <f>VLOOKUP(B23,[7]Sheet4!$A:$B,2,)</f>
        <v>#N/A</v>
      </c>
      <c r="E23" s="2">
        <f>VLOOKUP(B23,[8]Sheet1!$A:$F,6,TRUE)</f>
        <v>0.97280966767371602</v>
      </c>
      <c r="F23">
        <f>VLOOKUP(B23,[9]Percent_of_Children_Living_Belo!$A:$B,2,TRUE)</f>
        <v>39.735752317097202</v>
      </c>
      <c r="G23">
        <f>VLOOKUP(B23,[10]Withdrawl_Rate!$A:$B,2,TRUE)</f>
        <v>4.2986424999999997</v>
      </c>
    </row>
    <row r="24" spans="1:7" hidden="1">
      <c r="A24">
        <v>24510080500</v>
      </c>
      <c r="B24" t="s">
        <v>117</v>
      </c>
      <c r="C24">
        <v>0.55479999999999996</v>
      </c>
      <c r="D24" t="e">
        <f>VLOOKUP(B24,[7]Sheet4!$A:$B,2,)</f>
        <v>#N/A</v>
      </c>
      <c r="E24" s="2">
        <f>VLOOKUP(B24,[8]Sheet1!$A:$F,6,TRUE)</f>
        <v>0.97280966767371602</v>
      </c>
      <c r="F24">
        <f>VLOOKUP(B24,[9]Percent_of_Children_Living_Belo!$A:$B,2,TRUE)</f>
        <v>15.060064459419801</v>
      </c>
      <c r="G24">
        <f>VLOOKUP(B24,[10]Withdrawl_Rate!$A:$B,2,TRUE)</f>
        <v>9.5238095000000005</v>
      </c>
    </row>
    <row r="25" spans="1:7" hidden="1">
      <c r="A25">
        <v>24510080102</v>
      </c>
      <c r="B25" t="s">
        <v>47</v>
      </c>
      <c r="C25">
        <v>0.55479999999999996</v>
      </c>
      <c r="D25" t="e">
        <f>VLOOKUP(B25,[7]Sheet4!$A:$B,2,)</f>
        <v>#N/A</v>
      </c>
      <c r="E25" s="2">
        <f>VLOOKUP(B25,[8]Sheet1!$A:$F,6,TRUE)</f>
        <v>0.97280966767371602</v>
      </c>
      <c r="F25">
        <f>VLOOKUP(B25,[9]Percent_of_Children_Living_Belo!$A:$B,2,TRUE)</f>
        <v>21.904104863746099</v>
      </c>
      <c r="G25">
        <f>VLOOKUP(B25,[10]Withdrawl_Rate!$A:$B,2,TRUE)</f>
        <v>1.8957345999999999</v>
      </c>
    </row>
    <row r="26" spans="1:7" hidden="1">
      <c r="A26">
        <v>24510070200</v>
      </c>
      <c r="B26" t="s">
        <v>12</v>
      </c>
      <c r="C26">
        <v>0.55449999999999999</v>
      </c>
      <c r="D26" t="e">
        <f>VLOOKUP(B26,[7]Sheet4!$A:$B,2,)</f>
        <v>#N/A</v>
      </c>
      <c r="E26" s="2">
        <f>VLOOKUP(B26,[8]Sheet1!$A:$F,6,TRUE)</f>
        <v>0.99255583126550873</v>
      </c>
      <c r="F26">
        <f>VLOOKUP(B26,[9]Percent_of_Children_Living_Belo!$A:$B,2,TRUE)</f>
        <v>44.811800610376402</v>
      </c>
      <c r="G26">
        <f>VLOOKUP(B26,[10]Withdrawl_Rate!$A:$B,2,TRUE)</f>
        <v>0.55452869999999999</v>
      </c>
    </row>
    <row r="27" spans="1:7">
      <c r="A27">
        <v>24510250103</v>
      </c>
      <c r="B27" t="s">
        <v>40</v>
      </c>
      <c r="C27">
        <v>0.17810000000000001</v>
      </c>
      <c r="D27">
        <f>VLOOKUP(B27,[7]Sheet4!$A:$B,2,)</f>
        <v>55.462184873949603</v>
      </c>
      <c r="E27" s="2">
        <f>VLOOKUP(B27,[8]Sheet1!$A:$F,6,TRUE)</f>
        <v>0.96969696969696972</v>
      </c>
      <c r="F27">
        <f>VLOOKUP(B27,[9]Percent_of_Children_Living_Belo!$A:$B,2,TRUE)</f>
        <v>6.9979716024340703</v>
      </c>
      <c r="G27">
        <f>VLOOKUP(B27,[10]Withdrawl_Rate!$A:$B,2,TRUE)</f>
        <v>2.5423729000000002</v>
      </c>
    </row>
    <row r="28" spans="1:7" hidden="1">
      <c r="A28">
        <v>24510090800</v>
      </c>
      <c r="B28" t="s">
        <v>128</v>
      </c>
      <c r="C28">
        <v>0.55169999999999997</v>
      </c>
      <c r="D28" t="e">
        <f>VLOOKUP(B28,[7]Sheet4!$A:$B,2,)</f>
        <v>#N/A</v>
      </c>
      <c r="E28" s="2">
        <f>VLOOKUP(B28,[8]Sheet1!$A:$F,6,TRUE)</f>
        <v>0.97280966767371602</v>
      </c>
      <c r="F28">
        <f>VLOOKUP(B28,[9]Percent_of_Children_Living_Belo!$A:$B,2,TRUE)</f>
        <v>8.0745341614906803</v>
      </c>
      <c r="G28">
        <f>VLOOKUP(B28,[10]Withdrawl_Rate!$A:$B,2,TRUE)</f>
        <v>1.5151515</v>
      </c>
    </row>
    <row r="29" spans="1:7">
      <c r="A29">
        <v>24510010400</v>
      </c>
      <c r="B29" t="s">
        <v>14</v>
      </c>
      <c r="C29">
        <v>0.20880000000000001</v>
      </c>
      <c r="D29">
        <f>VLOOKUP(B29,[7]Sheet4!$A:$B,2,)</f>
        <v>87.096774193548399</v>
      </c>
      <c r="E29" s="2">
        <f>VLOOKUP(B29,[8]Sheet1!$A:$F,6,TRUE)</f>
        <v>0.97280966767371602</v>
      </c>
      <c r="F29">
        <f>VLOOKUP(B29,[9]Percent_of_Children_Living_Belo!$A:$B,2,TRUE)</f>
        <v>4.60893854748603</v>
      </c>
      <c r="G29">
        <f>VLOOKUP(B29,[10]Withdrawl_Rate!$A:$B,2,TRUE)</f>
        <v>9.5238095000000005</v>
      </c>
    </row>
    <row r="30" spans="1:7">
      <c r="A30">
        <v>24510270301</v>
      </c>
      <c r="B30" t="s">
        <v>51</v>
      </c>
      <c r="C30">
        <v>0.21759999999999999</v>
      </c>
      <c r="D30">
        <f>VLOOKUP(B30,[7]Sheet4!$A:$B,2,)</f>
        <v>64.393939393939405</v>
      </c>
      <c r="E30" s="2">
        <f>VLOOKUP(B30,[8]Sheet1!$A:$F,6,TRUE)</f>
        <v>0.99255583126550873</v>
      </c>
      <c r="F30">
        <f>VLOOKUP(B30,[9]Percent_of_Children_Living_Belo!$A:$B,2,TRUE)</f>
        <v>44.811800610376402</v>
      </c>
      <c r="G30">
        <f>VLOOKUP(B30,[10]Withdrawl_Rate!$A:$B,2,TRUE)</f>
        <v>4.8387096999999999</v>
      </c>
    </row>
    <row r="31" spans="1:7" hidden="1">
      <c r="A31">
        <v>24510120500</v>
      </c>
      <c r="B31" t="s">
        <v>92</v>
      </c>
      <c r="C31">
        <v>0.54959999999999998</v>
      </c>
      <c r="D31" t="e">
        <f>VLOOKUP(B31,[7]Sheet4!$A:$B,2,)</f>
        <v>#N/A</v>
      </c>
      <c r="E31" s="2">
        <f>VLOOKUP(B31,[8]Sheet1!$A:$F,6,TRUE)</f>
        <v>0.95581395348837206</v>
      </c>
      <c r="F31">
        <f>VLOOKUP(B31,[9]Percent_of_Children_Living_Belo!$A:$B,2,TRUE)</f>
        <v>33.080070134424297</v>
      </c>
      <c r="G31">
        <f>VLOOKUP(B31,[10]Withdrawl_Rate!$A:$B,2,TRUE)</f>
        <v>4.8387096999999999</v>
      </c>
    </row>
    <row r="32" spans="1:7" hidden="1">
      <c r="A32">
        <v>24510070300</v>
      </c>
      <c r="B32" t="s">
        <v>122</v>
      </c>
      <c r="C32">
        <v>0.54910000000000003</v>
      </c>
      <c r="D32" t="e">
        <f>VLOOKUP(B32,[7]Sheet4!$A:$B,2,)</f>
        <v>#N/A</v>
      </c>
      <c r="E32" s="2">
        <f>VLOOKUP(B32,[8]Sheet1!$A:$F,6,TRUE)</f>
        <v>0.99255583126550873</v>
      </c>
      <c r="F32">
        <f>VLOOKUP(B32,[9]Percent_of_Children_Living_Belo!$A:$B,2,TRUE)</f>
        <v>44.811800610376402</v>
      </c>
      <c r="G32">
        <f>VLOOKUP(B32,[10]Withdrawl_Rate!$A:$B,2,TRUE)</f>
        <v>7.5294118000000001</v>
      </c>
    </row>
    <row r="33" spans="1:7" hidden="1">
      <c r="A33">
        <v>24510080302</v>
      </c>
      <c r="B33" t="s">
        <v>131</v>
      </c>
      <c r="C33">
        <v>0.54790000000000005</v>
      </c>
      <c r="D33" t="e">
        <f>VLOOKUP(B33,[7]Sheet4!$A:$B,2,)</f>
        <v>#N/A</v>
      </c>
      <c r="E33" s="2">
        <f>VLOOKUP(B33,[8]Sheet1!$A:$F,6,TRUE)</f>
        <v>0.97280966767371602</v>
      </c>
      <c r="F33">
        <f>VLOOKUP(B33,[9]Percent_of_Children_Living_Belo!$A:$B,2,TRUE)</f>
        <v>39.735752317097202</v>
      </c>
      <c r="G33">
        <f>VLOOKUP(B33,[10]Withdrawl_Rate!$A:$B,2,TRUE)</f>
        <v>4.2986424999999997</v>
      </c>
    </row>
    <row r="34" spans="1:7" hidden="1">
      <c r="A34">
        <v>24510160400</v>
      </c>
      <c r="B34" t="s">
        <v>103</v>
      </c>
      <c r="C34">
        <v>0.5444</v>
      </c>
      <c r="D34" t="e">
        <f>VLOOKUP(B34,[7]Sheet4!$A:$B,2,)</f>
        <v>#N/A</v>
      </c>
      <c r="E34" s="2">
        <f>VLOOKUP(B34,[8]Sheet1!$A:$F,6,TRUE)</f>
        <v>0.99255583126550873</v>
      </c>
      <c r="F34">
        <f>VLOOKUP(B34,[9]Percent_of_Children_Living_Belo!$A:$B,2,TRUE)</f>
        <v>44.811800610376402</v>
      </c>
      <c r="G34">
        <f>VLOOKUP(B34,[10]Withdrawl_Rate!$A:$B,2,TRUE)</f>
        <v>7.5294118000000001</v>
      </c>
    </row>
    <row r="35" spans="1:7" hidden="1">
      <c r="A35">
        <v>24510100100</v>
      </c>
      <c r="B35" t="s">
        <v>115</v>
      </c>
      <c r="C35">
        <v>0.54400000000000004</v>
      </c>
      <c r="D35" t="e">
        <f>VLOOKUP(B35,[7]Sheet4!$A:$B,2,)</f>
        <v>#N/A</v>
      </c>
      <c r="E35" s="2">
        <f>VLOOKUP(B35,[8]Sheet1!$A:$F,6,TRUE)</f>
        <v>0.99255583126550873</v>
      </c>
      <c r="F35">
        <f>VLOOKUP(B35,[9]Percent_of_Children_Living_Belo!$A:$B,2,TRUE)</f>
        <v>33.080070134424297</v>
      </c>
      <c r="G35">
        <f>VLOOKUP(B35,[10]Withdrawl_Rate!$A:$B,2,TRUE)</f>
        <v>4.8387096999999999</v>
      </c>
    </row>
    <row r="36" spans="1:7" hidden="1">
      <c r="A36">
        <v>24510150500</v>
      </c>
      <c r="B36" t="s">
        <v>121</v>
      </c>
      <c r="C36">
        <v>0.5413</v>
      </c>
      <c r="D36" t="e">
        <f>VLOOKUP(B36,[7]Sheet4!$A:$B,2,)</f>
        <v>#N/A</v>
      </c>
      <c r="E36" s="2">
        <f>VLOOKUP(B36,[8]Sheet1!$A:$F,6,TRUE)</f>
        <v>0.97280966767371602</v>
      </c>
      <c r="F36">
        <f>VLOOKUP(B36,[9]Percent_of_Children_Living_Belo!$A:$B,2,TRUE)</f>
        <v>39.891754218401701</v>
      </c>
      <c r="G36">
        <f>VLOOKUP(B36,[10]Withdrawl_Rate!$A:$B,2,TRUE)</f>
        <v>4.9742709999999999</v>
      </c>
    </row>
    <row r="37" spans="1:7" hidden="1">
      <c r="A37">
        <v>24510080400</v>
      </c>
      <c r="B37" t="s">
        <v>93</v>
      </c>
      <c r="C37">
        <v>0.53949999999999998</v>
      </c>
      <c r="D37" t="e">
        <f>VLOOKUP(B37,[7]Sheet4!$A:$B,2,)</f>
        <v>#N/A</v>
      </c>
      <c r="E37" s="2">
        <f>VLOOKUP(B37,[8]Sheet1!$A:$F,6,TRUE)</f>
        <v>0.97280966767371602</v>
      </c>
      <c r="F37">
        <f>VLOOKUP(B37,[9]Percent_of_Children_Living_Belo!$A:$B,2,TRUE)</f>
        <v>39.735752317097202</v>
      </c>
      <c r="G37">
        <f>VLOOKUP(B37,[10]Withdrawl_Rate!$A:$B,2,TRUE)</f>
        <v>4.2986424999999997</v>
      </c>
    </row>
    <row r="38" spans="1:7">
      <c r="A38">
        <v>24510010100</v>
      </c>
      <c r="B38" t="s">
        <v>14</v>
      </c>
      <c r="C38">
        <v>0.23219999999999999</v>
      </c>
      <c r="D38">
        <f>VLOOKUP(B38,[7]Sheet4!$A:$B,2,)</f>
        <v>87.096774193548399</v>
      </c>
      <c r="E38" s="2">
        <f>VLOOKUP(B38,[8]Sheet1!$A:$F,6,TRUE)</f>
        <v>0.97280966767371602</v>
      </c>
      <c r="F38">
        <f>VLOOKUP(B38,[9]Percent_of_Children_Living_Belo!$A:$B,2,TRUE)</f>
        <v>4.60893854748603</v>
      </c>
      <c r="G38">
        <f>VLOOKUP(B38,[10]Withdrawl_Rate!$A:$B,2,TRUE)</f>
        <v>9.5238095000000005</v>
      </c>
    </row>
    <row r="39" spans="1:7" hidden="1">
      <c r="A39">
        <v>24510190100</v>
      </c>
      <c r="B39" t="s">
        <v>88</v>
      </c>
      <c r="C39">
        <v>0.53610000000000002</v>
      </c>
      <c r="D39" t="e">
        <f>VLOOKUP(B39,[7]Sheet4!$A:$B,2,)</f>
        <v>#N/A</v>
      </c>
      <c r="E39" s="2">
        <f>VLOOKUP(B39,[8]Sheet1!$A:$F,6,TRUE)</f>
        <v>0.95581395348837206</v>
      </c>
      <c r="F39">
        <f>VLOOKUP(B39,[9]Percent_of_Children_Living_Belo!$A:$B,2,TRUE)</f>
        <v>40.463917525773198</v>
      </c>
      <c r="G39">
        <f>VLOOKUP(B39,[10]Withdrawl_Rate!$A:$B,2,TRUE)</f>
        <v>4.0540541000000001</v>
      </c>
    </row>
    <row r="40" spans="1:7" hidden="1">
      <c r="A40">
        <v>24510120300</v>
      </c>
      <c r="B40" t="s">
        <v>112</v>
      </c>
      <c r="C40">
        <v>0.53239999999999998</v>
      </c>
      <c r="D40" t="e">
        <f>VLOOKUP(B40,[7]Sheet4!$A:$B,2,)</f>
        <v>#N/A</v>
      </c>
      <c r="E40" s="2">
        <f>VLOOKUP(B40,[8]Sheet1!$A:$F,6,TRUE)</f>
        <v>0.99255583126550873</v>
      </c>
      <c r="F40">
        <f>VLOOKUP(B40,[9]Percent_of_Children_Living_Belo!$A:$B,2,TRUE)</f>
        <v>33.080070134424297</v>
      </c>
      <c r="G40">
        <f>VLOOKUP(B40,[10]Withdrawl_Rate!$A:$B,2,TRUE)</f>
        <v>4.8387096999999999</v>
      </c>
    </row>
    <row r="41" spans="1:7" hidden="1">
      <c r="A41">
        <v>24510080301</v>
      </c>
      <c r="B41" t="s">
        <v>131</v>
      </c>
      <c r="C41">
        <v>0.5323</v>
      </c>
      <c r="D41" t="e">
        <f>VLOOKUP(B41,[7]Sheet4!$A:$B,2,)</f>
        <v>#N/A</v>
      </c>
      <c r="E41" s="2">
        <f>VLOOKUP(B41,[8]Sheet1!$A:$F,6,TRUE)</f>
        <v>0.97280966767371602</v>
      </c>
      <c r="F41">
        <f>VLOOKUP(B41,[9]Percent_of_Children_Living_Belo!$A:$B,2,TRUE)</f>
        <v>39.735752317097202</v>
      </c>
      <c r="G41">
        <f>VLOOKUP(B41,[10]Withdrawl_Rate!$A:$B,2,TRUE)</f>
        <v>4.2986424999999997</v>
      </c>
    </row>
    <row r="42" spans="1:7" hidden="1">
      <c r="A42">
        <v>24510151300</v>
      </c>
      <c r="B42" t="s">
        <v>99</v>
      </c>
      <c r="C42">
        <v>0.52869999999999995</v>
      </c>
      <c r="D42" t="e">
        <f>VLOOKUP(B42,[7]Sheet4!$A:$B,2,)</f>
        <v>#N/A</v>
      </c>
      <c r="E42" s="2">
        <f>VLOOKUP(B42,[8]Sheet1!$A:$F,6,TRUE)</f>
        <v>0.97280966767371602</v>
      </c>
      <c r="F42">
        <f>VLOOKUP(B42,[9]Percent_of_Children_Living_Belo!$A:$B,2,TRUE)</f>
        <v>15.529640427599601</v>
      </c>
      <c r="G42">
        <f>VLOOKUP(B42,[10]Withdrawl_Rate!$A:$B,2,TRUE)</f>
        <v>2.3853211000000001</v>
      </c>
    </row>
    <row r="43" spans="1:7">
      <c r="A43">
        <v>24003750201</v>
      </c>
      <c r="B43" t="s">
        <v>23</v>
      </c>
      <c r="C43">
        <v>0.24660000000000001</v>
      </c>
      <c r="D43">
        <f>VLOOKUP(B43,[7]Sheet4!$A:$B,2,)</f>
        <v>59.126984126984098</v>
      </c>
      <c r="E43" s="2">
        <f>VLOOKUP(B43,[8]Sheet1!$A:$F,6,TRUE)</f>
        <v>0.97280966767371602</v>
      </c>
      <c r="F43">
        <f>VLOOKUP(B43,[9]Percent_of_Children_Living_Belo!$A:$B,2,TRUE)</f>
        <v>39.891754218401701</v>
      </c>
      <c r="G43">
        <f>VLOOKUP(B43,[10]Withdrawl_Rate!$A:$B,2,TRUE)</f>
        <v>4.9742709999999999</v>
      </c>
    </row>
    <row r="44" spans="1:7">
      <c r="A44">
        <v>24510250206</v>
      </c>
      <c r="B44" t="s">
        <v>19</v>
      </c>
      <c r="C44">
        <v>0.24829999999999999</v>
      </c>
      <c r="D44">
        <f>VLOOKUP(B44,[7]Sheet4!$A:$B,2,)</f>
        <v>55.462184873949603</v>
      </c>
      <c r="E44" s="2">
        <f>VLOOKUP(B44,[8]Sheet1!$A:$F,6,TRUE)</f>
        <v>0.99255583126550873</v>
      </c>
      <c r="F44">
        <f>VLOOKUP(B44,[9]Percent_of_Children_Living_Belo!$A:$B,2,TRUE)</f>
        <v>44.811800610376402</v>
      </c>
      <c r="G44">
        <f>VLOOKUP(B44,[10]Withdrawl_Rate!$A:$B,2,TRUE)</f>
        <v>7.5294118000000001</v>
      </c>
    </row>
    <row r="45" spans="1:7">
      <c r="A45">
        <v>24510250401</v>
      </c>
      <c r="B45" t="s">
        <v>23</v>
      </c>
      <c r="C45">
        <v>0.25419999999999998</v>
      </c>
      <c r="D45">
        <f>VLOOKUP(B45,[7]Sheet4!$A:$B,2,)</f>
        <v>59.126984126984098</v>
      </c>
      <c r="E45" s="2">
        <f>VLOOKUP(B45,[8]Sheet1!$A:$F,6,TRUE)</f>
        <v>0.97280966767371602</v>
      </c>
      <c r="F45">
        <f>VLOOKUP(B45,[9]Percent_of_Children_Living_Belo!$A:$B,2,TRUE)</f>
        <v>39.891754218401701</v>
      </c>
      <c r="G45">
        <f>VLOOKUP(B45,[10]Withdrawl_Rate!$A:$B,2,TRUE)</f>
        <v>4.9742709999999999</v>
      </c>
    </row>
    <row r="46" spans="1:7" hidden="1">
      <c r="A46">
        <v>24510150600</v>
      </c>
      <c r="B46" t="s">
        <v>109</v>
      </c>
      <c r="C46">
        <v>0.52129999999999999</v>
      </c>
      <c r="D46" t="e">
        <f>VLOOKUP(B46,[7]Sheet4!$A:$B,2,)</f>
        <v>#N/A</v>
      </c>
      <c r="E46" s="2">
        <f>VLOOKUP(B46,[8]Sheet1!$A:$F,6,TRUE)</f>
        <v>0.99255583126550873</v>
      </c>
      <c r="F46">
        <f>VLOOKUP(B46,[9]Percent_of_Children_Living_Belo!$A:$B,2,TRUE)</f>
        <v>44.811800610376402</v>
      </c>
      <c r="G46">
        <f>VLOOKUP(B46,[10]Withdrawl_Rate!$A:$B,2,TRUE)</f>
        <v>4.3731777999999997</v>
      </c>
    </row>
    <row r="47" spans="1:7">
      <c r="A47">
        <v>24510130700</v>
      </c>
      <c r="B47" t="s">
        <v>17</v>
      </c>
      <c r="C47">
        <v>0.2571</v>
      </c>
      <c r="D47">
        <f>VLOOKUP(B47,[7]Sheet4!$A:$B,2,)</f>
        <v>77.358490566037702</v>
      </c>
      <c r="E47" s="2">
        <f>VLOOKUP(B47,[8]Sheet1!$A:$F,6,TRUE)</f>
        <v>0.95581395348837206</v>
      </c>
      <c r="F47">
        <f>VLOOKUP(B47,[9]Percent_of_Children_Living_Belo!$A:$B,2,TRUE)</f>
        <v>33.080070134424297</v>
      </c>
      <c r="G47">
        <f>VLOOKUP(B47,[10]Withdrawl_Rate!$A:$B,2,TRUE)</f>
        <v>4.8387096999999999</v>
      </c>
    </row>
    <row r="48" spans="1:7" hidden="1">
      <c r="A48">
        <v>24510120600</v>
      </c>
      <c r="B48" t="s">
        <v>102</v>
      </c>
      <c r="C48">
        <v>0.51729999999999998</v>
      </c>
      <c r="D48" t="e">
        <f>VLOOKUP(B48,[7]Sheet4!$A:$B,2,)</f>
        <v>#N/A</v>
      </c>
      <c r="E48" s="2">
        <f>VLOOKUP(B48,[8]Sheet1!$A:$F,6,TRUE)</f>
        <v>0.99255583126550873</v>
      </c>
      <c r="F48">
        <f>VLOOKUP(B48,[9]Percent_of_Children_Living_Belo!$A:$B,2,TRUE)</f>
        <v>44.811800610376402</v>
      </c>
      <c r="G48">
        <f>VLOOKUP(B48,[10]Withdrawl_Rate!$A:$B,2,TRUE)</f>
        <v>4.3731777999999997</v>
      </c>
    </row>
    <row r="49" spans="1:7">
      <c r="A49">
        <v>24510270200</v>
      </c>
      <c r="B49" t="s">
        <v>51</v>
      </c>
      <c r="C49">
        <v>0.26</v>
      </c>
      <c r="D49">
        <f>VLOOKUP(B49,[7]Sheet4!$A:$B,2,)</f>
        <v>64.393939393939405</v>
      </c>
      <c r="E49" s="2">
        <f>VLOOKUP(B49,[8]Sheet1!$A:$F,6,TRUE)</f>
        <v>0.99255583126550873</v>
      </c>
      <c r="F49">
        <f>VLOOKUP(B49,[9]Percent_of_Children_Living_Belo!$A:$B,2,TRUE)</f>
        <v>44.811800610376402</v>
      </c>
      <c r="G49">
        <f>VLOOKUP(B49,[10]Withdrawl_Rate!$A:$B,2,TRUE)</f>
        <v>4.8387096999999999</v>
      </c>
    </row>
    <row r="50" spans="1:7" hidden="1">
      <c r="A50">
        <v>24510060100</v>
      </c>
      <c r="B50" t="s">
        <v>18</v>
      </c>
      <c r="C50">
        <v>0.51639999999999997</v>
      </c>
      <c r="D50" t="e">
        <f>VLOOKUP(B50,[7]Sheet4!$A:$B,2,)</f>
        <v>#N/A</v>
      </c>
      <c r="E50" s="2">
        <f>VLOOKUP(B50,[8]Sheet1!$A:$F,6,TRUE)</f>
        <v>0.99255583126550873</v>
      </c>
      <c r="F50">
        <f>VLOOKUP(B50,[9]Percent_of_Children_Living_Belo!$A:$B,2,TRUE)</f>
        <v>44.811800610376402</v>
      </c>
      <c r="G50">
        <f>VLOOKUP(B50,[10]Withdrawl_Rate!$A:$B,2,TRUE)</f>
        <v>4.3731777999999997</v>
      </c>
    </row>
    <row r="51" spans="1:7">
      <c r="A51">
        <v>24510010300</v>
      </c>
      <c r="B51" t="s">
        <v>14</v>
      </c>
      <c r="C51">
        <v>0.27779999999999999</v>
      </c>
      <c r="D51">
        <f>VLOOKUP(B51,[7]Sheet4!$A:$B,2,)</f>
        <v>87.096774193548399</v>
      </c>
      <c r="E51" s="2">
        <f>VLOOKUP(B51,[8]Sheet1!$A:$F,6,TRUE)</f>
        <v>0.97280966767371602</v>
      </c>
      <c r="F51">
        <f>VLOOKUP(B51,[9]Percent_of_Children_Living_Belo!$A:$B,2,TRUE)</f>
        <v>4.60893854748603</v>
      </c>
      <c r="G51">
        <f>VLOOKUP(B51,[10]Withdrawl_Rate!$A:$B,2,TRUE)</f>
        <v>9.5238095000000005</v>
      </c>
    </row>
    <row r="52" spans="1:7" hidden="1">
      <c r="A52">
        <v>24510260604</v>
      </c>
      <c r="B52" t="s">
        <v>27</v>
      </c>
      <c r="C52">
        <v>0.5111</v>
      </c>
      <c r="D52" t="e">
        <f>VLOOKUP(B52,[7]Sheet4!$A:$B,2,)</f>
        <v>#N/A</v>
      </c>
      <c r="E52" s="2">
        <f>VLOOKUP(B52,[8]Sheet1!$A:$F,6,TRUE)</f>
        <v>0.99255583126550873</v>
      </c>
      <c r="F52">
        <f>VLOOKUP(B52,[9]Percent_of_Children_Living_Belo!$A:$B,2,TRUE)</f>
        <v>44.811800610376402</v>
      </c>
      <c r="G52">
        <f>VLOOKUP(B52,[10]Withdrawl_Rate!$A:$B,2,TRUE)</f>
        <v>4.3731777999999997</v>
      </c>
    </row>
    <row r="53" spans="1:7">
      <c r="A53">
        <v>24510261100</v>
      </c>
      <c r="B53" t="s">
        <v>14</v>
      </c>
      <c r="C53">
        <v>0.29899999999999999</v>
      </c>
      <c r="D53">
        <f>VLOOKUP(B53,[7]Sheet4!$A:$B,2,)</f>
        <v>87.096774193548399</v>
      </c>
      <c r="E53" s="2">
        <f>VLOOKUP(B53,[8]Sheet1!$A:$F,6,TRUE)</f>
        <v>0.97280966767371602</v>
      </c>
      <c r="F53">
        <f>VLOOKUP(B53,[9]Percent_of_Children_Living_Belo!$A:$B,2,TRUE)</f>
        <v>4.60893854748603</v>
      </c>
      <c r="G53">
        <f>VLOOKUP(B53,[10]Withdrawl_Rate!$A:$B,2,TRUE)</f>
        <v>9.5238095000000005</v>
      </c>
    </row>
    <row r="54" spans="1:7" hidden="1">
      <c r="A54">
        <v>24510150400</v>
      </c>
      <c r="B54" t="s">
        <v>94</v>
      </c>
      <c r="C54">
        <v>0.50429999999999997</v>
      </c>
      <c r="D54" t="e">
        <f>VLOOKUP(B54,[7]Sheet4!$A:$B,2,)</f>
        <v>#N/A</v>
      </c>
      <c r="E54" s="2">
        <f>VLOOKUP(B54,[8]Sheet1!$A:$F,6,TRUE)</f>
        <v>0.99255583126550873</v>
      </c>
      <c r="F54">
        <f>VLOOKUP(B54,[9]Percent_of_Children_Living_Belo!$A:$B,2,TRUE)</f>
        <v>44.811800610376402</v>
      </c>
      <c r="G54">
        <f>VLOOKUP(B54,[10]Withdrawl_Rate!$A:$B,2,TRUE)</f>
        <v>7.5294118000000001</v>
      </c>
    </row>
    <row r="55" spans="1:7">
      <c r="A55">
        <v>24510230200</v>
      </c>
      <c r="B55" t="s">
        <v>16</v>
      </c>
      <c r="C55">
        <v>0.3009</v>
      </c>
      <c r="D55">
        <f>VLOOKUP(B55,[7]Sheet4!$A:$B,2,)</f>
        <v>83.211678832116803</v>
      </c>
      <c r="E55" s="2">
        <f>VLOOKUP(B55,[8]Sheet1!$A:$F,6,TRUE)</f>
        <v>0.96969696969696972</v>
      </c>
      <c r="F55">
        <f>VLOOKUP(B55,[9]Percent_of_Children_Living_Belo!$A:$B,2,TRUE)</f>
        <v>6.9979716024340703</v>
      </c>
      <c r="G55">
        <f>VLOOKUP(B55,[10]Withdrawl_Rate!$A:$B,2,TRUE)</f>
        <v>2.5423729000000002</v>
      </c>
    </row>
    <row r="56" spans="1:7" hidden="1">
      <c r="A56">
        <v>24510271600</v>
      </c>
      <c r="B56" t="s">
        <v>108</v>
      </c>
      <c r="C56">
        <v>0.50329999999999997</v>
      </c>
      <c r="D56" t="e">
        <f>VLOOKUP(B56,[7]Sheet4!$A:$B,2,)</f>
        <v>#N/A</v>
      </c>
      <c r="E56" s="2">
        <f>VLOOKUP(B56,[8]Sheet1!$A:$F,6,TRUE)</f>
        <v>0.95581395348837206</v>
      </c>
      <c r="F56">
        <f>VLOOKUP(B56,[9]Percent_of_Children_Living_Belo!$A:$B,2,TRUE)</f>
        <v>8.0745341614906803</v>
      </c>
      <c r="G56">
        <f>VLOOKUP(B56,[10]Withdrawl_Rate!$A:$B,2,TRUE)</f>
        <v>1.5151515</v>
      </c>
    </row>
    <row r="57" spans="1:7">
      <c r="A57">
        <v>24510130806</v>
      </c>
      <c r="B57" t="s">
        <v>6</v>
      </c>
      <c r="C57">
        <v>0.30719999999999997</v>
      </c>
      <c r="D57">
        <f>VLOOKUP(B57,[7]Sheet4!$A:$B,2,)</f>
        <v>77.358490566037702</v>
      </c>
      <c r="E57" s="2">
        <f>VLOOKUP(B57,[8]Sheet1!$A:$F,6,TRUE)</f>
        <v>0.96969696969696972</v>
      </c>
      <c r="F57">
        <f>VLOOKUP(B57,[9]Percent_of_Children_Living_Belo!$A:$B,2,TRUE)</f>
        <v>6.9979716024340703</v>
      </c>
      <c r="G57">
        <f>VLOOKUP(B57,[10]Withdrawl_Rate!$A:$B,2,TRUE)</f>
        <v>2.5423729000000002</v>
      </c>
    </row>
    <row r="58" spans="1:7" hidden="1">
      <c r="A58">
        <v>24510200200</v>
      </c>
      <c r="B58" t="s">
        <v>89</v>
      </c>
      <c r="C58">
        <v>0.50070000000000003</v>
      </c>
      <c r="D58" t="e">
        <f>VLOOKUP(B58,[7]Sheet4!$A:$B,2,)</f>
        <v>#N/A</v>
      </c>
      <c r="E58" s="2">
        <f>VLOOKUP(B58,[8]Sheet1!$A:$F,6,TRUE)</f>
        <v>0.99255583126550873</v>
      </c>
      <c r="F58">
        <f>VLOOKUP(B58,[9]Percent_of_Children_Living_Belo!$A:$B,2,TRUE)</f>
        <v>44.811800610376402</v>
      </c>
      <c r="G58">
        <f>VLOOKUP(B58,[10]Withdrawl_Rate!$A:$B,2,TRUE)</f>
        <v>4.8387096999999999</v>
      </c>
    </row>
    <row r="59" spans="1:7" hidden="1">
      <c r="A59">
        <v>24510090500</v>
      </c>
      <c r="B59" t="s">
        <v>91</v>
      </c>
      <c r="C59">
        <v>0.50049999999999994</v>
      </c>
      <c r="D59" t="e">
        <f>VLOOKUP(B59,[7]Sheet4!$A:$B,2,)</f>
        <v>#N/A</v>
      </c>
      <c r="E59" s="2">
        <f>VLOOKUP(B59,[8]Sheet1!$A:$F,6,TRUE)</f>
        <v>0.97280966767371602</v>
      </c>
      <c r="F59">
        <f>VLOOKUP(B59,[9]Percent_of_Children_Living_Belo!$A:$B,2,TRUE)</f>
        <v>39.735752317097202</v>
      </c>
      <c r="G59">
        <f>VLOOKUP(B59,[10]Withdrawl_Rate!$A:$B,2,TRUE)</f>
        <v>4.2986424999999997</v>
      </c>
    </row>
    <row r="60" spans="1:7" hidden="1">
      <c r="A60">
        <v>24510150800</v>
      </c>
      <c r="B60" t="s">
        <v>79</v>
      </c>
      <c r="C60">
        <v>0.49559999999999998</v>
      </c>
      <c r="D60" t="e">
        <f>VLOOKUP(B60,[7]Sheet4!$A:$B,2,)</f>
        <v>#N/A</v>
      </c>
      <c r="E60" s="2">
        <f>VLOOKUP(B60,[8]Sheet1!$A:$F,6,TRUE)</f>
        <v>0.95581395348837206</v>
      </c>
      <c r="F60">
        <f>VLOOKUP(B60,[9]Percent_of_Children_Living_Belo!$A:$B,2,TRUE)</f>
        <v>33.080070134424297</v>
      </c>
      <c r="G60">
        <f>VLOOKUP(B60,[10]Withdrawl_Rate!$A:$B,2,TRUE)</f>
        <v>4.8387096999999999</v>
      </c>
    </row>
    <row r="61" spans="1:7">
      <c r="A61">
        <v>24510230300</v>
      </c>
      <c r="B61" t="s">
        <v>16</v>
      </c>
      <c r="C61">
        <v>0.31040000000000001</v>
      </c>
      <c r="D61">
        <f>VLOOKUP(B61,[7]Sheet4!$A:$B,2,)</f>
        <v>83.211678832116803</v>
      </c>
      <c r="E61" s="2">
        <f>VLOOKUP(B61,[8]Sheet1!$A:$F,6,TRUE)</f>
        <v>0.96969696969696972</v>
      </c>
      <c r="F61">
        <f>VLOOKUP(B61,[9]Percent_of_Children_Living_Belo!$A:$B,2,TRUE)</f>
        <v>6.9979716024340703</v>
      </c>
      <c r="G61">
        <f>VLOOKUP(B61,[10]Withdrawl_Rate!$A:$B,2,TRUE)</f>
        <v>2.5423729000000002</v>
      </c>
    </row>
    <row r="62" spans="1:7" hidden="1">
      <c r="A62">
        <v>24510150300</v>
      </c>
      <c r="B62" t="s">
        <v>106</v>
      </c>
      <c r="C62">
        <v>0.49099999999999999</v>
      </c>
      <c r="D62" t="e">
        <f>VLOOKUP(B62,[7]Sheet4!$A:$B,2,)</f>
        <v>#N/A</v>
      </c>
      <c r="E62" s="2">
        <f>VLOOKUP(B62,[8]Sheet1!$A:$F,6,TRUE)</f>
        <v>0.97280966767371602</v>
      </c>
      <c r="F62">
        <f>VLOOKUP(B62,[9]Percent_of_Children_Living_Belo!$A:$B,2,TRUE)</f>
        <v>50.104058272632599</v>
      </c>
      <c r="G62">
        <f>VLOOKUP(B62,[10]Withdrawl_Rate!$A:$B,2,TRUE)</f>
        <v>4.622871</v>
      </c>
    </row>
    <row r="63" spans="1:7" hidden="1">
      <c r="A63">
        <v>24510200702</v>
      </c>
      <c r="B63" t="s">
        <v>120</v>
      </c>
      <c r="C63">
        <v>0.48780000000000001</v>
      </c>
      <c r="D63" t="e">
        <f>VLOOKUP(B63,[7]Sheet4!$A:$B,2,)</f>
        <v>#N/A</v>
      </c>
      <c r="E63" s="2">
        <f>VLOOKUP(B63,[8]Sheet1!$A:$F,6,TRUE)</f>
        <v>0.96969696969696972</v>
      </c>
      <c r="F63">
        <f>VLOOKUP(B63,[9]Percent_of_Children_Living_Belo!$A:$B,2,TRUE)</f>
        <v>6.9979716024340703</v>
      </c>
      <c r="G63">
        <f>VLOOKUP(B63,[10]Withdrawl_Rate!$A:$B,2,TRUE)</f>
        <v>2.5423729000000002</v>
      </c>
    </row>
    <row r="64" spans="1:7">
      <c r="A64">
        <v>24510040100</v>
      </c>
      <c r="B64" t="s">
        <v>71</v>
      </c>
      <c r="C64">
        <v>0.31440000000000001</v>
      </c>
      <c r="D64">
        <f>VLOOKUP(B64,[7]Sheet4!$A:$B,2,)</f>
        <v>77.027027027027003</v>
      </c>
      <c r="E64" s="2">
        <f>VLOOKUP(B64,[8]Sheet1!$A:$F,6,TRUE)</f>
        <v>0.97280966767371602</v>
      </c>
      <c r="F64">
        <f>VLOOKUP(B64,[9]Percent_of_Children_Living_Belo!$A:$B,2,TRUE)</f>
        <v>8.0745341614906803</v>
      </c>
      <c r="G64">
        <f>VLOOKUP(B64,[10]Withdrawl_Rate!$A:$B,2,TRUE)</f>
        <v>1.5151515</v>
      </c>
    </row>
    <row r="65" spans="1:7">
      <c r="A65">
        <v>24510130804</v>
      </c>
      <c r="B65" t="s">
        <v>17</v>
      </c>
      <c r="C65">
        <v>0.33929999999999999</v>
      </c>
      <c r="D65">
        <f>VLOOKUP(B65,[7]Sheet4!$A:$B,2,)</f>
        <v>77.358490566037702</v>
      </c>
      <c r="E65" s="2">
        <f>VLOOKUP(B65,[8]Sheet1!$A:$F,6,TRUE)</f>
        <v>0.95581395348837206</v>
      </c>
      <c r="F65">
        <f>VLOOKUP(B65,[9]Percent_of_Children_Living_Belo!$A:$B,2,TRUE)</f>
        <v>33.080070134424297</v>
      </c>
      <c r="G65">
        <f>VLOOKUP(B65,[10]Withdrawl_Rate!$A:$B,2,TRUE)</f>
        <v>4.8387096999999999</v>
      </c>
    </row>
    <row r="66" spans="1:7">
      <c r="A66">
        <v>24510260102</v>
      </c>
      <c r="B66" t="s">
        <v>43</v>
      </c>
      <c r="C66">
        <v>0.3422</v>
      </c>
      <c r="D66">
        <f>VLOOKUP(B66,[7]Sheet4!$A:$B,2,)</f>
        <v>66.064981949458499</v>
      </c>
      <c r="E66" s="2">
        <f>VLOOKUP(B66,[8]Sheet1!$A:$F,6,TRUE)</f>
        <v>0.95581395348837206</v>
      </c>
      <c r="F66">
        <f>VLOOKUP(B66,[9]Percent_of_Children_Living_Belo!$A:$B,2,TRUE)</f>
        <v>40.463917525773198</v>
      </c>
      <c r="G66">
        <f>VLOOKUP(B66,[10]Withdrawl_Rate!$A:$B,2,TRUE)</f>
        <v>4.0540541000000001</v>
      </c>
    </row>
    <row r="67" spans="1:7" hidden="1">
      <c r="A67">
        <v>24510271002</v>
      </c>
      <c r="B67" t="s">
        <v>107</v>
      </c>
      <c r="C67">
        <v>0.48</v>
      </c>
      <c r="D67" t="e">
        <f>VLOOKUP(B67,[7]Sheet4!$A:$B,2,)</f>
        <v>#N/A</v>
      </c>
      <c r="E67" s="2">
        <f>VLOOKUP(B67,[8]Sheet1!$A:$F,6,TRUE)</f>
        <v>0.96969696969696972</v>
      </c>
      <c r="F67">
        <f>VLOOKUP(B67,[9]Percent_of_Children_Living_Belo!$A:$B,2,TRUE)</f>
        <v>6.9979716024340703</v>
      </c>
      <c r="G67">
        <f>VLOOKUP(B67,[10]Withdrawl_Rate!$A:$B,2,TRUE)</f>
        <v>2.5423729000000002</v>
      </c>
    </row>
    <row r="68" spans="1:7" hidden="1">
      <c r="A68">
        <v>24510160802</v>
      </c>
      <c r="B68" t="s">
        <v>113</v>
      </c>
      <c r="C68">
        <v>0.47939999999999999</v>
      </c>
      <c r="D68" t="e">
        <f>VLOOKUP(B68,[7]Sheet4!$A:$B,2,)</f>
        <v>#N/A</v>
      </c>
      <c r="E68" s="2">
        <f>VLOOKUP(B68,[8]Sheet1!$A:$F,6,TRUE)</f>
        <v>0.95581395348837206</v>
      </c>
      <c r="F68">
        <f>VLOOKUP(B68,[9]Percent_of_Children_Living_Belo!$A:$B,2,TRUE)</f>
        <v>8.0745341614906803</v>
      </c>
      <c r="G68">
        <f>VLOOKUP(B68,[10]Withdrawl_Rate!$A:$B,2,TRUE)</f>
        <v>1.5151515</v>
      </c>
    </row>
    <row r="69" spans="1:7" hidden="1">
      <c r="A69">
        <v>24510090600</v>
      </c>
      <c r="B69" t="s">
        <v>118</v>
      </c>
      <c r="C69">
        <v>0.47820000000000001</v>
      </c>
      <c r="D69" t="e">
        <f>VLOOKUP(B69,[7]Sheet4!$A:$B,2,)</f>
        <v>#N/A</v>
      </c>
      <c r="E69" s="2">
        <f>VLOOKUP(B69,[8]Sheet1!$A:$F,6,TRUE)</f>
        <v>0.97280966767371602</v>
      </c>
      <c r="F69">
        <f>VLOOKUP(B69,[9]Percent_of_Children_Living_Belo!$A:$B,2,TRUE)</f>
        <v>50.104058272632599</v>
      </c>
      <c r="G69">
        <f>VLOOKUP(B69,[10]Withdrawl_Rate!$A:$B,2,TRUE)</f>
        <v>4.622871</v>
      </c>
    </row>
    <row r="70" spans="1:7" hidden="1">
      <c r="A70">
        <v>24510270701</v>
      </c>
      <c r="B70" t="s">
        <v>26</v>
      </c>
      <c r="C70">
        <v>0.47520000000000001</v>
      </c>
      <c r="D70" t="e">
        <f>VLOOKUP(B70,[7]Sheet4!$A:$B,2,)</f>
        <v>#N/A</v>
      </c>
      <c r="E70" s="2">
        <f>VLOOKUP(B70,[8]Sheet1!$A:$F,6,TRUE)</f>
        <v>0.95581395348837206</v>
      </c>
      <c r="F70">
        <f>VLOOKUP(B70,[9]Percent_of_Children_Living_Belo!$A:$B,2,TRUE)</f>
        <v>33.080070134424297</v>
      </c>
      <c r="G70">
        <f>VLOOKUP(B70,[10]Withdrawl_Rate!$A:$B,2,TRUE)</f>
        <v>4.8387096999999999</v>
      </c>
    </row>
    <row r="71" spans="1:7">
      <c r="A71">
        <v>24510130600</v>
      </c>
      <c r="B71" t="s">
        <v>17</v>
      </c>
      <c r="C71">
        <v>0.34289999999999998</v>
      </c>
      <c r="D71">
        <f>VLOOKUP(B71,[7]Sheet4!$A:$B,2,)</f>
        <v>77.358490566037702</v>
      </c>
      <c r="E71" s="2">
        <f>VLOOKUP(B71,[8]Sheet1!$A:$F,6,TRUE)</f>
        <v>0.95581395348837206</v>
      </c>
      <c r="F71">
        <f>VLOOKUP(B71,[9]Percent_of_Children_Living_Belo!$A:$B,2,TRUE)</f>
        <v>33.080070134424297</v>
      </c>
      <c r="G71">
        <f>VLOOKUP(B71,[10]Withdrawl_Rate!$A:$B,2,TRUE)</f>
        <v>4.8387096999999999</v>
      </c>
    </row>
    <row r="72" spans="1:7">
      <c r="A72">
        <v>24510110100</v>
      </c>
      <c r="B72" t="s">
        <v>71</v>
      </c>
      <c r="C72">
        <v>0.34870000000000001</v>
      </c>
      <c r="D72">
        <f>VLOOKUP(B72,[7]Sheet4!$A:$B,2,)</f>
        <v>77.027027027027003</v>
      </c>
      <c r="E72" s="2">
        <f>VLOOKUP(B72,[8]Sheet1!$A:$F,6,TRUE)</f>
        <v>0.97280966767371602</v>
      </c>
      <c r="F72">
        <f>VLOOKUP(B72,[9]Percent_of_Children_Living_Belo!$A:$B,2,TRUE)</f>
        <v>8.0745341614906803</v>
      </c>
      <c r="G72">
        <f>VLOOKUP(B72,[10]Withdrawl_Rate!$A:$B,2,TRUE)</f>
        <v>1.5151515</v>
      </c>
    </row>
    <row r="73" spans="1:7" hidden="1">
      <c r="A73">
        <v>24510160801</v>
      </c>
      <c r="B73" t="s">
        <v>113</v>
      </c>
      <c r="C73">
        <v>0.46870000000000001</v>
      </c>
      <c r="D73" t="e">
        <f>VLOOKUP(B73,[7]Sheet4!$A:$B,2,)</f>
        <v>#N/A</v>
      </c>
      <c r="E73" s="2">
        <f>VLOOKUP(B73,[8]Sheet1!$A:$F,6,TRUE)</f>
        <v>0.95581395348837206</v>
      </c>
      <c r="F73">
        <f>VLOOKUP(B73,[9]Percent_of_Children_Living_Belo!$A:$B,2,TRUE)</f>
        <v>8.0745341614906803</v>
      </c>
      <c r="G73">
        <f>VLOOKUP(B73,[10]Withdrawl_Rate!$A:$B,2,TRUE)</f>
        <v>1.5151515</v>
      </c>
    </row>
    <row r="74" spans="1:7" hidden="1">
      <c r="A74">
        <v>24510130400</v>
      </c>
      <c r="B74" t="s">
        <v>97</v>
      </c>
      <c r="C74">
        <v>0.46860000000000002</v>
      </c>
      <c r="D74" t="e">
        <f>VLOOKUP(B74,[7]Sheet4!$A:$B,2,)</f>
        <v>#N/A</v>
      </c>
      <c r="E74" s="2">
        <f>VLOOKUP(B74,[8]Sheet1!$A:$F,6,TRUE)</f>
        <v>0.96969696969696972</v>
      </c>
      <c r="F74">
        <f>VLOOKUP(B74,[9]Percent_of_Children_Living_Belo!$A:$B,2,TRUE)</f>
        <v>6.9979716024340703</v>
      </c>
      <c r="G74">
        <f>VLOOKUP(B74,[10]Withdrawl_Rate!$A:$B,2,TRUE)</f>
        <v>2.5423729000000002</v>
      </c>
    </row>
    <row r="75" spans="1:7" hidden="1">
      <c r="A75">
        <v>24510260303</v>
      </c>
      <c r="B75" t="s">
        <v>53</v>
      </c>
      <c r="C75">
        <v>0.46810000000000002</v>
      </c>
      <c r="D75" t="e">
        <f>VLOOKUP(B75,[7]Sheet4!$A:$B,2,)</f>
        <v>#N/A</v>
      </c>
      <c r="E75" s="2">
        <f>VLOOKUP(B75,[8]Sheet1!$A:$F,6,TRUE)</f>
        <v>0.97280966767371602</v>
      </c>
      <c r="F75">
        <f>VLOOKUP(B75,[9]Percent_of_Children_Living_Belo!$A:$B,2,TRUE)</f>
        <v>33.5382513661202</v>
      </c>
      <c r="G75">
        <f>VLOOKUP(B75,[10]Withdrawl_Rate!$A:$B,2,TRUE)</f>
        <v>3.9045553000000002</v>
      </c>
    </row>
    <row r="76" spans="1:7" hidden="1">
      <c r="A76">
        <v>24510280301</v>
      </c>
      <c r="B76" t="s">
        <v>10</v>
      </c>
      <c r="C76">
        <v>0.46639999999999998</v>
      </c>
      <c r="D76" t="e">
        <f>VLOOKUP(B76,[7]Sheet4!$A:$B,2,)</f>
        <v>#N/A</v>
      </c>
      <c r="E76" s="2">
        <f>VLOOKUP(B76,[8]Sheet1!$A:$F,6,TRUE)</f>
        <v>0.95581395348837206</v>
      </c>
      <c r="F76">
        <f>VLOOKUP(B76,[9]Percent_of_Children_Living_Belo!$A:$B,2,TRUE)</f>
        <v>33.080070134424297</v>
      </c>
      <c r="G76">
        <f>VLOOKUP(B76,[10]Withdrawl_Rate!$A:$B,2,TRUE)</f>
        <v>4.8387096999999999</v>
      </c>
    </row>
    <row r="77" spans="1:7" hidden="1">
      <c r="A77">
        <v>24510190300</v>
      </c>
      <c r="B77" t="s">
        <v>29</v>
      </c>
      <c r="C77">
        <v>0.4642</v>
      </c>
      <c r="D77" t="e">
        <f>VLOOKUP(B77,[7]Sheet4!$A:$B,2,)</f>
        <v>#N/A</v>
      </c>
      <c r="E77" s="2">
        <f>VLOOKUP(B77,[8]Sheet1!$A:$F,6,TRUE)</f>
        <v>0.99255583126550873</v>
      </c>
      <c r="F77">
        <f>VLOOKUP(B77,[9]Percent_of_Children_Living_Belo!$A:$B,2,TRUE)</f>
        <v>44.811800610376402</v>
      </c>
      <c r="G77">
        <f>VLOOKUP(B77,[10]Withdrawl_Rate!$A:$B,2,TRUE)</f>
        <v>7.5294118000000001</v>
      </c>
    </row>
    <row r="78" spans="1:7" hidden="1">
      <c r="A78">
        <v>24510151200</v>
      </c>
      <c r="B78" t="s">
        <v>77</v>
      </c>
      <c r="C78">
        <v>0.46310000000000001</v>
      </c>
      <c r="D78" t="e">
        <f>VLOOKUP(B78,[7]Sheet4!$A:$B,2,)</f>
        <v>#N/A</v>
      </c>
      <c r="E78" s="2">
        <f>VLOOKUP(B78,[8]Sheet1!$A:$F,6,TRUE)</f>
        <v>0.99255583126550873</v>
      </c>
      <c r="F78">
        <f>VLOOKUP(B78,[9]Percent_of_Children_Living_Belo!$A:$B,2,TRUE)</f>
        <v>44.811800610376402</v>
      </c>
      <c r="G78">
        <f>VLOOKUP(B78,[10]Withdrawl_Rate!$A:$B,2,TRUE)</f>
        <v>4.3731777999999997</v>
      </c>
    </row>
    <row r="79" spans="1:7">
      <c r="A79">
        <v>24510250303</v>
      </c>
      <c r="B79" t="s">
        <v>19</v>
      </c>
      <c r="C79">
        <v>0.35339999999999999</v>
      </c>
      <c r="D79">
        <f>VLOOKUP(B79,[7]Sheet4!$A:$B,2,)</f>
        <v>55.462184873949603</v>
      </c>
      <c r="E79" s="2">
        <f>VLOOKUP(B79,[8]Sheet1!$A:$F,6,TRUE)</f>
        <v>0.99255583126550873</v>
      </c>
      <c r="F79">
        <f>VLOOKUP(B79,[9]Percent_of_Children_Living_Belo!$A:$B,2,TRUE)</f>
        <v>44.811800610376402</v>
      </c>
      <c r="G79">
        <f>VLOOKUP(B79,[10]Withdrawl_Rate!$A:$B,2,TRUE)</f>
        <v>7.5294118000000001</v>
      </c>
    </row>
    <row r="80" spans="1:7">
      <c r="A80">
        <v>24510250500</v>
      </c>
      <c r="B80" t="s">
        <v>20</v>
      </c>
      <c r="C80">
        <v>0.35599999999999998</v>
      </c>
      <c r="D80">
        <f>VLOOKUP(B80,[7]Sheet4!$A:$B,2,)</f>
        <v>59.126984126984098</v>
      </c>
      <c r="E80" s="2">
        <f>VLOOKUP(B80,[8]Sheet1!$A:$F,6,TRUE)</f>
        <v>0.97280966767371602</v>
      </c>
      <c r="F80">
        <f>VLOOKUP(B80,[9]Percent_of_Children_Living_Belo!$A:$B,2,TRUE)</f>
        <v>15.060064459419801</v>
      </c>
      <c r="G80">
        <f>VLOOKUP(B80,[10]Withdrawl_Rate!$A:$B,2,TRUE)</f>
        <v>9.5238095000000005</v>
      </c>
    </row>
    <row r="81" spans="1:7">
      <c r="A81">
        <v>24510260203</v>
      </c>
      <c r="B81" t="s">
        <v>43</v>
      </c>
      <c r="C81">
        <v>0.36099999999999999</v>
      </c>
      <c r="D81">
        <f>VLOOKUP(B81,[7]Sheet4!$A:$B,2,)</f>
        <v>66.064981949458499</v>
      </c>
      <c r="E81" s="2">
        <f>VLOOKUP(B81,[8]Sheet1!$A:$F,6,TRUE)</f>
        <v>0.95581395348837206</v>
      </c>
      <c r="F81">
        <f>VLOOKUP(B81,[9]Percent_of_Children_Living_Belo!$A:$B,2,TRUE)</f>
        <v>40.463917525773198</v>
      </c>
      <c r="G81">
        <f>VLOOKUP(B81,[10]Withdrawl_Rate!$A:$B,2,TRUE)</f>
        <v>4.0540541000000001</v>
      </c>
    </row>
    <row r="82" spans="1:7" hidden="1">
      <c r="A82">
        <v>24510090100</v>
      </c>
      <c r="B82" t="s">
        <v>67</v>
      </c>
      <c r="C82">
        <v>0.45689999999999997</v>
      </c>
      <c r="D82" t="e">
        <f>VLOOKUP(B82,[7]Sheet4!$A:$B,2,)</f>
        <v>#N/A</v>
      </c>
      <c r="E82" s="2">
        <f>VLOOKUP(B82,[8]Sheet1!$A:$F,6,TRUE)</f>
        <v>0.95581395348837206</v>
      </c>
      <c r="F82">
        <f>VLOOKUP(B82,[9]Percent_of_Children_Living_Belo!$A:$B,2,TRUE)</f>
        <v>23.536100056850401</v>
      </c>
      <c r="G82">
        <f>VLOOKUP(B82,[10]Withdrawl_Rate!$A:$B,2,TRUE)</f>
        <v>3.1818181999999999</v>
      </c>
    </row>
    <row r="83" spans="1:7">
      <c r="A83">
        <v>24510250205</v>
      </c>
      <c r="B83" t="s">
        <v>32</v>
      </c>
      <c r="C83">
        <v>0.36259999999999998</v>
      </c>
      <c r="D83">
        <f>VLOOKUP(B83,[7]Sheet4!$A:$B,2,)</f>
        <v>54.838709677419402</v>
      </c>
      <c r="E83" s="2">
        <f>VLOOKUP(B83,[8]Sheet1!$A:$F,6,TRUE)</f>
        <v>0.99255583126550873</v>
      </c>
      <c r="F83">
        <f>VLOOKUP(B83,[9]Percent_of_Children_Living_Belo!$A:$B,2,TRUE)</f>
        <v>44.811800610376402</v>
      </c>
      <c r="G83">
        <f>VLOOKUP(B83,[10]Withdrawl_Rate!$A:$B,2,TRUE)</f>
        <v>4.8387096999999999</v>
      </c>
    </row>
    <row r="84" spans="1:7" hidden="1">
      <c r="A84">
        <v>24510160500</v>
      </c>
      <c r="B84" t="s">
        <v>123</v>
      </c>
      <c r="C84">
        <v>0.45340000000000003</v>
      </c>
      <c r="D84" t="e">
        <f>VLOOKUP(B84,[7]Sheet4!$A:$B,2,)</f>
        <v>#N/A</v>
      </c>
      <c r="E84" s="2">
        <f>VLOOKUP(B84,[8]Sheet1!$A:$F,6,TRUE)</f>
        <v>0.97280966767371602</v>
      </c>
      <c r="F84">
        <f>VLOOKUP(B84,[9]Percent_of_Children_Living_Belo!$A:$B,2,TRUE)</f>
        <v>39.735752317097202</v>
      </c>
      <c r="G84">
        <f>VLOOKUP(B84,[10]Withdrawl_Rate!$A:$B,2,TRUE)</f>
        <v>4.2986424999999997</v>
      </c>
    </row>
    <row r="85" spans="1:7" hidden="1">
      <c r="A85">
        <v>24510280200</v>
      </c>
      <c r="B85" t="s">
        <v>10</v>
      </c>
      <c r="C85">
        <v>0.45190000000000002</v>
      </c>
      <c r="D85" t="e">
        <f>VLOOKUP(B85,[7]Sheet4!$A:$B,2,)</f>
        <v>#N/A</v>
      </c>
      <c r="E85" s="2">
        <f>VLOOKUP(B85,[8]Sheet1!$A:$F,6,TRUE)</f>
        <v>0.95581395348837206</v>
      </c>
      <c r="F85">
        <f>VLOOKUP(B85,[9]Percent_of_Children_Living_Belo!$A:$B,2,TRUE)</f>
        <v>33.080070134424297</v>
      </c>
      <c r="G85">
        <f>VLOOKUP(B85,[10]Withdrawl_Rate!$A:$B,2,TRUE)</f>
        <v>4.8387096999999999</v>
      </c>
    </row>
    <row r="86" spans="1:7" hidden="1">
      <c r="A86">
        <v>24510200500</v>
      </c>
      <c r="B86" t="s">
        <v>25</v>
      </c>
      <c r="C86">
        <v>0.4511</v>
      </c>
      <c r="D86" t="e">
        <f>VLOOKUP(B86,[7]Sheet4!$A:$B,2,)</f>
        <v>#N/A</v>
      </c>
      <c r="E86" s="2">
        <f>VLOOKUP(B86,[8]Sheet1!$A:$F,6,TRUE)</f>
        <v>0.99255583126550873</v>
      </c>
      <c r="F86">
        <f>VLOOKUP(B86,[9]Percent_of_Children_Living_Belo!$A:$B,2,TRUE)</f>
        <v>44.811800610376402</v>
      </c>
      <c r="G86">
        <f>VLOOKUP(B86,[10]Withdrawl_Rate!$A:$B,2,TRUE)</f>
        <v>7.5294118000000001</v>
      </c>
    </row>
    <row r="87" spans="1:7">
      <c r="A87">
        <v>24510270803</v>
      </c>
      <c r="B87" t="s">
        <v>37</v>
      </c>
      <c r="C87">
        <v>0.36890000000000001</v>
      </c>
      <c r="D87">
        <f>VLOOKUP(B87,[7]Sheet4!$A:$B,2,)</f>
        <v>67.4846625766871</v>
      </c>
      <c r="E87" s="2">
        <f>VLOOKUP(B87,[8]Sheet1!$A:$F,6,TRUE)</f>
        <v>0.99255583126550873</v>
      </c>
      <c r="F87">
        <f>VLOOKUP(B87,[9]Percent_of_Children_Living_Belo!$A:$B,2,TRUE)</f>
        <v>44.811800610376402</v>
      </c>
      <c r="G87">
        <f>VLOOKUP(B87,[10]Withdrawl_Rate!$A:$B,2,TRUE)</f>
        <v>0.55452869999999999</v>
      </c>
    </row>
    <row r="88" spans="1:7">
      <c r="A88">
        <v>24510260201</v>
      </c>
      <c r="B88" t="s">
        <v>43</v>
      </c>
      <c r="C88">
        <v>0.39229999999999998</v>
      </c>
      <c r="D88">
        <f>VLOOKUP(B88,[7]Sheet4!$A:$B,2,)</f>
        <v>66.064981949458499</v>
      </c>
      <c r="E88" s="2">
        <f>VLOOKUP(B88,[8]Sheet1!$A:$F,6,TRUE)</f>
        <v>0.95581395348837206</v>
      </c>
      <c r="F88">
        <f>VLOOKUP(B88,[9]Percent_of_Children_Living_Belo!$A:$B,2,TRUE)</f>
        <v>40.463917525773198</v>
      </c>
      <c r="G88">
        <f>VLOOKUP(B88,[10]Withdrawl_Rate!$A:$B,2,TRUE)</f>
        <v>4.0540541000000001</v>
      </c>
    </row>
    <row r="89" spans="1:7" hidden="1">
      <c r="A89">
        <v>24510271700</v>
      </c>
      <c r="B89" t="s">
        <v>99</v>
      </c>
      <c r="C89">
        <v>0.44550000000000001</v>
      </c>
      <c r="D89" t="e">
        <f>VLOOKUP(B89,[7]Sheet4!$A:$B,2,)</f>
        <v>#N/A</v>
      </c>
      <c r="E89" s="2">
        <f>VLOOKUP(B89,[8]Sheet1!$A:$F,6,TRUE)</f>
        <v>0.97280966767371602</v>
      </c>
      <c r="F89">
        <f>VLOOKUP(B89,[9]Percent_of_Children_Living_Belo!$A:$B,2,TRUE)</f>
        <v>15.529640427599601</v>
      </c>
      <c r="G89">
        <f>VLOOKUP(B89,[10]Withdrawl_Rate!$A:$B,2,TRUE)</f>
        <v>2.3853211000000001</v>
      </c>
    </row>
    <row r="90" spans="1:7">
      <c r="A90">
        <v>24510250402</v>
      </c>
      <c r="B90" t="s">
        <v>23</v>
      </c>
      <c r="C90">
        <v>0.4078</v>
      </c>
      <c r="D90">
        <f>VLOOKUP(B90,[7]Sheet4!$A:$B,2,)</f>
        <v>59.126984126984098</v>
      </c>
      <c r="E90" s="2">
        <f>VLOOKUP(B90,[8]Sheet1!$A:$F,6,TRUE)</f>
        <v>0.97280966767371602</v>
      </c>
      <c r="F90">
        <f>VLOOKUP(B90,[9]Percent_of_Children_Living_Belo!$A:$B,2,TRUE)</f>
        <v>39.891754218401701</v>
      </c>
      <c r="G90">
        <f>VLOOKUP(B90,[10]Withdrawl_Rate!$A:$B,2,TRUE)</f>
        <v>4.9742709999999999</v>
      </c>
    </row>
    <row r="91" spans="1:7" hidden="1">
      <c r="A91">
        <v>24510270901</v>
      </c>
      <c r="B91" t="s">
        <v>95</v>
      </c>
      <c r="C91">
        <v>0.44019999999999998</v>
      </c>
      <c r="D91" t="e">
        <f>VLOOKUP(B91,[7]Sheet4!$A:$B,2,)</f>
        <v>#N/A</v>
      </c>
      <c r="E91" s="2">
        <f>VLOOKUP(B91,[8]Sheet1!$A:$F,6,TRUE)</f>
        <v>0.99255583126550873</v>
      </c>
      <c r="F91">
        <f>VLOOKUP(B91,[9]Percent_of_Children_Living_Belo!$A:$B,2,TRUE)</f>
        <v>44.811800610376402</v>
      </c>
      <c r="G91">
        <f>VLOOKUP(B91,[10]Withdrawl_Rate!$A:$B,2,TRUE)</f>
        <v>4.3731777999999997</v>
      </c>
    </row>
    <row r="92" spans="1:7" hidden="1">
      <c r="A92">
        <v>24510150701</v>
      </c>
      <c r="B92" t="s">
        <v>126</v>
      </c>
      <c r="C92">
        <v>0.43930000000000002</v>
      </c>
      <c r="D92" t="e">
        <f>VLOOKUP(B92,[7]Sheet4!$A:$B,2,)</f>
        <v>#N/A</v>
      </c>
      <c r="E92" s="2">
        <f>VLOOKUP(B92,[8]Sheet1!$A:$F,6,TRUE)</f>
        <v>0.95581395348837206</v>
      </c>
      <c r="F92">
        <f>VLOOKUP(B92,[9]Percent_of_Children_Living_Belo!$A:$B,2,TRUE)</f>
        <v>33.080070134424297</v>
      </c>
      <c r="G92">
        <f>VLOOKUP(B92,[10]Withdrawl_Rate!$A:$B,2,TRUE)</f>
        <v>4.8387096999999999</v>
      </c>
    </row>
    <row r="93" spans="1:7" hidden="1">
      <c r="A93">
        <v>24510260302</v>
      </c>
      <c r="B93" t="s">
        <v>47</v>
      </c>
      <c r="C93">
        <v>0.43440000000000001</v>
      </c>
      <c r="D93" t="e">
        <f>VLOOKUP(B93,[7]Sheet4!$A:$B,2,)</f>
        <v>#N/A</v>
      </c>
      <c r="E93" s="2">
        <f>VLOOKUP(B93,[8]Sheet1!$A:$F,6,TRUE)</f>
        <v>0.97280966767371602</v>
      </c>
      <c r="F93">
        <f>VLOOKUP(B93,[9]Percent_of_Children_Living_Belo!$A:$B,2,TRUE)</f>
        <v>21.904104863746099</v>
      </c>
      <c r="G93">
        <f>VLOOKUP(B93,[10]Withdrawl_Rate!$A:$B,2,TRUE)</f>
        <v>1.8957345999999999</v>
      </c>
    </row>
    <row r="94" spans="1:7" hidden="1">
      <c r="A94">
        <v>24510260202</v>
      </c>
      <c r="B94" t="s">
        <v>54</v>
      </c>
      <c r="C94">
        <v>0.43230000000000002</v>
      </c>
      <c r="D94" t="e">
        <f>VLOOKUP(B94,[7]Sheet4!$A:$B,2,)</f>
        <v>#N/A</v>
      </c>
      <c r="E94" s="2">
        <f>VLOOKUP(B94,[8]Sheet1!$A:$F,6,TRUE)</f>
        <v>0.99255583126550873</v>
      </c>
      <c r="F94">
        <f>VLOOKUP(B94,[9]Percent_of_Children_Living_Belo!$A:$B,2,TRUE)</f>
        <v>44.811800610376402</v>
      </c>
      <c r="G94">
        <f>VLOOKUP(B94,[10]Withdrawl_Rate!$A:$B,2,TRUE)</f>
        <v>4.3731777999999997</v>
      </c>
    </row>
    <row r="95" spans="1:7">
      <c r="A95">
        <v>24510250101</v>
      </c>
      <c r="B95" t="s">
        <v>15</v>
      </c>
      <c r="C95">
        <v>0.41420000000000001</v>
      </c>
      <c r="D95">
        <f>VLOOKUP(B95,[7]Sheet4!$A:$B,2,)</f>
        <v>55.797101449275402</v>
      </c>
      <c r="E95" s="2">
        <f>VLOOKUP(B95,[8]Sheet1!$A:$F,6,TRUE)</f>
        <v>0.97280966767371602</v>
      </c>
      <c r="F95">
        <f>VLOOKUP(B95,[9]Percent_of_Children_Living_Belo!$A:$B,2,TRUE)</f>
        <v>21.904104863746099</v>
      </c>
      <c r="G95">
        <f>VLOOKUP(B95,[10]Withdrawl_Rate!$A:$B,2,TRUE)</f>
        <v>1.8957345999999999</v>
      </c>
    </row>
    <row r="96" spans="1:7">
      <c r="A96">
        <v>24510180300</v>
      </c>
      <c r="B96" t="s">
        <v>36</v>
      </c>
      <c r="C96">
        <v>0.42609999999999998</v>
      </c>
      <c r="D96">
        <f>VLOOKUP(B96,[7]Sheet4!$A:$B,2,)</f>
        <v>63.636363636363598</v>
      </c>
      <c r="E96" s="2">
        <f>VLOOKUP(B96,[8]Sheet1!$A:$F,6,TRUE)</f>
        <v>0.99255583126550873</v>
      </c>
      <c r="F96">
        <f>VLOOKUP(B96,[9]Percent_of_Children_Living_Belo!$A:$B,2,TRUE)</f>
        <v>33.080070134424297</v>
      </c>
      <c r="G96">
        <f>VLOOKUP(B96,[10]Withdrawl_Rate!$A:$B,2,TRUE)</f>
        <v>4.8387096999999999</v>
      </c>
    </row>
    <row r="97" spans="1:7">
      <c r="A97">
        <v>24510210100</v>
      </c>
      <c r="B97" t="s">
        <v>7</v>
      </c>
      <c r="C97">
        <v>0.4264</v>
      </c>
      <c r="D97">
        <f>VLOOKUP(B97,[7]Sheet4!$A:$B,2,)</f>
        <v>63.636363636363598</v>
      </c>
      <c r="E97" s="2">
        <f>VLOOKUP(B97,[8]Sheet1!$A:$F,6,TRUE)</f>
        <v>0.99186991869918695</v>
      </c>
      <c r="F97">
        <f>VLOOKUP(B97,[9]Percent_of_Children_Living_Belo!$A:$B,2,TRUE)</f>
        <v>44.811800610376402</v>
      </c>
      <c r="G97">
        <f>VLOOKUP(B97,[10]Withdrawl_Rate!$A:$B,2,TRUE)</f>
        <v>4.3731777999999997</v>
      </c>
    </row>
    <row r="98" spans="1:7" hidden="1">
      <c r="A98">
        <v>24510160700</v>
      </c>
      <c r="B98" t="s">
        <v>85</v>
      </c>
      <c r="C98">
        <v>0.42420000000000002</v>
      </c>
      <c r="D98" t="e">
        <f>VLOOKUP(B98,[7]Sheet4!$A:$B,2,)</f>
        <v>#N/A</v>
      </c>
      <c r="E98" s="2">
        <f>VLOOKUP(B98,[8]Sheet1!$A:$F,6,TRUE)</f>
        <v>0.96969696969696972</v>
      </c>
      <c r="F98">
        <f>VLOOKUP(B98,[9]Percent_of_Children_Living_Belo!$A:$B,2,TRUE)</f>
        <v>6.9979716024340703</v>
      </c>
      <c r="G98">
        <f>VLOOKUP(B98,[10]Withdrawl_Rate!$A:$B,2,TRUE)</f>
        <v>2.5423729000000002</v>
      </c>
    </row>
    <row r="99" spans="1:7" hidden="1">
      <c r="A99">
        <v>24510120700</v>
      </c>
      <c r="B99" t="s">
        <v>21</v>
      </c>
      <c r="C99">
        <v>0.41930000000000001</v>
      </c>
      <c r="D99" t="e">
        <f>VLOOKUP(B99,[7]Sheet4!$A:$B,2,)</f>
        <v>#N/A</v>
      </c>
      <c r="E99" s="2">
        <f>VLOOKUP(B99,[8]Sheet1!$A:$F,6,TRUE)</f>
        <v>0.96969696969696972</v>
      </c>
      <c r="F99">
        <f>VLOOKUP(B99,[9]Percent_of_Children_Living_Belo!$A:$B,2,TRUE)</f>
        <v>6.9979716024340703</v>
      </c>
      <c r="G99">
        <f>VLOOKUP(B99,[10]Withdrawl_Rate!$A:$B,2,TRUE)</f>
        <v>2.5423729000000002</v>
      </c>
    </row>
    <row r="100" spans="1:7" hidden="1">
      <c r="A100">
        <v>24510261000</v>
      </c>
      <c r="B100" t="s">
        <v>18</v>
      </c>
      <c r="C100">
        <v>0.41589999999999999</v>
      </c>
      <c r="D100" t="e">
        <f>VLOOKUP(B100,[7]Sheet4!$A:$B,2,)</f>
        <v>#N/A</v>
      </c>
      <c r="E100" s="2">
        <f>VLOOKUP(B100,[8]Sheet1!$A:$F,6,TRUE)</f>
        <v>0.99255583126550873</v>
      </c>
      <c r="F100">
        <f>VLOOKUP(B100,[9]Percent_of_Children_Living_Belo!$A:$B,2,TRUE)</f>
        <v>44.811800610376402</v>
      </c>
      <c r="G100">
        <f>VLOOKUP(B100,[10]Withdrawl_Rate!$A:$B,2,TRUE)</f>
        <v>4.3731777999999997</v>
      </c>
    </row>
    <row r="101" spans="1:7">
      <c r="A101">
        <v>24510280404</v>
      </c>
      <c r="B101" t="s">
        <v>55</v>
      </c>
      <c r="C101">
        <v>0.43099999999999999</v>
      </c>
      <c r="D101">
        <f>VLOOKUP(B101,[7]Sheet4!$A:$B,2,)</f>
        <v>59.715639810426502</v>
      </c>
      <c r="E101" s="2">
        <f>VLOOKUP(B101,[8]Sheet1!$A:$F,6,TRUE)</f>
        <v>0.99255583126550873</v>
      </c>
      <c r="F101">
        <f>VLOOKUP(B101,[9]Percent_of_Children_Living_Belo!$A:$B,2,TRUE)</f>
        <v>33.080070134424297</v>
      </c>
      <c r="G101">
        <f>VLOOKUP(B101,[10]Withdrawl_Rate!$A:$B,2,TRUE)</f>
        <v>4.8387096999999999</v>
      </c>
    </row>
    <row r="102" spans="1:7" hidden="1">
      <c r="A102">
        <v>24510260404</v>
      </c>
      <c r="B102" t="s">
        <v>11</v>
      </c>
      <c r="C102">
        <v>0.41199999999999998</v>
      </c>
      <c r="D102" t="e">
        <f>VLOOKUP(B102,[7]Sheet4!$A:$B,2,)</f>
        <v>#N/A</v>
      </c>
      <c r="E102" s="2">
        <f>VLOOKUP(B102,[8]Sheet1!$A:$F,6,TRUE)</f>
        <v>0.97280966767371602</v>
      </c>
      <c r="F102">
        <f>VLOOKUP(B102,[9]Percent_of_Children_Living_Belo!$A:$B,2,TRUE)</f>
        <v>35.273790536948397</v>
      </c>
      <c r="G102">
        <f>VLOOKUP(B102,[10]Withdrawl_Rate!$A:$B,2,TRUE)</f>
        <v>4.7927460999999996</v>
      </c>
    </row>
    <row r="103" spans="1:7" hidden="1">
      <c r="A103">
        <v>24510190200</v>
      </c>
      <c r="B103" t="s">
        <v>22</v>
      </c>
      <c r="C103">
        <v>0.4118</v>
      </c>
      <c r="D103" t="e">
        <f>VLOOKUP(B103,[7]Sheet4!$A:$B,2,)</f>
        <v>#N/A</v>
      </c>
      <c r="E103" s="2">
        <f>VLOOKUP(B103,[8]Sheet1!$A:$F,6,TRUE)</f>
        <v>0.93195266272189348</v>
      </c>
      <c r="F103">
        <f>VLOOKUP(B103,[9]Percent_of_Children_Living_Belo!$A:$B,2,TRUE)</f>
        <v>44.811800610376402</v>
      </c>
      <c r="G103">
        <f>VLOOKUP(B103,[10]Withdrawl_Rate!$A:$B,2,TRUE)</f>
        <v>4.3731777999999997</v>
      </c>
    </row>
    <row r="104" spans="1:7" hidden="1">
      <c r="A104">
        <v>24510271503</v>
      </c>
      <c r="B104" t="s">
        <v>132</v>
      </c>
      <c r="C104">
        <v>0.41039999999999999</v>
      </c>
      <c r="D104" t="e">
        <f>VLOOKUP(B104,[7]Sheet4!$A:$B,2,)</f>
        <v>#N/A</v>
      </c>
      <c r="E104" s="2">
        <f>VLOOKUP(B104,[8]Sheet1!$A:$F,6,TRUE)</f>
        <v>0.97280966767371602</v>
      </c>
      <c r="F104">
        <f>VLOOKUP(B104,[9]Percent_of_Children_Living_Belo!$A:$B,2,TRUE)</f>
        <v>50.104058272632599</v>
      </c>
      <c r="G104">
        <f>VLOOKUP(B104,[10]Withdrawl_Rate!$A:$B,2,TRUE)</f>
        <v>4.622871</v>
      </c>
    </row>
    <row r="105" spans="1:7" hidden="1">
      <c r="A105">
        <v>24510150900</v>
      </c>
      <c r="B105" t="s">
        <v>83</v>
      </c>
      <c r="C105">
        <v>0.40939999999999999</v>
      </c>
      <c r="D105" t="e">
        <f>VLOOKUP(B105,[7]Sheet4!$A:$B,2,)</f>
        <v>#N/A</v>
      </c>
      <c r="E105" s="2">
        <f>VLOOKUP(B105,[8]Sheet1!$A:$F,6,TRUE)</f>
        <v>0.96969696969696972</v>
      </c>
      <c r="F105">
        <f>VLOOKUP(B105,[9]Percent_of_Children_Living_Belo!$A:$B,2,TRUE)</f>
        <v>6.9979716024340703</v>
      </c>
      <c r="G105">
        <f>VLOOKUP(B105,[10]Withdrawl_Rate!$A:$B,2,TRUE)</f>
        <v>2.5423729000000002</v>
      </c>
    </row>
    <row r="106" spans="1:7" hidden="1">
      <c r="A106">
        <v>24510250102</v>
      </c>
      <c r="B106" t="s">
        <v>52</v>
      </c>
      <c r="C106">
        <v>0.40870000000000001</v>
      </c>
      <c r="D106" t="e">
        <f>VLOOKUP(B106,[7]Sheet4!$A:$B,2,)</f>
        <v>#N/A</v>
      </c>
      <c r="E106" s="2">
        <f>VLOOKUP(B106,[8]Sheet1!$A:$F,6,TRUE)</f>
        <v>0.96969696969696972</v>
      </c>
      <c r="F106">
        <f>VLOOKUP(B106,[9]Percent_of_Children_Living_Belo!$A:$B,2,TRUE)</f>
        <v>6.9979716024340703</v>
      </c>
      <c r="G106">
        <f>VLOOKUP(B106,[10]Withdrawl_Rate!$A:$B,2,TRUE)</f>
        <v>2.5423729000000002</v>
      </c>
    </row>
    <row r="107" spans="1:7">
      <c r="A107">
        <v>24510180100</v>
      </c>
      <c r="B107" t="s">
        <v>75</v>
      </c>
      <c r="C107">
        <v>0.44450000000000001</v>
      </c>
      <c r="D107">
        <f>VLOOKUP(B107,[7]Sheet4!$A:$B,2,)</f>
        <v>63.636363636363598</v>
      </c>
      <c r="E107" s="2">
        <f>VLOOKUP(B107,[8]Sheet1!$A:$F,6,TRUE)</f>
        <v>0.93195266272189348</v>
      </c>
      <c r="F107">
        <f>VLOOKUP(B107,[9]Percent_of_Children_Living_Belo!$A:$B,2,TRUE)</f>
        <v>44.811800610376402</v>
      </c>
      <c r="G107">
        <f>VLOOKUP(B107,[10]Withdrawl_Rate!$A:$B,2,TRUE)</f>
        <v>4.3731777999999997</v>
      </c>
    </row>
    <row r="108" spans="1:7" hidden="1">
      <c r="A108">
        <v>24510260301</v>
      </c>
      <c r="B108" t="s">
        <v>47</v>
      </c>
      <c r="C108">
        <v>0.40770000000000001</v>
      </c>
      <c r="D108" t="e">
        <f>VLOOKUP(B108,[7]Sheet4!$A:$B,2,)</f>
        <v>#N/A</v>
      </c>
      <c r="E108" s="2">
        <f>VLOOKUP(B108,[8]Sheet1!$A:$F,6,TRUE)</f>
        <v>0.97280966767371602</v>
      </c>
      <c r="F108">
        <f>VLOOKUP(B108,[9]Percent_of_Children_Living_Belo!$A:$B,2,TRUE)</f>
        <v>21.904104863746099</v>
      </c>
      <c r="G108">
        <f>VLOOKUP(B108,[10]Withdrawl_Rate!$A:$B,2,TRUE)</f>
        <v>1.8957345999999999</v>
      </c>
    </row>
    <row r="109" spans="1:7" hidden="1">
      <c r="A109">
        <v>24510280402</v>
      </c>
      <c r="B109" t="s">
        <v>86</v>
      </c>
      <c r="C109">
        <v>0.40550000000000003</v>
      </c>
      <c r="D109" t="e">
        <f>VLOOKUP(B109,[7]Sheet4!$A:$B,2,)</f>
        <v>#N/A</v>
      </c>
      <c r="E109" s="2">
        <f>VLOOKUP(B109,[8]Sheet1!$A:$F,6,TRUE)</f>
        <v>0.96969696969696972</v>
      </c>
      <c r="F109">
        <f>VLOOKUP(B109,[9]Percent_of_Children_Living_Belo!$A:$B,2,TRUE)</f>
        <v>6.9979716024340703</v>
      </c>
      <c r="G109">
        <f>VLOOKUP(B109,[10]Withdrawl_Rate!$A:$B,2,TRUE)</f>
        <v>2.5423729000000002</v>
      </c>
    </row>
    <row r="110" spans="1:7">
      <c r="A110">
        <v>24510151000</v>
      </c>
      <c r="B110" t="s">
        <v>78</v>
      </c>
      <c r="C110">
        <v>0.44790000000000002</v>
      </c>
      <c r="D110">
        <f>VLOOKUP(B110,[7]Sheet4!$A:$B,2,)</f>
        <v>56.043956043956001</v>
      </c>
      <c r="E110" s="2">
        <f>VLOOKUP(B110,[8]Sheet1!$A:$F,6,TRUE)</f>
        <v>0.97280966767371602</v>
      </c>
      <c r="F110">
        <f>VLOOKUP(B110,[9]Percent_of_Children_Living_Belo!$A:$B,2,TRUE)</f>
        <v>37.679149329634697</v>
      </c>
      <c r="G110">
        <f>VLOOKUP(B110,[10]Withdrawl_Rate!$A:$B,2,TRUE)</f>
        <v>2.4122807000000002</v>
      </c>
    </row>
    <row r="111" spans="1:7" hidden="1">
      <c r="A111">
        <v>24510270802</v>
      </c>
      <c r="B111" t="s">
        <v>59</v>
      </c>
      <c r="C111">
        <v>0.39050000000000001</v>
      </c>
      <c r="D111" t="e">
        <f>VLOOKUP(B111,[7]Sheet4!$A:$B,2,)</f>
        <v>#N/A</v>
      </c>
      <c r="E111" s="2">
        <f>VLOOKUP(B111,[8]Sheet1!$A:$F,6,TRUE)</f>
        <v>0.93195266272189348</v>
      </c>
      <c r="F111">
        <f>VLOOKUP(B111,[9]Percent_of_Children_Living_Belo!$A:$B,2,TRUE)</f>
        <v>44.811800610376402</v>
      </c>
      <c r="G111">
        <f>VLOOKUP(B111,[10]Withdrawl_Rate!$A:$B,2,TRUE)</f>
        <v>4.3731777999999997</v>
      </c>
    </row>
    <row r="112" spans="1:7" hidden="1">
      <c r="A112">
        <v>24510090200</v>
      </c>
      <c r="B112" t="s">
        <v>67</v>
      </c>
      <c r="C112">
        <v>0.3901</v>
      </c>
      <c r="D112" t="e">
        <f>VLOOKUP(B112,[7]Sheet4!$A:$B,2,)</f>
        <v>#N/A</v>
      </c>
      <c r="E112" s="2">
        <f>VLOOKUP(B112,[8]Sheet1!$A:$F,6,TRUE)</f>
        <v>0.95581395348837206</v>
      </c>
      <c r="F112">
        <f>VLOOKUP(B112,[9]Percent_of_Children_Living_Belo!$A:$B,2,TRUE)</f>
        <v>23.536100056850401</v>
      </c>
      <c r="G112">
        <f>VLOOKUP(B112,[10]Withdrawl_Rate!$A:$B,2,TRUE)</f>
        <v>3.1818181999999999</v>
      </c>
    </row>
    <row r="113" spans="1:7" hidden="1">
      <c r="A113">
        <v>24510280101</v>
      </c>
      <c r="B113" t="s">
        <v>84</v>
      </c>
      <c r="C113">
        <v>0.38819999999999999</v>
      </c>
      <c r="D113" t="e">
        <f>VLOOKUP(B113,[7]Sheet4!$A:$B,2,)</f>
        <v>#N/A</v>
      </c>
      <c r="E113" s="2">
        <f>VLOOKUP(B113,[8]Sheet1!$A:$F,6,TRUE)</f>
        <v>0.93195266272189348</v>
      </c>
      <c r="F113">
        <f>VLOOKUP(B113,[9]Percent_of_Children_Living_Belo!$A:$B,2,TRUE)</f>
        <v>44.811800610376402</v>
      </c>
      <c r="G113">
        <f>VLOOKUP(B113,[10]Withdrawl_Rate!$A:$B,2,TRUE)</f>
        <v>4.3731777999999997</v>
      </c>
    </row>
    <row r="114" spans="1:7" hidden="1">
      <c r="A114">
        <v>24510080101</v>
      </c>
      <c r="B114" t="s">
        <v>47</v>
      </c>
      <c r="C114">
        <v>0.38290000000000002</v>
      </c>
      <c r="D114" t="e">
        <f>VLOOKUP(B114,[7]Sheet4!$A:$B,2,)</f>
        <v>#N/A</v>
      </c>
      <c r="E114" s="2">
        <f>VLOOKUP(B114,[8]Sheet1!$A:$F,6,TRUE)</f>
        <v>0.97280966767371602</v>
      </c>
      <c r="F114">
        <f>VLOOKUP(B114,[9]Percent_of_Children_Living_Belo!$A:$B,2,TRUE)</f>
        <v>21.904104863746099</v>
      </c>
      <c r="G114">
        <f>VLOOKUP(B114,[10]Withdrawl_Rate!$A:$B,2,TRUE)</f>
        <v>1.8957345999999999</v>
      </c>
    </row>
    <row r="115" spans="1:7" hidden="1">
      <c r="A115">
        <v>24510270805</v>
      </c>
      <c r="B115" t="s">
        <v>50</v>
      </c>
      <c r="C115">
        <v>0.37730000000000002</v>
      </c>
      <c r="D115" t="e">
        <f>VLOOKUP(B115,[7]Sheet4!$A:$B,2,)</f>
        <v>#N/A</v>
      </c>
      <c r="E115" s="2">
        <f>VLOOKUP(B115,[8]Sheet1!$A:$F,6,TRUE)</f>
        <v>0.99255583126550873</v>
      </c>
      <c r="F115">
        <f>VLOOKUP(B115,[9]Percent_of_Children_Living_Belo!$A:$B,2,TRUE)</f>
        <v>44.811800610376402</v>
      </c>
      <c r="G115">
        <f>VLOOKUP(B115,[10]Withdrawl_Rate!$A:$B,2,TRUE)</f>
        <v>0.55452869999999999</v>
      </c>
    </row>
    <row r="116" spans="1:7">
      <c r="A116">
        <v>24510170100</v>
      </c>
      <c r="B116" t="s">
        <v>71</v>
      </c>
      <c r="C116">
        <v>0.45090000000000002</v>
      </c>
      <c r="D116">
        <f>VLOOKUP(B116,[7]Sheet4!$A:$B,2,)</f>
        <v>77.027027027027003</v>
      </c>
      <c r="E116" s="2">
        <f>VLOOKUP(B116,[8]Sheet1!$A:$F,6,TRUE)</f>
        <v>0.97280966767371602</v>
      </c>
      <c r="F116">
        <f>VLOOKUP(B116,[9]Percent_of_Children_Living_Belo!$A:$B,2,TRUE)</f>
        <v>8.0745341614906803</v>
      </c>
      <c r="G116">
        <f>VLOOKUP(B116,[10]Withdrawl_Rate!$A:$B,2,TRUE)</f>
        <v>1.5151515</v>
      </c>
    </row>
    <row r="117" spans="1:7">
      <c r="A117">
        <v>24510110200</v>
      </c>
      <c r="B117" t="s">
        <v>71</v>
      </c>
      <c r="C117">
        <v>0.45379999999999998</v>
      </c>
      <c r="D117">
        <f>VLOOKUP(B117,[7]Sheet4!$A:$B,2,)</f>
        <v>77.027027027027003</v>
      </c>
      <c r="E117" s="2">
        <f>VLOOKUP(B117,[8]Sheet1!$A:$F,6,TRUE)</f>
        <v>0.97280966767371602</v>
      </c>
      <c r="F117">
        <f>VLOOKUP(B117,[9]Percent_of_Children_Living_Belo!$A:$B,2,TRUE)</f>
        <v>8.0745341614906803</v>
      </c>
      <c r="G117">
        <f>VLOOKUP(B117,[10]Withdrawl_Rate!$A:$B,2,TRUE)</f>
        <v>1.5151515</v>
      </c>
    </row>
    <row r="118" spans="1:7" hidden="1">
      <c r="A118">
        <v>24510260800</v>
      </c>
      <c r="B118" t="s">
        <v>11</v>
      </c>
      <c r="C118">
        <v>0.36230000000000001</v>
      </c>
      <c r="D118" t="e">
        <f>VLOOKUP(B118,[7]Sheet4!$A:$B,2,)</f>
        <v>#N/A</v>
      </c>
      <c r="E118" s="2">
        <f>VLOOKUP(B118,[8]Sheet1!$A:$F,6,TRUE)</f>
        <v>0.97280966767371602</v>
      </c>
      <c r="F118">
        <f>VLOOKUP(B118,[9]Percent_of_Children_Living_Belo!$A:$B,2,TRUE)</f>
        <v>35.273790536948397</v>
      </c>
      <c r="G118">
        <f>VLOOKUP(B118,[10]Withdrawl_Rate!$A:$B,2,TRUE)</f>
        <v>4.7927460999999996</v>
      </c>
    </row>
    <row r="119" spans="1:7" hidden="1">
      <c r="A119">
        <v>24510151100</v>
      </c>
      <c r="B119" t="s">
        <v>129</v>
      </c>
      <c r="C119">
        <v>0.36149999999999999</v>
      </c>
      <c r="D119" t="e">
        <f>VLOOKUP(B119,[7]Sheet4!$A:$B,2,)</f>
        <v>#N/A</v>
      </c>
      <c r="E119" s="2">
        <f>VLOOKUP(B119,[8]Sheet1!$A:$F,6,TRUE)</f>
        <v>0.97280966767371602</v>
      </c>
      <c r="F119">
        <f>VLOOKUP(B119,[9]Percent_of_Children_Living_Belo!$A:$B,2,TRUE)</f>
        <v>8.0745341614906803</v>
      </c>
      <c r="G119">
        <f>VLOOKUP(B119,[10]Withdrawl_Rate!$A:$B,2,TRUE)</f>
        <v>1.5151515</v>
      </c>
    </row>
    <row r="120" spans="1:7" hidden="1">
      <c r="A120">
        <v>24510270902</v>
      </c>
      <c r="B120" t="s">
        <v>104</v>
      </c>
      <c r="C120">
        <v>0.3614</v>
      </c>
      <c r="D120" t="e">
        <f>VLOOKUP(B120,[7]Sheet4!$A:$B,2,)</f>
        <v>#N/A</v>
      </c>
      <c r="E120" s="2">
        <f>VLOOKUP(B120,[8]Sheet1!$A:$F,6,TRUE)</f>
        <v>0.99255583126550873</v>
      </c>
      <c r="F120">
        <f>VLOOKUP(B120,[9]Percent_of_Children_Living_Belo!$A:$B,2,TRUE)</f>
        <v>44.811800610376402</v>
      </c>
      <c r="G120">
        <f>VLOOKUP(B120,[10]Withdrawl_Rate!$A:$B,2,TRUE)</f>
        <v>4.3731777999999997</v>
      </c>
    </row>
    <row r="121" spans="1:7">
      <c r="A121">
        <v>24510150702</v>
      </c>
      <c r="B121" t="s">
        <v>105</v>
      </c>
      <c r="C121">
        <v>0.4597</v>
      </c>
      <c r="D121">
        <f>VLOOKUP(B121,[7]Sheet4!$A:$B,2,)</f>
        <v>57.843137254901997</v>
      </c>
      <c r="E121" s="2">
        <f>VLOOKUP(B121,[8]Sheet1!$A:$F,6,TRUE)</f>
        <v>0.96969696969696972</v>
      </c>
      <c r="F121">
        <f>VLOOKUP(B121,[9]Percent_of_Children_Living_Belo!$A:$B,2,TRUE)</f>
        <v>6.9979716024340703</v>
      </c>
      <c r="G121">
        <f>VLOOKUP(B121,[10]Withdrawl_Rate!$A:$B,2,TRUE)</f>
        <v>2.5423729000000002</v>
      </c>
    </row>
    <row r="122" spans="1:7" hidden="1">
      <c r="A122">
        <v>24510090300</v>
      </c>
      <c r="B122" t="s">
        <v>67</v>
      </c>
      <c r="C122">
        <v>0.36099999999999999</v>
      </c>
      <c r="D122" t="e">
        <f>VLOOKUP(B122,[7]Sheet4!$A:$B,2,)</f>
        <v>#N/A</v>
      </c>
      <c r="E122" s="2">
        <f>VLOOKUP(B122,[8]Sheet1!$A:$F,6,TRUE)</f>
        <v>0.95581395348837206</v>
      </c>
      <c r="F122">
        <f>VLOOKUP(B122,[9]Percent_of_Children_Living_Belo!$A:$B,2,TRUE)</f>
        <v>23.536100056850401</v>
      </c>
      <c r="G122">
        <f>VLOOKUP(B122,[10]Withdrawl_Rate!$A:$B,2,TRUE)</f>
        <v>3.1818181999999999</v>
      </c>
    </row>
    <row r="123" spans="1:7" hidden="1">
      <c r="A123">
        <v>24005402304</v>
      </c>
      <c r="B123" t="s">
        <v>10</v>
      </c>
      <c r="C123">
        <v>0.36</v>
      </c>
      <c r="D123" t="e">
        <f>VLOOKUP(B123,[7]Sheet4!$A:$B,2,)</f>
        <v>#N/A</v>
      </c>
      <c r="E123" s="2">
        <f>VLOOKUP(B123,[8]Sheet1!$A:$F,6,TRUE)</f>
        <v>0.95581395348837206</v>
      </c>
      <c r="F123">
        <f>VLOOKUP(B123,[9]Percent_of_Children_Living_Belo!$A:$B,2,TRUE)</f>
        <v>33.080070134424297</v>
      </c>
      <c r="G123">
        <f>VLOOKUP(B123,[10]Withdrawl_Rate!$A:$B,2,TRUE)</f>
        <v>4.8387096999999999</v>
      </c>
    </row>
    <row r="124" spans="1:7">
      <c r="A124">
        <v>24510250600</v>
      </c>
      <c r="B124" t="s">
        <v>23</v>
      </c>
      <c r="C124">
        <v>0.4612</v>
      </c>
      <c r="D124">
        <f>VLOOKUP(B124,[7]Sheet4!$A:$B,2,)</f>
        <v>59.126984126984098</v>
      </c>
      <c r="E124" s="2">
        <f>VLOOKUP(B124,[8]Sheet1!$A:$F,6,TRUE)</f>
        <v>0.97280966767371602</v>
      </c>
      <c r="F124">
        <f>VLOOKUP(B124,[9]Percent_of_Children_Living_Belo!$A:$B,2,TRUE)</f>
        <v>39.891754218401701</v>
      </c>
      <c r="G124">
        <f>VLOOKUP(B124,[10]Withdrawl_Rate!$A:$B,2,TRUE)</f>
        <v>4.9742709999999999</v>
      </c>
    </row>
    <row r="125" spans="1:7" hidden="1">
      <c r="A125">
        <v>24510280102</v>
      </c>
      <c r="B125" t="s">
        <v>10</v>
      </c>
      <c r="C125">
        <v>0.35449999999999998</v>
      </c>
      <c r="D125" t="e">
        <f>VLOOKUP(B125,[7]Sheet4!$A:$B,2,)</f>
        <v>#N/A</v>
      </c>
      <c r="E125" s="2">
        <f>VLOOKUP(B125,[8]Sheet1!$A:$F,6,TRUE)</f>
        <v>0.95581395348837206</v>
      </c>
      <c r="F125">
        <f>VLOOKUP(B125,[9]Percent_of_Children_Living_Belo!$A:$B,2,TRUE)</f>
        <v>33.080070134424297</v>
      </c>
      <c r="G125">
        <f>VLOOKUP(B125,[10]Withdrawl_Rate!$A:$B,2,TRUE)</f>
        <v>4.8387096999999999</v>
      </c>
    </row>
    <row r="126" spans="1:7">
      <c r="A126">
        <v>24510180200</v>
      </c>
      <c r="B126" t="s">
        <v>75</v>
      </c>
      <c r="C126">
        <v>0.46150000000000002</v>
      </c>
      <c r="D126">
        <f>VLOOKUP(B126,[7]Sheet4!$A:$B,2,)</f>
        <v>63.636363636363598</v>
      </c>
      <c r="E126" s="2">
        <f>VLOOKUP(B126,[8]Sheet1!$A:$F,6,TRUE)</f>
        <v>0.93195266272189348</v>
      </c>
      <c r="F126">
        <f>VLOOKUP(B126,[9]Percent_of_Children_Living_Belo!$A:$B,2,TRUE)</f>
        <v>44.811800610376402</v>
      </c>
      <c r="G126">
        <f>VLOOKUP(B126,[10]Withdrawl_Rate!$A:$B,2,TRUE)</f>
        <v>4.3731777999999997</v>
      </c>
    </row>
    <row r="127" spans="1:7">
      <c r="A127">
        <v>24510030200</v>
      </c>
      <c r="B127" t="s">
        <v>96</v>
      </c>
      <c r="C127">
        <v>0.4733</v>
      </c>
      <c r="D127">
        <f>VLOOKUP(B127,[7]Sheet4!$A:$B,2,)</f>
        <v>55.1020408163265</v>
      </c>
      <c r="E127" s="2">
        <f>VLOOKUP(B127,[8]Sheet1!$A:$F,6,TRUE)</f>
        <v>0.99255583126550873</v>
      </c>
      <c r="F127">
        <f>VLOOKUP(B127,[9]Percent_of_Children_Living_Belo!$A:$B,2,TRUE)</f>
        <v>44.811800610376402</v>
      </c>
      <c r="G127">
        <f>VLOOKUP(B127,[10]Withdrawl_Rate!$A:$B,2,TRUE)</f>
        <v>3.5714286</v>
      </c>
    </row>
    <row r="128" spans="1:7" hidden="1">
      <c r="A128">
        <v>24510270903</v>
      </c>
      <c r="B128" t="s">
        <v>82</v>
      </c>
      <c r="C128">
        <v>0.34520000000000001</v>
      </c>
      <c r="D128" t="e">
        <f>VLOOKUP(B128,[7]Sheet4!$A:$B,2,)</f>
        <v>#N/A</v>
      </c>
      <c r="E128" s="2">
        <f>VLOOKUP(B128,[8]Sheet1!$A:$F,6,TRUE)</f>
        <v>0.99255583126550873</v>
      </c>
      <c r="F128">
        <f>VLOOKUP(B128,[9]Percent_of_Children_Living_Belo!$A:$B,2,TRUE)</f>
        <v>33.080070134424297</v>
      </c>
      <c r="G128">
        <f>VLOOKUP(B128,[10]Withdrawl_Rate!$A:$B,2,TRUE)</f>
        <v>4.8387096999999999</v>
      </c>
    </row>
    <row r="129" spans="1:7">
      <c r="A129">
        <v>24510200701</v>
      </c>
      <c r="B129" t="s">
        <v>130</v>
      </c>
      <c r="C129">
        <v>0.47370000000000001</v>
      </c>
      <c r="D129">
        <f>VLOOKUP(B129,[7]Sheet4!$A:$B,2,)</f>
        <v>59.715639810426502</v>
      </c>
      <c r="E129" s="2">
        <f>VLOOKUP(B129,[8]Sheet1!$A:$F,6,TRUE)</f>
        <v>0.97660818713450293</v>
      </c>
      <c r="F129">
        <f>VLOOKUP(B129,[9]Percent_of_Children_Living_Belo!$A:$B,2,TRUE)</f>
        <v>35.273790536948397</v>
      </c>
      <c r="G129">
        <f>VLOOKUP(B129,[10]Withdrawl_Rate!$A:$B,2,TRUE)</f>
        <v>4.7927460999999996</v>
      </c>
    </row>
    <row r="130" spans="1:7">
      <c r="A130">
        <v>24510200800</v>
      </c>
      <c r="B130" t="s">
        <v>55</v>
      </c>
      <c r="C130">
        <v>0.48020000000000002</v>
      </c>
      <c r="D130">
        <f>VLOOKUP(B130,[7]Sheet4!$A:$B,2,)</f>
        <v>59.715639810426502</v>
      </c>
      <c r="E130" s="2">
        <f>VLOOKUP(B130,[8]Sheet1!$A:$F,6,TRUE)</f>
        <v>0.99255583126550873</v>
      </c>
      <c r="F130">
        <f>VLOOKUP(B130,[9]Percent_of_Children_Living_Belo!$A:$B,2,TRUE)</f>
        <v>33.080070134424297</v>
      </c>
      <c r="G130">
        <f>VLOOKUP(B130,[10]Withdrawl_Rate!$A:$B,2,TRUE)</f>
        <v>4.8387096999999999</v>
      </c>
    </row>
    <row r="131" spans="1:7" hidden="1">
      <c r="A131">
        <v>24005402303</v>
      </c>
      <c r="B131" t="s">
        <v>30</v>
      </c>
      <c r="C131">
        <v>0.33929999999999999</v>
      </c>
      <c r="D131" t="e">
        <f>VLOOKUP(B131,[7]Sheet4!$A:$B,2,)</f>
        <v>#N/A</v>
      </c>
      <c r="E131" s="2">
        <f>VLOOKUP(B131,[8]Sheet1!$A:$F,6,TRUE)</f>
        <v>0.96969696969696972</v>
      </c>
      <c r="F131">
        <f>VLOOKUP(B131,[9]Percent_of_Children_Living_Belo!$A:$B,2,TRUE)</f>
        <v>6.9979716024340703</v>
      </c>
      <c r="G131">
        <f>VLOOKUP(B131,[10]Withdrawl_Rate!$A:$B,2,TRUE)</f>
        <v>2.5423729000000002</v>
      </c>
    </row>
    <row r="132" spans="1:7">
      <c r="A132">
        <v>24510130200</v>
      </c>
      <c r="B132" t="s">
        <v>114</v>
      </c>
      <c r="C132">
        <v>0.48559999999999998</v>
      </c>
      <c r="D132">
        <f>VLOOKUP(B132,[7]Sheet4!$A:$B,2,)</f>
        <v>47.706422018348597</v>
      </c>
      <c r="E132" s="2">
        <f>VLOOKUP(B132,[8]Sheet1!$A:$F,6,TRUE)</f>
        <v>0.96969696969696972</v>
      </c>
      <c r="F132">
        <f>VLOOKUP(B132,[9]Percent_of_Children_Living_Belo!$A:$B,2,TRUE)</f>
        <v>6.9979716024340703</v>
      </c>
      <c r="G132">
        <f>VLOOKUP(B132,[10]Withdrawl_Rate!$A:$B,2,TRUE)</f>
        <v>2.5423729000000002</v>
      </c>
    </row>
    <row r="133" spans="1:7" hidden="1">
      <c r="A133">
        <v>24005403202</v>
      </c>
      <c r="B133" t="s">
        <v>10</v>
      </c>
      <c r="C133">
        <v>0.33689999999999998</v>
      </c>
      <c r="D133" t="e">
        <f>VLOOKUP(B133,[7]Sheet4!$A:$B,2,)</f>
        <v>#N/A</v>
      </c>
      <c r="E133" s="2">
        <f>VLOOKUP(B133,[8]Sheet1!$A:$F,6,TRUE)</f>
        <v>0.95581395348837206</v>
      </c>
      <c r="F133">
        <f>VLOOKUP(B133,[9]Percent_of_Children_Living_Belo!$A:$B,2,TRUE)</f>
        <v>33.080070134424297</v>
      </c>
      <c r="G133">
        <f>VLOOKUP(B133,[10]Withdrawl_Rate!$A:$B,2,TRUE)</f>
        <v>4.8387096999999999</v>
      </c>
    </row>
    <row r="134" spans="1:7" hidden="1">
      <c r="A134">
        <v>24510260101</v>
      </c>
      <c r="B134" t="s">
        <v>39</v>
      </c>
      <c r="C134">
        <v>0.33139999999999997</v>
      </c>
      <c r="D134" t="e">
        <f>VLOOKUP(B134,[7]Sheet4!$A:$B,2,)</f>
        <v>#N/A</v>
      </c>
      <c r="E134" s="2">
        <f>VLOOKUP(B134,[8]Sheet1!$A:$F,6,TRUE)</f>
        <v>0.97280966767371602</v>
      </c>
      <c r="F134">
        <f>VLOOKUP(B134,[9]Percent_of_Children_Living_Belo!$A:$B,2,TRUE)</f>
        <v>4.60893854748603</v>
      </c>
      <c r="G134">
        <f>VLOOKUP(B134,[10]Withdrawl_Rate!$A:$B,2,TRUE)</f>
        <v>9.5238095000000005</v>
      </c>
    </row>
    <row r="135" spans="1:7" hidden="1">
      <c r="A135">
        <v>24510271900</v>
      </c>
      <c r="B135" t="s">
        <v>58</v>
      </c>
      <c r="C135">
        <v>0.32200000000000001</v>
      </c>
      <c r="D135" t="e">
        <f>VLOOKUP(B135,[7]Sheet4!$A:$B,2,)</f>
        <v>#N/A</v>
      </c>
      <c r="E135" s="2">
        <f>VLOOKUP(B135,[8]Sheet1!$A:$F,6,TRUE)</f>
        <v>0.95581395348837206</v>
      </c>
      <c r="F135">
        <f>VLOOKUP(B135,[9]Percent_of_Children_Living_Belo!$A:$B,2,TRUE)</f>
        <v>33.080070134424297</v>
      </c>
      <c r="G135">
        <f>VLOOKUP(B135,[10]Withdrawl_Rate!$A:$B,2,TRUE)</f>
        <v>4.8387096999999999</v>
      </c>
    </row>
    <row r="136" spans="1:7" hidden="1">
      <c r="A136">
        <v>24510010500</v>
      </c>
      <c r="B136" t="s">
        <v>9</v>
      </c>
      <c r="C136">
        <v>0.31869999999999998</v>
      </c>
      <c r="D136" t="e">
        <f>VLOOKUP(B136,[7]Sheet4!$A:$B,2,)</f>
        <v>#N/A</v>
      </c>
      <c r="E136" s="2">
        <f>VLOOKUP(B136,[8]Sheet1!$A:$F,6,TRUE)</f>
        <v>0.96969696969696972</v>
      </c>
      <c r="F136">
        <f>VLOOKUP(B136,[9]Percent_of_Children_Living_Belo!$A:$B,2,TRUE)</f>
        <v>6.9979716024340703</v>
      </c>
      <c r="G136">
        <f>VLOOKUP(B136,[10]Withdrawl_Rate!$A:$B,2,TRUE)</f>
        <v>2.5423729000000002</v>
      </c>
    </row>
    <row r="137" spans="1:7" hidden="1">
      <c r="A137">
        <v>24005401507</v>
      </c>
      <c r="B137" t="s">
        <v>30</v>
      </c>
      <c r="C137">
        <v>0.31559999999999999</v>
      </c>
      <c r="D137" t="e">
        <f>VLOOKUP(B137,[7]Sheet4!$A:$B,2,)</f>
        <v>#N/A</v>
      </c>
      <c r="E137" s="2">
        <f>VLOOKUP(B137,[8]Sheet1!$A:$F,6,TRUE)</f>
        <v>0.96969696969696972</v>
      </c>
      <c r="F137">
        <f>VLOOKUP(B137,[9]Percent_of_Children_Living_Belo!$A:$B,2,TRUE)</f>
        <v>6.9979716024340703</v>
      </c>
      <c r="G137">
        <f>VLOOKUP(B137,[10]Withdrawl_Rate!$A:$B,2,TRUE)</f>
        <v>2.5423729000000002</v>
      </c>
    </row>
    <row r="138" spans="1:7">
      <c r="A138">
        <v>24510040200</v>
      </c>
      <c r="B138" t="s">
        <v>71</v>
      </c>
      <c r="C138">
        <v>0.4869</v>
      </c>
      <c r="D138">
        <f>VLOOKUP(B138,[7]Sheet4!$A:$B,2,)</f>
        <v>77.027027027027003</v>
      </c>
      <c r="E138" s="2">
        <f>VLOOKUP(B138,[8]Sheet1!$A:$F,6,TRUE)</f>
        <v>0.97280966767371602</v>
      </c>
      <c r="F138">
        <f>VLOOKUP(B138,[9]Percent_of_Children_Living_Belo!$A:$B,2,TRUE)</f>
        <v>8.0745341614906803</v>
      </c>
      <c r="G138">
        <f>VLOOKUP(B138,[10]Withdrawl_Rate!$A:$B,2,TRUE)</f>
        <v>1.5151515</v>
      </c>
    </row>
    <row r="139" spans="1:7">
      <c r="A139">
        <v>24510210200</v>
      </c>
      <c r="B139" t="s">
        <v>7</v>
      </c>
      <c r="C139">
        <v>0.49469999999999997</v>
      </c>
      <c r="D139">
        <f>VLOOKUP(B139,[7]Sheet4!$A:$B,2,)</f>
        <v>63.636363636363598</v>
      </c>
      <c r="E139" s="2">
        <f>VLOOKUP(B139,[8]Sheet1!$A:$F,6,TRUE)</f>
        <v>0.99186991869918695</v>
      </c>
      <c r="F139">
        <f>VLOOKUP(B139,[9]Percent_of_Children_Living_Belo!$A:$B,2,TRUE)</f>
        <v>44.811800610376402</v>
      </c>
      <c r="G139">
        <f>VLOOKUP(B139,[10]Withdrawl_Rate!$A:$B,2,TRUE)</f>
        <v>4.3731777999999997</v>
      </c>
    </row>
    <row r="140" spans="1:7" hidden="1">
      <c r="A140">
        <v>24510140100</v>
      </c>
      <c r="B140" t="s">
        <v>33</v>
      </c>
      <c r="C140">
        <v>0.30919999999999997</v>
      </c>
      <c r="D140" t="e">
        <f>VLOOKUP(B140,[7]Sheet4!$A:$B,2,)</f>
        <v>#N/A</v>
      </c>
      <c r="E140" s="2">
        <f>VLOOKUP(B140,[8]Sheet1!$A:$F,6,TRUE)</f>
        <v>0.97280966767371602</v>
      </c>
      <c r="F140">
        <f>VLOOKUP(B140,[9]Percent_of_Children_Living_Belo!$A:$B,2,TRUE)</f>
        <v>39.735752317097202</v>
      </c>
      <c r="G140">
        <f>VLOOKUP(B140,[10]Withdrawl_Rate!$A:$B,2,TRUE)</f>
        <v>4.2986424999999997</v>
      </c>
    </row>
    <row r="141" spans="1:7" hidden="1">
      <c r="A141">
        <v>24005402306</v>
      </c>
      <c r="B141" t="s">
        <v>30</v>
      </c>
      <c r="C141">
        <v>0.30769999999999997</v>
      </c>
      <c r="D141" t="e">
        <f>VLOOKUP(B141,[7]Sheet4!$A:$B,2,)</f>
        <v>#N/A</v>
      </c>
      <c r="E141" s="2">
        <f>VLOOKUP(B141,[8]Sheet1!$A:$F,6,TRUE)</f>
        <v>0.96969696969696972</v>
      </c>
      <c r="F141">
        <f>VLOOKUP(B141,[9]Percent_of_Children_Living_Belo!$A:$B,2,TRUE)</f>
        <v>6.9979716024340703</v>
      </c>
      <c r="G141">
        <f>VLOOKUP(B141,[10]Withdrawl_Rate!$A:$B,2,TRUE)</f>
        <v>2.5423729000000002</v>
      </c>
    </row>
    <row r="142" spans="1:7">
      <c r="A142">
        <v>24510130100</v>
      </c>
      <c r="B142" t="s">
        <v>114</v>
      </c>
      <c r="C142">
        <v>0.502</v>
      </c>
      <c r="D142">
        <f>VLOOKUP(B142,[7]Sheet4!$A:$B,2,)</f>
        <v>47.706422018348597</v>
      </c>
      <c r="E142" s="2">
        <f>VLOOKUP(B142,[8]Sheet1!$A:$F,6,TRUE)</f>
        <v>0.96969696969696972</v>
      </c>
      <c r="F142">
        <f>VLOOKUP(B142,[9]Percent_of_Children_Living_Belo!$A:$B,2,TRUE)</f>
        <v>6.9979716024340703</v>
      </c>
      <c r="G142">
        <f>VLOOKUP(B142,[10]Withdrawl_Rate!$A:$B,2,TRUE)</f>
        <v>2.5423729000000002</v>
      </c>
    </row>
    <row r="143" spans="1:7" hidden="1">
      <c r="A143">
        <v>24510280302</v>
      </c>
      <c r="B143" t="s">
        <v>110</v>
      </c>
      <c r="C143">
        <v>0.30430000000000001</v>
      </c>
      <c r="D143" t="e">
        <f>VLOOKUP(B143,[7]Sheet4!$A:$B,2,)</f>
        <v>#N/A</v>
      </c>
      <c r="E143" s="2">
        <f>VLOOKUP(B143,[8]Sheet1!$A:$F,6,TRUE)</f>
        <v>0.96969696969696972</v>
      </c>
      <c r="F143">
        <f>VLOOKUP(B143,[9]Percent_of_Children_Living_Belo!$A:$B,2,TRUE)</f>
        <v>6.9979716024340703</v>
      </c>
      <c r="G143">
        <f>VLOOKUP(B143,[10]Withdrawl_Rate!$A:$B,2,TRUE)</f>
        <v>2.5423729000000002</v>
      </c>
    </row>
    <row r="144" spans="1:7" hidden="1">
      <c r="A144">
        <v>24510270801</v>
      </c>
      <c r="B144" t="s">
        <v>60</v>
      </c>
      <c r="C144">
        <v>0.3029</v>
      </c>
      <c r="D144" t="e">
        <f>VLOOKUP(B144,[7]Sheet4!$A:$B,2,)</f>
        <v>#N/A</v>
      </c>
      <c r="E144" s="2">
        <f>VLOOKUP(B144,[8]Sheet1!$A:$F,6,TRUE)</f>
        <v>0.99255583126550873</v>
      </c>
      <c r="F144">
        <f>VLOOKUP(B144,[9]Percent_of_Children_Living_Belo!$A:$B,2,TRUE)</f>
        <v>33.080070134424297</v>
      </c>
      <c r="G144">
        <f>VLOOKUP(B144,[10]Withdrawl_Rate!$A:$B,2,TRUE)</f>
        <v>4.8387096999999999</v>
      </c>
    </row>
    <row r="145" spans="1:7" hidden="1">
      <c r="A145">
        <v>24510270702</v>
      </c>
      <c r="B145" t="s">
        <v>26</v>
      </c>
      <c r="C145">
        <v>0.3024</v>
      </c>
      <c r="D145" t="e">
        <f>VLOOKUP(B145,[7]Sheet4!$A:$B,2,)</f>
        <v>#N/A</v>
      </c>
      <c r="E145" s="2">
        <f>VLOOKUP(B145,[8]Sheet1!$A:$F,6,TRUE)</f>
        <v>0.95581395348837206</v>
      </c>
      <c r="F145">
        <f>VLOOKUP(B145,[9]Percent_of_Children_Living_Belo!$A:$B,2,TRUE)</f>
        <v>33.080070134424297</v>
      </c>
      <c r="G145">
        <f>VLOOKUP(B145,[10]Withdrawl_Rate!$A:$B,2,TRUE)</f>
        <v>4.8387096999999999</v>
      </c>
    </row>
    <row r="146" spans="1:7">
      <c r="A146">
        <v>24510250207</v>
      </c>
      <c r="B146" t="s">
        <v>81</v>
      </c>
      <c r="C146">
        <v>0.504</v>
      </c>
      <c r="D146">
        <f>VLOOKUP(B146,[7]Sheet4!$A:$B,2,)</f>
        <v>56.153846153846203</v>
      </c>
      <c r="E146" s="2">
        <f>VLOOKUP(B146,[8]Sheet1!$A:$F,6,TRUE)</f>
        <v>0.97280966767371602</v>
      </c>
      <c r="F146">
        <f>VLOOKUP(B146,[9]Percent_of_Children_Living_Belo!$A:$B,2,TRUE)</f>
        <v>58.823529411764703</v>
      </c>
      <c r="G146">
        <f>VLOOKUP(B146,[10]Withdrawl_Rate!$A:$B,2,TRUE)</f>
        <v>3.8740920000000001</v>
      </c>
    </row>
    <row r="147" spans="1:7" hidden="1">
      <c r="A147">
        <v>24510020200</v>
      </c>
      <c r="B147" t="s">
        <v>9</v>
      </c>
      <c r="C147">
        <v>0.3004</v>
      </c>
      <c r="D147" t="e">
        <f>VLOOKUP(B147,[7]Sheet4!$A:$B,2,)</f>
        <v>#N/A</v>
      </c>
      <c r="E147" s="2">
        <f>VLOOKUP(B147,[8]Sheet1!$A:$F,6,TRUE)</f>
        <v>0.96969696969696972</v>
      </c>
      <c r="F147">
        <f>VLOOKUP(B147,[9]Percent_of_Children_Living_Belo!$A:$B,2,TRUE)</f>
        <v>6.9979716024340703</v>
      </c>
      <c r="G147">
        <f>VLOOKUP(B147,[10]Withdrawl_Rate!$A:$B,2,TRUE)</f>
        <v>2.5423729000000002</v>
      </c>
    </row>
    <row r="148" spans="1:7" hidden="1">
      <c r="A148">
        <v>24510020100</v>
      </c>
      <c r="B148" t="s">
        <v>9</v>
      </c>
      <c r="C148">
        <v>0.29980000000000001</v>
      </c>
      <c r="D148" t="e">
        <f>VLOOKUP(B148,[7]Sheet4!$A:$B,2,)</f>
        <v>#N/A</v>
      </c>
      <c r="E148" s="2">
        <f>VLOOKUP(B148,[8]Sheet1!$A:$F,6,TRUE)</f>
        <v>0.96969696969696972</v>
      </c>
      <c r="F148">
        <f>VLOOKUP(B148,[9]Percent_of_Children_Living_Belo!$A:$B,2,TRUE)</f>
        <v>6.9979716024340703</v>
      </c>
      <c r="G148">
        <f>VLOOKUP(B148,[10]Withdrawl_Rate!$A:$B,2,TRUE)</f>
        <v>2.5423729000000002</v>
      </c>
    </row>
    <row r="149" spans="1:7">
      <c r="A149">
        <v>24510271801</v>
      </c>
      <c r="B149" t="s">
        <v>119</v>
      </c>
      <c r="C149">
        <v>0.50460000000000005</v>
      </c>
      <c r="D149">
        <f>VLOOKUP(B149,[7]Sheet4!$A:$B,2,)</f>
        <v>68.75</v>
      </c>
      <c r="E149" s="2">
        <f>VLOOKUP(B149,[8]Sheet1!$A:$F,6,TRUE)</f>
        <v>0.97660818713450293</v>
      </c>
      <c r="F149">
        <f>VLOOKUP(B149,[9]Percent_of_Children_Living_Belo!$A:$B,2,TRUE)</f>
        <v>35.273790536948397</v>
      </c>
      <c r="G149">
        <f>VLOOKUP(B149,[10]Withdrawl_Rate!$A:$B,2,TRUE)</f>
        <v>4.7927460999999996</v>
      </c>
    </row>
    <row r="150" spans="1:7" hidden="1">
      <c r="A150">
        <v>24510270401</v>
      </c>
      <c r="B150" t="s">
        <v>49</v>
      </c>
      <c r="C150">
        <v>0.29749999999999999</v>
      </c>
      <c r="D150" t="e">
        <f>VLOOKUP(B150,[7]Sheet4!$A:$B,2,)</f>
        <v>#N/A</v>
      </c>
      <c r="E150" s="2">
        <f>VLOOKUP(B150,[8]Sheet1!$A:$F,6,TRUE)</f>
        <v>0.95581395348837206</v>
      </c>
      <c r="F150">
        <f>VLOOKUP(B150,[9]Percent_of_Children_Living_Belo!$A:$B,2,TRUE)</f>
        <v>33.080070134424297</v>
      </c>
      <c r="G150">
        <f>VLOOKUP(B150,[10]Withdrawl_Rate!$A:$B,2,TRUE)</f>
        <v>4.8387096999999999</v>
      </c>
    </row>
    <row r="151" spans="1:7" hidden="1">
      <c r="A151">
        <v>24510270102</v>
      </c>
      <c r="B151" t="s">
        <v>56</v>
      </c>
      <c r="C151">
        <v>0.29399999999999998</v>
      </c>
      <c r="D151" t="e">
        <f>VLOOKUP(B151,[7]Sheet4!$A:$B,2,)</f>
        <v>#N/A</v>
      </c>
      <c r="E151" s="2">
        <f>VLOOKUP(B151,[8]Sheet1!$A:$F,6,TRUE)</f>
        <v>0.96969696969696972</v>
      </c>
      <c r="F151">
        <f>VLOOKUP(B151,[9]Percent_of_Children_Living_Belo!$A:$B,2,TRUE)</f>
        <v>6.9979716024340703</v>
      </c>
      <c r="G151">
        <f>VLOOKUP(B151,[10]Withdrawl_Rate!$A:$B,2,TRUE)</f>
        <v>2.5423729000000002</v>
      </c>
    </row>
    <row r="152" spans="1:7" hidden="1">
      <c r="A152">
        <v>24510010200</v>
      </c>
      <c r="B152" t="s">
        <v>18</v>
      </c>
      <c r="C152">
        <v>0.29249999999999998</v>
      </c>
      <c r="D152" t="e">
        <f>VLOOKUP(B152,[7]Sheet4!$A:$B,2,)</f>
        <v>#N/A</v>
      </c>
      <c r="E152" s="2">
        <f>VLOOKUP(B152,[8]Sheet1!$A:$F,6,TRUE)</f>
        <v>0.99255583126550873</v>
      </c>
      <c r="F152">
        <f>VLOOKUP(B152,[9]Percent_of_Children_Living_Belo!$A:$B,2,TRUE)</f>
        <v>44.811800610376402</v>
      </c>
      <c r="G152">
        <f>VLOOKUP(B152,[10]Withdrawl_Rate!$A:$B,2,TRUE)</f>
        <v>4.3731777999999997</v>
      </c>
    </row>
    <row r="153" spans="1:7" hidden="1">
      <c r="A153">
        <v>24510260605</v>
      </c>
      <c r="B153" t="s">
        <v>28</v>
      </c>
      <c r="C153">
        <v>0.29160000000000003</v>
      </c>
      <c r="D153" t="e">
        <f>VLOOKUP(B153,[7]Sheet4!$A:$B,2,)</f>
        <v>#N/A</v>
      </c>
      <c r="E153" s="2">
        <f>VLOOKUP(B153,[8]Sheet1!$A:$F,6,TRUE)</f>
        <v>0.99255583126550873</v>
      </c>
      <c r="F153">
        <f>VLOOKUP(B153,[9]Percent_of_Children_Living_Belo!$A:$B,2,TRUE)</f>
        <v>44.811800610376402</v>
      </c>
      <c r="G153">
        <f>VLOOKUP(B153,[10]Withdrawl_Rate!$A:$B,2,TRUE)</f>
        <v>0.55452869999999999</v>
      </c>
    </row>
    <row r="154" spans="1:7" hidden="1">
      <c r="A154">
        <v>24510260401</v>
      </c>
      <c r="B154" t="s">
        <v>35</v>
      </c>
      <c r="C154">
        <v>0.28839999999999999</v>
      </c>
      <c r="D154" t="e">
        <f>VLOOKUP(B154,[7]Sheet4!$A:$B,2,)</f>
        <v>#N/A</v>
      </c>
      <c r="E154" s="2">
        <f>VLOOKUP(B154,[8]Sheet1!$A:$F,6,TRUE)</f>
        <v>0.97660818713450293</v>
      </c>
      <c r="F154">
        <f>VLOOKUP(B154,[9]Percent_of_Children_Living_Belo!$A:$B,2,TRUE)</f>
        <v>35.273790536948397</v>
      </c>
      <c r="G154">
        <f>VLOOKUP(B154,[10]Withdrawl_Rate!$A:$B,2,TRUE)</f>
        <v>4.7927460999999996</v>
      </c>
    </row>
    <row r="155" spans="1:7" hidden="1">
      <c r="A155">
        <v>24510280403</v>
      </c>
      <c r="B155" t="s">
        <v>48</v>
      </c>
      <c r="C155">
        <v>0.2863</v>
      </c>
      <c r="D155" t="e">
        <f>VLOOKUP(B155,[7]Sheet4!$A:$B,2,)</f>
        <v>#N/A</v>
      </c>
      <c r="E155" s="2">
        <f>VLOOKUP(B155,[8]Sheet1!$A:$F,6,TRUE)</f>
        <v>0.96969696969696972</v>
      </c>
      <c r="F155">
        <f>VLOOKUP(B155,[9]Percent_of_Children_Living_Belo!$A:$B,2,TRUE)</f>
        <v>6.9979716024340703</v>
      </c>
      <c r="G155">
        <f>VLOOKUP(B155,[10]Withdrawl_Rate!$A:$B,2,TRUE)</f>
        <v>2.5423729000000002</v>
      </c>
    </row>
    <row r="156" spans="1:7" hidden="1">
      <c r="A156">
        <v>24005401506</v>
      </c>
      <c r="B156" t="s">
        <v>30</v>
      </c>
      <c r="C156">
        <v>0.28010000000000002</v>
      </c>
      <c r="D156" t="e">
        <f>VLOOKUP(B156,[7]Sheet4!$A:$B,2,)</f>
        <v>#N/A</v>
      </c>
      <c r="E156" s="2">
        <f>VLOOKUP(B156,[8]Sheet1!$A:$F,6,TRUE)</f>
        <v>0.96969696969696972</v>
      </c>
      <c r="F156">
        <f>VLOOKUP(B156,[9]Percent_of_Children_Living_Belo!$A:$B,2,TRUE)</f>
        <v>6.9979716024340703</v>
      </c>
      <c r="G156">
        <f>VLOOKUP(B156,[10]Withdrawl_Rate!$A:$B,2,TRUE)</f>
        <v>2.5423729000000002</v>
      </c>
    </row>
    <row r="157" spans="1:7">
      <c r="A157">
        <v>24510250203</v>
      </c>
      <c r="B157" t="s">
        <v>81</v>
      </c>
      <c r="C157">
        <v>0.51390000000000002</v>
      </c>
      <c r="D157">
        <f>VLOOKUP(B157,[7]Sheet4!$A:$B,2,)</f>
        <v>56.153846153846203</v>
      </c>
      <c r="E157" s="2">
        <f>VLOOKUP(B157,[8]Sheet1!$A:$F,6,TRUE)</f>
        <v>0.97280966767371602</v>
      </c>
      <c r="F157">
        <f>VLOOKUP(B157,[9]Percent_of_Children_Living_Belo!$A:$B,2,TRUE)</f>
        <v>58.823529411764703</v>
      </c>
      <c r="G157">
        <f>VLOOKUP(B157,[10]Withdrawl_Rate!$A:$B,2,TRUE)</f>
        <v>3.8740920000000001</v>
      </c>
    </row>
    <row r="158" spans="1:7" hidden="1">
      <c r="A158">
        <v>24005402405</v>
      </c>
      <c r="B158" t="s">
        <v>10</v>
      </c>
      <c r="C158">
        <v>0.26919999999999999</v>
      </c>
      <c r="D158" t="e">
        <f>VLOOKUP(B158,[7]Sheet4!$A:$B,2,)</f>
        <v>#N/A</v>
      </c>
      <c r="E158" s="2">
        <f>VLOOKUP(B158,[8]Sheet1!$A:$F,6,TRUE)</f>
        <v>0.95581395348837206</v>
      </c>
      <c r="F158">
        <f>VLOOKUP(B158,[9]Percent_of_Children_Living_Belo!$A:$B,2,TRUE)</f>
        <v>33.080070134424297</v>
      </c>
      <c r="G158">
        <f>VLOOKUP(B158,[10]Withdrawl_Rate!$A:$B,2,TRUE)</f>
        <v>4.8387096999999999</v>
      </c>
    </row>
    <row r="159" spans="1:7">
      <c r="A159">
        <v>24510160200</v>
      </c>
      <c r="B159" t="s">
        <v>76</v>
      </c>
      <c r="C159">
        <v>0.51690000000000003</v>
      </c>
      <c r="D159">
        <f>VLOOKUP(B159,[7]Sheet4!$A:$B,2,)</f>
        <v>56.149732620320897</v>
      </c>
      <c r="E159" s="2">
        <f>VLOOKUP(B159,[8]Sheet1!$A:$F,6,TRUE)</f>
        <v>0.96969696969696972</v>
      </c>
      <c r="F159">
        <f>VLOOKUP(B159,[9]Percent_of_Children_Living_Belo!$A:$B,2,TRUE)</f>
        <v>6.9979716024340703</v>
      </c>
      <c r="G159">
        <f>VLOOKUP(B159,[10]Withdrawl_Rate!$A:$B,2,TRUE)</f>
        <v>2.5423729000000002</v>
      </c>
    </row>
    <row r="160" spans="1:7">
      <c r="A160">
        <v>24510140300</v>
      </c>
      <c r="B160" t="s">
        <v>90</v>
      </c>
      <c r="C160">
        <v>0.51859999999999995</v>
      </c>
      <c r="D160">
        <f>VLOOKUP(B160,[7]Sheet4!$A:$B,2,)</f>
        <v>64.137931034482705</v>
      </c>
      <c r="E160" s="2">
        <f>VLOOKUP(B160,[8]Sheet1!$A:$F,6,TRUE)</f>
        <v>0.97280966767371602</v>
      </c>
      <c r="F160">
        <f>VLOOKUP(B160,[9]Percent_of_Children_Living_Belo!$A:$B,2,TRUE)</f>
        <v>8.0745341614906803</v>
      </c>
      <c r="G160">
        <f>VLOOKUP(B160,[10]Withdrawl_Rate!$A:$B,2,TRUE)</f>
        <v>1.5151515</v>
      </c>
    </row>
    <row r="161" spans="1:7" hidden="1">
      <c r="A161">
        <v>24510240100</v>
      </c>
      <c r="B161" t="s">
        <v>31</v>
      </c>
      <c r="C161">
        <v>0.25569999999999998</v>
      </c>
      <c r="D161" t="e">
        <f>VLOOKUP(B161,[7]Sheet4!$A:$B,2,)</f>
        <v>#N/A</v>
      </c>
      <c r="E161" s="2">
        <f>VLOOKUP(B161,[8]Sheet1!$A:$F,6,TRUE)</f>
        <v>0.99255583126550873</v>
      </c>
      <c r="F161">
        <f>VLOOKUP(B161,[9]Percent_of_Children_Living_Belo!$A:$B,2,TRUE)</f>
        <v>44.811800610376402</v>
      </c>
      <c r="G161">
        <f>VLOOKUP(B161,[10]Withdrawl_Rate!$A:$B,2,TRUE)</f>
        <v>0.55452869999999999</v>
      </c>
    </row>
    <row r="162" spans="1:7" hidden="1">
      <c r="A162">
        <v>24510270101</v>
      </c>
      <c r="B162" t="s">
        <v>65</v>
      </c>
      <c r="C162">
        <v>0.255</v>
      </c>
      <c r="D162" t="e">
        <f>VLOOKUP(B162,[7]Sheet4!$A:$B,2,)</f>
        <v>#N/A</v>
      </c>
      <c r="E162" s="2">
        <f>VLOOKUP(B162,[8]Sheet1!$A:$F,6,TRUE)</f>
        <v>0.97660818713450293</v>
      </c>
      <c r="F162">
        <f>VLOOKUP(B162,[9]Percent_of_Children_Living_Belo!$A:$B,2,TRUE)</f>
        <v>35.273790536948397</v>
      </c>
      <c r="G162">
        <f>VLOOKUP(B162,[10]Withdrawl_Rate!$A:$B,2,TRUE)</f>
        <v>4.7927460999999996</v>
      </c>
    </row>
    <row r="163" spans="1:7">
      <c r="A163">
        <v>24510260402</v>
      </c>
      <c r="B163" t="s">
        <v>43</v>
      </c>
      <c r="C163">
        <v>0.52180000000000004</v>
      </c>
      <c r="D163">
        <f>VLOOKUP(B163,[7]Sheet4!$A:$B,2,)</f>
        <v>66.064981949458499</v>
      </c>
      <c r="E163" s="2">
        <f>VLOOKUP(B163,[8]Sheet1!$A:$F,6,TRUE)</f>
        <v>0.95581395348837206</v>
      </c>
      <c r="F163">
        <f>VLOOKUP(B163,[9]Percent_of_Children_Living_Belo!$A:$B,2,TRUE)</f>
        <v>40.463917525773198</v>
      </c>
      <c r="G163">
        <f>VLOOKUP(B163,[10]Withdrawl_Rate!$A:$B,2,TRUE)</f>
        <v>4.0540541000000001</v>
      </c>
    </row>
    <row r="164" spans="1:7">
      <c r="A164">
        <v>24510260403</v>
      </c>
      <c r="B164" t="s">
        <v>98</v>
      </c>
      <c r="C164">
        <v>0.52529999999999999</v>
      </c>
      <c r="D164">
        <f>VLOOKUP(B164,[7]Sheet4!$A:$B,2,)</f>
        <v>66.064981949458499</v>
      </c>
      <c r="E164" s="2">
        <f>VLOOKUP(B164,[8]Sheet1!$A:$F,6,TRUE)</f>
        <v>0.97280966767371602</v>
      </c>
      <c r="F164">
        <f>VLOOKUP(B164,[9]Percent_of_Children_Living_Belo!$A:$B,2,TRUE)</f>
        <v>15.529640427599601</v>
      </c>
      <c r="G164">
        <f>VLOOKUP(B164,[10]Withdrawl_Rate!$A:$B,2,TRUE)</f>
        <v>2.3853211000000001</v>
      </c>
    </row>
    <row r="165" spans="1:7">
      <c r="A165">
        <v>24510250301</v>
      </c>
      <c r="B165" t="s">
        <v>34</v>
      </c>
      <c r="C165">
        <v>0.52680000000000005</v>
      </c>
      <c r="D165">
        <f>VLOOKUP(B165,[7]Sheet4!$A:$B,2,)</f>
        <v>54.838709677419402</v>
      </c>
      <c r="E165" s="2">
        <f>VLOOKUP(B165,[8]Sheet1!$A:$F,6,TRUE)</f>
        <v>0.96969696969696972</v>
      </c>
      <c r="F165">
        <f>VLOOKUP(B165,[9]Percent_of_Children_Living_Belo!$A:$B,2,TRUE)</f>
        <v>6.9979716024340703</v>
      </c>
      <c r="G165">
        <f>VLOOKUP(B165,[10]Withdrawl_Rate!$A:$B,2,TRUE)</f>
        <v>2.5423729000000002</v>
      </c>
    </row>
    <row r="166" spans="1:7" hidden="1">
      <c r="A166">
        <v>24005402403</v>
      </c>
      <c r="B166" t="s">
        <v>10</v>
      </c>
      <c r="C166">
        <v>0.24660000000000001</v>
      </c>
      <c r="D166" t="e">
        <f>VLOOKUP(B166,[7]Sheet4!$A:$B,2,)</f>
        <v>#N/A</v>
      </c>
      <c r="E166" s="2">
        <f>VLOOKUP(B166,[8]Sheet1!$A:$F,6,TRUE)</f>
        <v>0.95581395348837206</v>
      </c>
      <c r="F166">
        <f>VLOOKUP(B166,[9]Percent_of_Children_Living_Belo!$A:$B,2,TRUE)</f>
        <v>33.080070134424297</v>
      </c>
      <c r="G166">
        <f>VLOOKUP(B166,[10]Withdrawl_Rate!$A:$B,2,TRUE)</f>
        <v>4.8387096999999999</v>
      </c>
    </row>
    <row r="167" spans="1:7" hidden="1">
      <c r="A167">
        <v>24510272006</v>
      </c>
      <c r="B167" t="s">
        <v>58</v>
      </c>
      <c r="C167">
        <v>0.24429999999999999</v>
      </c>
      <c r="D167" t="e">
        <f>VLOOKUP(B167,[7]Sheet4!$A:$B,2,)</f>
        <v>#N/A</v>
      </c>
      <c r="E167" s="2">
        <f>VLOOKUP(B167,[8]Sheet1!$A:$F,6,TRUE)</f>
        <v>0.95581395348837206</v>
      </c>
      <c r="F167">
        <f>VLOOKUP(B167,[9]Percent_of_Children_Living_Belo!$A:$B,2,TRUE)</f>
        <v>33.080070134424297</v>
      </c>
      <c r="G167">
        <f>VLOOKUP(B167,[10]Withdrawl_Rate!$A:$B,2,TRUE)</f>
        <v>4.8387096999999999</v>
      </c>
    </row>
    <row r="168" spans="1:7" hidden="1">
      <c r="A168">
        <v>24510270804</v>
      </c>
      <c r="B168" t="s">
        <v>42</v>
      </c>
      <c r="C168">
        <v>0.24329999999999999</v>
      </c>
      <c r="D168" t="e">
        <f>VLOOKUP(B168,[7]Sheet4!$A:$B,2,)</f>
        <v>#N/A</v>
      </c>
      <c r="E168" s="2">
        <f>VLOOKUP(B168,[8]Sheet1!$A:$F,6,TRUE)</f>
        <v>0.99255583126550873</v>
      </c>
      <c r="F168">
        <f>VLOOKUP(B168,[9]Percent_of_Children_Living_Belo!$A:$B,2,TRUE)</f>
        <v>33.080070134424297</v>
      </c>
      <c r="G168">
        <f>VLOOKUP(B168,[10]Withdrawl_Rate!$A:$B,2,TRUE)</f>
        <v>4.8387096999999999</v>
      </c>
    </row>
    <row r="169" spans="1:7" hidden="1">
      <c r="A169">
        <v>24510240400</v>
      </c>
      <c r="B169" t="s">
        <v>13</v>
      </c>
      <c r="C169">
        <v>0.24160000000000001</v>
      </c>
      <c r="D169" t="e">
        <f>VLOOKUP(B169,[7]Sheet4!$A:$B,2,)</f>
        <v>#N/A</v>
      </c>
      <c r="E169" s="2">
        <f>VLOOKUP(B169,[8]Sheet1!$A:$F,6,TRUE)</f>
        <v>0.96969696969696972</v>
      </c>
      <c r="F169">
        <f>VLOOKUP(B169,[9]Percent_of_Children_Living_Belo!$A:$B,2,TRUE)</f>
        <v>6.9979716024340703</v>
      </c>
      <c r="G169">
        <f>VLOOKUP(B169,[10]Withdrawl_Rate!$A:$B,2,TRUE)</f>
        <v>2.5423729000000002</v>
      </c>
    </row>
    <row r="170" spans="1:7" hidden="1">
      <c r="A170">
        <v>24510130805</v>
      </c>
      <c r="B170" t="s">
        <v>135</v>
      </c>
      <c r="C170">
        <v>0.23980000000000001</v>
      </c>
      <c r="D170" t="e">
        <f>VLOOKUP(B170,[7]Sheet4!$A:$B,2,)</f>
        <v>#N/A</v>
      </c>
      <c r="E170" s="2">
        <f>VLOOKUP(B170,[8]Sheet1!$A:$F,6,TRUE)</f>
        <v>0.97280966767371602</v>
      </c>
      <c r="F170">
        <f>VLOOKUP(B170,[9]Percent_of_Children_Living_Belo!$A:$B,2,TRUE)</f>
        <v>50.104058272632599</v>
      </c>
      <c r="G170">
        <f>VLOOKUP(B170,[10]Withdrawl_Rate!$A:$B,2,TRUE)</f>
        <v>4.622871</v>
      </c>
    </row>
    <row r="171" spans="1:7">
      <c r="A171">
        <v>24510140200</v>
      </c>
      <c r="B171" t="s">
        <v>101</v>
      </c>
      <c r="C171">
        <v>0.5393</v>
      </c>
      <c r="D171">
        <f>VLOOKUP(B171,[7]Sheet4!$A:$B,2,)</f>
        <v>64.137931034482705</v>
      </c>
      <c r="E171" s="2">
        <f>VLOOKUP(B171,[8]Sheet1!$A:$F,6,TRUE)</f>
        <v>0.96969696969696972</v>
      </c>
      <c r="F171">
        <f>VLOOKUP(B171,[9]Percent_of_Children_Living_Belo!$A:$B,2,TRUE)</f>
        <v>6.9979716024340703</v>
      </c>
      <c r="G171">
        <f>VLOOKUP(B171,[10]Withdrawl_Rate!$A:$B,2,TRUE)</f>
        <v>2.5423729000000002</v>
      </c>
    </row>
    <row r="172" spans="1:7" hidden="1">
      <c r="A172">
        <v>24510260700</v>
      </c>
      <c r="B172" t="s">
        <v>41</v>
      </c>
      <c r="C172">
        <v>0.23089999999999999</v>
      </c>
      <c r="D172" t="e">
        <f>VLOOKUP(B172,[7]Sheet4!$A:$B,2,)</f>
        <v>#N/A</v>
      </c>
      <c r="E172" s="2">
        <f>VLOOKUP(B172,[8]Sheet1!$A:$F,6,TRUE)</f>
        <v>0.95581395348837206</v>
      </c>
      <c r="F172">
        <f>VLOOKUP(B172,[9]Percent_of_Children_Living_Belo!$A:$B,2,TRUE)</f>
        <v>11.2562814070351</v>
      </c>
      <c r="G172">
        <f>VLOOKUP(B172,[10]Withdrawl_Rate!$A:$B,2,TRUE)</f>
        <v>2.8169013999999999</v>
      </c>
    </row>
    <row r="173" spans="1:7" hidden="1">
      <c r="A173">
        <v>24005401302</v>
      </c>
      <c r="B173" t="s">
        <v>10</v>
      </c>
      <c r="C173">
        <v>0.22950000000000001</v>
      </c>
      <c r="D173" t="e">
        <f>VLOOKUP(B173,[7]Sheet4!$A:$B,2,)</f>
        <v>#N/A</v>
      </c>
      <c r="E173" s="2">
        <f>VLOOKUP(B173,[8]Sheet1!$A:$F,6,TRUE)</f>
        <v>0.95581395348837206</v>
      </c>
      <c r="F173">
        <f>VLOOKUP(B173,[9]Percent_of_Children_Living_Belo!$A:$B,2,TRUE)</f>
        <v>33.080070134424297</v>
      </c>
      <c r="G173">
        <f>VLOOKUP(B173,[10]Withdrawl_Rate!$A:$B,2,TRUE)</f>
        <v>4.8387096999999999</v>
      </c>
    </row>
    <row r="174" spans="1:7" hidden="1">
      <c r="A174">
        <v>24510270402</v>
      </c>
      <c r="B174" t="s">
        <v>49</v>
      </c>
      <c r="C174">
        <v>0.22689999999999999</v>
      </c>
      <c r="D174" t="e">
        <f>VLOOKUP(B174,[7]Sheet4!$A:$B,2,)</f>
        <v>#N/A</v>
      </c>
      <c r="E174" s="2">
        <f>VLOOKUP(B174,[8]Sheet1!$A:$F,6,TRUE)</f>
        <v>0.95581395348837206</v>
      </c>
      <c r="F174">
        <f>VLOOKUP(B174,[9]Percent_of_Children_Living_Belo!$A:$B,2,TRUE)</f>
        <v>33.080070134424297</v>
      </c>
      <c r="G174">
        <f>VLOOKUP(B174,[10]Withdrawl_Rate!$A:$B,2,TRUE)</f>
        <v>4.8387096999999999</v>
      </c>
    </row>
    <row r="175" spans="1:7">
      <c r="A175">
        <v>24510150100</v>
      </c>
      <c r="B175" t="s">
        <v>76</v>
      </c>
      <c r="C175">
        <v>0.55110000000000003</v>
      </c>
      <c r="D175">
        <f>VLOOKUP(B175,[7]Sheet4!$A:$B,2,)</f>
        <v>56.149732620320897</v>
      </c>
      <c r="E175" s="2">
        <f>VLOOKUP(B175,[8]Sheet1!$A:$F,6,TRUE)</f>
        <v>0.96969696969696972</v>
      </c>
      <c r="F175">
        <f>VLOOKUP(B175,[9]Percent_of_Children_Living_Belo!$A:$B,2,TRUE)</f>
        <v>6.9979716024340703</v>
      </c>
      <c r="G175">
        <f>VLOOKUP(B175,[10]Withdrawl_Rate!$A:$B,2,TRUE)</f>
        <v>2.5423729000000002</v>
      </c>
    </row>
    <row r="176" spans="1:7">
      <c r="A176">
        <v>24510160100</v>
      </c>
      <c r="B176" t="s">
        <v>134</v>
      </c>
      <c r="C176">
        <v>0.55120000000000002</v>
      </c>
      <c r="D176">
        <f>VLOOKUP(B176,[7]Sheet4!$A:$B,2,)</f>
        <v>56.149732620320897</v>
      </c>
      <c r="E176" s="2">
        <f>VLOOKUP(B176,[8]Sheet1!$A:$F,6,TRUE)</f>
        <v>0.98117154811715479</v>
      </c>
      <c r="F176">
        <f>VLOOKUP(B176,[9]Percent_of_Children_Living_Belo!$A:$B,2,TRUE)</f>
        <v>33.080070134424297</v>
      </c>
      <c r="G176">
        <f>VLOOKUP(B176,[10]Withdrawl_Rate!$A:$B,2,TRUE)</f>
        <v>4.8387096999999999</v>
      </c>
    </row>
    <row r="177" spans="1:7" hidden="1">
      <c r="A177">
        <v>24510240300</v>
      </c>
      <c r="B177" t="s">
        <v>24</v>
      </c>
      <c r="C177">
        <v>0.20730000000000001</v>
      </c>
      <c r="D177" t="e">
        <f>VLOOKUP(B177,[7]Sheet4!$A:$B,2,)</f>
        <v>#N/A</v>
      </c>
      <c r="E177" s="2">
        <f>VLOOKUP(B177,[8]Sheet1!$A:$F,6,TRUE)</f>
        <v>0.96969696969696972</v>
      </c>
      <c r="F177">
        <f>VLOOKUP(B177,[9]Percent_of_Children_Living_Belo!$A:$B,2,TRUE)</f>
        <v>6.9979716024340703</v>
      </c>
      <c r="G177">
        <f>VLOOKUP(B177,[10]Withdrawl_Rate!$A:$B,2,TRUE)</f>
        <v>2.5423729000000002</v>
      </c>
    </row>
    <row r="178" spans="1:7" hidden="1">
      <c r="A178">
        <v>24510270302</v>
      </c>
      <c r="B178" t="s">
        <v>56</v>
      </c>
      <c r="C178">
        <v>0.2016</v>
      </c>
      <c r="D178" t="e">
        <f>VLOOKUP(B178,[7]Sheet4!$A:$B,2,)</f>
        <v>#N/A</v>
      </c>
      <c r="E178" s="2">
        <f>VLOOKUP(B178,[8]Sheet1!$A:$F,6,TRUE)</f>
        <v>0.96969696969696972</v>
      </c>
      <c r="F178">
        <f>VLOOKUP(B178,[9]Percent_of_Children_Living_Belo!$A:$B,2,TRUE)</f>
        <v>6.9979716024340703</v>
      </c>
      <c r="G178">
        <f>VLOOKUP(B178,[10]Withdrawl_Rate!$A:$B,2,TRUE)</f>
        <v>2.5423729000000002</v>
      </c>
    </row>
    <row r="179" spans="1:7" hidden="1">
      <c r="A179">
        <v>24510272007</v>
      </c>
      <c r="B179" t="s">
        <v>70</v>
      </c>
      <c r="C179">
        <v>0.19739999999999999</v>
      </c>
      <c r="D179" t="e">
        <f>VLOOKUP(B179,[7]Sheet4!$A:$B,2,)</f>
        <v>#N/A</v>
      </c>
      <c r="E179" s="2">
        <f>VLOOKUP(B179,[8]Sheet1!$A:$F,6,TRUE)</f>
        <v>0.95581395348837206</v>
      </c>
      <c r="F179">
        <f>VLOOKUP(B179,[9]Percent_of_Children_Living_Belo!$A:$B,2,TRUE)</f>
        <v>23.536100056850401</v>
      </c>
      <c r="G179">
        <f>VLOOKUP(B179,[10]Withdrawl_Rate!$A:$B,2,TRUE)</f>
        <v>3.1818181999999999</v>
      </c>
    </row>
    <row r="180" spans="1:7" hidden="1">
      <c r="A180">
        <v>24510240200</v>
      </c>
      <c r="B180" t="s">
        <v>24</v>
      </c>
      <c r="C180">
        <v>0.1923</v>
      </c>
      <c r="D180" t="e">
        <f>VLOOKUP(B180,[7]Sheet4!$A:$B,2,)</f>
        <v>#N/A</v>
      </c>
      <c r="E180" s="2">
        <f>VLOOKUP(B180,[8]Sheet1!$A:$F,6,TRUE)</f>
        <v>0.96969696969696972</v>
      </c>
      <c r="F180">
        <f>VLOOKUP(B180,[9]Percent_of_Children_Living_Belo!$A:$B,2,TRUE)</f>
        <v>6.9979716024340703</v>
      </c>
      <c r="G180">
        <f>VLOOKUP(B180,[10]Withdrawl_Rate!$A:$B,2,TRUE)</f>
        <v>2.5423729000000002</v>
      </c>
    </row>
    <row r="181" spans="1:7" hidden="1">
      <c r="A181">
        <v>24510260501</v>
      </c>
      <c r="B181" t="s">
        <v>38</v>
      </c>
      <c r="C181">
        <v>0.19</v>
      </c>
      <c r="D181" t="e">
        <f>VLOOKUP(B181,[7]Sheet4!$A:$B,2,)</f>
        <v>#N/A</v>
      </c>
      <c r="E181" s="2">
        <f>VLOOKUP(B181,[8]Sheet1!$A:$F,6,TRUE)</f>
        <v>0.99255583126550873</v>
      </c>
      <c r="F181">
        <f>VLOOKUP(B181,[9]Percent_of_Children_Living_Belo!$A:$B,2,TRUE)</f>
        <v>33.080070134424297</v>
      </c>
      <c r="G181">
        <f>VLOOKUP(B181,[10]Withdrawl_Rate!$A:$B,2,TRUE)</f>
        <v>4.8387096999999999</v>
      </c>
    </row>
    <row r="182" spans="1:7" hidden="1">
      <c r="A182">
        <v>24510270600</v>
      </c>
      <c r="B182" t="s">
        <v>26</v>
      </c>
      <c r="C182">
        <v>0.1883</v>
      </c>
      <c r="D182" t="e">
        <f>VLOOKUP(B182,[7]Sheet4!$A:$B,2,)</f>
        <v>#N/A</v>
      </c>
      <c r="E182" s="2">
        <f>VLOOKUP(B182,[8]Sheet1!$A:$F,6,TRUE)</f>
        <v>0.95581395348837206</v>
      </c>
      <c r="F182">
        <f>VLOOKUP(B182,[9]Percent_of_Children_Living_Belo!$A:$B,2,TRUE)</f>
        <v>33.080070134424297</v>
      </c>
      <c r="G182">
        <f>VLOOKUP(B182,[10]Withdrawl_Rate!$A:$B,2,TRUE)</f>
        <v>4.8387096999999999</v>
      </c>
    </row>
    <row r="183" spans="1:7">
      <c r="A183">
        <v>24510130300</v>
      </c>
      <c r="B183" t="s">
        <v>125</v>
      </c>
      <c r="C183">
        <v>0.55400000000000005</v>
      </c>
      <c r="D183">
        <f>VLOOKUP(B183,[7]Sheet4!$A:$B,2,)</f>
        <v>47.706422018348597</v>
      </c>
      <c r="E183" s="2">
        <f>VLOOKUP(B183,[8]Sheet1!$A:$F,6,TRUE)</f>
        <v>0.99255583126550873</v>
      </c>
      <c r="F183">
        <f>VLOOKUP(B183,[9]Percent_of_Children_Living_Belo!$A:$B,2,TRUE)</f>
        <v>44.811800610376402</v>
      </c>
      <c r="G183">
        <f>VLOOKUP(B183,[10]Withdrawl_Rate!$A:$B,2,TRUE)</f>
        <v>4.3731777999999997</v>
      </c>
    </row>
    <row r="184" spans="1:7" hidden="1">
      <c r="A184">
        <v>24510270502</v>
      </c>
      <c r="B184" t="s">
        <v>57</v>
      </c>
      <c r="C184">
        <v>0.16789999999999999</v>
      </c>
      <c r="D184" t="e">
        <f>VLOOKUP(B184,[7]Sheet4!$A:$B,2,)</f>
        <v>#N/A</v>
      </c>
      <c r="E184" s="2">
        <f>VLOOKUP(B184,[8]Sheet1!$A:$F,6,TRUE)</f>
        <v>0.99255583126550873</v>
      </c>
      <c r="F184">
        <f>VLOOKUP(B184,[9]Percent_of_Children_Living_Belo!$A:$B,2,TRUE)</f>
        <v>44.811800610376402</v>
      </c>
      <c r="G184">
        <f>VLOOKUP(B184,[10]Withdrawl_Rate!$A:$B,2,TRUE)</f>
        <v>4.3731777999999997</v>
      </c>
    </row>
    <row r="185" spans="1:7">
      <c r="A185">
        <v>24510150200</v>
      </c>
      <c r="B185" t="s">
        <v>76</v>
      </c>
      <c r="C185">
        <v>0.55710000000000004</v>
      </c>
      <c r="D185">
        <f>VLOOKUP(B185,[7]Sheet4!$A:$B,2,)</f>
        <v>56.149732620320897</v>
      </c>
      <c r="E185" s="2">
        <f>VLOOKUP(B185,[8]Sheet1!$A:$F,6,TRUE)</f>
        <v>0.96969696969696972</v>
      </c>
      <c r="F185">
        <f>VLOOKUP(B185,[9]Percent_of_Children_Living_Belo!$A:$B,2,TRUE)</f>
        <v>6.9979716024340703</v>
      </c>
      <c r="G185">
        <f>VLOOKUP(B185,[10]Withdrawl_Rate!$A:$B,2,TRUE)</f>
        <v>2.5423729000000002</v>
      </c>
    </row>
    <row r="186" spans="1:7" hidden="1">
      <c r="A186">
        <v>24510270501</v>
      </c>
      <c r="B186" t="s">
        <v>61</v>
      </c>
      <c r="C186">
        <v>0.16270000000000001</v>
      </c>
      <c r="D186" t="e">
        <f>VLOOKUP(B186,[7]Sheet4!$A:$B,2,)</f>
        <v>#N/A</v>
      </c>
      <c r="E186" s="2">
        <f>VLOOKUP(B186,[8]Sheet1!$A:$F,6,TRUE)</f>
        <v>0.96969696969696972</v>
      </c>
      <c r="F186">
        <f>VLOOKUP(B186,[9]Percent_of_Children_Living_Belo!$A:$B,2,TRUE)</f>
        <v>6.9979716024340703</v>
      </c>
      <c r="G186">
        <f>VLOOKUP(B186,[10]Withdrawl_Rate!$A:$B,2,TRUE)</f>
        <v>2.5423729000000002</v>
      </c>
    </row>
    <row r="187" spans="1:7">
      <c r="A187">
        <v>24510160300</v>
      </c>
      <c r="B187" t="s">
        <v>76</v>
      </c>
      <c r="C187">
        <v>0.56930000000000003</v>
      </c>
      <c r="D187">
        <f>VLOOKUP(B187,[7]Sheet4!$A:$B,2,)</f>
        <v>56.149732620320897</v>
      </c>
      <c r="E187" s="2">
        <f>VLOOKUP(B187,[8]Sheet1!$A:$F,6,TRUE)</f>
        <v>0.96969696969696972</v>
      </c>
      <c r="F187">
        <f>VLOOKUP(B187,[9]Percent_of_Children_Living_Belo!$A:$B,2,TRUE)</f>
        <v>6.9979716024340703</v>
      </c>
      <c r="G187">
        <f>VLOOKUP(B187,[10]Withdrawl_Rate!$A:$B,2,TRUE)</f>
        <v>2.5423729000000002</v>
      </c>
    </row>
    <row r="188" spans="1:7" hidden="1">
      <c r="A188">
        <v>24510271101</v>
      </c>
      <c r="B188" t="s">
        <v>111</v>
      </c>
      <c r="C188">
        <v>0.1457</v>
      </c>
      <c r="D188" t="e">
        <f>VLOOKUP(B188,[7]Sheet4!$A:$B,2,)</f>
        <v>#N/A</v>
      </c>
      <c r="E188" s="2">
        <f>VLOOKUP(B188,[8]Sheet1!$A:$F,6,TRUE)</f>
        <v>0.93195266272189348</v>
      </c>
      <c r="F188">
        <f>VLOOKUP(B188,[9]Percent_of_Children_Living_Belo!$A:$B,2,TRUE)</f>
        <v>44.811800610376402</v>
      </c>
      <c r="G188">
        <f>VLOOKUP(B188,[10]Withdrawl_Rate!$A:$B,2,TRUE)</f>
        <v>4.3731777999999997</v>
      </c>
    </row>
    <row r="189" spans="1:7" hidden="1">
      <c r="A189">
        <v>24510270703</v>
      </c>
      <c r="B189" t="s">
        <v>57</v>
      </c>
      <c r="C189">
        <v>0.125</v>
      </c>
      <c r="D189" t="e">
        <f>VLOOKUP(B189,[7]Sheet4!$A:$B,2,)</f>
        <v>#N/A</v>
      </c>
      <c r="E189" s="2">
        <f>VLOOKUP(B189,[8]Sheet1!$A:$F,6,TRUE)</f>
        <v>0.99255583126550873</v>
      </c>
      <c r="F189">
        <f>VLOOKUP(B189,[9]Percent_of_Children_Living_Belo!$A:$B,2,TRUE)</f>
        <v>44.811800610376402</v>
      </c>
      <c r="G189">
        <f>VLOOKUP(B189,[10]Withdrawl_Rate!$A:$B,2,TRUE)</f>
        <v>4.3731777999999997</v>
      </c>
    </row>
    <row r="190" spans="1:7" hidden="1">
      <c r="A190">
        <v>24510271102</v>
      </c>
      <c r="B190" t="s">
        <v>66</v>
      </c>
      <c r="C190">
        <v>9.3299999999999994E-2</v>
      </c>
      <c r="D190" t="e">
        <f>VLOOKUP(B190,[7]Sheet4!$A:$B,2,)</f>
        <v>#N/A</v>
      </c>
      <c r="E190" s="2">
        <f>VLOOKUP(B190,[8]Sheet1!$A:$F,6,TRUE)</f>
        <v>0.99255583126550873</v>
      </c>
      <c r="F190">
        <f>VLOOKUP(B190,[9]Percent_of_Children_Living_Belo!$A:$B,2,TRUE)</f>
        <v>44.811800610376402</v>
      </c>
      <c r="G190">
        <f>VLOOKUP(B190,[10]Withdrawl_Rate!$A:$B,2,TRUE)</f>
        <v>0.55452869999999999</v>
      </c>
    </row>
    <row r="191" spans="1:7" hidden="1">
      <c r="A191">
        <v>24510272005</v>
      </c>
      <c r="B191" t="s">
        <v>73</v>
      </c>
      <c r="C191">
        <v>5.8500000000000003E-2</v>
      </c>
      <c r="D191" t="e">
        <f>VLOOKUP(B191,[7]Sheet4!$A:$B,2,)</f>
        <v>#N/A</v>
      </c>
      <c r="E191" s="2">
        <f>VLOOKUP(B191,[8]Sheet1!$A:$F,6,TRUE)</f>
        <v>0.97280966767371602</v>
      </c>
      <c r="F191">
        <f>VLOOKUP(B191,[9]Percent_of_Children_Living_Belo!$A:$B,2,TRUE)</f>
        <v>50.104058272632599</v>
      </c>
      <c r="G191">
        <f>VLOOKUP(B191,[10]Withdrawl_Rate!$A:$B,2,TRUE)</f>
        <v>4.622871</v>
      </c>
    </row>
    <row r="192" spans="1:7">
      <c r="A192">
        <v>24510170300</v>
      </c>
      <c r="B192" t="s">
        <v>101</v>
      </c>
      <c r="C192">
        <v>0.58660000000000001</v>
      </c>
      <c r="D192">
        <f>VLOOKUP(B192,[7]Sheet4!$A:$B,2,)</f>
        <v>64.137931034482705</v>
      </c>
      <c r="E192" s="2">
        <f>VLOOKUP(B192,[8]Sheet1!$A:$F,6,TRUE)</f>
        <v>0.96969696969696972</v>
      </c>
      <c r="F192">
        <f>VLOOKUP(B192,[9]Percent_of_Children_Living_Belo!$A:$B,2,TRUE)</f>
        <v>6.9979716024340703</v>
      </c>
      <c r="G192">
        <f>VLOOKUP(B192,[10]Withdrawl_Rate!$A:$B,2,TRUE)</f>
        <v>2.5423729000000002</v>
      </c>
    </row>
    <row r="193" spans="1:7">
      <c r="A193">
        <v>24510120400</v>
      </c>
      <c r="B193" t="s">
        <v>136</v>
      </c>
      <c r="C193">
        <v>0.62729999999999997</v>
      </c>
      <c r="D193">
        <f>VLOOKUP(B193,[7]Sheet4!$A:$B,2,)</f>
        <v>60.683760683760703</v>
      </c>
      <c r="E193" s="2">
        <f>VLOOKUP(B193,[8]Sheet1!$A:$F,6,TRUE)</f>
        <v>0.97280966767371602</v>
      </c>
      <c r="F193">
        <f>VLOOKUP(B193,[9]Percent_of_Children_Living_Belo!$A:$B,2,TRUE)</f>
        <v>35.273790536948397</v>
      </c>
      <c r="G193">
        <f>VLOOKUP(B193,[10]Withdrawl_Rate!$A:$B,2,TRUE)</f>
        <v>4.7927460999999996</v>
      </c>
    </row>
    <row r="194" spans="1:7" hidden="1">
      <c r="A194">
        <v>24510271400</v>
      </c>
      <c r="B194" t="s">
        <v>62</v>
      </c>
      <c r="C194">
        <v>1.7899999999999999E-2</v>
      </c>
      <c r="D194" t="e">
        <f>VLOOKUP(B194,[7]Sheet4!$A:$B,2,)</f>
        <v>#N/A</v>
      </c>
      <c r="E194" s="2">
        <f>VLOOKUP(B194,[8]Sheet1!$A:$F,6,TRUE)</f>
        <v>0.95581395348837206</v>
      </c>
      <c r="F194">
        <f>VLOOKUP(B194,[9]Percent_of_Children_Living_Belo!$A:$B,2,TRUE)</f>
        <v>23.536100056850401</v>
      </c>
      <c r="G194">
        <f>VLOOKUP(B194,[10]Withdrawl_Rate!$A:$B,2,TRUE)</f>
        <v>3.1818181999999999</v>
      </c>
    </row>
    <row r="195" spans="1:7" hidden="1">
      <c r="A195">
        <v>24510120100</v>
      </c>
      <c r="B195" t="s">
        <v>69</v>
      </c>
      <c r="C195">
        <v>1.66E-2</v>
      </c>
      <c r="D195" t="e">
        <f>VLOOKUP(B195,[7]Sheet4!$A:$B,2,)</f>
        <v>#N/A</v>
      </c>
      <c r="E195" s="2">
        <f>VLOOKUP(B195,[8]Sheet1!$A:$F,6,TRUE)</f>
        <v>0.96969696969696972</v>
      </c>
      <c r="F195">
        <f>VLOOKUP(B195,[9]Percent_of_Children_Living_Belo!$A:$B,2,TRUE)</f>
        <v>6.9979716024340703</v>
      </c>
      <c r="G195">
        <f>VLOOKUP(B195,[10]Withdrawl_Rate!$A:$B,2,TRUE)</f>
        <v>2.5423729000000002</v>
      </c>
    </row>
    <row r="196" spans="1:7" hidden="1">
      <c r="A196">
        <v>24510271300</v>
      </c>
      <c r="B196" t="s">
        <v>63</v>
      </c>
      <c r="C196">
        <v>1.0800000000000001E-2</v>
      </c>
      <c r="D196" t="e">
        <f>VLOOKUP(B196,[7]Sheet4!$A:$B,2,)</f>
        <v>#N/A</v>
      </c>
      <c r="E196" s="2">
        <f>VLOOKUP(B196,[8]Sheet1!$A:$F,6,TRUE)</f>
        <v>0.96969696969696972</v>
      </c>
      <c r="F196">
        <f>VLOOKUP(B196,[9]Percent_of_Children_Living_Belo!$A:$B,2,TRUE)</f>
        <v>6.9979716024340703</v>
      </c>
      <c r="G196">
        <f>VLOOKUP(B196,[10]Withdrawl_Rate!$A:$B,2,TRUE)</f>
        <v>2.5423729000000002</v>
      </c>
    </row>
    <row r="197" spans="1:7">
      <c r="A197">
        <v>24510250204</v>
      </c>
      <c r="B197" t="s">
        <v>81</v>
      </c>
      <c r="C197">
        <v>0.65610000000000002</v>
      </c>
      <c r="D197">
        <f>VLOOKUP(B197,[7]Sheet4!$A:$B,2,)</f>
        <v>56.153846153846203</v>
      </c>
      <c r="E197" s="2">
        <f>VLOOKUP(B197,[8]Sheet1!$A:$F,6,TRUE)</f>
        <v>0.97280966767371602</v>
      </c>
      <c r="F197">
        <f>VLOOKUP(B197,[9]Percent_of_Children_Living_Belo!$A:$B,2,TRUE)</f>
        <v>58.823529411764703</v>
      </c>
      <c r="G197">
        <f>VLOOKUP(B197,[10]Withdrawl_Rate!$A:$B,2,TRUE)</f>
        <v>3.8740920000000001</v>
      </c>
    </row>
  </sheetData>
  <autoFilter ref="A1:G197" xr:uid="{00000000-0009-0000-0000-000002000000}">
    <filterColumn colId="3">
      <filters>
        <filter val="47.70642202"/>
        <filter val="53.41246291"/>
        <filter val="54.83870968"/>
        <filter val="55.10204082"/>
        <filter val="55.46218487"/>
        <filter val="55.79710145"/>
        <filter val="56.04395604"/>
        <filter val="56.14973262"/>
        <filter val="56.15384615"/>
        <filter val="57.84313725"/>
        <filter val="59.12698413"/>
        <filter val="59.71563981"/>
        <filter val="60.68376068"/>
        <filter val="63.63636364"/>
        <filter val="64.13793103"/>
        <filter val="64.39393939"/>
        <filter val="66.06498195"/>
        <filter val="67.48466258"/>
        <filter val="68.75"/>
        <filter val="75"/>
        <filter val="77.02702703"/>
        <filter val="77.35849057"/>
        <filter val="83.21167883"/>
        <filter val="85.45454545"/>
        <filter val="85.71428571"/>
        <filter val="87.09677419"/>
      </filters>
    </filterColumn>
    <sortState xmlns:xlrd2="http://schemas.microsoft.com/office/spreadsheetml/2017/richdata2" ref="A3:G197">
      <sortCondition ref="C1:C197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7"/>
  <sheetViews>
    <sheetView workbookViewId="0">
      <pane ySplit="1" topLeftCell="A31" activePane="bottomLeft" state="frozen"/>
      <selection pane="bottomLeft" sqref="A1:I67"/>
    </sheetView>
  </sheetViews>
  <sheetFormatPr baseColWidth="10" defaultRowHeight="16"/>
  <cols>
    <col min="1" max="1" width="18.83203125" customWidth="1"/>
    <col min="2" max="2" width="16.83203125" customWidth="1"/>
    <col min="3" max="3" width="18.83203125" customWidth="1"/>
    <col min="4" max="4" width="29" customWidth="1"/>
    <col min="5" max="5" width="32" style="10" customWidth="1"/>
    <col min="6" max="6" width="32.6640625" customWidth="1"/>
    <col min="7" max="7" width="23.1640625" customWidth="1"/>
    <col min="8" max="8" width="17.83203125" bestFit="1" customWidth="1"/>
    <col min="9" max="9" width="28.5" bestFit="1" customWidth="1"/>
  </cols>
  <sheetData>
    <row r="1" spans="1:9">
      <c r="A1" s="1" t="s">
        <v>0</v>
      </c>
      <c r="B1" s="1" t="s">
        <v>146</v>
      </c>
      <c r="C1" s="1" t="s">
        <v>147</v>
      </c>
      <c r="D1" s="1" t="s">
        <v>148</v>
      </c>
      <c r="E1" s="8" t="s">
        <v>149</v>
      </c>
      <c r="F1" s="1" t="s">
        <v>150</v>
      </c>
      <c r="G1" s="1" t="s">
        <v>151</v>
      </c>
      <c r="H1" s="1" t="s">
        <v>186</v>
      </c>
      <c r="I1" s="1" t="s">
        <v>185</v>
      </c>
    </row>
    <row r="2" spans="1:9">
      <c r="A2">
        <v>24510271501</v>
      </c>
      <c r="B2" t="s">
        <v>72</v>
      </c>
      <c r="C2">
        <v>9.7999999999999997E-3</v>
      </c>
      <c r="D2">
        <v>75</v>
      </c>
      <c r="E2" s="9">
        <v>0.99255583126550873</v>
      </c>
      <c r="F2">
        <v>44.811800610376402</v>
      </c>
      <c r="G2">
        <v>7.5294118000000001</v>
      </c>
      <c r="H2">
        <v>16.541353383458642</v>
      </c>
      <c r="I2">
        <v>40.183178534571702</v>
      </c>
    </row>
    <row r="3" spans="1:9">
      <c r="A3">
        <v>24510271200</v>
      </c>
      <c r="B3" t="s">
        <v>68</v>
      </c>
      <c r="C3">
        <v>2.5100000000000001E-2</v>
      </c>
      <c r="D3">
        <v>85.454545454545496</v>
      </c>
      <c r="E3" s="9">
        <v>0.99255583126550873</v>
      </c>
      <c r="F3">
        <v>33.080070134424297</v>
      </c>
      <c r="G3">
        <v>4.8387096999999999</v>
      </c>
      <c r="H3">
        <v>11.222444889779572</v>
      </c>
      <c r="I3">
        <v>25.690945182470568</v>
      </c>
    </row>
    <row r="4" spans="1:9">
      <c r="A4">
        <v>24510272004</v>
      </c>
      <c r="B4" t="s">
        <v>64</v>
      </c>
      <c r="C4">
        <v>4.3700000000000003E-2</v>
      </c>
      <c r="D4">
        <v>53.412462908011904</v>
      </c>
      <c r="E4" s="9">
        <v>0.97280966767371602</v>
      </c>
      <c r="F4">
        <v>58.823529411764703</v>
      </c>
      <c r="G4">
        <v>3.8740920000000001</v>
      </c>
      <c r="H4">
        <v>1.9297036526533422</v>
      </c>
      <c r="I4">
        <v>20.868497775049832</v>
      </c>
    </row>
    <row r="5" spans="1:9">
      <c r="A5">
        <v>24510020300</v>
      </c>
      <c r="B5" t="s">
        <v>46</v>
      </c>
      <c r="C5">
        <v>0.1467</v>
      </c>
      <c r="D5">
        <v>85.714285714285694</v>
      </c>
      <c r="E5" s="9">
        <v>0.95581395348837206</v>
      </c>
      <c r="F5">
        <v>11.2562814070351</v>
      </c>
      <c r="G5">
        <v>2.8169013999999999</v>
      </c>
      <c r="H5">
        <v>47.843137254901976</v>
      </c>
      <c r="I5">
        <v>43.035734041376202</v>
      </c>
    </row>
    <row r="6" spans="1:9">
      <c r="A6">
        <v>24510130803</v>
      </c>
      <c r="B6" t="s">
        <v>44</v>
      </c>
      <c r="C6">
        <v>0.1646</v>
      </c>
      <c r="D6">
        <v>77.358490566037702</v>
      </c>
      <c r="E6" s="9">
        <v>0.99255583126550873</v>
      </c>
      <c r="F6">
        <v>44.811800610376402</v>
      </c>
      <c r="G6">
        <v>0.55452869999999999</v>
      </c>
      <c r="H6">
        <v>48.747152619589983</v>
      </c>
      <c r="I6">
        <v>33.356337704163764</v>
      </c>
    </row>
    <row r="7" spans="1:9">
      <c r="A7">
        <v>24510250103</v>
      </c>
      <c r="B7" t="s">
        <v>40</v>
      </c>
      <c r="C7">
        <v>0.17810000000000001</v>
      </c>
      <c r="D7">
        <v>55.462184873949603</v>
      </c>
      <c r="E7" s="9">
        <v>0.96969696969696972</v>
      </c>
      <c r="F7">
        <v>6.9979716024340703</v>
      </c>
      <c r="G7">
        <v>2.5423729000000002</v>
      </c>
      <c r="H7">
        <v>27.595628415300524</v>
      </c>
      <c r="I7">
        <v>56.0761564777629</v>
      </c>
    </row>
    <row r="8" spans="1:9">
      <c r="A8">
        <v>24510010400</v>
      </c>
      <c r="B8" t="s">
        <v>14</v>
      </c>
      <c r="C8">
        <v>0.20880000000000001</v>
      </c>
      <c r="D8">
        <v>87.096774193548399</v>
      </c>
      <c r="E8" s="9">
        <v>0.97280966767371602</v>
      </c>
      <c r="F8">
        <v>4.60893854748603</v>
      </c>
      <c r="G8">
        <v>9.5238095000000005</v>
      </c>
      <c r="H8">
        <v>53.333333333333336</v>
      </c>
      <c r="I8">
        <v>36.584362139917666</v>
      </c>
    </row>
    <row r="9" spans="1:9">
      <c r="A9">
        <v>24510270301</v>
      </c>
      <c r="B9" t="s">
        <v>51</v>
      </c>
      <c r="C9">
        <v>0.21759999999999999</v>
      </c>
      <c r="D9">
        <v>64.393939393939405</v>
      </c>
      <c r="E9" s="9">
        <v>0.99255583126550873</v>
      </c>
      <c r="F9">
        <v>44.811800610376402</v>
      </c>
      <c r="G9">
        <v>4.8387096999999999</v>
      </c>
      <c r="H9">
        <v>19.47565543071158</v>
      </c>
      <c r="I9">
        <v>49.295200847388571</v>
      </c>
    </row>
    <row r="10" spans="1:9">
      <c r="A10">
        <v>24510010100</v>
      </c>
      <c r="B10" t="s">
        <v>14</v>
      </c>
      <c r="C10">
        <v>0.23219999999999999</v>
      </c>
      <c r="D10">
        <v>87.096774193548399</v>
      </c>
      <c r="E10" s="9">
        <v>0.97280966767371602</v>
      </c>
      <c r="F10">
        <v>4.60893854748603</v>
      </c>
      <c r="G10">
        <v>9.5238095000000005</v>
      </c>
      <c r="H10">
        <v>53.333333333333336</v>
      </c>
      <c r="I10">
        <v>36.584362139917666</v>
      </c>
    </row>
    <row r="11" spans="1:9">
      <c r="A11">
        <v>24003750201</v>
      </c>
      <c r="B11" t="s">
        <v>23</v>
      </c>
      <c r="C11">
        <v>0.24660000000000001</v>
      </c>
      <c r="D11">
        <v>59.126984126984098</v>
      </c>
      <c r="E11" s="9">
        <v>0.97280966767371602</v>
      </c>
      <c r="F11">
        <v>39.891754218401701</v>
      </c>
      <c r="G11">
        <v>4.9742709999999999</v>
      </c>
      <c r="H11">
        <v>49.019607843137223</v>
      </c>
      <c r="I11">
        <v>68.524889419363902</v>
      </c>
    </row>
    <row r="12" spans="1:9">
      <c r="A12">
        <v>24510250206</v>
      </c>
      <c r="B12" t="s">
        <v>19</v>
      </c>
      <c r="C12">
        <v>0.24829999999999999</v>
      </c>
      <c r="D12">
        <v>55.462184873949603</v>
      </c>
      <c r="E12" s="9">
        <v>0.99255583126550873</v>
      </c>
      <c r="F12">
        <v>44.811800610376402</v>
      </c>
      <c r="G12">
        <v>7.5294118000000001</v>
      </c>
      <c r="H12">
        <v>27.595628415300524</v>
      </c>
      <c r="I12">
        <v>56.0761564777629</v>
      </c>
    </row>
    <row r="13" spans="1:9">
      <c r="A13">
        <v>24510250401</v>
      </c>
      <c r="B13" t="s">
        <v>23</v>
      </c>
      <c r="C13">
        <v>0.25419999999999998</v>
      </c>
      <c r="D13">
        <v>59.126984126984098</v>
      </c>
      <c r="E13" s="9">
        <v>0.97280966767371602</v>
      </c>
      <c r="F13">
        <v>39.891754218401701</v>
      </c>
      <c r="G13">
        <v>4.9742709999999999</v>
      </c>
      <c r="H13">
        <v>49.019607843137223</v>
      </c>
      <c r="I13">
        <v>68.524889419363902</v>
      </c>
    </row>
    <row r="14" spans="1:9">
      <c r="A14">
        <v>24510130700</v>
      </c>
      <c r="B14" t="s">
        <v>17</v>
      </c>
      <c r="C14">
        <v>0.2571</v>
      </c>
      <c r="D14">
        <v>77.358490566037702</v>
      </c>
      <c r="E14" s="9">
        <v>0.95581395348837206</v>
      </c>
      <c r="F14">
        <v>33.080070134424297</v>
      </c>
      <c r="G14">
        <v>4.8387096999999999</v>
      </c>
      <c r="H14">
        <v>48.747152619589983</v>
      </c>
      <c r="I14">
        <v>33.356337704163764</v>
      </c>
    </row>
    <row r="15" spans="1:9">
      <c r="A15">
        <v>24510270200</v>
      </c>
      <c r="B15" t="s">
        <v>51</v>
      </c>
      <c r="C15">
        <v>0.26</v>
      </c>
      <c r="D15">
        <v>64.393939393939405</v>
      </c>
      <c r="E15" s="9">
        <v>0.99255583126550873</v>
      </c>
      <c r="F15">
        <v>44.811800610376402</v>
      </c>
      <c r="G15">
        <v>4.8387096999999999</v>
      </c>
      <c r="H15">
        <v>19.47565543071158</v>
      </c>
      <c r="I15">
        <v>49.295200847388571</v>
      </c>
    </row>
    <row r="16" spans="1:9">
      <c r="A16">
        <v>24510010300</v>
      </c>
      <c r="B16" t="s">
        <v>14</v>
      </c>
      <c r="C16">
        <v>0.27779999999999999</v>
      </c>
      <c r="D16">
        <v>87.096774193548399</v>
      </c>
      <c r="E16" s="9">
        <v>0.97280966767371602</v>
      </c>
      <c r="F16">
        <v>4.60893854748603</v>
      </c>
      <c r="G16">
        <v>9.5238095000000005</v>
      </c>
      <c r="H16">
        <v>53.333333333333336</v>
      </c>
      <c r="I16">
        <v>36.584362139917666</v>
      </c>
    </row>
    <row r="17" spans="1:9">
      <c r="A17">
        <v>24510261100</v>
      </c>
      <c r="B17" t="s">
        <v>14</v>
      </c>
      <c r="C17">
        <v>0.29899999999999999</v>
      </c>
      <c r="D17">
        <v>87.096774193548399</v>
      </c>
      <c r="E17" s="9">
        <v>0.97280966767371602</v>
      </c>
      <c r="F17">
        <v>4.60893854748603</v>
      </c>
      <c r="G17">
        <v>9.5238095000000005</v>
      </c>
      <c r="H17">
        <v>53.333333333333336</v>
      </c>
      <c r="I17">
        <v>36.584362139917666</v>
      </c>
    </row>
    <row r="18" spans="1:9">
      <c r="A18">
        <v>24510230200</v>
      </c>
      <c r="B18" t="s">
        <v>16</v>
      </c>
      <c r="C18">
        <v>0.3009</v>
      </c>
      <c r="D18">
        <v>83.211678832116803</v>
      </c>
      <c r="E18" s="9">
        <v>0.96969696969696972</v>
      </c>
      <c r="F18">
        <v>6.9979716024340703</v>
      </c>
      <c r="G18">
        <v>2.5423729000000002</v>
      </c>
      <c r="H18">
        <v>59.139784946236588</v>
      </c>
      <c r="I18">
        <v>32.289202067793362</v>
      </c>
    </row>
    <row r="19" spans="1:9">
      <c r="A19">
        <v>24510130806</v>
      </c>
      <c r="B19" t="s">
        <v>6</v>
      </c>
      <c r="C19">
        <v>0.30719999999999997</v>
      </c>
      <c r="D19">
        <v>77.358490566037702</v>
      </c>
      <c r="E19" s="9">
        <v>0.96969696969696972</v>
      </c>
      <c r="F19">
        <v>6.9979716024340703</v>
      </c>
      <c r="G19">
        <v>2.5423729000000002</v>
      </c>
      <c r="H19">
        <v>48.747152619589983</v>
      </c>
      <c r="I19">
        <v>33.356337704163764</v>
      </c>
    </row>
    <row r="20" spans="1:9">
      <c r="A20">
        <v>24510230300</v>
      </c>
      <c r="B20" t="s">
        <v>16</v>
      </c>
      <c r="C20">
        <v>0.31040000000000001</v>
      </c>
      <c r="D20">
        <v>83.211678832116803</v>
      </c>
      <c r="E20" s="9">
        <v>0.96969696969696972</v>
      </c>
      <c r="F20">
        <v>6.9979716024340703</v>
      </c>
      <c r="G20">
        <v>2.5423729000000002</v>
      </c>
      <c r="H20">
        <v>59.139784946236588</v>
      </c>
      <c r="I20">
        <v>32.289202067793362</v>
      </c>
    </row>
    <row r="21" spans="1:9">
      <c r="A21">
        <v>24510040100</v>
      </c>
      <c r="B21" t="s">
        <v>71</v>
      </c>
      <c r="C21">
        <v>0.31440000000000001</v>
      </c>
      <c r="D21">
        <v>77.027027027027003</v>
      </c>
      <c r="E21" s="9">
        <v>0.97280966767371602</v>
      </c>
      <c r="F21">
        <v>8.0745341614906803</v>
      </c>
      <c r="G21">
        <v>1.5151515</v>
      </c>
      <c r="H21">
        <v>708.8888888888888</v>
      </c>
      <c r="I21">
        <v>83.316252687319334</v>
      </c>
    </row>
    <row r="22" spans="1:9">
      <c r="A22">
        <v>24510130804</v>
      </c>
      <c r="B22" t="s">
        <v>17</v>
      </c>
      <c r="C22">
        <v>0.33929999999999999</v>
      </c>
      <c r="D22">
        <v>77.358490566037702</v>
      </c>
      <c r="E22" s="9">
        <v>0.95581395348837206</v>
      </c>
      <c r="F22">
        <v>33.080070134424297</v>
      </c>
      <c r="G22">
        <v>4.8387096999999999</v>
      </c>
      <c r="H22">
        <v>48.747152619589983</v>
      </c>
      <c r="I22">
        <v>33.356337704163764</v>
      </c>
    </row>
    <row r="23" spans="1:9">
      <c r="A23">
        <v>24510260102</v>
      </c>
      <c r="B23" t="s">
        <v>43</v>
      </c>
      <c r="C23">
        <v>0.3422</v>
      </c>
      <c r="D23">
        <v>66.064981949458499</v>
      </c>
      <c r="E23" s="9">
        <v>0.95581395348837206</v>
      </c>
      <c r="F23">
        <v>40.463917525773198</v>
      </c>
      <c r="G23">
        <v>4.0540541000000001</v>
      </c>
      <c r="H23">
        <v>38.155802861685196</v>
      </c>
      <c r="I23">
        <v>65.727101639993762</v>
      </c>
    </row>
    <row r="24" spans="1:9">
      <c r="A24">
        <v>24510130600</v>
      </c>
      <c r="B24" t="s">
        <v>17</v>
      </c>
      <c r="C24">
        <v>0.34289999999999998</v>
      </c>
      <c r="D24">
        <v>77.358490566037702</v>
      </c>
      <c r="E24" s="9">
        <v>0.95581395348837206</v>
      </c>
      <c r="F24">
        <v>33.080070134424297</v>
      </c>
      <c r="G24">
        <v>4.8387096999999999</v>
      </c>
      <c r="H24">
        <v>48.747152619589983</v>
      </c>
      <c r="I24">
        <v>33.356337704163764</v>
      </c>
    </row>
    <row r="25" spans="1:9">
      <c r="A25">
        <v>24510110100</v>
      </c>
      <c r="B25" t="s">
        <v>71</v>
      </c>
      <c r="C25">
        <v>0.34870000000000001</v>
      </c>
      <c r="D25">
        <v>77.027027027027003</v>
      </c>
      <c r="E25" s="9">
        <v>0.97280966767371602</v>
      </c>
      <c r="F25">
        <v>8.0745341614906803</v>
      </c>
      <c r="G25">
        <v>1.5151515</v>
      </c>
      <c r="H25">
        <v>708.8888888888888</v>
      </c>
      <c r="I25">
        <v>83.316252687319334</v>
      </c>
    </row>
    <row r="26" spans="1:9">
      <c r="A26">
        <v>24510250303</v>
      </c>
      <c r="B26" t="s">
        <v>19</v>
      </c>
      <c r="C26">
        <v>0.35339999999999999</v>
      </c>
      <c r="D26">
        <v>55.462184873949603</v>
      </c>
      <c r="E26" s="9">
        <v>0.99255583126550873</v>
      </c>
      <c r="F26">
        <v>44.811800610376402</v>
      </c>
      <c r="G26">
        <v>7.5294118000000001</v>
      </c>
      <c r="H26">
        <v>27.595628415300524</v>
      </c>
      <c r="I26">
        <v>56.0761564777629</v>
      </c>
    </row>
    <row r="27" spans="1:9">
      <c r="A27">
        <v>24510250500</v>
      </c>
      <c r="B27" t="s">
        <v>20</v>
      </c>
      <c r="C27">
        <v>0.35599999999999998</v>
      </c>
      <c r="D27">
        <v>59.126984126984098</v>
      </c>
      <c r="E27" s="9">
        <v>0.97280966767371602</v>
      </c>
      <c r="F27">
        <v>15.060064459419801</v>
      </c>
      <c r="G27">
        <v>9.5238095000000005</v>
      </c>
      <c r="H27">
        <v>49.019607843137223</v>
      </c>
      <c r="I27">
        <v>68.524889419363902</v>
      </c>
    </row>
    <row r="28" spans="1:9">
      <c r="A28">
        <v>24510260203</v>
      </c>
      <c r="B28" t="s">
        <v>43</v>
      </c>
      <c r="C28">
        <v>0.36099999999999999</v>
      </c>
      <c r="D28">
        <v>66.064981949458499</v>
      </c>
      <c r="E28" s="9">
        <v>0.95581395348837206</v>
      </c>
      <c r="F28">
        <v>40.463917525773198</v>
      </c>
      <c r="G28">
        <v>4.0540541000000001</v>
      </c>
      <c r="H28">
        <v>38.155802861685196</v>
      </c>
      <c r="I28">
        <v>65.727101639993762</v>
      </c>
    </row>
    <row r="29" spans="1:9">
      <c r="A29">
        <v>24510250205</v>
      </c>
      <c r="B29" t="s">
        <v>32</v>
      </c>
      <c r="C29">
        <v>0.36259999999999998</v>
      </c>
      <c r="D29">
        <v>54.838709677419402</v>
      </c>
      <c r="E29" s="9">
        <v>0.99255583126550873</v>
      </c>
      <c r="F29">
        <v>44.811800610376402</v>
      </c>
      <c r="G29">
        <v>4.8387096999999999</v>
      </c>
      <c r="H29">
        <v>37.718277066356222</v>
      </c>
      <c r="I29">
        <v>58.154235145385599</v>
      </c>
    </row>
    <row r="30" spans="1:9">
      <c r="A30">
        <v>24510270803</v>
      </c>
      <c r="B30" t="s">
        <v>37</v>
      </c>
      <c r="C30">
        <v>0.36890000000000001</v>
      </c>
      <c r="D30">
        <v>67.4846625766871</v>
      </c>
      <c r="E30" s="9">
        <v>0.99255583126550873</v>
      </c>
      <c r="F30">
        <v>44.811800610376402</v>
      </c>
      <c r="G30">
        <v>0.55452869999999999</v>
      </c>
      <c r="H30">
        <v>17.89137380191692</v>
      </c>
      <c r="I30">
        <v>44.65199312041451</v>
      </c>
    </row>
    <row r="31" spans="1:9">
      <c r="A31">
        <v>24510260201</v>
      </c>
      <c r="B31" t="s">
        <v>43</v>
      </c>
      <c r="C31">
        <v>0.39229999999999998</v>
      </c>
      <c r="D31">
        <v>66.064981949458499</v>
      </c>
      <c r="E31" s="9">
        <v>0.95581395348837206</v>
      </c>
      <c r="F31">
        <v>40.463917525773198</v>
      </c>
      <c r="G31">
        <v>4.0540541000000001</v>
      </c>
      <c r="H31">
        <v>38.155802861685196</v>
      </c>
      <c r="I31">
        <v>65.727101639993762</v>
      </c>
    </row>
    <row r="32" spans="1:9">
      <c r="A32">
        <v>24510250402</v>
      </c>
      <c r="B32" t="s">
        <v>23</v>
      </c>
      <c r="C32">
        <v>0.4078</v>
      </c>
      <c r="D32">
        <v>59.126984126984098</v>
      </c>
      <c r="E32" s="9">
        <v>0.97280966767371602</v>
      </c>
      <c r="F32">
        <v>39.891754218401701</v>
      </c>
      <c r="G32">
        <v>4.9742709999999999</v>
      </c>
      <c r="H32">
        <v>49.019607843137223</v>
      </c>
      <c r="I32">
        <v>68.524889419363902</v>
      </c>
    </row>
    <row r="33" spans="1:9">
      <c r="A33">
        <v>24510250101</v>
      </c>
      <c r="B33" t="s">
        <v>15</v>
      </c>
      <c r="C33">
        <v>0.41420000000000001</v>
      </c>
      <c r="D33">
        <v>55.797101449275402</v>
      </c>
      <c r="E33" s="9">
        <v>0.97280966767371602</v>
      </c>
      <c r="F33">
        <v>21.904104863746099</v>
      </c>
      <c r="G33">
        <v>1.8957345999999999</v>
      </c>
      <c r="H33">
        <v>17.298937784522003</v>
      </c>
      <c r="I33">
        <v>45.009784735812104</v>
      </c>
    </row>
    <row r="34" spans="1:9">
      <c r="A34">
        <v>24510180300</v>
      </c>
      <c r="B34" t="s">
        <v>36</v>
      </c>
      <c r="C34">
        <v>0.42609999999999998</v>
      </c>
      <c r="D34">
        <v>63.636363636363598</v>
      </c>
      <c r="E34" s="9">
        <v>0.99255583126550873</v>
      </c>
      <c r="F34">
        <v>33.080070134424297</v>
      </c>
      <c r="G34">
        <v>4.8387096999999999</v>
      </c>
      <c r="H34">
        <v>69.314079422382676</v>
      </c>
      <c r="I34">
        <v>67.571110237252569</v>
      </c>
    </row>
    <row r="35" spans="1:9">
      <c r="A35">
        <v>24510210100</v>
      </c>
      <c r="B35" t="s">
        <v>7</v>
      </c>
      <c r="C35">
        <v>0.4264</v>
      </c>
      <c r="D35">
        <v>63.636363636363598</v>
      </c>
      <c r="E35" s="9">
        <v>0.99186991869918695</v>
      </c>
      <c r="F35">
        <v>44.811800610376402</v>
      </c>
      <c r="G35">
        <v>4.3731777999999997</v>
      </c>
      <c r="H35">
        <v>71.140939597315338</v>
      </c>
      <c r="I35">
        <v>83.530195650857067</v>
      </c>
    </row>
    <row r="36" spans="1:9">
      <c r="A36">
        <v>24510280404</v>
      </c>
      <c r="B36" t="s">
        <v>55</v>
      </c>
      <c r="C36">
        <v>0.43099999999999999</v>
      </c>
      <c r="D36">
        <v>59.715639810426502</v>
      </c>
      <c r="E36" s="9">
        <v>0.99255583126550873</v>
      </c>
      <c r="F36">
        <v>33.080070134424297</v>
      </c>
      <c r="G36">
        <v>4.8387096999999999</v>
      </c>
      <c r="H36">
        <v>48.553719008264444</v>
      </c>
      <c r="I36">
        <v>61.930895562270074</v>
      </c>
    </row>
    <row r="37" spans="1:9">
      <c r="A37">
        <v>24510180100</v>
      </c>
      <c r="B37" t="s">
        <v>75</v>
      </c>
      <c r="C37">
        <v>0.44450000000000001</v>
      </c>
      <c r="D37">
        <v>63.636363636363598</v>
      </c>
      <c r="E37" s="9">
        <v>0.93195266272189348</v>
      </c>
      <c r="F37">
        <v>44.811800610376402</v>
      </c>
      <c r="G37">
        <v>4.3731777999999997</v>
      </c>
      <c r="H37">
        <v>69.314079422382676</v>
      </c>
      <c r="I37">
        <v>67.571110237252569</v>
      </c>
    </row>
    <row r="38" spans="1:9">
      <c r="A38">
        <v>24510151000</v>
      </c>
      <c r="B38" t="s">
        <v>78</v>
      </c>
      <c r="C38">
        <v>0.44790000000000002</v>
      </c>
      <c r="D38">
        <v>56.043956043956001</v>
      </c>
      <c r="E38" s="9">
        <v>0.97280966767371602</v>
      </c>
      <c r="F38">
        <v>37.679149329634697</v>
      </c>
      <c r="G38">
        <v>2.4122807000000002</v>
      </c>
      <c r="H38">
        <v>28.090832632464259</v>
      </c>
      <c r="I38">
        <v>50.879574636574468</v>
      </c>
    </row>
    <row r="39" spans="1:9">
      <c r="A39">
        <v>24510170100</v>
      </c>
      <c r="B39" t="s">
        <v>71</v>
      </c>
      <c r="C39">
        <v>0.45090000000000002</v>
      </c>
      <c r="D39">
        <v>77.027027027027003</v>
      </c>
      <c r="E39" s="9">
        <v>0.97280966767371602</v>
      </c>
      <c r="F39">
        <v>8.0745341614906803</v>
      </c>
      <c r="G39">
        <v>1.5151515</v>
      </c>
      <c r="H39">
        <v>708.8888888888888</v>
      </c>
      <c r="I39">
        <v>83.316252687319334</v>
      </c>
    </row>
    <row r="40" spans="1:9">
      <c r="A40">
        <v>24510110200</v>
      </c>
      <c r="B40" t="s">
        <v>71</v>
      </c>
      <c r="C40">
        <v>0.45379999999999998</v>
      </c>
      <c r="D40">
        <v>77.027027027027003</v>
      </c>
      <c r="E40" s="9">
        <v>0.97280966767371602</v>
      </c>
      <c r="F40">
        <v>8.0745341614906803</v>
      </c>
      <c r="G40">
        <v>1.5151515</v>
      </c>
      <c r="H40">
        <v>708.8888888888888</v>
      </c>
      <c r="I40">
        <v>83.316252687319334</v>
      </c>
    </row>
    <row r="41" spans="1:9">
      <c r="A41">
        <v>24510150702</v>
      </c>
      <c r="B41" t="s">
        <v>105</v>
      </c>
      <c r="C41">
        <v>0.4597</v>
      </c>
      <c r="D41">
        <v>57.843137254901997</v>
      </c>
      <c r="E41" s="9">
        <v>0.96969696969696972</v>
      </c>
      <c r="F41">
        <v>6.9979716024340703</v>
      </c>
      <c r="G41">
        <v>2.5423729000000002</v>
      </c>
      <c r="H41">
        <v>16.037735849056599</v>
      </c>
      <c r="I41">
        <v>53.034148982976234</v>
      </c>
    </row>
    <row r="42" spans="1:9">
      <c r="A42">
        <v>24510250600</v>
      </c>
      <c r="B42" t="s">
        <v>23</v>
      </c>
      <c r="C42">
        <v>0.4612</v>
      </c>
      <c r="D42">
        <v>59.126984126984098</v>
      </c>
      <c r="E42" s="9">
        <v>0.97280966767371602</v>
      </c>
      <c r="F42">
        <v>39.891754218401701</v>
      </c>
      <c r="G42">
        <v>4.9742709999999999</v>
      </c>
      <c r="H42">
        <v>49.019607843137223</v>
      </c>
      <c r="I42">
        <v>68.524889419363902</v>
      </c>
    </row>
    <row r="43" spans="1:9">
      <c r="A43">
        <v>24510180200</v>
      </c>
      <c r="B43" t="s">
        <v>75</v>
      </c>
      <c r="C43">
        <v>0.46150000000000002</v>
      </c>
      <c r="D43">
        <v>63.636363636363598</v>
      </c>
      <c r="E43" s="9">
        <v>0.93195266272189348</v>
      </c>
      <c r="F43">
        <v>44.811800610376402</v>
      </c>
      <c r="G43">
        <v>4.3731777999999997</v>
      </c>
      <c r="H43">
        <v>69.314079422382676</v>
      </c>
      <c r="I43">
        <v>67.571110237252569</v>
      </c>
    </row>
    <row r="44" spans="1:9">
      <c r="A44">
        <v>24510030200</v>
      </c>
      <c r="B44" t="s">
        <v>96</v>
      </c>
      <c r="C44">
        <v>0.4733</v>
      </c>
      <c r="D44">
        <v>55.1020408163265</v>
      </c>
      <c r="E44" s="9">
        <v>0.99255583126550873</v>
      </c>
      <c r="F44">
        <v>44.811800610376402</v>
      </c>
      <c r="G44">
        <v>3.5714286</v>
      </c>
      <c r="H44">
        <v>73.59307359307364</v>
      </c>
      <c r="I44">
        <v>72.436964428826798</v>
      </c>
    </row>
    <row r="45" spans="1:9">
      <c r="A45">
        <v>24510200701</v>
      </c>
      <c r="B45" t="s">
        <v>130</v>
      </c>
      <c r="C45">
        <v>0.47370000000000001</v>
      </c>
      <c r="D45">
        <v>59.715639810426502</v>
      </c>
      <c r="E45" s="9">
        <v>0.97660818713450293</v>
      </c>
      <c r="F45">
        <v>35.273790536948397</v>
      </c>
      <c r="G45">
        <v>4.7927460999999996</v>
      </c>
      <c r="H45">
        <v>48.553719008264444</v>
      </c>
      <c r="I45">
        <v>61.930895562270074</v>
      </c>
    </row>
    <row r="46" spans="1:9">
      <c r="A46">
        <v>24510200800</v>
      </c>
      <c r="B46" t="s">
        <v>55</v>
      </c>
      <c r="C46">
        <v>0.48020000000000002</v>
      </c>
      <c r="D46">
        <v>59.715639810426502</v>
      </c>
      <c r="E46" s="9">
        <v>0.99255583126550873</v>
      </c>
      <c r="F46">
        <v>33.080070134424297</v>
      </c>
      <c r="G46">
        <v>4.8387096999999999</v>
      </c>
      <c r="H46">
        <v>48.553719008264444</v>
      </c>
      <c r="I46">
        <v>61.930895562270074</v>
      </c>
    </row>
    <row r="47" spans="1:9">
      <c r="A47">
        <v>24510130200</v>
      </c>
      <c r="B47" t="s">
        <v>114</v>
      </c>
      <c r="C47">
        <v>0.48559999999999998</v>
      </c>
      <c r="D47">
        <v>47.706422018348597</v>
      </c>
      <c r="E47" s="9">
        <v>0.96969696969696972</v>
      </c>
      <c r="F47">
        <v>6.9979716024340703</v>
      </c>
      <c r="G47">
        <v>2.5423729000000002</v>
      </c>
      <c r="H47">
        <v>57.578840284842315</v>
      </c>
      <c r="I47">
        <v>61.681147427940971</v>
      </c>
    </row>
    <row r="48" spans="1:9">
      <c r="A48">
        <v>24510040200</v>
      </c>
      <c r="B48" t="s">
        <v>71</v>
      </c>
      <c r="C48">
        <v>0.4869</v>
      </c>
      <c r="D48">
        <v>77.027027027027003</v>
      </c>
      <c r="E48" s="9">
        <v>0.97280966767371602</v>
      </c>
      <c r="F48">
        <v>8.0745341614906803</v>
      </c>
      <c r="G48">
        <v>1.5151515</v>
      </c>
      <c r="H48">
        <v>708.8888888888888</v>
      </c>
      <c r="I48">
        <v>83.316252687319334</v>
      </c>
    </row>
    <row r="49" spans="1:9">
      <c r="A49">
        <v>24510210200</v>
      </c>
      <c r="B49" t="s">
        <v>7</v>
      </c>
      <c r="C49">
        <v>0.49469999999999997</v>
      </c>
      <c r="D49">
        <v>63.636363636363598</v>
      </c>
      <c r="E49" s="9">
        <v>0.99186991869918695</v>
      </c>
      <c r="F49">
        <v>44.811800610376402</v>
      </c>
      <c r="G49">
        <v>4.3731777999999997</v>
      </c>
      <c r="H49">
        <v>71.140939597315338</v>
      </c>
      <c r="I49">
        <v>83.530195650857067</v>
      </c>
    </row>
    <row r="50" spans="1:9">
      <c r="A50">
        <v>24510130100</v>
      </c>
      <c r="B50" t="s">
        <v>114</v>
      </c>
      <c r="C50">
        <v>0.502</v>
      </c>
      <c r="D50">
        <v>47.706422018348597</v>
      </c>
      <c r="E50" s="9">
        <v>0.96969696969696972</v>
      </c>
      <c r="F50">
        <v>6.9979716024340703</v>
      </c>
      <c r="G50">
        <v>2.5423729000000002</v>
      </c>
      <c r="H50">
        <v>57.578840284842315</v>
      </c>
      <c r="I50">
        <v>61.681147427940971</v>
      </c>
    </row>
    <row r="51" spans="1:9">
      <c r="A51">
        <v>24510250207</v>
      </c>
      <c r="B51" t="s">
        <v>81</v>
      </c>
      <c r="C51">
        <v>0.504</v>
      </c>
      <c r="D51">
        <v>56.153846153846203</v>
      </c>
      <c r="E51" s="9">
        <v>0.97280966767371602</v>
      </c>
      <c r="F51">
        <v>58.823529411764703</v>
      </c>
      <c r="G51">
        <v>3.8740920000000001</v>
      </c>
      <c r="H51">
        <v>56.301747930082776</v>
      </c>
      <c r="I51">
        <v>70.877021864585828</v>
      </c>
    </row>
    <row r="52" spans="1:9">
      <c r="A52">
        <v>24510271801</v>
      </c>
      <c r="B52" t="s">
        <v>119</v>
      </c>
      <c r="C52">
        <v>0.50460000000000005</v>
      </c>
      <c r="D52">
        <v>68.75</v>
      </c>
      <c r="E52" s="9">
        <v>0.97660818713450293</v>
      </c>
      <c r="F52">
        <v>35.273790536948397</v>
      </c>
      <c r="G52">
        <v>4.7927460999999996</v>
      </c>
      <c r="H52">
        <v>28.810408921933082</v>
      </c>
      <c r="I52">
        <v>50.86323628977653</v>
      </c>
    </row>
    <row r="53" spans="1:9">
      <c r="A53">
        <v>24510250203</v>
      </c>
      <c r="B53" t="s">
        <v>81</v>
      </c>
      <c r="C53">
        <v>0.51390000000000002</v>
      </c>
      <c r="D53">
        <v>56.153846153846203</v>
      </c>
      <c r="E53" s="9">
        <v>0.97280966767371602</v>
      </c>
      <c r="F53">
        <v>58.823529411764703</v>
      </c>
      <c r="G53">
        <v>3.8740920000000001</v>
      </c>
      <c r="H53">
        <v>56.301747930082776</v>
      </c>
      <c r="I53">
        <v>70.877021864585828</v>
      </c>
    </row>
    <row r="54" spans="1:9">
      <c r="A54">
        <v>24510160200</v>
      </c>
      <c r="B54" t="s">
        <v>76</v>
      </c>
      <c r="C54">
        <v>0.51690000000000003</v>
      </c>
      <c r="D54">
        <v>56.149732620320897</v>
      </c>
      <c r="E54" s="9">
        <v>0.96969696969696972</v>
      </c>
      <c r="F54">
        <v>6.9979716024340703</v>
      </c>
      <c r="G54">
        <v>2.5423729000000002</v>
      </c>
      <c r="H54">
        <v>112.67434808975136</v>
      </c>
      <c r="I54">
        <v>65.11815252416757</v>
      </c>
    </row>
    <row r="55" spans="1:9">
      <c r="A55">
        <v>24510140300</v>
      </c>
      <c r="B55" t="s">
        <v>90</v>
      </c>
      <c r="C55">
        <v>0.51859999999999995</v>
      </c>
      <c r="D55">
        <v>64.137931034482705</v>
      </c>
      <c r="E55" s="9">
        <v>0.97280966767371602</v>
      </c>
      <c r="F55">
        <v>8.0745341614906803</v>
      </c>
      <c r="G55">
        <v>1.5151515</v>
      </c>
      <c r="H55">
        <v>98.156277436347594</v>
      </c>
      <c r="I55">
        <v>69.395101245810338</v>
      </c>
    </row>
    <row r="56" spans="1:9">
      <c r="A56">
        <v>24510260402</v>
      </c>
      <c r="B56" t="s">
        <v>43</v>
      </c>
      <c r="C56">
        <v>0.52180000000000004</v>
      </c>
      <c r="D56">
        <v>66.064981949458499</v>
      </c>
      <c r="E56" s="9">
        <v>0.95581395348837206</v>
      </c>
      <c r="F56">
        <v>40.463917525773198</v>
      </c>
      <c r="G56">
        <v>4.0540541000000001</v>
      </c>
      <c r="H56">
        <v>38.155802861685196</v>
      </c>
      <c r="I56">
        <v>65.727101639993762</v>
      </c>
    </row>
    <row r="57" spans="1:9">
      <c r="A57">
        <v>24510260403</v>
      </c>
      <c r="B57" t="s">
        <v>98</v>
      </c>
      <c r="C57">
        <v>0.52529999999999999</v>
      </c>
      <c r="D57">
        <v>66.064981949458499</v>
      </c>
      <c r="E57" s="9">
        <v>0.97280966767371602</v>
      </c>
      <c r="F57">
        <v>15.529640427599601</v>
      </c>
      <c r="G57">
        <v>2.3853211000000001</v>
      </c>
      <c r="H57">
        <v>38.155802861685196</v>
      </c>
      <c r="I57">
        <v>65.727101639993762</v>
      </c>
    </row>
    <row r="58" spans="1:9">
      <c r="A58">
        <v>24510250301</v>
      </c>
      <c r="B58" t="s">
        <v>34</v>
      </c>
      <c r="C58">
        <v>0.52680000000000005</v>
      </c>
      <c r="D58">
        <v>54.838709677419402</v>
      </c>
      <c r="E58" s="9">
        <v>0.96969696969696972</v>
      </c>
      <c r="F58">
        <v>6.9979716024340703</v>
      </c>
      <c r="G58">
        <v>2.5423729000000002</v>
      </c>
      <c r="H58">
        <v>37.718277066356222</v>
      </c>
      <c r="I58">
        <v>58.154235145385599</v>
      </c>
    </row>
    <row r="59" spans="1:9">
      <c r="A59">
        <v>24510140200</v>
      </c>
      <c r="B59" t="s">
        <v>101</v>
      </c>
      <c r="C59">
        <v>0.5393</v>
      </c>
      <c r="D59">
        <v>64.137931034482705</v>
      </c>
      <c r="E59" s="9">
        <v>0.96969696969696972</v>
      </c>
      <c r="F59">
        <v>6.9979716024340703</v>
      </c>
      <c r="G59">
        <v>2.5423729000000002</v>
      </c>
      <c r="H59">
        <v>98.156277436347594</v>
      </c>
      <c r="I59">
        <v>69.395101245810338</v>
      </c>
    </row>
    <row r="60" spans="1:9">
      <c r="A60">
        <v>24510150100</v>
      </c>
      <c r="B60" t="s">
        <v>76</v>
      </c>
      <c r="C60">
        <v>0.55110000000000003</v>
      </c>
      <c r="D60">
        <v>56.149732620320897</v>
      </c>
      <c r="E60" s="9">
        <v>0.96969696969696972</v>
      </c>
      <c r="F60">
        <v>6.9979716024340703</v>
      </c>
      <c r="G60">
        <v>2.5423729000000002</v>
      </c>
      <c r="H60">
        <v>112.67434808975136</v>
      </c>
      <c r="I60">
        <v>65.11815252416757</v>
      </c>
    </row>
    <row r="61" spans="1:9">
      <c r="A61">
        <v>24510160100</v>
      </c>
      <c r="B61" t="s">
        <v>134</v>
      </c>
      <c r="C61">
        <v>0.55120000000000002</v>
      </c>
      <c r="D61">
        <v>56.149732620320897</v>
      </c>
      <c r="E61" s="9">
        <v>0.98117154811715479</v>
      </c>
      <c r="F61">
        <v>33.080070134424297</v>
      </c>
      <c r="G61">
        <v>4.8387096999999999</v>
      </c>
      <c r="H61">
        <v>69.314079422382676</v>
      </c>
      <c r="I61">
        <v>65.11815252416757</v>
      </c>
    </row>
    <row r="62" spans="1:9">
      <c r="A62">
        <v>24510130300</v>
      </c>
      <c r="B62" t="s">
        <v>125</v>
      </c>
      <c r="C62">
        <v>0.55400000000000005</v>
      </c>
      <c r="D62">
        <v>47.706422018348597</v>
      </c>
      <c r="E62" s="9">
        <v>0.99255583126550873</v>
      </c>
      <c r="F62">
        <v>44.811800610376402</v>
      </c>
      <c r="G62">
        <v>4.3731777999999997</v>
      </c>
      <c r="H62">
        <v>57.578840284842315</v>
      </c>
      <c r="I62">
        <v>61.681147427940971</v>
      </c>
    </row>
    <row r="63" spans="1:9">
      <c r="A63">
        <v>24510150200</v>
      </c>
      <c r="B63" t="s">
        <v>76</v>
      </c>
      <c r="C63">
        <v>0.55710000000000004</v>
      </c>
      <c r="D63">
        <v>56.149732620320897</v>
      </c>
      <c r="E63" s="9">
        <v>0.96969696969696972</v>
      </c>
      <c r="F63">
        <v>6.9979716024340703</v>
      </c>
      <c r="G63">
        <v>2.5423729000000002</v>
      </c>
      <c r="H63">
        <v>112.67434808975136</v>
      </c>
      <c r="I63">
        <v>65.11815252416757</v>
      </c>
    </row>
    <row r="64" spans="1:9">
      <c r="A64">
        <v>24510160300</v>
      </c>
      <c r="B64" t="s">
        <v>76</v>
      </c>
      <c r="C64">
        <v>0.56930000000000003</v>
      </c>
      <c r="D64">
        <v>56.149732620320897</v>
      </c>
      <c r="E64" s="9">
        <v>0.96969696969696972</v>
      </c>
      <c r="F64">
        <v>6.9979716024340703</v>
      </c>
      <c r="G64">
        <v>2.5423729000000002</v>
      </c>
      <c r="H64">
        <v>112.67434808975136</v>
      </c>
      <c r="I64">
        <v>65.11815252416757</v>
      </c>
    </row>
    <row r="65" spans="1:9">
      <c r="A65">
        <v>24510170300</v>
      </c>
      <c r="B65" t="s">
        <v>101</v>
      </c>
      <c r="C65">
        <v>0.58660000000000001</v>
      </c>
      <c r="D65">
        <v>64.137931034482705</v>
      </c>
      <c r="E65" s="9">
        <v>0.96969696969696972</v>
      </c>
      <c r="F65">
        <v>6.9979716024340703</v>
      </c>
      <c r="G65">
        <v>2.5423729000000002</v>
      </c>
      <c r="H65">
        <v>98.156277436347594</v>
      </c>
      <c r="I65">
        <v>69.395101245810338</v>
      </c>
    </row>
    <row r="66" spans="1:9">
      <c r="A66">
        <v>24510120400</v>
      </c>
      <c r="B66" t="s">
        <v>136</v>
      </c>
      <c r="C66">
        <v>0.62729999999999997</v>
      </c>
      <c r="D66">
        <v>60.683760683760703</v>
      </c>
      <c r="E66" s="9">
        <v>0.97280966767371602</v>
      </c>
      <c r="F66">
        <v>35.273790536948397</v>
      </c>
      <c r="G66">
        <v>4.7927460999999996</v>
      </c>
      <c r="H66">
        <v>128</v>
      </c>
      <c r="I66">
        <v>43.865535964858736</v>
      </c>
    </row>
    <row r="67" spans="1:9">
      <c r="A67">
        <v>24510250204</v>
      </c>
      <c r="B67" t="s">
        <v>81</v>
      </c>
      <c r="C67">
        <v>0.65610000000000002</v>
      </c>
      <c r="D67">
        <v>56.153846153846203</v>
      </c>
      <c r="E67" s="9">
        <v>0.97280966767371602</v>
      </c>
      <c r="F67">
        <v>58.823529411764703</v>
      </c>
      <c r="G67">
        <v>3.8740920000000001</v>
      </c>
      <c r="H67">
        <v>56.301747930082776</v>
      </c>
      <c r="I67">
        <v>70.877021864585828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3"/>
  <sheetViews>
    <sheetView topLeftCell="A2" zoomScale="125" workbookViewId="0">
      <selection activeCell="A19" sqref="A19"/>
    </sheetView>
  </sheetViews>
  <sheetFormatPr baseColWidth="10" defaultRowHeight="16"/>
  <sheetData>
    <row r="1" spans="1:9">
      <c r="A1" t="s">
        <v>152</v>
      </c>
    </row>
    <row r="2" spans="1:9" ht="17" thickBot="1"/>
    <row r="3" spans="1:9">
      <c r="A3" s="7" t="s">
        <v>153</v>
      </c>
      <c r="B3" s="7"/>
    </row>
    <row r="4" spans="1:9">
      <c r="A4" s="4" t="s">
        <v>154</v>
      </c>
      <c r="B4" s="4">
        <v>0.61220052852743045</v>
      </c>
    </row>
    <row r="5" spans="1:9">
      <c r="A5" s="4" t="s">
        <v>155</v>
      </c>
      <c r="B5" s="4">
        <v>0.37478948712926519</v>
      </c>
    </row>
    <row r="6" spans="1:9">
      <c r="A6" s="4" t="s">
        <v>156</v>
      </c>
      <c r="B6" s="4">
        <v>0.33379207644921705</v>
      </c>
    </row>
    <row r="7" spans="1:9">
      <c r="A7" s="4" t="s">
        <v>157</v>
      </c>
      <c r="B7" s="4">
        <v>0.11755681538977293</v>
      </c>
    </row>
    <row r="8" spans="1:9" ht="17" thickBot="1">
      <c r="A8" s="5" t="s">
        <v>158</v>
      </c>
      <c r="B8" s="5">
        <v>66</v>
      </c>
    </row>
    <row r="10" spans="1:9" ht="17" thickBot="1">
      <c r="A10" t="s">
        <v>159</v>
      </c>
    </row>
    <row r="11" spans="1:9">
      <c r="A11" s="6"/>
      <c r="B11" s="6" t="s">
        <v>163</v>
      </c>
      <c r="C11" s="6" t="s">
        <v>164</v>
      </c>
      <c r="D11" s="6" t="s">
        <v>165</v>
      </c>
      <c r="E11" s="6" t="s">
        <v>166</v>
      </c>
      <c r="F11" s="6" t="s">
        <v>167</v>
      </c>
    </row>
    <row r="12" spans="1:9">
      <c r="A12" s="4" t="s">
        <v>160</v>
      </c>
      <c r="B12" s="4">
        <v>4</v>
      </c>
      <c r="C12" s="4">
        <v>0.50534338887424501</v>
      </c>
      <c r="D12" s="4">
        <v>0.12633584721856125</v>
      </c>
      <c r="E12" s="4">
        <v>9.1417843447283946</v>
      </c>
      <c r="F12" s="4">
        <v>7.4698199889475784E-6</v>
      </c>
    </row>
    <row r="13" spans="1:9">
      <c r="A13" s="4" t="s">
        <v>161</v>
      </c>
      <c r="B13" s="4">
        <v>61</v>
      </c>
      <c r="C13" s="4">
        <v>0.84299589551969445</v>
      </c>
      <c r="D13" s="4">
        <v>1.3819604844585155E-2</v>
      </c>
      <c r="E13" s="4"/>
      <c r="F13" s="4"/>
    </row>
    <row r="14" spans="1:9" ht="17" thickBot="1">
      <c r="A14" s="5" t="s">
        <v>162</v>
      </c>
      <c r="B14" s="5">
        <v>65</v>
      </c>
      <c r="C14" s="5">
        <v>1.3483392843939395</v>
      </c>
      <c r="D14" s="5"/>
      <c r="E14" s="5"/>
      <c r="F14" s="5"/>
    </row>
    <row r="15" spans="1:9" ht="17" thickBot="1"/>
    <row r="16" spans="1:9">
      <c r="A16" s="6"/>
      <c r="B16" s="6" t="s">
        <v>168</v>
      </c>
      <c r="C16" s="6" t="s">
        <v>157</v>
      </c>
      <c r="D16" s="6" t="s">
        <v>169</v>
      </c>
      <c r="E16" s="6" t="s">
        <v>170</v>
      </c>
      <c r="F16" s="6" t="s">
        <v>171</v>
      </c>
      <c r="G16" s="6" t="s">
        <v>172</v>
      </c>
      <c r="H16" s="6" t="s">
        <v>173</v>
      </c>
      <c r="I16" s="6" t="s">
        <v>174</v>
      </c>
    </row>
    <row r="17" spans="1:9">
      <c r="A17" s="4" t="s">
        <v>179</v>
      </c>
      <c r="B17" s="4">
        <v>2.6303540978307276</v>
      </c>
      <c r="C17" s="4">
        <v>1.0872237852868185</v>
      </c>
      <c r="D17" s="4">
        <v>2.4193308989619084</v>
      </c>
      <c r="E17" s="4">
        <v>1.8545891055384109E-2</v>
      </c>
      <c r="F17" s="4">
        <v>0.45631577460373007</v>
      </c>
      <c r="G17" s="4">
        <v>4.8043924210577256</v>
      </c>
      <c r="H17" s="4">
        <v>0.45631577460373007</v>
      </c>
      <c r="I17" s="4">
        <v>4.8043924210577256</v>
      </c>
    </row>
    <row r="18" spans="1:9">
      <c r="A18" s="4" t="s">
        <v>180</v>
      </c>
      <c r="B18" s="4">
        <v>-7.447827742211771E-3</v>
      </c>
      <c r="C18" s="4">
        <v>1.4806486141938978E-3</v>
      </c>
      <c r="D18" s="4">
        <v>-5.030111581380539</v>
      </c>
      <c r="E18" s="4">
        <v>4.597712989860065E-6</v>
      </c>
      <c r="F18" s="4">
        <v>-1.0408567632243963E-2</v>
      </c>
      <c r="G18" s="4">
        <v>-4.4870878521795785E-3</v>
      </c>
      <c r="H18" s="4">
        <v>-1.0408567632243963E-2</v>
      </c>
      <c r="I18" s="4">
        <v>-4.4870878521795785E-3</v>
      </c>
    </row>
    <row r="19" spans="1:9">
      <c r="A19" s="4" t="s">
        <v>181</v>
      </c>
      <c r="B19" s="4">
        <v>-1.7023817050420942</v>
      </c>
      <c r="C19" s="4">
        <v>1.1068895107845056</v>
      </c>
      <c r="D19" s="4">
        <v>-1.5379870244099927</v>
      </c>
      <c r="E19" s="4">
        <v>0.1292232316722268</v>
      </c>
      <c r="F19" s="4">
        <v>-3.9157440767903031</v>
      </c>
      <c r="G19" s="4">
        <v>0.51098066670611453</v>
      </c>
      <c r="H19" s="4">
        <v>-3.9157440767903031</v>
      </c>
      <c r="I19" s="4">
        <v>0.51098066670611453</v>
      </c>
    </row>
    <row r="20" spans="1:9">
      <c r="A20" s="4" t="s">
        <v>182</v>
      </c>
      <c r="B20" s="4">
        <v>-1.7644652535869069E-3</v>
      </c>
      <c r="C20" s="4">
        <v>9.0376017490171841E-4</v>
      </c>
      <c r="D20" s="4">
        <v>-1.9523600426172663</v>
      </c>
      <c r="E20" s="11">
        <v>5.5489001049402208E-2</v>
      </c>
      <c r="F20" s="4">
        <v>-3.5716454144995354E-3</v>
      </c>
      <c r="G20" s="4">
        <v>4.271490732572162E-5</v>
      </c>
      <c r="H20" s="4">
        <v>-3.5716454144995354E-3</v>
      </c>
      <c r="I20" s="4">
        <v>4.271490732572162E-5</v>
      </c>
    </row>
    <row r="21" spans="1:9" ht="17" thickBot="1">
      <c r="A21" s="5" t="s">
        <v>183</v>
      </c>
      <c r="B21" s="5">
        <v>-1.0786216570961227E-2</v>
      </c>
      <c r="C21" s="5">
        <v>7.1085542385968476E-3</v>
      </c>
      <c r="D21" s="5">
        <v>-1.5173572865767866</v>
      </c>
      <c r="E21" s="12">
        <v>0.13434229999543157</v>
      </c>
      <c r="F21" s="5">
        <v>-2.5000649281675235E-2</v>
      </c>
      <c r="G21" s="5">
        <v>3.4282161397527801E-3</v>
      </c>
      <c r="H21" s="5">
        <v>-2.5000649281675235E-2</v>
      </c>
      <c r="I21" s="5">
        <v>3.4282161397527801E-3</v>
      </c>
    </row>
    <row r="25" spans="1:9">
      <c r="A25" t="s">
        <v>175</v>
      </c>
    </row>
    <row r="26" spans="1:9" ht="17" thickBot="1"/>
    <row r="27" spans="1:9">
      <c r="A27" s="6" t="s">
        <v>176</v>
      </c>
      <c r="B27" s="6" t="s">
        <v>177</v>
      </c>
      <c r="C27" s="6" t="s">
        <v>178</v>
      </c>
    </row>
    <row r="28" spans="1:9">
      <c r="A28" s="4">
        <v>1</v>
      </c>
      <c r="B28" s="4">
        <v>0.22177539733117038</v>
      </c>
      <c r="C28" s="4">
        <v>-0.21197539733117038</v>
      </c>
    </row>
    <row r="29" spans="1:9">
      <c r="A29" s="4">
        <v>2</v>
      </c>
      <c r="B29" s="4">
        <v>0.19363447003039647</v>
      </c>
      <c r="C29" s="4">
        <v>-0.16853447003039645</v>
      </c>
    </row>
    <row r="30" spans="1:9">
      <c r="A30" s="4">
        <v>3</v>
      </c>
      <c r="B30" s="4">
        <v>0.43087502500053121</v>
      </c>
      <c r="C30" s="4">
        <v>-0.38717502500053119</v>
      </c>
    </row>
    <row r="31" spans="1:9">
      <c r="A31" s="4">
        <v>4</v>
      </c>
      <c r="B31" s="4">
        <v>0.3145636489546913</v>
      </c>
      <c r="C31" s="4">
        <v>-0.1678636489546913</v>
      </c>
    </row>
    <row r="32" spans="1:9">
      <c r="A32" s="4">
        <v>5</v>
      </c>
      <c r="B32" s="4">
        <v>0.27944236553742746</v>
      </c>
      <c r="C32" s="4">
        <v>-0.11484236553742747</v>
      </c>
    </row>
    <row r="33" spans="1:3">
      <c r="A33" s="4">
        <v>6</v>
      </c>
      <c r="B33" s="4">
        <v>0.52671665559434289</v>
      </c>
      <c r="C33" s="4">
        <v>-0.34861665559434285</v>
      </c>
    </row>
    <row r="34" spans="1:3">
      <c r="A34" s="4">
        <v>7</v>
      </c>
      <c r="B34" s="4">
        <v>0.21472076222851577</v>
      </c>
      <c r="C34" s="4">
        <v>-5.920762228515758E-3</v>
      </c>
    </row>
    <row r="35" spans="1:3">
      <c r="A35" s="4">
        <v>8</v>
      </c>
      <c r="B35" s="4">
        <v>0.32979000532710767</v>
      </c>
      <c r="C35" s="4">
        <v>-0.11219000532710768</v>
      </c>
    </row>
    <row r="36" spans="1:3">
      <c r="A36" s="4">
        <v>9</v>
      </c>
      <c r="B36" s="4">
        <v>0.21472076222851577</v>
      </c>
      <c r="C36" s="4">
        <v>1.7479237771484218E-2</v>
      </c>
    </row>
    <row r="37" spans="1:3">
      <c r="A37" s="4">
        <v>10</v>
      </c>
      <c r="B37" s="4">
        <v>0.40985194588899626</v>
      </c>
      <c r="C37" s="4">
        <v>-0.16325194588899625</v>
      </c>
    </row>
    <row r="38" spans="1:3">
      <c r="A38" s="4">
        <v>11</v>
      </c>
      <c r="B38" s="4">
        <v>0.36728967884917296</v>
      </c>
      <c r="C38" s="4">
        <v>-0.11898967884917297</v>
      </c>
    </row>
    <row r="39" spans="1:3">
      <c r="A39" s="4">
        <v>12</v>
      </c>
      <c r="B39" s="4">
        <v>0.40985194588899626</v>
      </c>
      <c r="C39" s="4">
        <v>-0.15565194588899628</v>
      </c>
    </row>
    <row r="40" spans="1:3">
      <c r="A40" s="4">
        <v>13</v>
      </c>
      <c r="B40" s="4">
        <v>0.31648119276818454</v>
      </c>
      <c r="C40" s="4">
        <v>-5.9381192768184543E-2</v>
      </c>
    </row>
    <row r="41" spans="1:3">
      <c r="A41" s="4">
        <v>14</v>
      </c>
      <c r="B41" s="4">
        <v>0.32979000532710767</v>
      </c>
      <c r="C41" s="4">
        <v>-6.9790005327107663E-2</v>
      </c>
    </row>
    <row r="42" spans="1:3">
      <c r="A42" s="4">
        <v>15</v>
      </c>
      <c r="B42" s="4">
        <v>0.21472076222851577</v>
      </c>
      <c r="C42" s="4">
        <v>6.307923777148422E-2</v>
      </c>
    </row>
    <row r="43" spans="1:3">
      <c r="A43" s="4">
        <v>16</v>
      </c>
      <c r="B43" s="4">
        <v>0.21472076222851577</v>
      </c>
      <c r="C43" s="4">
        <v>8.4279237771484217E-2</v>
      </c>
    </row>
    <row r="44" spans="1:3">
      <c r="A44" s="4">
        <v>17</v>
      </c>
      <c r="B44" s="4">
        <v>0.32004320466036745</v>
      </c>
      <c r="C44" s="4">
        <v>-1.9143204660367452E-2</v>
      </c>
    </row>
    <row r="45" spans="1:3">
      <c r="A45" s="4">
        <v>18</v>
      </c>
      <c r="B45" s="4">
        <v>0.36363674260885986</v>
      </c>
      <c r="C45" s="4">
        <v>-5.6436742608859891E-2</v>
      </c>
    </row>
    <row r="46" spans="1:3">
      <c r="A46" s="4">
        <v>19</v>
      </c>
      <c r="B46" s="4">
        <v>0.32004320466036745</v>
      </c>
      <c r="C46" s="4">
        <v>-9.6432046603674437E-3</v>
      </c>
    </row>
    <row r="47" spans="1:3">
      <c r="A47" s="4">
        <v>20</v>
      </c>
      <c r="B47" s="4">
        <v>0.36998670111925891</v>
      </c>
      <c r="C47" s="4">
        <v>-5.5586701119258897E-2</v>
      </c>
    </row>
    <row r="48" spans="1:3">
      <c r="A48" s="4">
        <v>21</v>
      </c>
      <c r="B48" s="4">
        <v>0.31648119276818454</v>
      </c>
      <c r="C48" s="4">
        <v>2.2818807231815452E-2</v>
      </c>
    </row>
    <row r="49" spans="1:3">
      <c r="A49" s="4">
        <v>22</v>
      </c>
      <c r="B49" s="4">
        <v>0.39602822262504467</v>
      </c>
      <c r="C49" s="4">
        <v>-5.3828222625044664E-2</v>
      </c>
    </row>
    <row r="50" spans="1:3">
      <c r="A50" s="4">
        <v>23</v>
      </c>
      <c r="B50" s="4">
        <v>0.31648119276818454</v>
      </c>
      <c r="C50" s="4">
        <v>2.6418807231815444E-2</v>
      </c>
    </row>
    <row r="51" spans="1:3">
      <c r="A51" s="4">
        <v>24</v>
      </c>
      <c r="B51" s="4">
        <v>0.36998670111925891</v>
      </c>
      <c r="C51" s="4">
        <v>-2.12867011192589E-2</v>
      </c>
    </row>
    <row r="52" spans="1:3">
      <c r="A52" s="4">
        <v>25</v>
      </c>
      <c r="B52" s="4">
        <v>0.36728967884917296</v>
      </c>
      <c r="C52" s="4">
        <v>-1.3889678849172971E-2</v>
      </c>
    </row>
    <row r="53" spans="1:3">
      <c r="A53" s="4">
        <v>26</v>
      </c>
      <c r="B53" s="4">
        <v>0.40459429209764353</v>
      </c>
      <c r="C53" s="4">
        <v>-4.8594292097643543E-2</v>
      </c>
    </row>
    <row r="54" spans="1:3">
      <c r="A54" s="4">
        <v>27</v>
      </c>
      <c r="B54" s="4">
        <v>0.39602822262504467</v>
      </c>
      <c r="C54" s="4">
        <v>-3.502822262504468E-2</v>
      </c>
    </row>
    <row r="55" spans="1:3">
      <c r="A55" s="4">
        <v>28</v>
      </c>
      <c r="B55" s="4">
        <v>0.40095571029301169</v>
      </c>
      <c r="C55" s="4">
        <v>-3.8355710293011713E-2</v>
      </c>
    </row>
    <row r="56" spans="1:3">
      <c r="A56" s="4">
        <v>29</v>
      </c>
      <c r="B56" s="4">
        <v>0.35298093555833981</v>
      </c>
      <c r="C56" s="4">
        <v>1.5919064441660191E-2</v>
      </c>
    </row>
    <row r="57" spans="1:3">
      <c r="A57" s="4">
        <v>30</v>
      </c>
      <c r="B57" s="4">
        <v>0.39602822262504467</v>
      </c>
      <c r="C57" s="4">
        <v>-3.7282226250446859E-3</v>
      </c>
    </row>
    <row r="58" spans="1:3">
      <c r="A58" s="4">
        <v>31</v>
      </c>
      <c r="B58" s="4">
        <v>0.40985194588899626</v>
      </c>
      <c r="C58" s="4">
        <v>-2.051945888996265E-3</v>
      </c>
    </row>
    <row r="59" spans="1:3">
      <c r="A59" s="4">
        <v>32</v>
      </c>
      <c r="B59" s="4">
        <v>0.49959668108632738</v>
      </c>
      <c r="C59" s="4">
        <v>-8.5396681086327364E-2</v>
      </c>
    </row>
    <row r="60" spans="1:3">
      <c r="A60" s="4">
        <v>33</v>
      </c>
      <c r="B60" s="4">
        <v>0.35613252986047228</v>
      </c>
      <c r="C60" s="4">
        <v>6.9967470139527699E-2</v>
      </c>
    </row>
    <row r="61" spans="1:3">
      <c r="A61" s="4">
        <v>34</v>
      </c>
      <c r="B61" s="4">
        <v>0.34162131196946394</v>
      </c>
      <c r="C61" s="4">
        <v>8.4778688030536065E-2</v>
      </c>
    </row>
    <row r="62" spans="1:3">
      <c r="A62" s="4">
        <v>35</v>
      </c>
      <c r="B62" s="4">
        <v>0.38533340554083728</v>
      </c>
      <c r="C62" s="4">
        <v>4.5666594459162713E-2</v>
      </c>
    </row>
    <row r="63" spans="1:3">
      <c r="A63" s="4">
        <v>36</v>
      </c>
      <c r="B63" s="4">
        <v>0.44362335236153244</v>
      </c>
      <c r="C63" s="4">
        <v>8.7664763846756477E-4</v>
      </c>
    </row>
    <row r="64" spans="1:3">
      <c r="A64" s="4">
        <v>37</v>
      </c>
      <c r="B64" s="4">
        <v>0.46435205465043888</v>
      </c>
      <c r="C64" s="4">
        <v>-1.6452054650438863E-2</v>
      </c>
    </row>
    <row r="65" spans="1:3">
      <c r="A65" s="4">
        <v>38</v>
      </c>
      <c r="B65" s="4">
        <v>0.36998670111925891</v>
      </c>
      <c r="C65" s="4">
        <v>8.0913298880741114E-2</v>
      </c>
    </row>
    <row r="66" spans="1:3">
      <c r="A66" s="4">
        <v>39</v>
      </c>
      <c r="B66" s="4">
        <v>0.36998670111925891</v>
      </c>
      <c r="C66" s="4">
        <v>8.3813298880741072E-2</v>
      </c>
    </row>
    <row r="67" spans="1:3">
      <c r="A67" s="4">
        <v>40</v>
      </c>
      <c r="B67" s="4">
        <v>0.50898373239860073</v>
      </c>
      <c r="C67" s="4">
        <v>-4.9283732398600733E-2</v>
      </c>
    </row>
    <row r="68" spans="1:3">
      <c r="A68" s="4">
        <v>41</v>
      </c>
      <c r="B68" s="4">
        <v>0.40985194588899626</v>
      </c>
      <c r="C68" s="4">
        <v>5.1348054111003738E-2</v>
      </c>
    </row>
    <row r="69" spans="1:3">
      <c r="A69" s="4">
        <v>42</v>
      </c>
      <c r="B69" s="4">
        <v>0.44362335236153244</v>
      </c>
      <c r="C69" s="4">
        <v>1.787664763846758E-2</v>
      </c>
    </row>
    <row r="70" spans="1:3">
      <c r="A70" s="4">
        <v>43</v>
      </c>
      <c r="B70" s="4">
        <v>0.41266363373215736</v>
      </c>
      <c r="C70" s="4">
        <v>6.0636366267842634E-2</v>
      </c>
    </row>
    <row r="71" spans="1:3">
      <c r="A71" s="4">
        <v>44</v>
      </c>
      <c r="B71" s="4">
        <v>0.40910741306562615</v>
      </c>
      <c r="C71" s="4">
        <v>6.4592586934373863E-2</v>
      </c>
    </row>
    <row r="72" spans="1:3">
      <c r="A72" s="4">
        <v>45</v>
      </c>
      <c r="B72" s="4">
        <v>0.38533340554083728</v>
      </c>
      <c r="C72" s="4">
        <v>9.4866594459162734E-2</v>
      </c>
    </row>
    <row r="73" spans="1:3">
      <c r="A73" s="4">
        <v>46</v>
      </c>
      <c r="B73" s="4">
        <v>0.5844802413523037</v>
      </c>
      <c r="C73" s="4">
        <v>-9.8880241352303722E-2</v>
      </c>
    </row>
    <row r="74" spans="1:3">
      <c r="A74" s="4">
        <v>47</v>
      </c>
      <c r="B74" s="4">
        <v>0.36998670111925891</v>
      </c>
      <c r="C74" s="4">
        <v>0.11691329888074109</v>
      </c>
    </row>
    <row r="75" spans="1:3">
      <c r="A75" s="4">
        <v>48</v>
      </c>
      <c r="B75" s="4">
        <v>0.34162131196946394</v>
      </c>
      <c r="C75" s="4">
        <v>0.15307868803053604</v>
      </c>
    </row>
    <row r="76" spans="1:3">
      <c r="A76" s="4">
        <v>49</v>
      </c>
      <c r="B76" s="4">
        <v>0.5844802413523037</v>
      </c>
      <c r="C76" s="4">
        <v>-8.2480241352303696E-2</v>
      </c>
    </row>
    <row r="77" spans="1:3">
      <c r="A77" s="4">
        <v>50</v>
      </c>
      <c r="B77" s="4">
        <v>0.4104576748101717</v>
      </c>
      <c r="C77" s="4">
        <v>9.3542325189828301E-2</v>
      </c>
    </row>
    <row r="78" spans="1:3">
      <c r="A78" s="4">
        <v>51</v>
      </c>
      <c r="B78" s="4">
        <v>0.34182105461258672</v>
      </c>
      <c r="C78" s="4">
        <v>0.16277894538741333</v>
      </c>
    </row>
    <row r="79" spans="1:3">
      <c r="A79" s="4">
        <v>52</v>
      </c>
      <c r="B79" s="4">
        <v>0.4104576748101717</v>
      </c>
      <c r="C79" s="4">
        <v>0.10344232518982832</v>
      </c>
    </row>
    <row r="80" spans="1:3">
      <c r="A80" s="4">
        <v>53</v>
      </c>
      <c r="B80" s="4">
        <v>0.52159591841482345</v>
      </c>
      <c r="C80" s="4">
        <v>-4.695918414823419E-3</v>
      </c>
    </row>
    <row r="81" spans="1:3">
      <c r="A81" s="4">
        <v>54</v>
      </c>
      <c r="B81" s="4">
        <v>0.46598246782456065</v>
      </c>
      <c r="C81" s="4">
        <v>5.2617532175439297E-2</v>
      </c>
    </row>
    <row r="82" spans="1:3">
      <c r="A82" s="4">
        <v>55</v>
      </c>
      <c r="B82" s="4">
        <v>0.39602822262504467</v>
      </c>
      <c r="C82" s="4">
        <v>0.12577177737495537</v>
      </c>
    </row>
    <row r="83" spans="1:3">
      <c r="A83" s="4">
        <v>56</v>
      </c>
      <c r="B83" s="4">
        <v>0.42909001083193571</v>
      </c>
      <c r="C83" s="4">
        <v>9.620998916806428E-2</v>
      </c>
    </row>
    <row r="84" spans="1:3">
      <c r="A84" s="4">
        <v>57</v>
      </c>
      <c r="B84" s="4">
        <v>0.53136019145964142</v>
      </c>
      <c r="C84" s="4">
        <v>-4.5601914596413717E-3</v>
      </c>
    </row>
    <row r="85" spans="1:3">
      <c r="A85" s="4">
        <v>58</v>
      </c>
      <c r="B85" s="4">
        <v>0.46210119265553701</v>
      </c>
      <c r="C85" s="4">
        <v>7.7198807344462994E-2</v>
      </c>
    </row>
    <row r="86" spans="1:3">
      <c r="A86" s="4">
        <v>59</v>
      </c>
      <c r="B86" s="4">
        <v>0.52159591841482345</v>
      </c>
      <c r="C86" s="4">
        <v>2.9504081585176589E-2</v>
      </c>
    </row>
    <row r="87" spans="1:3">
      <c r="A87" s="4">
        <v>60</v>
      </c>
      <c r="B87" s="4">
        <v>0.43127206339423463</v>
      </c>
      <c r="C87" s="4">
        <v>0.1199279366057654</v>
      </c>
    </row>
    <row r="88" spans="1:3">
      <c r="A88" s="4">
        <v>61</v>
      </c>
      <c r="B88" s="4">
        <v>0.45909708807976501</v>
      </c>
      <c r="C88" s="4">
        <v>9.4902911920235034E-2</v>
      </c>
    </row>
    <row r="89" spans="1:3">
      <c r="A89" s="4">
        <v>62</v>
      </c>
      <c r="B89" s="4">
        <v>0.52159591841482345</v>
      </c>
      <c r="C89" s="4">
        <v>3.5504081585176595E-2</v>
      </c>
    </row>
    <row r="90" spans="1:3">
      <c r="A90" s="4">
        <v>63</v>
      </c>
      <c r="B90" s="4">
        <v>0.52159591841482345</v>
      </c>
      <c r="C90" s="4">
        <v>4.7704081585176583E-2</v>
      </c>
    </row>
    <row r="91" spans="1:3">
      <c r="A91" s="4">
        <v>64</v>
      </c>
      <c r="B91" s="4">
        <v>0.46210119265553701</v>
      </c>
      <c r="C91" s="4">
        <v>0.124498807344463</v>
      </c>
    </row>
    <row r="92" spans="1:3">
      <c r="A92" s="4">
        <v>65</v>
      </c>
      <c r="B92" s="4">
        <v>0.40836354560368304</v>
      </c>
      <c r="C92" s="4">
        <v>0.21893645439631693</v>
      </c>
    </row>
    <row r="93" spans="1:3" ht="17" thickBot="1">
      <c r="A93" s="5">
        <v>66</v>
      </c>
      <c r="B93" s="5">
        <v>0.4104576748101717</v>
      </c>
      <c r="C93" s="5">
        <v>0.24564232518982831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5"/>
  <sheetViews>
    <sheetView topLeftCell="A6" zoomScale="125" workbookViewId="0">
      <selection activeCell="A18" sqref="A18"/>
    </sheetView>
  </sheetViews>
  <sheetFormatPr baseColWidth="10" defaultRowHeight="16"/>
  <sheetData>
    <row r="1" spans="1:9">
      <c r="A1" t="s">
        <v>152</v>
      </c>
    </row>
    <row r="2" spans="1:9" ht="17" thickBot="1"/>
    <row r="3" spans="1:9">
      <c r="A3" s="7" t="s">
        <v>153</v>
      </c>
      <c r="B3" s="7"/>
    </row>
    <row r="4" spans="1:9">
      <c r="A4" s="4" t="s">
        <v>154</v>
      </c>
      <c r="B4" s="4">
        <v>0.72174055894175138</v>
      </c>
    </row>
    <row r="5" spans="1:9">
      <c r="A5" s="4" t="s">
        <v>155</v>
      </c>
      <c r="B5" s="4">
        <v>0.52090943442155169</v>
      </c>
    </row>
    <row r="6" spans="1:9">
      <c r="A6" s="4" t="s">
        <v>156</v>
      </c>
      <c r="B6" s="4">
        <v>0.47218835995594682</v>
      </c>
    </row>
    <row r="7" spans="1:9">
      <c r="A7" s="4" t="s">
        <v>157</v>
      </c>
      <c r="B7" s="4">
        <v>0.10463630558579048</v>
      </c>
    </row>
    <row r="8" spans="1:9" ht="17" thickBot="1">
      <c r="A8" s="5" t="s">
        <v>158</v>
      </c>
      <c r="B8" s="5">
        <v>66</v>
      </c>
    </row>
    <row r="10" spans="1:9" ht="17" thickBot="1">
      <c r="A10" t="s">
        <v>159</v>
      </c>
    </row>
    <row r="11" spans="1:9">
      <c r="A11" s="6"/>
      <c r="B11" s="6" t="s">
        <v>163</v>
      </c>
      <c r="C11" s="6" t="s">
        <v>164</v>
      </c>
      <c r="D11" s="6" t="s">
        <v>165</v>
      </c>
      <c r="E11" s="6" t="s">
        <v>166</v>
      </c>
      <c r="F11" s="6" t="s">
        <v>167</v>
      </c>
    </row>
    <row r="12" spans="1:9">
      <c r="A12" s="4" t="s">
        <v>160</v>
      </c>
      <c r="B12" s="4">
        <v>6</v>
      </c>
      <c r="C12" s="4">
        <v>0.70236265404200671</v>
      </c>
      <c r="D12" s="4">
        <v>0.11706044234033446</v>
      </c>
      <c r="E12" s="4">
        <v>10.691665570497474</v>
      </c>
      <c r="F12" s="4">
        <v>5.1710398239160221E-8</v>
      </c>
    </row>
    <row r="13" spans="1:9">
      <c r="A13" s="4" t="s">
        <v>161</v>
      </c>
      <c r="B13" s="4">
        <v>59</v>
      </c>
      <c r="C13" s="4">
        <v>0.64597663035193276</v>
      </c>
      <c r="D13" s="4">
        <v>1.0948756446642928E-2</v>
      </c>
      <c r="E13" s="4"/>
      <c r="F13" s="4"/>
    </row>
    <row r="14" spans="1:9" ht="17" thickBot="1">
      <c r="A14" s="5" t="s">
        <v>162</v>
      </c>
      <c r="B14" s="5">
        <v>65</v>
      </c>
      <c r="C14" s="5">
        <v>1.3483392843939395</v>
      </c>
      <c r="D14" s="5"/>
      <c r="E14" s="5"/>
      <c r="F14" s="5"/>
    </row>
    <row r="15" spans="1:9" ht="17" thickBot="1"/>
    <row r="16" spans="1:9">
      <c r="A16" s="6"/>
      <c r="B16" s="6" t="s">
        <v>168</v>
      </c>
      <c r="C16" s="6" t="s">
        <v>157</v>
      </c>
      <c r="D16" s="6" t="s">
        <v>169</v>
      </c>
      <c r="E16" s="6" t="s">
        <v>170</v>
      </c>
      <c r="F16" s="6" t="s">
        <v>171</v>
      </c>
      <c r="G16" s="6" t="s">
        <v>172</v>
      </c>
      <c r="H16" s="6" t="s">
        <v>173</v>
      </c>
      <c r="I16" s="6" t="s">
        <v>174</v>
      </c>
    </row>
    <row r="17" spans="1:9">
      <c r="A17" s="4" t="s">
        <v>184</v>
      </c>
      <c r="B17" s="4">
        <v>1.7822274932579631</v>
      </c>
      <c r="C17" s="4">
        <v>1.008434648064789</v>
      </c>
      <c r="D17" s="4">
        <v>1.7673207645910438</v>
      </c>
      <c r="E17" s="4">
        <v>8.2345892838312576E-2</v>
      </c>
      <c r="F17" s="4">
        <v>-0.23564557662374952</v>
      </c>
      <c r="G17" s="4">
        <v>3.8001005631396758</v>
      </c>
      <c r="H17" s="4">
        <v>-0.23564557662374952</v>
      </c>
      <c r="I17" s="4">
        <v>3.8001005631396758</v>
      </c>
    </row>
    <row r="18" spans="1:9">
      <c r="A18" s="4" t="s">
        <v>148</v>
      </c>
      <c r="B18" s="4">
        <v>-3.8142075845147951E-3</v>
      </c>
      <c r="C18" s="4">
        <v>1.8066228616787033E-3</v>
      </c>
      <c r="D18" s="4">
        <v>-2.1112361995522715</v>
      </c>
      <c r="E18" s="4">
        <v>3.8998418451437353E-2</v>
      </c>
      <c r="F18" s="4">
        <v>-7.4292515806824826E-3</v>
      </c>
      <c r="G18" s="4">
        <v>-1.9916358834710804E-4</v>
      </c>
      <c r="H18" s="4">
        <v>-7.4292515806824826E-3</v>
      </c>
      <c r="I18" s="4">
        <v>-1.9916358834710804E-4</v>
      </c>
    </row>
    <row r="19" spans="1:9">
      <c r="A19" s="4" t="s">
        <v>149</v>
      </c>
      <c r="B19" s="4">
        <v>-1.353014459588046</v>
      </c>
      <c r="C19" s="4">
        <v>0.99911796714060563</v>
      </c>
      <c r="D19" s="4">
        <v>-1.3542089163507522</v>
      </c>
      <c r="E19" s="4">
        <v>0.18083388298490888</v>
      </c>
      <c r="F19" s="4">
        <v>-3.3522448940013447</v>
      </c>
      <c r="G19" s="4">
        <v>0.64621597482525273</v>
      </c>
      <c r="H19" s="4">
        <v>-3.3522448940013447</v>
      </c>
      <c r="I19" s="4">
        <v>0.64621597482525273</v>
      </c>
    </row>
    <row r="20" spans="1:9">
      <c r="A20" s="4" t="s">
        <v>150</v>
      </c>
      <c r="B20" s="4">
        <v>-1.7293613234768072E-3</v>
      </c>
      <c r="C20" s="4">
        <v>8.2946439630991937E-4</v>
      </c>
      <c r="D20" s="4">
        <v>-2.0849132659223293</v>
      </c>
      <c r="E20" s="4">
        <v>4.1413667765642842E-2</v>
      </c>
      <c r="F20" s="4">
        <v>-3.3891157467817318E-3</v>
      </c>
      <c r="G20" s="4">
        <v>-6.9606900171882398E-5</v>
      </c>
      <c r="H20" s="4">
        <v>-3.3891157467817318E-3</v>
      </c>
      <c r="I20" s="4">
        <v>-6.9606900171882398E-5</v>
      </c>
    </row>
    <row r="21" spans="1:9">
      <c r="A21" s="4" t="s">
        <v>151</v>
      </c>
      <c r="B21" s="4">
        <v>-8.9607684475701797E-3</v>
      </c>
      <c r="C21" s="4">
        <v>6.9979913324011269E-3</v>
      </c>
      <c r="D21" s="4">
        <v>-1.2804772143802572</v>
      </c>
      <c r="E21" s="4">
        <v>0.20538855525562369</v>
      </c>
      <c r="F21" s="4">
        <v>-2.2963716759606602E-2</v>
      </c>
      <c r="G21" s="4">
        <v>5.0421798644662407E-3</v>
      </c>
      <c r="H21" s="4">
        <v>-2.2963716759606602E-2</v>
      </c>
      <c r="I21" s="4">
        <v>5.0421798644662407E-3</v>
      </c>
    </row>
    <row r="22" spans="1:9">
      <c r="A22" s="4" t="s">
        <v>186</v>
      </c>
      <c r="B22" s="4">
        <v>-1.5710870971082745E-4</v>
      </c>
      <c r="C22" s="4">
        <v>1.2179085456075737E-4</v>
      </c>
      <c r="D22" s="4">
        <v>-1.2899877439685028</v>
      </c>
      <c r="E22" s="4">
        <v>0.20208827805861063</v>
      </c>
      <c r="F22" s="4">
        <v>-4.0081164678032347E-4</v>
      </c>
      <c r="G22" s="4">
        <v>8.6594227358668599E-5</v>
      </c>
      <c r="H22" s="4">
        <v>-4.0081164678032347E-4</v>
      </c>
      <c r="I22" s="4">
        <v>8.6594227358668599E-5</v>
      </c>
    </row>
    <row r="23" spans="1:9" ht="17" thickBot="1">
      <c r="A23" s="5" t="s">
        <v>185</v>
      </c>
      <c r="B23" s="5">
        <v>4.7907438552751667E-3</v>
      </c>
      <c r="C23" s="5">
        <v>1.2580279025251725E-3</v>
      </c>
      <c r="D23" s="5">
        <v>3.8081379957145316</v>
      </c>
      <c r="E23" s="5">
        <v>3.358132719093592E-4</v>
      </c>
      <c r="F23" s="5">
        <v>2.2734358368162173E-3</v>
      </c>
      <c r="G23" s="5">
        <v>7.3080518737341157E-3</v>
      </c>
      <c r="H23" s="5">
        <v>2.2734358368162173E-3</v>
      </c>
      <c r="I23" s="5">
        <v>7.3080518737341157E-3</v>
      </c>
    </row>
    <row r="27" spans="1:9">
      <c r="A27" t="s">
        <v>175</v>
      </c>
    </row>
    <row r="28" spans="1:9" ht="17" thickBot="1"/>
    <row r="29" spans="1:9">
      <c r="A29" s="6" t="s">
        <v>176</v>
      </c>
      <c r="B29" s="6" t="s">
        <v>187</v>
      </c>
      <c r="C29" s="6" t="s">
        <v>178</v>
      </c>
    </row>
    <row r="30" spans="1:9">
      <c r="A30" s="4">
        <v>1</v>
      </c>
      <c r="B30" s="4">
        <v>0.19816294723452399</v>
      </c>
      <c r="C30" s="4">
        <v>-0.18836294723452399</v>
      </c>
    </row>
    <row r="31" spans="1:9">
      <c r="A31" s="4">
        <v>2</v>
      </c>
      <c r="B31" s="4">
        <v>0.13409336906091796</v>
      </c>
      <c r="C31" s="4">
        <v>-0.10899336906091796</v>
      </c>
    </row>
    <row r="32" spans="1:9">
      <c r="A32" s="4">
        <v>3</v>
      </c>
      <c r="B32" s="4">
        <v>0.22550620153898987</v>
      </c>
      <c r="C32" s="4">
        <v>-0.18180620153898985</v>
      </c>
    </row>
    <row r="33" spans="1:3">
      <c r="A33" s="4">
        <v>4</v>
      </c>
      <c r="B33" s="4">
        <v>0.31601414079629286</v>
      </c>
      <c r="C33" s="4">
        <v>-0.16931414079629287</v>
      </c>
    </row>
    <row r="34" spans="1:3">
      <c r="A34" s="4">
        <v>5</v>
      </c>
      <c r="B34" s="4">
        <v>0.21390202971509387</v>
      </c>
      <c r="C34" s="4">
        <v>-4.930202971509387E-2</v>
      </c>
    </row>
    <row r="35" spans="1:3">
      <c r="A35" s="4">
        <v>6</v>
      </c>
      <c r="B35" s="4">
        <v>0.48809653784225959</v>
      </c>
      <c r="C35" s="4">
        <v>-0.30999653784225956</v>
      </c>
    </row>
    <row r="36" spans="1:3">
      <c r="A36" s="4">
        <v>7</v>
      </c>
      <c r="B36" s="4">
        <v>0.20737277495440051</v>
      </c>
      <c r="C36" s="4">
        <v>1.4272250455995006E-3</v>
      </c>
    </row>
    <row r="37" spans="1:3">
      <c r="A37" s="4">
        <v>8</v>
      </c>
      <c r="B37" s="4">
        <v>0.30591978301518669</v>
      </c>
      <c r="C37" s="4">
        <v>-8.8319783015186698E-2</v>
      </c>
    </row>
    <row r="38" spans="1:3">
      <c r="A38" s="4">
        <v>9</v>
      </c>
      <c r="B38" s="4">
        <v>0.20737277495440051</v>
      </c>
      <c r="C38" s="4">
        <v>2.4827225045599477E-2</v>
      </c>
    </row>
    <row r="39" spans="1:3">
      <c r="A39" s="4">
        <v>10</v>
      </c>
      <c r="B39" s="4">
        <v>0.44750259324480685</v>
      </c>
      <c r="C39" s="4">
        <v>-0.20090259324480683</v>
      </c>
    </row>
    <row r="40" spans="1:3">
      <c r="A40" s="4">
        <v>11</v>
      </c>
      <c r="B40" s="4">
        <v>0.34708669340947895</v>
      </c>
      <c r="C40" s="4">
        <v>-9.8786693409478959E-2</v>
      </c>
    </row>
    <row r="41" spans="1:3">
      <c r="A41" s="4">
        <v>12</v>
      </c>
      <c r="B41" s="4">
        <v>0.44750259324480685</v>
      </c>
      <c r="C41" s="4">
        <v>-0.19330259324480686</v>
      </c>
    </row>
    <row r="42" spans="1:3">
      <c r="A42" s="4">
        <v>13</v>
      </c>
      <c r="B42" s="4">
        <v>0.24551316863406242</v>
      </c>
      <c r="C42" s="4">
        <v>1.1586831365937578E-2</v>
      </c>
    </row>
    <row r="43" spans="1:3">
      <c r="A43" s="4">
        <v>14</v>
      </c>
      <c r="B43" s="4">
        <v>0.30591978301518669</v>
      </c>
      <c r="C43" s="4">
        <v>-4.5919783015186677E-2</v>
      </c>
    </row>
    <row r="44" spans="1:3">
      <c r="A44" s="4">
        <v>15</v>
      </c>
      <c r="B44" s="4">
        <v>0.20737277495440051</v>
      </c>
      <c r="C44" s="4">
        <v>7.0427225045599479E-2</v>
      </c>
    </row>
    <row r="45" spans="1:3">
      <c r="A45" s="4">
        <v>16</v>
      </c>
      <c r="B45" s="4">
        <v>0.20737277495440051</v>
      </c>
      <c r="C45" s="4">
        <v>9.1627225045599475E-2</v>
      </c>
    </row>
    <row r="46" spans="1:3">
      <c r="A46" s="4">
        <v>17</v>
      </c>
      <c r="B46" s="4">
        <v>0.26334114011380688</v>
      </c>
      <c r="C46" s="4">
        <v>3.7558859886193119E-2</v>
      </c>
    </row>
    <row r="47" spans="1:3">
      <c r="A47" s="4">
        <v>18</v>
      </c>
      <c r="B47" s="4">
        <v>0.29241156173990401</v>
      </c>
      <c r="C47" s="4">
        <v>1.478843826009596E-2</v>
      </c>
    </row>
    <row r="48" spans="1:3">
      <c r="A48" s="4">
        <v>19</v>
      </c>
      <c r="B48" s="4">
        <v>0.26334114011380688</v>
      </c>
      <c r="C48" s="4">
        <v>4.7058859886193127E-2</v>
      </c>
    </row>
    <row r="49" spans="1:3">
      <c r="A49" s="4">
        <v>20</v>
      </c>
      <c r="B49" s="4">
        <v>0.43243837387546102</v>
      </c>
      <c r="C49" s="4">
        <v>-0.11803837387546101</v>
      </c>
    </row>
    <row r="50" spans="1:3">
      <c r="A50" s="4">
        <v>21</v>
      </c>
      <c r="B50" s="4">
        <v>0.24551316863406242</v>
      </c>
      <c r="C50" s="4">
        <v>9.3786831365937573E-2</v>
      </c>
    </row>
    <row r="51" spans="1:3">
      <c r="A51" s="4">
        <v>22</v>
      </c>
      <c r="B51" s="4">
        <v>0.43959476361153832</v>
      </c>
      <c r="C51" s="4">
        <v>-9.7394763611538315E-2</v>
      </c>
    </row>
    <row r="52" spans="1:3">
      <c r="A52" s="4">
        <v>23</v>
      </c>
      <c r="B52" s="4">
        <v>0.24551316863406242</v>
      </c>
      <c r="C52" s="4">
        <v>9.7386831365937565E-2</v>
      </c>
    </row>
    <row r="53" spans="1:3">
      <c r="A53" s="4">
        <v>24</v>
      </c>
      <c r="B53" s="4">
        <v>0.43243837387546102</v>
      </c>
      <c r="C53" s="4">
        <v>-8.3738373875461014E-2</v>
      </c>
    </row>
    <row r="54" spans="1:3">
      <c r="A54" s="4">
        <v>25</v>
      </c>
      <c r="B54" s="4">
        <v>0.34708669340947895</v>
      </c>
      <c r="C54" s="4">
        <v>6.3133065905210395E-3</v>
      </c>
    </row>
    <row r="55" spans="1:3">
      <c r="A55" s="4">
        <v>26</v>
      </c>
      <c r="B55" s="4">
        <v>0.44967819606875947</v>
      </c>
      <c r="C55" s="4">
        <v>-9.3678196068759489E-2</v>
      </c>
    </row>
    <row r="56" spans="1:3">
      <c r="A56" s="4">
        <v>27</v>
      </c>
      <c r="B56" s="4">
        <v>0.43959476361153832</v>
      </c>
      <c r="C56" s="4">
        <v>-7.8594763611538332E-2</v>
      </c>
    </row>
    <row r="57" spans="1:3">
      <c r="A57" s="4">
        <v>28</v>
      </c>
      <c r="B57" s="4">
        <v>0.38194070205160058</v>
      </c>
      <c r="C57" s="4">
        <v>-1.93407020516006E-2</v>
      </c>
    </row>
    <row r="58" spans="1:3">
      <c r="A58" s="4">
        <v>29</v>
      </c>
      <c r="B58" s="4">
        <v>0.3105251626941456</v>
      </c>
      <c r="C58" s="4">
        <v>5.837483730585441E-2</v>
      </c>
    </row>
    <row r="59" spans="1:3">
      <c r="A59" s="4">
        <v>30</v>
      </c>
      <c r="B59" s="4">
        <v>0.43959476361153832</v>
      </c>
      <c r="C59" s="4">
        <v>-4.7294763611538337E-2</v>
      </c>
    </row>
    <row r="60" spans="1:3">
      <c r="A60" s="4">
        <v>31</v>
      </c>
      <c r="B60" s="4">
        <v>0.44750259324480685</v>
      </c>
      <c r="C60" s="4">
        <v>-3.970259324480685E-2</v>
      </c>
    </row>
    <row r="61" spans="1:3">
      <c r="A61" s="4">
        <v>32</v>
      </c>
      <c r="B61" s="4">
        <v>0.41122540421688181</v>
      </c>
      <c r="C61" s="4">
        <v>2.9745957831182057E-3</v>
      </c>
    </row>
    <row r="62" spans="1:3">
      <c r="A62" s="4">
        <v>33</v>
      </c>
      <c r="B62" s="4">
        <v>0.40882288527984667</v>
      </c>
      <c r="C62" s="4">
        <v>1.7277114720153308E-2</v>
      </c>
    </row>
    <row r="63" spans="1:3">
      <c r="A63" s="4">
        <v>34</v>
      </c>
      <c r="B63" s="4">
        <v>0.46980293225451625</v>
      </c>
      <c r="C63" s="4">
        <v>-4.3402932254516247E-2</v>
      </c>
    </row>
    <row r="64" spans="1:3">
      <c r="A64" s="4">
        <v>35</v>
      </c>
      <c r="B64" s="4">
        <v>0.40001814947471231</v>
      </c>
      <c r="C64" s="4">
        <v>3.098185052528768E-2</v>
      </c>
    </row>
    <row r="65" spans="1:3">
      <c r="A65" s="4">
        <v>36</v>
      </c>
      <c r="B65" s="4">
        <v>0.47470297123450117</v>
      </c>
      <c r="C65" s="4">
        <v>-3.0202971234501164E-2</v>
      </c>
    </row>
    <row r="66" spans="1:3">
      <c r="A66" s="4">
        <v>37</v>
      </c>
      <c r="B66" s="4">
        <v>0.40479960700348716</v>
      </c>
      <c r="C66" s="4">
        <v>4.310039299651286E-2</v>
      </c>
    </row>
    <row r="67" spans="1:3">
      <c r="A67" s="4">
        <v>38</v>
      </c>
      <c r="B67" s="4">
        <v>0.43243837387546102</v>
      </c>
      <c r="C67" s="4">
        <v>1.8461626124538999E-2</v>
      </c>
    </row>
    <row r="68" spans="1:3">
      <c r="A68" s="4">
        <v>39</v>
      </c>
      <c r="B68" s="4">
        <v>0.43243837387546102</v>
      </c>
      <c r="C68" s="4">
        <v>2.1361626124538957E-2</v>
      </c>
    </row>
    <row r="69" spans="1:3">
      <c r="A69" s="4">
        <v>40</v>
      </c>
      <c r="B69" s="4">
        <v>0.46625745808717128</v>
      </c>
      <c r="C69" s="4">
        <v>-6.5574580871712862E-3</v>
      </c>
    </row>
    <row r="70" spans="1:3">
      <c r="A70" s="4">
        <v>41</v>
      </c>
      <c r="B70" s="4">
        <v>0.44750259324480685</v>
      </c>
      <c r="C70" s="4">
        <v>1.3697406755193153E-2</v>
      </c>
    </row>
    <row r="71" spans="1:3">
      <c r="A71" s="4">
        <v>42</v>
      </c>
      <c r="B71" s="4">
        <v>0.47470297123450117</v>
      </c>
      <c r="C71" s="4">
        <v>-1.3202971234501149E-2</v>
      </c>
    </row>
    <row r="72" spans="1:3">
      <c r="A72" s="4">
        <v>43</v>
      </c>
      <c r="B72" s="4">
        <v>0.45508076947717779</v>
      </c>
      <c r="C72" s="4">
        <v>1.8219230522822205E-2</v>
      </c>
    </row>
    <row r="73" spans="1:3">
      <c r="A73" s="4">
        <v>44</v>
      </c>
      <c r="B73" s="4">
        <v>0.418213676538297</v>
      </c>
      <c r="C73" s="4">
        <v>5.5486323461703013E-2</v>
      </c>
    </row>
    <row r="74" spans="1:3">
      <c r="A74" s="4">
        <v>45</v>
      </c>
      <c r="B74" s="4">
        <v>0.40001814947471231</v>
      </c>
      <c r="C74" s="4">
        <v>8.0181850525287701E-2</v>
      </c>
    </row>
    <row r="75" spans="1:3">
      <c r="A75" s="4">
        <v>46</v>
      </c>
      <c r="B75" s="4">
        <v>0.53982007957341938</v>
      </c>
      <c r="C75" s="4">
        <v>-5.42200795734194E-2</v>
      </c>
    </row>
    <row r="76" spans="1:3">
      <c r="A76" s="4">
        <v>47</v>
      </c>
      <c r="B76" s="4">
        <v>0.43243837387546102</v>
      </c>
      <c r="C76" s="4">
        <v>5.4461626124538975E-2</v>
      </c>
    </row>
    <row r="77" spans="1:3">
      <c r="A77" s="4">
        <v>48</v>
      </c>
      <c r="B77" s="4">
        <v>0.46980293225451625</v>
      </c>
      <c r="C77" s="4">
        <v>2.4897067745483725E-2</v>
      </c>
    </row>
    <row r="78" spans="1:3">
      <c r="A78" s="4">
        <v>49</v>
      </c>
      <c r="B78" s="4">
        <v>0.53982007957341938</v>
      </c>
      <c r="C78" s="4">
        <v>-3.7820079573419374E-2</v>
      </c>
    </row>
    <row r="79" spans="1:3">
      <c r="A79" s="4">
        <v>50</v>
      </c>
      <c r="B79" s="4">
        <v>0.44608570454322466</v>
      </c>
      <c r="C79" s="4">
        <v>5.7914295456775344E-2</v>
      </c>
    </row>
    <row r="80" spans="1:3">
      <c r="A80" s="4">
        <v>51</v>
      </c>
      <c r="B80" s="4">
        <v>0.33383427670309396</v>
      </c>
      <c r="C80" s="4">
        <v>0.17076572329690609</v>
      </c>
    </row>
    <row r="81" spans="1:3">
      <c r="A81" s="4">
        <v>52</v>
      </c>
      <c r="B81" s="4">
        <v>0.44608570454322466</v>
      </c>
      <c r="C81" s="4">
        <v>6.7814295456775364E-2</v>
      </c>
    </row>
    <row r="82" spans="1:3">
      <c r="A82" s="4">
        <v>53</v>
      </c>
      <c r="B82" s="4">
        <v>0.51542536714016762</v>
      </c>
      <c r="C82" s="4">
        <v>1.4746328598324032E-3</v>
      </c>
    </row>
    <row r="83" spans="1:3">
      <c r="A83" s="4">
        <v>54</v>
      </c>
      <c r="B83" s="4">
        <v>0.51085880340463119</v>
      </c>
      <c r="C83" s="4">
        <v>7.74119659536876E-3</v>
      </c>
    </row>
    <row r="84" spans="1:3">
      <c r="A84" s="4">
        <v>55</v>
      </c>
      <c r="B84" s="4">
        <v>0.43959476361153832</v>
      </c>
      <c r="C84" s="4">
        <v>8.2205236388461722E-2</v>
      </c>
    </row>
    <row r="85" spans="1:3">
      <c r="A85" s="4">
        <v>56</v>
      </c>
      <c r="B85" s="4">
        <v>0.47467282102399627</v>
      </c>
      <c r="C85" s="4">
        <v>5.0627178976003717E-2</v>
      </c>
    </row>
    <row r="86" spans="1:3">
      <c r="A86" s="4">
        <v>57</v>
      </c>
      <c r="B86" s="4">
        <v>0.49883978800489037</v>
      </c>
      <c r="C86" s="4">
        <v>2.7960211995109674E-2</v>
      </c>
    </row>
    <row r="87" spans="1:3">
      <c r="A87" s="4">
        <v>58</v>
      </c>
      <c r="B87" s="4">
        <v>0.50772740131764638</v>
      </c>
      <c r="C87" s="4">
        <v>3.1572598682353625E-2</v>
      </c>
    </row>
    <row r="88" spans="1:3">
      <c r="A88" s="4">
        <v>59</v>
      </c>
      <c r="B88" s="4">
        <v>0.51542536714016762</v>
      </c>
      <c r="C88" s="4">
        <v>3.5674632859832411E-2</v>
      </c>
    </row>
    <row r="89" spans="1:3">
      <c r="A89" s="4">
        <v>60</v>
      </c>
      <c r="B89" s="4">
        <v>0.44103005770425596</v>
      </c>
      <c r="C89" s="4">
        <v>0.11016994229574406</v>
      </c>
    </row>
    <row r="90" spans="1:3">
      <c r="A90" s="4">
        <v>61</v>
      </c>
      <c r="B90" s="4">
        <v>0.42709251718098695</v>
      </c>
      <c r="C90" s="4">
        <v>0.1269074828190131</v>
      </c>
    </row>
    <row r="91" spans="1:3">
      <c r="A91" s="4">
        <v>62</v>
      </c>
      <c r="B91" s="4">
        <v>0.51542536714016762</v>
      </c>
      <c r="C91" s="4">
        <v>4.1674632859832417E-2</v>
      </c>
    </row>
    <row r="92" spans="1:3">
      <c r="A92" s="4">
        <v>63</v>
      </c>
      <c r="B92" s="4">
        <v>0.51542536714016762</v>
      </c>
      <c r="C92" s="4">
        <v>5.3874632859832405E-2</v>
      </c>
    </row>
    <row r="93" spans="1:3">
      <c r="A93" s="4">
        <v>64</v>
      </c>
      <c r="B93" s="4">
        <v>0.50772740131764638</v>
      </c>
      <c r="C93" s="4">
        <v>7.8872598682353634E-2</v>
      </c>
    </row>
    <row r="94" spans="1:3">
      <c r="A94" s="4">
        <v>65</v>
      </c>
      <c r="B94" s="4">
        <v>0.32063230113339986</v>
      </c>
      <c r="C94" s="4">
        <v>0.30666769886660011</v>
      </c>
    </row>
    <row r="95" spans="1:3" ht="17" thickBot="1">
      <c r="A95" s="5">
        <v>66</v>
      </c>
      <c r="B95" s="5">
        <v>0.44608570454322466</v>
      </c>
      <c r="C95" s="5">
        <v>0.21001429545677536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85"/>
  <sheetViews>
    <sheetView tabSelected="1" topLeftCell="N1" workbookViewId="0">
      <selection activeCell="U29" sqref="U29"/>
    </sheetView>
  </sheetViews>
  <sheetFormatPr baseColWidth="10" defaultColWidth="28.1640625" defaultRowHeight="16"/>
  <sheetData>
    <row r="1" spans="1:16">
      <c r="C1">
        <v>3</v>
      </c>
      <c r="D1">
        <v>8</v>
      </c>
      <c r="E1">
        <v>9</v>
      </c>
      <c r="F1">
        <v>10</v>
      </c>
      <c r="G1">
        <v>11</v>
      </c>
    </row>
    <row r="2" spans="1:16">
      <c r="A2" s="1" t="s">
        <v>194</v>
      </c>
      <c r="B2" s="1" t="s">
        <v>196</v>
      </c>
      <c r="C2" s="1" t="s">
        <v>197</v>
      </c>
      <c r="D2" s="15" t="s">
        <v>190</v>
      </c>
      <c r="E2" s="15" t="s">
        <v>191</v>
      </c>
      <c r="F2" s="15" t="s">
        <v>192</v>
      </c>
      <c r="G2" s="15" t="s">
        <v>193</v>
      </c>
    </row>
    <row r="3" spans="1:16">
      <c r="A3">
        <v>1</v>
      </c>
      <c r="B3">
        <v>8.6504624705919468</v>
      </c>
      <c r="C3" t="str">
        <f t="shared" ref="C3:G6" si="0">VLOOKUP($B3,pregnancy_cluster,C$1)</f>
        <v>Lauraville</v>
      </c>
      <c r="D3">
        <f t="shared" si="0"/>
        <v>-1.2112129737154551</v>
      </c>
      <c r="E3">
        <f t="shared" si="0"/>
        <v>-9.8070560743076754E-2</v>
      </c>
      <c r="F3">
        <f t="shared" si="0"/>
        <v>0.96332392065130112</v>
      </c>
      <c r="G3">
        <f t="shared" si="0"/>
        <v>-0.53556854420131839</v>
      </c>
      <c r="H3" s="1" t="s">
        <v>205</v>
      </c>
      <c r="I3" t="s">
        <v>209</v>
      </c>
    </row>
    <row r="4" spans="1:16">
      <c r="A4">
        <v>2</v>
      </c>
      <c r="B4">
        <v>41.712936241702579</v>
      </c>
      <c r="C4" t="str">
        <f t="shared" si="0"/>
        <v>Brooklyn</v>
      </c>
      <c r="D4">
        <f t="shared" si="0"/>
        <v>0.48014045540753991</v>
      </c>
      <c r="E4">
        <f t="shared" si="0"/>
        <v>-0.57885341063637863</v>
      </c>
      <c r="F4">
        <f t="shared" si="0"/>
        <v>0.68814187315454367</v>
      </c>
      <c r="G4">
        <f t="shared" si="0"/>
        <v>0.65126369952413388</v>
      </c>
      <c r="H4" s="1" t="s">
        <v>206</v>
      </c>
      <c r="I4" t="s">
        <v>210</v>
      </c>
    </row>
    <row r="5" spans="1:16">
      <c r="A5">
        <v>3</v>
      </c>
      <c r="B5">
        <v>54.236886954302605</v>
      </c>
      <c r="C5" t="str">
        <f t="shared" si="0"/>
        <v>Druid Heights</v>
      </c>
      <c r="D5">
        <f t="shared" si="0"/>
        <v>0.87867775767215339</v>
      </c>
      <c r="E5">
        <f t="shared" si="0"/>
        <v>-0.12143974130709799</v>
      </c>
      <c r="F5">
        <f t="shared" si="0"/>
        <v>-1.091420160080995</v>
      </c>
      <c r="G5">
        <f t="shared" si="0"/>
        <v>0.70497208126064348</v>
      </c>
      <c r="H5" s="1" t="s">
        <v>207</v>
      </c>
      <c r="I5" t="s">
        <v>211</v>
      </c>
    </row>
    <row r="6" spans="1:16">
      <c r="A6">
        <v>4</v>
      </c>
      <c r="B6">
        <v>17.27889164161957</v>
      </c>
      <c r="C6" t="str">
        <f t="shared" si="0"/>
        <v>South Baltimore</v>
      </c>
      <c r="D6">
        <f t="shared" si="0"/>
        <v>-0.63284786433144236</v>
      </c>
      <c r="E6">
        <f t="shared" si="0"/>
        <v>1.6196669056065269</v>
      </c>
      <c r="F6">
        <f t="shared" si="0"/>
        <v>-1.1516331470444459</v>
      </c>
      <c r="G6">
        <f t="shared" si="0"/>
        <v>-1.5851574448657664</v>
      </c>
      <c r="H6" s="1" t="s">
        <v>208</v>
      </c>
      <c r="I6" t="s">
        <v>212</v>
      </c>
    </row>
    <row r="16" spans="1:16">
      <c r="C16" s="1" t="s">
        <v>188</v>
      </c>
      <c r="D16">
        <f>AVERAGE(D20:D85)</f>
        <v>0.39204696969696967</v>
      </c>
      <c r="E16">
        <f>AVERAGE(E20:E85)</f>
        <v>65.468298133136614</v>
      </c>
      <c r="F16">
        <f>AVERAGE(F20:F85)</f>
        <v>27.588299211146481</v>
      </c>
      <c r="G16">
        <f>AVERAGE(G20:G85)</f>
        <v>57.972767848441471</v>
      </c>
      <c r="P16" s="1" t="s">
        <v>204</v>
      </c>
    </row>
    <row r="17" spans="1:23">
      <c r="C17" s="1" t="s">
        <v>189</v>
      </c>
      <c r="D17">
        <f>STDEV(D20:D85)</f>
        <v>0.14402666870537645</v>
      </c>
      <c r="E17">
        <f>STDEV(E20:E85)</f>
        <v>10.954956625687004</v>
      </c>
      <c r="F17">
        <f>STDEV(F20:F85)</f>
        <v>17.879241893614715</v>
      </c>
      <c r="G17">
        <f>STDEV(G20:G85)</f>
        <v>16.202532981083802</v>
      </c>
      <c r="P17">
        <f>SUM(P20:P85)</f>
        <v>96.090692294953797</v>
      </c>
    </row>
    <row r="18" spans="1:23">
      <c r="H18">
        <v>8</v>
      </c>
      <c r="I18">
        <v>9</v>
      </c>
      <c r="J18">
        <v>10</v>
      </c>
      <c r="K18">
        <v>11</v>
      </c>
    </row>
    <row r="19" spans="1:23">
      <c r="A19" s="1" t="s">
        <v>195</v>
      </c>
      <c r="B19" s="1" t="s">
        <v>0</v>
      </c>
      <c r="C19" s="1" t="s">
        <v>146</v>
      </c>
      <c r="D19" s="1" t="s">
        <v>147</v>
      </c>
      <c r="E19" s="1" t="s">
        <v>148</v>
      </c>
      <c r="F19" s="1" t="s">
        <v>150</v>
      </c>
      <c r="G19" s="13" t="s">
        <v>185</v>
      </c>
      <c r="H19" s="15" t="s">
        <v>190</v>
      </c>
      <c r="I19" s="15" t="s">
        <v>191</v>
      </c>
      <c r="J19" s="15" t="s">
        <v>192</v>
      </c>
      <c r="K19" s="16" t="s">
        <v>193</v>
      </c>
      <c r="L19" s="15" t="s">
        <v>198</v>
      </c>
      <c r="M19" s="15" t="s">
        <v>199</v>
      </c>
      <c r="N19" s="15" t="s">
        <v>200</v>
      </c>
      <c r="O19" s="16" t="s">
        <v>201</v>
      </c>
      <c r="P19" s="15" t="s">
        <v>202</v>
      </c>
      <c r="Q19" s="15" t="s">
        <v>203</v>
      </c>
      <c r="S19" s="15" t="s">
        <v>213</v>
      </c>
      <c r="T19" s="15" t="s">
        <v>214</v>
      </c>
      <c r="U19" s="15" t="s">
        <v>215</v>
      </c>
      <c r="V19" s="15" t="s">
        <v>216</v>
      </c>
    </row>
    <row r="20" spans="1:23">
      <c r="A20">
        <v>1</v>
      </c>
      <c r="B20">
        <v>24510271501</v>
      </c>
      <c r="C20" t="s">
        <v>72</v>
      </c>
      <c r="D20">
        <v>9.7999999999999997E-3</v>
      </c>
      <c r="E20">
        <v>75</v>
      </c>
      <c r="F20">
        <v>44.811800610376402</v>
      </c>
      <c r="G20" s="14">
        <v>40.183178534571702</v>
      </c>
      <c r="H20">
        <f>STANDARDIZE(D20,$D$16,$D$17)</f>
        <v>-2.6540013258162696</v>
      </c>
      <c r="I20">
        <f>STANDARDIZE(E20,$E$16,$E$17)</f>
        <v>0.87008120548041301</v>
      </c>
      <c r="J20">
        <f>STANDARDIZE(F20,$F$16,$F$17)</f>
        <v>0.96332392065130112</v>
      </c>
      <c r="K20" s="14">
        <f>STANDARDIZE(G20,$G$16,$G$17)</f>
        <v>-1.0979511249653884</v>
      </c>
      <c r="L20">
        <f>SUMXMY2($D$3:$G$3,H20:K20)</f>
        <v>3.3352302385463024</v>
      </c>
      <c r="M20">
        <f>SUMXMY2($D$4:$G$4,H20:K20)</f>
        <v>15.057733888072686</v>
      </c>
      <c r="N20">
        <f>SUMXMY2($D$5:$G$5,H20:K20)</f>
        <v>20.935440619687771</v>
      </c>
      <c r="O20" s="14">
        <f>SUMXMY2($D$6:$G$6,H20:K20)</f>
        <v>9.3573534330527171</v>
      </c>
      <c r="P20">
        <f>MIN(L20:O20)</f>
        <v>3.3352302385463024</v>
      </c>
      <c r="Q20">
        <f>MATCH(P20,L20:O20,0)</f>
        <v>1</v>
      </c>
      <c r="S20">
        <f>COUNTIF(Q20:Q85,1)</f>
        <v>10</v>
      </c>
      <c r="T20">
        <f>COUNTIF(Q20:Q85,2)</f>
        <v>26</v>
      </c>
      <c r="U20">
        <f>COUNTIF(Q20:Q85,3)</f>
        <v>18</v>
      </c>
      <c r="V20">
        <f>COUNTIF(Q20:Q85,4)</f>
        <v>12</v>
      </c>
    </row>
    <row r="21" spans="1:23">
      <c r="A21">
        <v>2</v>
      </c>
      <c r="B21">
        <v>24510271200</v>
      </c>
      <c r="C21" t="s">
        <v>68</v>
      </c>
      <c r="D21">
        <v>2.5100000000000001E-2</v>
      </c>
      <c r="E21">
        <v>85.454545454545496</v>
      </c>
      <c r="F21">
        <v>33.080070134424297</v>
      </c>
      <c r="G21" s="14">
        <v>25.690945182470568</v>
      </c>
      <c r="H21">
        <f t="shared" ref="H21:H84" si="1">STANDARDIZE(D21,$D$16,$D$17)</f>
        <v>-2.547770999602879</v>
      </c>
      <c r="I21">
        <f t="shared" ref="I21:I84" si="2">STANDARDIZE(E21,$E$16,$E$17)</f>
        <v>1.8244022321864293</v>
      </c>
      <c r="J21">
        <f t="shared" ref="J21:J84" si="3">STANDARDIZE(F21,$F$16,$F$17)</f>
        <v>0.30715904823901474</v>
      </c>
      <c r="K21" s="14">
        <f t="shared" ref="K21:K84" si="4">STANDARDIZE(G21,$G$16,$G$17)</f>
        <v>-1.992393578439829</v>
      </c>
      <c r="L21">
        <f t="shared" ref="L21:L84" si="5">SUMXMY2($D$3:$G$3,H21:K21)</f>
        <v>8.0351805162901329</v>
      </c>
      <c r="M21">
        <f t="shared" ref="M21:M84" si="6">SUMXMY2($D$4:$G$4,H21:K21)</f>
        <v>22.077957180355433</v>
      </c>
      <c r="N21">
        <f t="shared" ref="N21:N84" si="7">SUMXMY2($D$5:$G$5,H21:K21)</f>
        <v>24.758657376117192</v>
      </c>
      <c r="O21" s="14">
        <f t="shared" ref="O21:O84" si="8">SUMXMY2($D$6:$G$6,H21:K21)</f>
        <v>6.002763105455859</v>
      </c>
      <c r="P21">
        <f t="shared" ref="P21:P84" si="9">MIN(L21:O21)</f>
        <v>6.002763105455859</v>
      </c>
      <c r="Q21">
        <f t="shared" ref="Q21:Q84" si="10">MATCH(P21,L21:O21,0)</f>
        <v>4</v>
      </c>
    </row>
    <row r="22" spans="1:23">
      <c r="A22">
        <v>3</v>
      </c>
      <c r="B22">
        <v>24510272004</v>
      </c>
      <c r="C22" t="s">
        <v>64</v>
      </c>
      <c r="D22">
        <v>4.3700000000000003E-2</v>
      </c>
      <c r="E22">
        <v>53.412462908011904</v>
      </c>
      <c r="F22">
        <v>58.823529411764703</v>
      </c>
      <c r="G22" s="14">
        <v>20.868497775049832</v>
      </c>
      <c r="H22">
        <f t="shared" si="1"/>
        <v>-2.4186282500885619</v>
      </c>
      <c r="I22">
        <f t="shared" si="2"/>
        <v>-1.1004913699846501</v>
      </c>
      <c r="J22">
        <f t="shared" si="3"/>
        <v>1.7470108848280297</v>
      </c>
      <c r="K22" s="14">
        <f t="shared" si="4"/>
        <v>-2.2900289798336027</v>
      </c>
      <c r="L22">
        <f t="shared" si="5"/>
        <v>6.1549958064392385</v>
      </c>
      <c r="M22">
        <f t="shared" si="6"/>
        <v>18.447372378122374</v>
      </c>
      <c r="N22">
        <f t="shared" si="7"/>
        <v>28.857491153090074</v>
      </c>
      <c r="O22" s="14">
        <f t="shared" si="8"/>
        <v>19.487253734739845</v>
      </c>
      <c r="P22">
        <f t="shared" si="9"/>
        <v>6.1549958064392385</v>
      </c>
      <c r="Q22">
        <f t="shared" si="10"/>
        <v>1</v>
      </c>
      <c r="S22" s="1" t="s">
        <v>217</v>
      </c>
    </row>
    <row r="23" spans="1:23">
      <c r="A23">
        <v>4</v>
      </c>
      <c r="B23">
        <v>24510020300</v>
      </c>
      <c r="C23" t="s">
        <v>46</v>
      </c>
      <c r="D23">
        <v>0.1467</v>
      </c>
      <c r="E23">
        <v>85.714285714285694</v>
      </c>
      <c r="F23">
        <v>11.2562814070351</v>
      </c>
      <c r="G23" s="14">
        <v>43.035734041376202</v>
      </c>
      <c r="H23">
        <f t="shared" si="1"/>
        <v>-1.7034829167565895</v>
      </c>
      <c r="I23">
        <f t="shared" si="2"/>
        <v>1.8481120713592438</v>
      </c>
      <c r="J23">
        <f t="shared" si="3"/>
        <v>-0.91346254507267999</v>
      </c>
      <c r="K23" s="14">
        <f t="shared" si="4"/>
        <v>-0.92189497929144892</v>
      </c>
      <c r="L23">
        <f t="shared" si="5"/>
        <v>7.7015320866926</v>
      </c>
      <c r="M23">
        <f t="shared" si="6"/>
        <v>15.698337423477444</v>
      </c>
      <c r="N23">
        <f t="shared" si="7"/>
        <v>13.225053436792429</v>
      </c>
      <c r="O23" s="14">
        <f t="shared" si="8"/>
        <v>1.6950889431204996</v>
      </c>
      <c r="P23">
        <f t="shared" si="9"/>
        <v>1.6950889431204996</v>
      </c>
      <c r="Q23">
        <f t="shared" si="10"/>
        <v>4</v>
      </c>
      <c r="S23" s="2">
        <f>S20/66</f>
        <v>0.15151515151515152</v>
      </c>
      <c r="T23" s="2">
        <f>T20/66</f>
        <v>0.39393939393939392</v>
      </c>
      <c r="U23" s="2">
        <f>U20/66</f>
        <v>0.27272727272727271</v>
      </c>
      <c r="V23" s="2">
        <f>V20/66</f>
        <v>0.18181818181818182</v>
      </c>
      <c r="W23" s="17"/>
    </row>
    <row r="24" spans="1:23">
      <c r="A24">
        <v>5</v>
      </c>
      <c r="B24">
        <v>24510130803</v>
      </c>
      <c r="C24" t="s">
        <v>44</v>
      </c>
      <c r="D24">
        <v>0.1646</v>
      </c>
      <c r="E24">
        <v>77.358490566037702</v>
      </c>
      <c r="F24">
        <v>44.811800610376402</v>
      </c>
      <c r="G24" s="14">
        <v>33.356337704163764</v>
      </c>
      <c r="H24">
        <f t="shared" si="1"/>
        <v>-1.5792003782454991</v>
      </c>
      <c r="I24">
        <f t="shared" si="2"/>
        <v>1.0853710187241781</v>
      </c>
      <c r="J24">
        <f t="shared" si="3"/>
        <v>0.96332392065130112</v>
      </c>
      <c r="K24" s="14">
        <f t="shared" si="4"/>
        <v>-1.5192951727373118</v>
      </c>
      <c r="L24">
        <f t="shared" si="5"/>
        <v>2.5036667815955012</v>
      </c>
      <c r="M24">
        <f t="shared" si="6"/>
        <v>11.797578597648652</v>
      </c>
      <c r="N24">
        <f t="shared" si="7"/>
        <v>16.666895196061311</v>
      </c>
      <c r="O24" s="14">
        <f t="shared" si="8"/>
        <v>5.6584364124169664</v>
      </c>
      <c r="P24">
        <f t="shared" si="9"/>
        <v>2.5036667815955012</v>
      </c>
      <c r="Q24">
        <f t="shared" si="10"/>
        <v>1</v>
      </c>
    </row>
    <row r="25" spans="1:23">
      <c r="A25">
        <v>6</v>
      </c>
      <c r="B25">
        <v>24510250103</v>
      </c>
      <c r="C25" t="s">
        <v>40</v>
      </c>
      <c r="D25">
        <v>0.17810000000000001</v>
      </c>
      <c r="E25">
        <v>55.462184873949603</v>
      </c>
      <c r="F25">
        <v>6.9979716024340703</v>
      </c>
      <c r="G25" s="14">
        <v>56.0761564777629</v>
      </c>
      <c r="H25">
        <f t="shared" si="1"/>
        <v>-1.4854677374689784</v>
      </c>
      <c r="I25">
        <f t="shared" si="2"/>
        <v>-0.91338684406333837</v>
      </c>
      <c r="J25">
        <f t="shared" si="3"/>
        <v>-1.1516331470444459</v>
      </c>
      <c r="K25" s="14">
        <f t="shared" si="4"/>
        <v>-0.11705647338554002</v>
      </c>
      <c r="L25">
        <f t="shared" si="5"/>
        <v>5.38815206890337</v>
      </c>
      <c r="M25">
        <f t="shared" si="6"/>
        <v>7.9506161990318658</v>
      </c>
      <c r="N25">
        <f t="shared" si="7"/>
        <v>6.8957206842128649</v>
      </c>
      <c r="O25" s="14">
        <f t="shared" si="8"/>
        <v>9.298642409246817</v>
      </c>
      <c r="P25">
        <f t="shared" si="9"/>
        <v>5.38815206890337</v>
      </c>
      <c r="Q25">
        <f t="shared" si="10"/>
        <v>1</v>
      </c>
    </row>
    <row r="26" spans="1:23">
      <c r="A26">
        <v>7</v>
      </c>
      <c r="B26">
        <v>24510010400</v>
      </c>
      <c r="C26" t="s">
        <v>14</v>
      </c>
      <c r="D26">
        <v>0.20880000000000001</v>
      </c>
      <c r="E26">
        <v>87.096774193548399</v>
      </c>
      <c r="F26">
        <v>4.60893854748603</v>
      </c>
      <c r="G26" s="14">
        <v>36.584362139917666</v>
      </c>
      <c r="H26">
        <f t="shared" si="1"/>
        <v>-1.2723127691845943</v>
      </c>
      <c r="I26">
        <f t="shared" si="2"/>
        <v>1.9743096024403863</v>
      </c>
      <c r="J26">
        <f t="shared" si="3"/>
        <v>-1.285253636613483</v>
      </c>
      <c r="K26" s="14">
        <f t="shared" si="4"/>
        <v>-1.3200655560148791</v>
      </c>
      <c r="L26">
        <f t="shared" si="5"/>
        <v>9.9700293183419575</v>
      </c>
      <c r="M26">
        <f t="shared" si="6"/>
        <v>17.370162547443204</v>
      </c>
      <c r="N26">
        <f t="shared" si="7"/>
        <v>13.157274407452583</v>
      </c>
      <c r="O26" s="14">
        <f t="shared" si="8"/>
        <v>0.62281495172364376</v>
      </c>
      <c r="P26">
        <f t="shared" si="9"/>
        <v>0.62281495172364376</v>
      </c>
      <c r="Q26">
        <f t="shared" si="10"/>
        <v>4</v>
      </c>
    </row>
    <row r="27" spans="1:23">
      <c r="A27">
        <v>8</v>
      </c>
      <c r="B27">
        <v>24510270301</v>
      </c>
      <c r="C27" t="s">
        <v>51</v>
      </c>
      <c r="D27">
        <v>0.21759999999999999</v>
      </c>
      <c r="E27">
        <v>64.393939393939405</v>
      </c>
      <c r="F27">
        <v>44.811800610376402</v>
      </c>
      <c r="G27" s="14">
        <v>49.295200847388571</v>
      </c>
      <c r="H27">
        <f t="shared" si="1"/>
        <v>-1.2112129737154551</v>
      </c>
      <c r="I27">
        <f t="shared" si="2"/>
        <v>-9.8070560743076754E-2</v>
      </c>
      <c r="J27">
        <f t="shared" si="3"/>
        <v>0.96332392065130112</v>
      </c>
      <c r="K27" s="14">
        <f t="shared" si="4"/>
        <v>-0.53556854420131839</v>
      </c>
      <c r="L27">
        <f t="shared" si="5"/>
        <v>0</v>
      </c>
      <c r="M27">
        <f t="shared" si="6"/>
        <v>4.5761245049685382</v>
      </c>
      <c r="N27">
        <f t="shared" si="7"/>
        <v>10.12910366846603</v>
      </c>
      <c r="O27" s="14">
        <f t="shared" si="8"/>
        <v>8.8598084616481341</v>
      </c>
      <c r="P27">
        <f t="shared" si="9"/>
        <v>0</v>
      </c>
      <c r="Q27">
        <f t="shared" si="10"/>
        <v>1</v>
      </c>
    </row>
    <row r="28" spans="1:23">
      <c r="A28">
        <v>9</v>
      </c>
      <c r="B28">
        <v>24510010100</v>
      </c>
      <c r="C28" t="s">
        <v>14</v>
      </c>
      <c r="D28">
        <v>0.23219999999999999</v>
      </c>
      <c r="E28">
        <v>87.096774193548399</v>
      </c>
      <c r="F28">
        <v>4.60893854748603</v>
      </c>
      <c r="G28" s="14">
        <v>36.584362139917666</v>
      </c>
      <c r="H28">
        <f t="shared" si="1"/>
        <v>-1.109842858505292</v>
      </c>
      <c r="I28">
        <f t="shared" si="2"/>
        <v>1.9743096024403863</v>
      </c>
      <c r="J28">
        <f t="shared" si="3"/>
        <v>-1.285253636613483</v>
      </c>
      <c r="K28" s="14">
        <f t="shared" si="4"/>
        <v>-1.3200655560148791</v>
      </c>
      <c r="L28">
        <f t="shared" si="5"/>
        <v>9.9765720335933068</v>
      </c>
      <c r="M28">
        <f t="shared" si="6"/>
        <v>16.827117181581066</v>
      </c>
      <c r="N28">
        <f t="shared" si="7"/>
        <v>12.484728401787837</v>
      </c>
      <c r="O28" s="14">
        <f t="shared" si="8"/>
        <v>0.44142381165170386</v>
      </c>
      <c r="P28">
        <f t="shared" si="9"/>
        <v>0.44142381165170386</v>
      </c>
      <c r="Q28">
        <f t="shared" si="10"/>
        <v>4</v>
      </c>
    </row>
    <row r="29" spans="1:23">
      <c r="A29">
        <v>10</v>
      </c>
      <c r="B29">
        <v>24003750201</v>
      </c>
      <c r="C29" t="s">
        <v>23</v>
      </c>
      <c r="D29">
        <v>0.24660000000000001</v>
      </c>
      <c r="E29">
        <v>59.126984126984098</v>
      </c>
      <c r="F29">
        <v>39.891754218401701</v>
      </c>
      <c r="G29" s="14">
        <v>68.524889419363902</v>
      </c>
      <c r="H29">
        <f t="shared" si="1"/>
        <v>-1.0098613750103365</v>
      </c>
      <c r="I29">
        <f t="shared" si="2"/>
        <v>-0.57885341063637863</v>
      </c>
      <c r="J29">
        <f t="shared" si="3"/>
        <v>0.68814187315454367</v>
      </c>
      <c r="K29" s="14">
        <f t="shared" si="4"/>
        <v>0.65126369952413388</v>
      </c>
      <c r="L29">
        <f t="shared" si="5"/>
        <v>1.7559905490635312</v>
      </c>
      <c r="M29">
        <f t="shared" si="6"/>
        <v>2.2201054546486221</v>
      </c>
      <c r="N29">
        <f t="shared" si="7"/>
        <v>6.9455329409645667</v>
      </c>
      <c r="O29" s="14">
        <f t="shared" si="8"/>
        <v>13.361982428189652</v>
      </c>
      <c r="P29">
        <f t="shared" si="9"/>
        <v>1.7559905490635312</v>
      </c>
      <c r="Q29">
        <f t="shared" si="10"/>
        <v>1</v>
      </c>
    </row>
    <row r="30" spans="1:23">
      <c r="A30">
        <v>11</v>
      </c>
      <c r="B30">
        <v>24510250206</v>
      </c>
      <c r="C30" t="s">
        <v>19</v>
      </c>
      <c r="D30">
        <v>0.24829999999999999</v>
      </c>
      <c r="E30">
        <v>55.462184873949603</v>
      </c>
      <c r="F30">
        <v>44.811800610376402</v>
      </c>
      <c r="G30" s="14">
        <v>56.0761564777629</v>
      </c>
      <c r="H30">
        <f t="shared" si="1"/>
        <v>-0.99805800543107104</v>
      </c>
      <c r="I30">
        <f t="shared" si="2"/>
        <v>-0.91338684406333837</v>
      </c>
      <c r="J30">
        <f t="shared" si="3"/>
        <v>0.96332392065130112</v>
      </c>
      <c r="K30" s="14">
        <f t="shared" si="4"/>
        <v>-0.11705647338554002</v>
      </c>
      <c r="L30">
        <f t="shared" si="5"/>
        <v>0.88532803576999297</v>
      </c>
      <c r="M30">
        <f t="shared" si="6"/>
        <v>2.9630243550705275</v>
      </c>
      <c r="N30">
        <f t="shared" si="7"/>
        <v>9.0470215200327466</v>
      </c>
      <c r="O30" s="14">
        <f t="shared" si="8"/>
        <v>13.178103606535952</v>
      </c>
      <c r="P30">
        <f t="shared" si="9"/>
        <v>0.88532803576999297</v>
      </c>
      <c r="Q30">
        <f t="shared" si="10"/>
        <v>1</v>
      </c>
    </row>
    <row r="31" spans="1:23">
      <c r="A31">
        <v>12</v>
      </c>
      <c r="B31">
        <v>24510250401</v>
      </c>
      <c r="C31" t="s">
        <v>23</v>
      </c>
      <c r="D31">
        <v>0.25419999999999998</v>
      </c>
      <c r="E31">
        <v>59.126984126984098</v>
      </c>
      <c r="F31">
        <v>39.891754218401701</v>
      </c>
      <c r="G31" s="14">
        <v>68.524889419363902</v>
      </c>
      <c r="H31">
        <f t="shared" si="1"/>
        <v>-0.95709336983244364</v>
      </c>
      <c r="I31">
        <f t="shared" si="2"/>
        <v>-0.57885341063637863</v>
      </c>
      <c r="J31">
        <f t="shared" si="3"/>
        <v>0.68814187315454367</v>
      </c>
      <c r="K31" s="14">
        <f t="shared" si="4"/>
        <v>0.65126369952413388</v>
      </c>
      <c r="L31">
        <f t="shared" si="5"/>
        <v>1.7800248558400829</v>
      </c>
      <c r="M31">
        <f t="shared" si="6"/>
        <v>2.0656410684139552</v>
      </c>
      <c r="N31">
        <f t="shared" si="7"/>
        <v>6.7490085178709354</v>
      </c>
      <c r="O31" s="14">
        <f t="shared" si="8"/>
        <v>13.324978388792827</v>
      </c>
      <c r="P31">
        <f t="shared" si="9"/>
        <v>1.7800248558400829</v>
      </c>
      <c r="Q31">
        <f t="shared" si="10"/>
        <v>1</v>
      </c>
    </row>
    <row r="32" spans="1:23">
      <c r="A32">
        <v>13</v>
      </c>
      <c r="B32">
        <v>24510130700</v>
      </c>
      <c r="C32" t="s">
        <v>17</v>
      </c>
      <c r="D32">
        <v>0.2571</v>
      </c>
      <c r="E32">
        <v>77.358490566037702</v>
      </c>
      <c r="F32">
        <v>33.080070134424297</v>
      </c>
      <c r="G32" s="14">
        <v>33.356337704163764</v>
      </c>
      <c r="H32">
        <f t="shared" si="1"/>
        <v>-0.93695820996193169</v>
      </c>
      <c r="I32">
        <f t="shared" si="2"/>
        <v>1.0853710187241781</v>
      </c>
      <c r="J32">
        <f t="shared" si="3"/>
        <v>0.30715904823901474</v>
      </c>
      <c r="K32" s="14">
        <f t="shared" si="4"/>
        <v>-1.5192951727373118</v>
      </c>
      <c r="L32">
        <f t="shared" si="5"/>
        <v>2.8740200669320766</v>
      </c>
      <c r="M32">
        <f t="shared" si="6"/>
        <v>9.6342853095059056</v>
      </c>
      <c r="N32">
        <f t="shared" si="7"/>
        <v>11.656314796646457</v>
      </c>
      <c r="O32" s="14">
        <f t="shared" si="8"/>
        <v>2.5103677049687523</v>
      </c>
      <c r="P32">
        <f t="shared" si="9"/>
        <v>2.5103677049687523</v>
      </c>
      <c r="Q32">
        <f t="shared" si="10"/>
        <v>4</v>
      </c>
    </row>
    <row r="33" spans="1:17">
      <c r="A33">
        <v>14</v>
      </c>
      <c r="B33">
        <v>24510270200</v>
      </c>
      <c r="C33" t="s">
        <v>51</v>
      </c>
      <c r="D33">
        <v>0.26</v>
      </c>
      <c r="E33">
        <v>64.393939393939405</v>
      </c>
      <c r="F33">
        <v>44.811800610376402</v>
      </c>
      <c r="G33" s="14">
        <v>49.295200847388571</v>
      </c>
      <c r="H33">
        <f t="shared" si="1"/>
        <v>-0.91682305009141973</v>
      </c>
      <c r="I33">
        <f t="shared" si="2"/>
        <v>-9.8070560743076754E-2</v>
      </c>
      <c r="J33">
        <f t="shared" si="3"/>
        <v>0.96332392065130112</v>
      </c>
      <c r="K33" s="14">
        <f t="shared" si="4"/>
        <v>-0.53556854420131839</v>
      </c>
      <c r="L33">
        <f t="shared" si="5"/>
        <v>8.666542713136538E-2</v>
      </c>
      <c r="M33">
        <f t="shared" si="6"/>
        <v>3.6669551184583655</v>
      </c>
      <c r="N33">
        <f t="shared" si="7"/>
        <v>8.9852835500058408</v>
      </c>
      <c r="O33" s="14">
        <f t="shared" si="8"/>
        <v>8.6059441680227664</v>
      </c>
      <c r="P33">
        <f t="shared" si="9"/>
        <v>8.666542713136538E-2</v>
      </c>
      <c r="Q33">
        <f t="shared" si="10"/>
        <v>1</v>
      </c>
    </row>
    <row r="34" spans="1:17">
      <c r="A34">
        <v>15</v>
      </c>
      <c r="B34">
        <v>24510010300</v>
      </c>
      <c r="C34" t="s">
        <v>14</v>
      </c>
      <c r="D34">
        <v>0.27779999999999999</v>
      </c>
      <c r="E34">
        <v>87.096774193548399</v>
      </c>
      <c r="F34">
        <v>4.60893854748603</v>
      </c>
      <c r="G34" s="14">
        <v>36.584362139917666</v>
      </c>
      <c r="H34">
        <f t="shared" si="1"/>
        <v>-0.79323482743793339</v>
      </c>
      <c r="I34">
        <f t="shared" si="2"/>
        <v>1.9743096024403863</v>
      </c>
      <c r="J34">
        <f t="shared" si="3"/>
        <v>-1.285253636613483</v>
      </c>
      <c r="K34" s="14">
        <f t="shared" si="4"/>
        <v>-1.3200655560148791</v>
      </c>
      <c r="L34">
        <f t="shared" si="5"/>
        <v>10.141001864101179</v>
      </c>
      <c r="M34">
        <f t="shared" si="6"/>
        <v>15.920554854021626</v>
      </c>
      <c r="N34">
        <f t="shared" si="7"/>
        <v>11.325805853074606</v>
      </c>
      <c r="O34" s="14">
        <f t="shared" si="8"/>
        <v>0.23962356511931598</v>
      </c>
      <c r="P34">
        <f t="shared" si="9"/>
        <v>0.23962356511931598</v>
      </c>
      <c r="Q34">
        <f t="shared" si="10"/>
        <v>4</v>
      </c>
    </row>
    <row r="35" spans="1:17">
      <c r="A35">
        <v>16</v>
      </c>
      <c r="B35">
        <v>24510261100</v>
      </c>
      <c r="C35" t="s">
        <v>14</v>
      </c>
      <c r="D35">
        <v>0.29899999999999999</v>
      </c>
      <c r="E35">
        <v>87.096774193548399</v>
      </c>
      <c r="F35">
        <v>4.60893854748603</v>
      </c>
      <c r="G35" s="14">
        <v>36.584362139917666</v>
      </c>
      <c r="H35">
        <f t="shared" si="1"/>
        <v>-0.64603986562591575</v>
      </c>
      <c r="I35">
        <f t="shared" si="2"/>
        <v>1.9743096024403863</v>
      </c>
      <c r="J35">
        <f t="shared" si="3"/>
        <v>-1.285253636613483</v>
      </c>
      <c r="K35" s="14">
        <f t="shared" si="4"/>
        <v>-1.3200655560148791</v>
      </c>
      <c r="L35">
        <f t="shared" si="5"/>
        <v>10.285716775443177</v>
      </c>
      <c r="M35">
        <f t="shared" si="6"/>
        <v>15.567352358542854</v>
      </c>
      <c r="N35">
        <f t="shared" si="7"/>
        <v>10.855277991620824</v>
      </c>
      <c r="O35" s="14">
        <f t="shared" si="8"/>
        <v>0.21407361608294645</v>
      </c>
      <c r="P35">
        <f t="shared" si="9"/>
        <v>0.21407361608294645</v>
      </c>
      <c r="Q35">
        <f t="shared" si="10"/>
        <v>4</v>
      </c>
    </row>
    <row r="36" spans="1:17">
      <c r="A36">
        <v>17</v>
      </c>
      <c r="B36">
        <v>24510230200</v>
      </c>
      <c r="C36" t="s">
        <v>16</v>
      </c>
      <c r="D36">
        <v>0.3009</v>
      </c>
      <c r="E36">
        <v>83.211678832116803</v>
      </c>
      <c r="F36">
        <v>6.9979716024340703</v>
      </c>
      <c r="G36" s="14">
        <v>32.289202067793362</v>
      </c>
      <c r="H36">
        <f t="shared" si="1"/>
        <v>-0.63284786433144236</v>
      </c>
      <c r="I36">
        <f t="shared" si="2"/>
        <v>1.6196669056065269</v>
      </c>
      <c r="J36">
        <f t="shared" si="3"/>
        <v>-1.1516331470444459</v>
      </c>
      <c r="K36" s="14">
        <f t="shared" si="4"/>
        <v>-1.5851574448657664</v>
      </c>
      <c r="L36">
        <f t="shared" si="5"/>
        <v>8.8598084616481341</v>
      </c>
      <c r="M36">
        <f t="shared" si="6"/>
        <v>14.45858624083063</v>
      </c>
      <c r="N36">
        <f t="shared" si="7"/>
        <v>10.564480912135199</v>
      </c>
      <c r="O36" s="14">
        <f t="shared" si="8"/>
        <v>0</v>
      </c>
      <c r="P36">
        <f t="shared" si="9"/>
        <v>0</v>
      </c>
      <c r="Q36">
        <f t="shared" si="10"/>
        <v>4</v>
      </c>
    </row>
    <row r="37" spans="1:17">
      <c r="A37">
        <v>18</v>
      </c>
      <c r="B37">
        <v>24510130806</v>
      </c>
      <c r="C37" t="s">
        <v>6</v>
      </c>
      <c r="D37">
        <v>0.30719999999999997</v>
      </c>
      <c r="E37">
        <v>77.358490566037702</v>
      </c>
      <c r="F37">
        <v>6.9979716024340703</v>
      </c>
      <c r="G37" s="14">
        <v>33.356337704163764</v>
      </c>
      <c r="H37">
        <f t="shared" si="1"/>
        <v>-0.58910596530239956</v>
      </c>
      <c r="I37">
        <f t="shared" si="2"/>
        <v>1.0853710187241781</v>
      </c>
      <c r="J37">
        <f t="shared" si="3"/>
        <v>-1.1516331470444459</v>
      </c>
      <c r="K37" s="14">
        <f t="shared" si="4"/>
        <v>-1.5192951727373118</v>
      </c>
      <c r="L37">
        <f t="shared" si="5"/>
        <v>7.2283125798155776</v>
      </c>
      <c r="M37">
        <f t="shared" si="6"/>
        <v>12.009028802382559</v>
      </c>
      <c r="N37">
        <f t="shared" si="7"/>
        <v>8.5617716889629705</v>
      </c>
      <c r="O37" s="14">
        <f t="shared" si="8"/>
        <v>0.29172328735998532</v>
      </c>
      <c r="P37">
        <f t="shared" si="9"/>
        <v>0.29172328735998532</v>
      </c>
      <c r="Q37">
        <f t="shared" si="10"/>
        <v>4</v>
      </c>
    </row>
    <row r="38" spans="1:17">
      <c r="A38">
        <v>19</v>
      </c>
      <c r="B38">
        <v>24510230300</v>
      </c>
      <c r="C38" t="s">
        <v>16</v>
      </c>
      <c r="D38">
        <v>0.31040000000000001</v>
      </c>
      <c r="E38">
        <v>83.211678832116803</v>
      </c>
      <c r="F38">
        <v>6.9979716024340703</v>
      </c>
      <c r="G38" s="14">
        <v>32.289202067793362</v>
      </c>
      <c r="H38">
        <f t="shared" si="1"/>
        <v>-0.56688785785907592</v>
      </c>
      <c r="I38">
        <f t="shared" si="2"/>
        <v>1.6196669056065269</v>
      </c>
      <c r="J38">
        <f t="shared" si="3"/>
        <v>-1.1516331470444459</v>
      </c>
      <c r="K38" s="14">
        <f t="shared" si="4"/>
        <v>-1.5851574448657664</v>
      </c>
      <c r="L38">
        <f t="shared" si="5"/>
        <v>8.9404571168186902</v>
      </c>
      <c r="M38">
        <f t="shared" si="6"/>
        <v>14.316111529737162</v>
      </c>
      <c r="N38">
        <f t="shared" si="7"/>
        <v>10.369431154968023</v>
      </c>
      <c r="O38" s="14">
        <f t="shared" si="8"/>
        <v>4.3507224538346222E-3</v>
      </c>
      <c r="P38">
        <f t="shared" si="9"/>
        <v>4.3507224538346222E-3</v>
      </c>
      <c r="Q38">
        <f t="shared" si="10"/>
        <v>4</v>
      </c>
    </row>
    <row r="39" spans="1:17">
      <c r="A39">
        <v>20</v>
      </c>
      <c r="B39">
        <v>24510040100</v>
      </c>
      <c r="C39" t="s">
        <v>71</v>
      </c>
      <c r="D39">
        <v>0.31440000000000001</v>
      </c>
      <c r="E39">
        <v>77.027027027027003</v>
      </c>
      <c r="F39">
        <v>8.0745341614906803</v>
      </c>
      <c r="G39" s="14">
        <v>83.316252687319334</v>
      </c>
      <c r="H39">
        <f t="shared" si="1"/>
        <v>-0.53911522355492159</v>
      </c>
      <c r="I39">
        <f t="shared" si="2"/>
        <v>1.0551140719980279</v>
      </c>
      <c r="J39">
        <f t="shared" si="3"/>
        <v>-1.091420160080995</v>
      </c>
      <c r="K39" s="14">
        <f t="shared" si="4"/>
        <v>1.5641680759709593</v>
      </c>
      <c r="L39">
        <f t="shared" si="5"/>
        <v>10.412417294357994</v>
      </c>
      <c r="M39">
        <f t="shared" si="6"/>
        <v>7.7089673040730196</v>
      </c>
      <c r="N39">
        <f t="shared" si="7"/>
        <v>4.1326335705458392</v>
      </c>
      <c r="O39" s="14">
        <f t="shared" si="8"/>
        <v>10.2493825498749</v>
      </c>
      <c r="P39">
        <f t="shared" si="9"/>
        <v>4.1326335705458392</v>
      </c>
      <c r="Q39">
        <f t="shared" si="10"/>
        <v>3</v>
      </c>
    </row>
    <row r="40" spans="1:17">
      <c r="A40">
        <v>21</v>
      </c>
      <c r="B40">
        <v>24510130804</v>
      </c>
      <c r="C40" t="s">
        <v>17</v>
      </c>
      <c r="D40">
        <v>0.33929999999999999</v>
      </c>
      <c r="E40">
        <v>77.358490566037702</v>
      </c>
      <c r="F40">
        <v>33.080070134424297</v>
      </c>
      <c r="G40" s="14">
        <v>33.356337704163764</v>
      </c>
      <c r="H40">
        <f t="shared" si="1"/>
        <v>-0.36623057501156148</v>
      </c>
      <c r="I40">
        <f t="shared" si="2"/>
        <v>1.0853710187241781</v>
      </c>
      <c r="J40">
        <f t="shared" si="3"/>
        <v>0.30715904823901474</v>
      </c>
      <c r="K40" s="14">
        <f t="shared" si="4"/>
        <v>-1.5192951727373118</v>
      </c>
      <c r="L40">
        <f t="shared" si="5"/>
        <v>3.5127996456099613</v>
      </c>
      <c r="M40">
        <f t="shared" si="6"/>
        <v>8.3424606032466588</v>
      </c>
      <c r="N40">
        <f t="shared" si="7"/>
        <v>9.9095775864652431</v>
      </c>
      <c r="O40" s="14">
        <f t="shared" si="8"/>
        <v>2.4889693816135376</v>
      </c>
      <c r="P40">
        <f t="shared" si="9"/>
        <v>2.4889693816135376</v>
      </c>
      <c r="Q40">
        <f t="shared" si="10"/>
        <v>4</v>
      </c>
    </row>
    <row r="41" spans="1:17">
      <c r="A41">
        <v>22</v>
      </c>
      <c r="B41">
        <v>24510260102</v>
      </c>
      <c r="C41" t="s">
        <v>43</v>
      </c>
      <c r="D41">
        <v>0.3422</v>
      </c>
      <c r="E41">
        <v>66.064981949458499</v>
      </c>
      <c r="F41">
        <v>40.463917525773198</v>
      </c>
      <c r="G41" s="14">
        <v>65.727101639993762</v>
      </c>
      <c r="H41">
        <f t="shared" si="1"/>
        <v>-0.34609541514104952</v>
      </c>
      <c r="I41">
        <f t="shared" si="2"/>
        <v>5.446701768976344E-2</v>
      </c>
      <c r="J41">
        <f t="shared" si="3"/>
        <v>0.72014341498590262</v>
      </c>
      <c r="K41" s="14">
        <f t="shared" si="4"/>
        <v>0.47858774924916686</v>
      </c>
      <c r="L41">
        <f t="shared" si="5"/>
        <v>1.8593458488688004</v>
      </c>
      <c r="M41">
        <f t="shared" si="6"/>
        <v>1.1146015611993407</v>
      </c>
      <c r="N41">
        <f t="shared" si="7"/>
        <v>4.864024964993142</v>
      </c>
      <c r="O41" s="14">
        <f t="shared" si="8"/>
        <v>10.294669380649974</v>
      </c>
      <c r="P41">
        <f t="shared" si="9"/>
        <v>1.1146015611993407</v>
      </c>
      <c r="Q41">
        <f t="shared" si="10"/>
        <v>2</v>
      </c>
    </row>
    <row r="42" spans="1:17">
      <c r="A42">
        <v>23</v>
      </c>
      <c r="B42">
        <v>24510130600</v>
      </c>
      <c r="C42" t="s">
        <v>17</v>
      </c>
      <c r="D42">
        <v>0.34289999999999998</v>
      </c>
      <c r="E42">
        <v>77.358490566037702</v>
      </c>
      <c r="F42">
        <v>33.080070134424297</v>
      </c>
      <c r="G42" s="14">
        <v>33.356337704163764</v>
      </c>
      <c r="H42">
        <f t="shared" si="1"/>
        <v>-0.34123520413782266</v>
      </c>
      <c r="I42">
        <f t="shared" si="2"/>
        <v>1.0853710187241781</v>
      </c>
      <c r="J42">
        <f t="shared" si="3"/>
        <v>0.30715904823901474</v>
      </c>
      <c r="K42" s="14">
        <f t="shared" si="4"/>
        <v>-1.5192951727373118</v>
      </c>
      <c r="L42">
        <f t="shared" si="5"/>
        <v>3.5556657110498477</v>
      </c>
      <c r="M42">
        <f t="shared" si="6"/>
        <v>8.3007746562075475</v>
      </c>
      <c r="N42">
        <f t="shared" si="7"/>
        <v>9.8479684640718848</v>
      </c>
      <c r="O42" s="14">
        <f t="shared" si="8"/>
        <v>2.5029225462344562</v>
      </c>
      <c r="P42">
        <f t="shared" si="9"/>
        <v>2.5029225462344562</v>
      </c>
      <c r="Q42">
        <f t="shared" si="10"/>
        <v>4</v>
      </c>
    </row>
    <row r="43" spans="1:17">
      <c r="A43">
        <v>24</v>
      </c>
      <c r="B43">
        <v>24510110100</v>
      </c>
      <c r="C43" t="s">
        <v>71</v>
      </c>
      <c r="D43">
        <v>0.34870000000000001</v>
      </c>
      <c r="E43">
        <v>77.027027027027003</v>
      </c>
      <c r="F43">
        <v>8.0745341614906803</v>
      </c>
      <c r="G43" s="14">
        <v>83.316252687319334</v>
      </c>
      <c r="H43">
        <f t="shared" si="1"/>
        <v>-0.3009648843967988</v>
      </c>
      <c r="I43">
        <f t="shared" si="2"/>
        <v>1.0551140719980279</v>
      </c>
      <c r="J43">
        <f t="shared" si="3"/>
        <v>-1.091420160080995</v>
      </c>
      <c r="K43" s="14">
        <f t="shared" si="4"/>
        <v>1.5641680759709593</v>
      </c>
      <c r="L43">
        <f t="shared" si="5"/>
        <v>10.789253492695408</v>
      </c>
      <c r="M43">
        <f t="shared" si="6"/>
        <v>7.2802107168466419</v>
      </c>
      <c r="N43">
        <f t="shared" si="7"/>
        <v>3.5140533959164997</v>
      </c>
      <c r="O43" s="14">
        <f t="shared" si="8"/>
        <v>10.35074305429826</v>
      </c>
      <c r="P43">
        <f t="shared" si="9"/>
        <v>3.5140533959164997</v>
      </c>
      <c r="Q43">
        <f t="shared" si="10"/>
        <v>3</v>
      </c>
    </row>
    <row r="44" spans="1:17">
      <c r="A44">
        <v>25</v>
      </c>
      <c r="B44">
        <v>24510250303</v>
      </c>
      <c r="C44" t="s">
        <v>19</v>
      </c>
      <c r="D44">
        <v>0.35339999999999999</v>
      </c>
      <c r="E44">
        <v>55.462184873949603</v>
      </c>
      <c r="F44">
        <v>44.811800610376402</v>
      </c>
      <c r="G44" s="14">
        <v>56.0761564777629</v>
      </c>
      <c r="H44">
        <f t="shared" si="1"/>
        <v>-0.26833203908941766</v>
      </c>
      <c r="I44">
        <f t="shared" si="2"/>
        <v>-0.91338684406333837</v>
      </c>
      <c r="J44">
        <f t="shared" si="3"/>
        <v>0.96332392065130112</v>
      </c>
      <c r="K44" s="14">
        <f t="shared" si="4"/>
        <v>-0.11705647338554002</v>
      </c>
      <c r="L44">
        <f t="shared" si="5"/>
        <v>1.7289174521469461</v>
      </c>
      <c r="M44">
        <f t="shared" si="6"/>
        <v>1.3381647404633874</v>
      </c>
      <c r="N44">
        <f t="shared" si="7"/>
        <v>6.840515869389125</v>
      </c>
      <c r="O44" s="14">
        <f t="shared" si="8"/>
        <v>13.177596946225815</v>
      </c>
      <c r="P44">
        <f t="shared" si="9"/>
        <v>1.3381647404633874</v>
      </c>
      <c r="Q44">
        <f t="shared" si="10"/>
        <v>2</v>
      </c>
    </row>
    <row r="45" spans="1:17">
      <c r="A45">
        <v>26</v>
      </c>
      <c r="B45">
        <v>24510250500</v>
      </c>
      <c r="C45" t="s">
        <v>20</v>
      </c>
      <c r="D45">
        <v>0.35599999999999998</v>
      </c>
      <c r="E45">
        <v>59.126984126984098</v>
      </c>
      <c r="F45">
        <v>15.060064459419801</v>
      </c>
      <c r="G45" s="14">
        <v>68.524889419363902</v>
      </c>
      <c r="H45">
        <f t="shared" si="1"/>
        <v>-0.25027982679171745</v>
      </c>
      <c r="I45">
        <f t="shared" si="2"/>
        <v>-0.57885341063637863</v>
      </c>
      <c r="J45">
        <f t="shared" si="3"/>
        <v>-0.70071398028352305</v>
      </c>
      <c r="K45" s="14">
        <f t="shared" si="4"/>
        <v>0.65126369952413388</v>
      </c>
      <c r="L45">
        <f t="shared" si="5"/>
        <v>5.3321375721022495</v>
      </c>
      <c r="M45">
        <f t="shared" si="6"/>
        <v>2.462434370277224</v>
      </c>
      <c r="N45">
        <f t="shared" si="7"/>
        <v>1.6393084016084638</v>
      </c>
      <c r="O45" s="14">
        <f t="shared" si="8"/>
        <v>10.184757514306398</v>
      </c>
      <c r="P45">
        <f t="shared" si="9"/>
        <v>1.6393084016084638</v>
      </c>
      <c r="Q45">
        <f t="shared" si="10"/>
        <v>3</v>
      </c>
    </row>
    <row r="46" spans="1:17">
      <c r="A46">
        <v>27</v>
      </c>
      <c r="B46">
        <v>24510260203</v>
      </c>
      <c r="C46" t="s">
        <v>43</v>
      </c>
      <c r="D46">
        <v>0.36099999999999999</v>
      </c>
      <c r="E46">
        <v>66.064981949458499</v>
      </c>
      <c r="F46">
        <v>40.463917525773198</v>
      </c>
      <c r="G46" s="14">
        <v>65.727101639993762</v>
      </c>
      <c r="H46">
        <f t="shared" si="1"/>
        <v>-0.21556403391152457</v>
      </c>
      <c r="I46">
        <f t="shared" si="2"/>
        <v>5.446701768976344E-2</v>
      </c>
      <c r="J46">
        <f t="shared" si="3"/>
        <v>0.72014341498590262</v>
      </c>
      <c r="K46" s="14">
        <f t="shared" si="4"/>
        <v>0.47858774924916686</v>
      </c>
      <c r="L46">
        <f t="shared" si="5"/>
        <v>2.1022342700477514</v>
      </c>
      <c r="M46">
        <f t="shared" si="6"/>
        <v>0.91594058387685551</v>
      </c>
      <c r="N46">
        <f t="shared" si="7"/>
        <v>4.5613207385984795</v>
      </c>
      <c r="O46" s="14">
        <f t="shared" si="8"/>
        <v>10.386568208663203</v>
      </c>
      <c r="P46">
        <f t="shared" si="9"/>
        <v>0.91594058387685551</v>
      </c>
      <c r="Q46">
        <f t="shared" si="10"/>
        <v>2</v>
      </c>
    </row>
    <row r="47" spans="1:17">
      <c r="A47">
        <v>28</v>
      </c>
      <c r="B47">
        <v>24510250205</v>
      </c>
      <c r="C47" t="s">
        <v>32</v>
      </c>
      <c r="D47">
        <v>0.36259999999999998</v>
      </c>
      <c r="E47">
        <v>54.838709677419402</v>
      </c>
      <c r="F47">
        <v>44.811800610376402</v>
      </c>
      <c r="G47" s="14">
        <v>58.154235145385599</v>
      </c>
      <c r="H47">
        <f t="shared" si="1"/>
        <v>-0.20445498018986294</v>
      </c>
      <c r="I47">
        <f t="shared" si="2"/>
        <v>-0.97029945611953639</v>
      </c>
      <c r="J47">
        <f t="shared" si="3"/>
        <v>0.96332392065130112</v>
      </c>
      <c r="K47" s="14">
        <f t="shared" si="4"/>
        <v>1.1199933810101649E-2</v>
      </c>
      <c r="L47">
        <f t="shared" si="5"/>
        <v>2.07330067200424</v>
      </c>
      <c r="M47">
        <f t="shared" si="6"/>
        <v>1.1073077004097356</v>
      </c>
      <c r="N47">
        <f t="shared" si="7"/>
        <v>6.5970323731424658</v>
      </c>
      <c r="O47" s="14">
        <f t="shared" si="8"/>
        <v>13.912846496704764</v>
      </c>
      <c r="P47">
        <f t="shared" si="9"/>
        <v>1.1073077004097356</v>
      </c>
      <c r="Q47">
        <f t="shared" si="10"/>
        <v>2</v>
      </c>
    </row>
    <row r="48" spans="1:17">
      <c r="A48">
        <v>29</v>
      </c>
      <c r="B48">
        <v>24510270803</v>
      </c>
      <c r="C48" t="s">
        <v>37</v>
      </c>
      <c r="D48">
        <v>0.36890000000000001</v>
      </c>
      <c r="E48">
        <v>67.4846625766871</v>
      </c>
      <c r="F48">
        <v>44.811800610376402</v>
      </c>
      <c r="G48" s="14">
        <v>44.65199312041451</v>
      </c>
      <c r="H48">
        <f t="shared" si="1"/>
        <v>-0.16071308116081978</v>
      </c>
      <c r="I48">
        <f t="shared" si="2"/>
        <v>0.18405955518094411</v>
      </c>
      <c r="J48">
        <f t="shared" si="3"/>
        <v>0.96332392065130112</v>
      </c>
      <c r="K48" s="14">
        <f t="shared" si="4"/>
        <v>-0.82214149747936038</v>
      </c>
      <c r="L48">
        <f t="shared" si="5"/>
        <v>1.2652714841191008</v>
      </c>
      <c r="M48">
        <f t="shared" si="6"/>
        <v>3.2393774825657706</v>
      </c>
      <c r="N48">
        <f t="shared" si="7"/>
        <v>7.7277122556811095</v>
      </c>
      <c r="O48" s="14">
        <f t="shared" si="8"/>
        <v>7.3391164522377004</v>
      </c>
      <c r="P48">
        <f t="shared" si="9"/>
        <v>1.2652714841191008</v>
      </c>
      <c r="Q48">
        <f t="shared" si="10"/>
        <v>1</v>
      </c>
    </row>
    <row r="49" spans="1:17">
      <c r="A49">
        <v>30</v>
      </c>
      <c r="B49">
        <v>24510260201</v>
      </c>
      <c r="C49" t="s">
        <v>43</v>
      </c>
      <c r="D49">
        <v>0.39229999999999998</v>
      </c>
      <c r="E49">
        <v>66.064981949458499</v>
      </c>
      <c r="F49">
        <v>40.463917525773198</v>
      </c>
      <c r="G49" s="14">
        <v>65.727101639993762</v>
      </c>
      <c r="H49">
        <f t="shared" si="1"/>
        <v>1.7568295184825376E-3</v>
      </c>
      <c r="I49">
        <f t="shared" si="2"/>
        <v>5.446701768976344E-2</v>
      </c>
      <c r="J49">
        <f t="shared" si="3"/>
        <v>0.72014341498590262</v>
      </c>
      <c r="K49" s="14">
        <f t="shared" si="4"/>
        <v>0.47858774924916686</v>
      </c>
      <c r="L49">
        <f t="shared" si="5"/>
        <v>2.5822132022724382</v>
      </c>
      <c r="M49">
        <f t="shared" si="6"/>
        <v>0.66078674093691681</v>
      </c>
      <c r="N49">
        <f t="shared" si="7"/>
        <v>4.1329459543841169</v>
      </c>
      <c r="O49" s="14">
        <f t="shared" si="8"/>
        <v>10.615165530989643</v>
      </c>
      <c r="P49">
        <f t="shared" si="9"/>
        <v>0.66078674093691681</v>
      </c>
      <c r="Q49">
        <f t="shared" si="10"/>
        <v>2</v>
      </c>
    </row>
    <row r="50" spans="1:17">
      <c r="A50">
        <v>31</v>
      </c>
      <c r="B50">
        <v>24510250402</v>
      </c>
      <c r="C50" t="s">
        <v>23</v>
      </c>
      <c r="D50">
        <v>0.4078</v>
      </c>
      <c r="E50">
        <v>59.126984126984098</v>
      </c>
      <c r="F50">
        <v>39.891754218401701</v>
      </c>
      <c r="G50" s="14">
        <v>68.524889419363902</v>
      </c>
      <c r="H50">
        <f t="shared" si="1"/>
        <v>0.10937578744708043</v>
      </c>
      <c r="I50">
        <f t="shared" si="2"/>
        <v>-0.57885341063637863</v>
      </c>
      <c r="J50">
        <f t="shared" si="3"/>
        <v>0.68814187315454367</v>
      </c>
      <c r="K50" s="14">
        <f t="shared" si="4"/>
        <v>0.65126369952413388</v>
      </c>
      <c r="L50">
        <f t="shared" si="5"/>
        <v>3.4594027588712244</v>
      </c>
      <c r="M50">
        <f t="shared" si="6"/>
        <v>0.13746643900782976</v>
      </c>
      <c r="N50">
        <f t="shared" si="7"/>
        <v>3.9707784066836145</v>
      </c>
      <c r="O50" s="14">
        <f t="shared" si="8"/>
        <v>13.770739190214673</v>
      </c>
      <c r="P50">
        <f t="shared" si="9"/>
        <v>0.13746643900782976</v>
      </c>
      <c r="Q50">
        <f t="shared" si="10"/>
        <v>2</v>
      </c>
    </row>
    <row r="51" spans="1:17">
      <c r="A51">
        <v>32</v>
      </c>
      <c r="B51">
        <v>24510250101</v>
      </c>
      <c r="C51" t="s">
        <v>15</v>
      </c>
      <c r="D51">
        <v>0.41420000000000001</v>
      </c>
      <c r="E51">
        <v>55.797101449275402</v>
      </c>
      <c r="F51">
        <v>21.904104863746099</v>
      </c>
      <c r="G51" s="14">
        <v>45.009784735812104</v>
      </c>
      <c r="H51">
        <f t="shared" si="1"/>
        <v>0.15381200233372738</v>
      </c>
      <c r="I51">
        <f t="shared" si="2"/>
        <v>-0.88281469423478565</v>
      </c>
      <c r="J51">
        <f t="shared" si="3"/>
        <v>-0.31792144103326891</v>
      </c>
      <c r="K51" s="14">
        <f t="shared" si="4"/>
        <v>-0.8000590480367139</v>
      </c>
      <c r="L51">
        <f t="shared" si="5"/>
        <v>4.1906614437450509</v>
      </c>
      <c r="M51">
        <f t="shared" si="6"/>
        <v>3.3173838309544719</v>
      </c>
      <c r="N51">
        <f t="shared" si="7"/>
        <v>3.9685411507305375</v>
      </c>
      <c r="O51" s="14">
        <f t="shared" si="8"/>
        <v>8.1927026048096128</v>
      </c>
      <c r="P51">
        <f t="shared" si="9"/>
        <v>3.3173838309544719</v>
      </c>
      <c r="Q51">
        <f t="shared" si="10"/>
        <v>2</v>
      </c>
    </row>
    <row r="52" spans="1:17">
      <c r="A52">
        <v>33</v>
      </c>
      <c r="B52">
        <v>24510180300</v>
      </c>
      <c r="C52" t="s">
        <v>36</v>
      </c>
      <c r="D52">
        <v>0.42609999999999998</v>
      </c>
      <c r="E52">
        <v>63.636363636363598</v>
      </c>
      <c r="F52">
        <v>33.080070134424297</v>
      </c>
      <c r="G52" s="14">
        <v>67.571110237252569</v>
      </c>
      <c r="H52">
        <f t="shared" si="1"/>
        <v>0.23643558938858608</v>
      </c>
      <c r="I52">
        <f t="shared" si="2"/>
        <v>-0.16722425833047352</v>
      </c>
      <c r="J52">
        <f t="shared" si="3"/>
        <v>0.30715904823901474</v>
      </c>
      <c r="K52" s="14">
        <f t="shared" si="4"/>
        <v>0.59239764548030904</v>
      </c>
      <c r="L52">
        <f t="shared" si="5"/>
        <v>3.8033286609999255</v>
      </c>
      <c r="M52">
        <f t="shared" si="6"/>
        <v>0.37744374594870139</v>
      </c>
      <c r="N52">
        <f t="shared" si="7"/>
        <v>2.3832680302569274</v>
      </c>
      <c r="O52" s="14">
        <f t="shared" si="8"/>
        <v>10.818454595179592</v>
      </c>
      <c r="P52">
        <f t="shared" si="9"/>
        <v>0.37744374594870139</v>
      </c>
      <c r="Q52">
        <f t="shared" si="10"/>
        <v>2</v>
      </c>
    </row>
    <row r="53" spans="1:17">
      <c r="A53">
        <v>34</v>
      </c>
      <c r="B53">
        <v>24510210100</v>
      </c>
      <c r="C53" t="s">
        <v>7</v>
      </c>
      <c r="D53">
        <v>0.4264</v>
      </c>
      <c r="E53">
        <v>63.636363636363598</v>
      </c>
      <c r="F53">
        <v>44.811800610376402</v>
      </c>
      <c r="G53" s="14">
        <v>83.530195650857067</v>
      </c>
      <c r="H53">
        <f t="shared" si="1"/>
        <v>0.2385185369613978</v>
      </c>
      <c r="I53">
        <f t="shared" si="2"/>
        <v>-0.16722425833047352</v>
      </c>
      <c r="J53">
        <f t="shared" si="3"/>
        <v>0.96332392065130112</v>
      </c>
      <c r="K53" s="14">
        <f t="shared" si="4"/>
        <v>1.5773723671634234</v>
      </c>
      <c r="L53">
        <f t="shared" si="5"/>
        <v>6.5710229818582651</v>
      </c>
      <c r="M53">
        <f t="shared" si="6"/>
        <v>1.1612221340427999</v>
      </c>
      <c r="N53">
        <f t="shared" si="7"/>
        <v>5.3949555460077256</v>
      </c>
      <c r="O53" s="14">
        <f t="shared" si="8"/>
        <v>18.42689764722774</v>
      </c>
      <c r="P53">
        <f t="shared" si="9"/>
        <v>1.1612221340427999</v>
      </c>
      <c r="Q53">
        <f t="shared" si="10"/>
        <v>2</v>
      </c>
    </row>
    <row r="54" spans="1:17">
      <c r="A54">
        <v>35</v>
      </c>
      <c r="B54">
        <v>24510280404</v>
      </c>
      <c r="C54" t="s">
        <v>55</v>
      </c>
      <c r="D54">
        <v>0.43099999999999999</v>
      </c>
      <c r="E54">
        <v>59.715639810426502</v>
      </c>
      <c r="F54">
        <v>33.080070134424297</v>
      </c>
      <c r="G54" s="14">
        <v>61.930895562270074</v>
      </c>
      <c r="H54">
        <f t="shared" si="1"/>
        <v>0.27045706641117517</v>
      </c>
      <c r="I54">
        <f t="shared" si="2"/>
        <v>-0.52511922404342271</v>
      </c>
      <c r="J54">
        <f t="shared" si="3"/>
        <v>0.30715904823901474</v>
      </c>
      <c r="K54" s="14">
        <f t="shared" si="4"/>
        <v>0.24429067470189095</v>
      </c>
      <c r="L54">
        <f t="shared" si="5"/>
        <v>3.4164494097316185</v>
      </c>
      <c r="M54">
        <f t="shared" si="6"/>
        <v>0.35762944224338999</v>
      </c>
      <c r="N54">
        <f t="shared" si="7"/>
        <v>2.7011406943542244</v>
      </c>
      <c r="O54" s="14">
        <f t="shared" si="8"/>
        <v>10.89102243105231</v>
      </c>
      <c r="P54">
        <f t="shared" si="9"/>
        <v>0.35762944224338999</v>
      </c>
      <c r="Q54">
        <f t="shared" si="10"/>
        <v>2</v>
      </c>
    </row>
    <row r="55" spans="1:17">
      <c r="A55">
        <v>36</v>
      </c>
      <c r="B55">
        <v>24510180100</v>
      </c>
      <c r="C55" t="s">
        <v>75</v>
      </c>
      <c r="D55">
        <v>0.44450000000000001</v>
      </c>
      <c r="E55">
        <v>63.636363636363598</v>
      </c>
      <c r="F55">
        <v>44.811800610376402</v>
      </c>
      <c r="G55" s="14">
        <v>67.571110237252569</v>
      </c>
      <c r="H55">
        <f t="shared" si="1"/>
        <v>0.36418970718769589</v>
      </c>
      <c r="I55">
        <f t="shared" si="2"/>
        <v>-0.16722425833047352</v>
      </c>
      <c r="J55">
        <f t="shared" si="3"/>
        <v>0.96332392065130112</v>
      </c>
      <c r="K55" s="14">
        <f t="shared" si="4"/>
        <v>0.59239764548030904</v>
      </c>
      <c r="L55">
        <f t="shared" si="5"/>
        <v>3.7589835659517341</v>
      </c>
      <c r="M55">
        <f t="shared" si="6"/>
        <v>0.2620735066240179</v>
      </c>
      <c r="N55">
        <f t="shared" si="7"/>
        <v>4.5014404169860303</v>
      </c>
      <c r="O55" s="14">
        <f t="shared" si="8"/>
        <v>13.401853520465208</v>
      </c>
      <c r="P55">
        <f t="shared" si="9"/>
        <v>0.2620735066240179</v>
      </c>
      <c r="Q55">
        <f t="shared" si="10"/>
        <v>2</v>
      </c>
    </row>
    <row r="56" spans="1:17">
      <c r="A56">
        <v>37</v>
      </c>
      <c r="B56">
        <v>24510151000</v>
      </c>
      <c r="C56" t="s">
        <v>78</v>
      </c>
      <c r="D56">
        <v>0.44790000000000002</v>
      </c>
      <c r="E56">
        <v>56.043956043956001</v>
      </c>
      <c r="F56">
        <v>37.679149329634697</v>
      </c>
      <c r="G56" s="14">
        <v>50.879574636574468</v>
      </c>
      <c r="H56">
        <f t="shared" si="1"/>
        <v>0.38779644634622712</v>
      </c>
      <c r="I56">
        <f t="shared" si="2"/>
        <v>-0.86028109568983313</v>
      </c>
      <c r="J56">
        <f t="shared" si="3"/>
        <v>0.56438914907751214</v>
      </c>
      <c r="K56" s="14">
        <f t="shared" si="4"/>
        <v>-0.43778298246010006</v>
      </c>
      <c r="L56">
        <f t="shared" si="5"/>
        <v>3.3065069930854949</v>
      </c>
      <c r="M56">
        <f t="shared" si="6"/>
        <v>1.2890663701814173</v>
      </c>
      <c r="N56">
        <f t="shared" si="7"/>
        <v>4.8344446127105485</v>
      </c>
      <c r="O56" s="14">
        <f t="shared" si="8"/>
        <v>11.453057575820877</v>
      </c>
      <c r="P56">
        <f t="shared" si="9"/>
        <v>1.2890663701814173</v>
      </c>
      <c r="Q56">
        <f t="shared" si="10"/>
        <v>2</v>
      </c>
    </row>
    <row r="57" spans="1:17">
      <c r="A57">
        <v>38</v>
      </c>
      <c r="B57">
        <v>24510170100</v>
      </c>
      <c r="C57" t="s">
        <v>71</v>
      </c>
      <c r="D57">
        <v>0.45090000000000002</v>
      </c>
      <c r="E57">
        <v>77.027027027027003</v>
      </c>
      <c r="F57">
        <v>8.0745341614906803</v>
      </c>
      <c r="G57" s="14">
        <v>83.316252687319334</v>
      </c>
      <c r="H57">
        <f t="shared" si="1"/>
        <v>0.40862592207434284</v>
      </c>
      <c r="I57">
        <f t="shared" si="2"/>
        <v>1.0551140719980279</v>
      </c>
      <c r="J57">
        <f t="shared" si="3"/>
        <v>-1.091420160080995</v>
      </c>
      <c r="K57" s="14">
        <f t="shared" si="4"/>
        <v>1.5641680759709593</v>
      </c>
      <c r="L57">
        <f t="shared" si="5"/>
        <v>12.584579956900654</v>
      </c>
      <c r="M57">
        <f t="shared" si="6"/>
        <v>6.6751994934536558</v>
      </c>
      <c r="N57">
        <f t="shared" si="7"/>
        <v>2.3434453610779533</v>
      </c>
      <c r="O57" s="14">
        <f t="shared" si="8"/>
        <v>11.325264389698363</v>
      </c>
      <c r="P57">
        <f t="shared" si="9"/>
        <v>2.3434453610779533</v>
      </c>
      <c r="Q57">
        <f t="shared" si="10"/>
        <v>3</v>
      </c>
    </row>
    <row r="58" spans="1:17">
      <c r="A58">
        <v>39</v>
      </c>
      <c r="B58">
        <v>24510110200</v>
      </c>
      <c r="C58" t="s">
        <v>71</v>
      </c>
      <c r="D58">
        <v>0.45379999999999998</v>
      </c>
      <c r="E58">
        <v>77.027027027027003</v>
      </c>
      <c r="F58">
        <v>8.0745341614906803</v>
      </c>
      <c r="G58" s="14">
        <v>83.316252687319334</v>
      </c>
      <c r="H58">
        <f t="shared" si="1"/>
        <v>0.42876108194485441</v>
      </c>
      <c r="I58">
        <f t="shared" si="2"/>
        <v>1.0551140719980279</v>
      </c>
      <c r="J58">
        <f t="shared" si="3"/>
        <v>-1.091420160080995</v>
      </c>
      <c r="K58" s="14">
        <f t="shared" si="4"/>
        <v>1.5641680759709593</v>
      </c>
      <c r="L58">
        <f t="shared" si="5"/>
        <v>12.650216811826066</v>
      </c>
      <c r="M58">
        <f t="shared" si="6"/>
        <v>6.6727250049932092</v>
      </c>
      <c r="N58">
        <f t="shared" si="7"/>
        <v>2.3249216480265855</v>
      </c>
      <c r="O58" s="14">
        <f t="shared" si="8"/>
        <v>11.36761029674183</v>
      </c>
      <c r="P58">
        <f t="shared" si="9"/>
        <v>2.3249216480265855</v>
      </c>
      <c r="Q58">
        <f t="shared" si="10"/>
        <v>3</v>
      </c>
    </row>
    <row r="59" spans="1:17">
      <c r="A59">
        <v>40</v>
      </c>
      <c r="B59">
        <v>24510150702</v>
      </c>
      <c r="C59" t="s">
        <v>105</v>
      </c>
      <c r="D59">
        <v>0.4597</v>
      </c>
      <c r="E59">
        <v>57.843137254901997</v>
      </c>
      <c r="F59">
        <v>6.9979716024340703</v>
      </c>
      <c r="G59" s="14">
        <v>53.034148982976234</v>
      </c>
      <c r="H59">
        <f t="shared" si="1"/>
        <v>0.46972571754348208</v>
      </c>
      <c r="I59">
        <f t="shared" si="2"/>
        <v>-0.6960466516458188</v>
      </c>
      <c r="J59">
        <f t="shared" si="3"/>
        <v>-1.1516331470444459</v>
      </c>
      <c r="K59" s="14">
        <f t="shared" si="4"/>
        <v>-0.30480535797896513</v>
      </c>
      <c r="L59">
        <f t="shared" si="5"/>
        <v>7.709425335374319</v>
      </c>
      <c r="M59">
        <f t="shared" si="6"/>
        <v>4.3126828901661298</v>
      </c>
      <c r="N59">
        <f t="shared" si="7"/>
        <v>1.5206909531307753</v>
      </c>
      <c r="O59" s="14">
        <f t="shared" si="8"/>
        <v>8.2174992490862007</v>
      </c>
      <c r="P59">
        <f t="shared" si="9"/>
        <v>1.5206909531307753</v>
      </c>
      <c r="Q59">
        <f t="shared" si="10"/>
        <v>3</v>
      </c>
    </row>
    <row r="60" spans="1:17">
      <c r="A60">
        <v>41</v>
      </c>
      <c r="B60">
        <v>24510250600</v>
      </c>
      <c r="C60" t="s">
        <v>23</v>
      </c>
      <c r="D60">
        <v>0.4612</v>
      </c>
      <c r="E60">
        <v>59.126984126984098</v>
      </c>
      <c r="F60">
        <v>39.891754218401701</v>
      </c>
      <c r="G60" s="14">
        <v>68.524889419363902</v>
      </c>
      <c r="H60">
        <f t="shared" si="1"/>
        <v>0.48014045540753991</v>
      </c>
      <c r="I60">
        <f t="shared" si="2"/>
        <v>-0.57885341063637863</v>
      </c>
      <c r="J60">
        <f t="shared" si="3"/>
        <v>0.68814187315454367</v>
      </c>
      <c r="K60" s="14">
        <f t="shared" si="4"/>
        <v>0.65126369952413388</v>
      </c>
      <c r="L60">
        <f t="shared" si="5"/>
        <v>4.5761245049685382</v>
      </c>
      <c r="M60">
        <f t="shared" si="6"/>
        <v>0</v>
      </c>
      <c r="N60">
        <f t="shared" si="7"/>
        <v>3.5377848665877916</v>
      </c>
      <c r="O60" s="14">
        <f t="shared" si="8"/>
        <v>14.45858624083063</v>
      </c>
      <c r="P60">
        <f t="shared" si="9"/>
        <v>0</v>
      </c>
      <c r="Q60">
        <f t="shared" si="10"/>
        <v>2</v>
      </c>
    </row>
    <row r="61" spans="1:17">
      <c r="A61">
        <v>42</v>
      </c>
      <c r="B61">
        <v>24510180200</v>
      </c>
      <c r="C61" t="s">
        <v>75</v>
      </c>
      <c r="D61">
        <v>0.46150000000000002</v>
      </c>
      <c r="E61">
        <v>63.636363636363598</v>
      </c>
      <c r="F61">
        <v>44.811800610376402</v>
      </c>
      <c r="G61" s="14">
        <v>67.571110237252569</v>
      </c>
      <c r="H61">
        <f t="shared" si="1"/>
        <v>0.48222340298035166</v>
      </c>
      <c r="I61">
        <f t="shared" si="2"/>
        <v>-0.16722425833047352</v>
      </c>
      <c r="J61">
        <f t="shared" si="3"/>
        <v>0.96332392065130112</v>
      </c>
      <c r="K61" s="14">
        <f t="shared" si="4"/>
        <v>0.59239764548030904</v>
      </c>
      <c r="L61">
        <f t="shared" si="5"/>
        <v>4.1448167208715203</v>
      </c>
      <c r="M61">
        <f t="shared" si="6"/>
        <v>0.24863326928186733</v>
      </c>
      <c r="N61">
        <f t="shared" si="7"/>
        <v>4.3939185182488254</v>
      </c>
      <c r="O61" s="14">
        <f t="shared" si="8"/>
        <v>13.651153532628756</v>
      </c>
      <c r="P61">
        <f t="shared" si="9"/>
        <v>0.24863326928186733</v>
      </c>
      <c r="Q61">
        <f t="shared" si="10"/>
        <v>2</v>
      </c>
    </row>
    <row r="62" spans="1:17">
      <c r="A62">
        <v>43</v>
      </c>
      <c r="B62">
        <v>24510030200</v>
      </c>
      <c r="C62" t="s">
        <v>96</v>
      </c>
      <c r="D62">
        <v>0.4733</v>
      </c>
      <c r="E62">
        <v>55.1020408163265</v>
      </c>
      <c r="F62">
        <v>44.811800610376402</v>
      </c>
      <c r="G62" s="14">
        <v>72.436964428826798</v>
      </c>
      <c r="H62">
        <f t="shared" si="1"/>
        <v>0.56415267417760662</v>
      </c>
      <c r="I62">
        <f t="shared" si="2"/>
        <v>-0.94626183115170737</v>
      </c>
      <c r="J62">
        <f t="shared" si="3"/>
        <v>0.96332392065130112</v>
      </c>
      <c r="K62" s="14">
        <f t="shared" si="4"/>
        <v>0.89271205911273532</v>
      </c>
      <c r="L62">
        <f t="shared" si="5"/>
        <v>5.9113370967193148</v>
      </c>
      <c r="M62">
        <f t="shared" si="6"/>
        <v>0.27606946998077248</v>
      </c>
      <c r="N62">
        <f t="shared" si="7"/>
        <v>5.0364770446311917</v>
      </c>
      <c r="O62" s="14">
        <f t="shared" si="8"/>
        <v>18.629681248255519</v>
      </c>
      <c r="P62">
        <f t="shared" si="9"/>
        <v>0.27606946998077248</v>
      </c>
      <c r="Q62">
        <f t="shared" si="10"/>
        <v>2</v>
      </c>
    </row>
    <row r="63" spans="1:17">
      <c r="A63">
        <v>44</v>
      </c>
      <c r="B63">
        <v>24510200701</v>
      </c>
      <c r="C63" t="s">
        <v>130</v>
      </c>
      <c r="D63">
        <v>0.47370000000000001</v>
      </c>
      <c r="E63">
        <v>59.715639810426502</v>
      </c>
      <c r="F63">
        <v>35.273790536948397</v>
      </c>
      <c r="G63" s="14">
        <v>61.930895562270074</v>
      </c>
      <c r="H63">
        <f t="shared" si="1"/>
        <v>0.56692993760802213</v>
      </c>
      <c r="I63">
        <f t="shared" si="2"/>
        <v>-0.52511922404342271</v>
      </c>
      <c r="J63">
        <f t="shared" si="3"/>
        <v>0.42985554821240302</v>
      </c>
      <c r="K63" s="14">
        <f t="shared" si="4"/>
        <v>0.24429067470189095</v>
      </c>
      <c r="L63">
        <f t="shared" si="5"/>
        <v>4.2369316796174745</v>
      </c>
      <c r="M63">
        <f t="shared" si="6"/>
        <v>0.24275864561451749</v>
      </c>
      <c r="N63">
        <f t="shared" si="7"/>
        <v>2.7866509670895345</v>
      </c>
      <c r="O63" s="14">
        <f t="shared" si="8"/>
        <v>11.887561231380351</v>
      </c>
      <c r="P63">
        <f t="shared" si="9"/>
        <v>0.24275864561451749</v>
      </c>
      <c r="Q63">
        <f t="shared" si="10"/>
        <v>2</v>
      </c>
    </row>
    <row r="64" spans="1:17">
      <c r="A64">
        <v>45</v>
      </c>
      <c r="B64">
        <v>24510200800</v>
      </c>
      <c r="C64" t="s">
        <v>55</v>
      </c>
      <c r="D64">
        <v>0.48020000000000002</v>
      </c>
      <c r="E64">
        <v>59.715639810426502</v>
      </c>
      <c r="F64">
        <v>33.080070134424297</v>
      </c>
      <c r="G64" s="14">
        <v>61.930895562270074</v>
      </c>
      <c r="H64">
        <f t="shared" si="1"/>
        <v>0.61206046835227279</v>
      </c>
      <c r="I64">
        <f t="shared" si="2"/>
        <v>-0.52511922404342271</v>
      </c>
      <c r="J64">
        <f t="shared" si="3"/>
        <v>0.30715904823901474</v>
      </c>
      <c r="K64" s="14">
        <f t="shared" si="4"/>
        <v>0.24429067470189095</v>
      </c>
      <c r="L64">
        <f t="shared" si="5"/>
        <v>4.5454293464722682</v>
      </c>
      <c r="M64">
        <f t="shared" si="6"/>
        <v>0.33106520843772763</v>
      </c>
      <c r="N64">
        <f t="shared" si="7"/>
        <v>2.4022930640405233</v>
      </c>
      <c r="O64" s="14">
        <f t="shared" si="8"/>
        <v>11.624859389933734</v>
      </c>
      <c r="P64">
        <f t="shared" si="9"/>
        <v>0.33106520843772763</v>
      </c>
      <c r="Q64">
        <f t="shared" si="10"/>
        <v>2</v>
      </c>
    </row>
    <row r="65" spans="1:17">
      <c r="A65">
        <v>46</v>
      </c>
      <c r="B65">
        <v>24510130200</v>
      </c>
      <c r="C65" t="s">
        <v>114</v>
      </c>
      <c r="D65">
        <v>0.48559999999999998</v>
      </c>
      <c r="E65">
        <v>47.706422018348597</v>
      </c>
      <c r="F65">
        <v>6.9979716024340703</v>
      </c>
      <c r="G65" s="14">
        <v>61.681147427940971</v>
      </c>
      <c r="H65">
        <f t="shared" si="1"/>
        <v>0.64955352466288085</v>
      </c>
      <c r="I65">
        <f t="shared" si="2"/>
        <v>-1.6213552204433432</v>
      </c>
      <c r="J65">
        <f t="shared" si="3"/>
        <v>-1.1516331470444459</v>
      </c>
      <c r="K65" s="14">
        <f t="shared" si="4"/>
        <v>0.22887653330679675</v>
      </c>
      <c r="L65">
        <f t="shared" si="5"/>
        <v>10.840267790687911</v>
      </c>
      <c r="M65">
        <f t="shared" si="6"/>
        <v>4.6786938546186159</v>
      </c>
      <c r="N65">
        <f t="shared" si="7"/>
        <v>2.532536933285134</v>
      </c>
      <c r="O65" s="14">
        <f t="shared" si="8"/>
        <v>15.439497018003966</v>
      </c>
      <c r="P65">
        <f t="shared" si="9"/>
        <v>2.532536933285134</v>
      </c>
      <c r="Q65">
        <f t="shared" si="10"/>
        <v>3</v>
      </c>
    </row>
    <row r="66" spans="1:17">
      <c r="A66">
        <v>47</v>
      </c>
      <c r="B66">
        <v>24510040200</v>
      </c>
      <c r="C66" t="s">
        <v>71</v>
      </c>
      <c r="D66">
        <v>0.4869</v>
      </c>
      <c r="E66">
        <v>77.027027027027003</v>
      </c>
      <c r="F66">
        <v>8.0745341614906803</v>
      </c>
      <c r="G66" s="14">
        <v>83.316252687319334</v>
      </c>
      <c r="H66">
        <f t="shared" si="1"/>
        <v>0.6585796308117311</v>
      </c>
      <c r="I66">
        <f t="shared" si="2"/>
        <v>1.0551140719980279</v>
      </c>
      <c r="J66">
        <f t="shared" si="3"/>
        <v>-1.091420160080995</v>
      </c>
      <c r="K66" s="14">
        <f t="shared" si="4"/>
        <v>1.5641680759709593</v>
      </c>
      <c r="L66">
        <f t="shared" si="5"/>
        <v>13.456826292531701</v>
      </c>
      <c r="M66">
        <f t="shared" si="6"/>
        <v>6.7019257042947187</v>
      </c>
      <c r="N66">
        <f t="shared" si="7"/>
        <v>2.1709398183765485</v>
      </c>
      <c r="O66" s="14">
        <f t="shared" si="8"/>
        <v>11.908381717139733</v>
      </c>
      <c r="P66">
        <f t="shared" si="9"/>
        <v>2.1709398183765485</v>
      </c>
      <c r="Q66">
        <f t="shared" si="10"/>
        <v>3</v>
      </c>
    </row>
    <row r="67" spans="1:17">
      <c r="A67">
        <v>48</v>
      </c>
      <c r="B67">
        <v>24510210200</v>
      </c>
      <c r="C67" t="s">
        <v>7</v>
      </c>
      <c r="D67">
        <v>0.49469999999999997</v>
      </c>
      <c r="E67">
        <v>63.636363636363598</v>
      </c>
      <c r="F67">
        <v>44.811800610376402</v>
      </c>
      <c r="G67" s="14">
        <v>83.530195650857067</v>
      </c>
      <c r="H67">
        <f t="shared" si="1"/>
        <v>0.71273626770483178</v>
      </c>
      <c r="I67">
        <f t="shared" si="2"/>
        <v>-0.16722425833047352</v>
      </c>
      <c r="J67">
        <f t="shared" si="3"/>
        <v>0.96332392065130112</v>
      </c>
      <c r="K67" s="14">
        <f t="shared" si="4"/>
        <v>1.5773723671634234</v>
      </c>
      <c r="L67">
        <f t="shared" si="5"/>
        <v>8.1708822123705716</v>
      </c>
      <c r="M67">
        <f t="shared" si="6"/>
        <v>1.1569417944674427</v>
      </c>
      <c r="N67">
        <f t="shared" si="7"/>
        <v>5.0126882962392987</v>
      </c>
      <c r="O67" s="14">
        <f t="shared" si="8"/>
        <v>19.478214898313517</v>
      </c>
      <c r="P67">
        <f t="shared" si="9"/>
        <v>1.1569417944674427</v>
      </c>
      <c r="Q67">
        <f t="shared" si="10"/>
        <v>2</v>
      </c>
    </row>
    <row r="68" spans="1:17">
      <c r="A68">
        <v>49</v>
      </c>
      <c r="B68">
        <v>24510130100</v>
      </c>
      <c r="C68" t="s">
        <v>114</v>
      </c>
      <c r="D68">
        <v>0.502</v>
      </c>
      <c r="E68">
        <v>47.706422018348597</v>
      </c>
      <c r="F68">
        <v>6.9979716024340703</v>
      </c>
      <c r="G68" s="14">
        <v>61.681147427940971</v>
      </c>
      <c r="H68">
        <f t="shared" si="1"/>
        <v>0.76342132530991347</v>
      </c>
      <c r="I68">
        <f t="shared" si="2"/>
        <v>-1.6213552204433432</v>
      </c>
      <c r="J68">
        <f t="shared" si="3"/>
        <v>-1.1516331470444459</v>
      </c>
      <c r="K68" s="14">
        <f t="shared" si="4"/>
        <v>0.22887653330679675</v>
      </c>
      <c r="L68">
        <f t="shared" si="5"/>
        <v>11.276996444088146</v>
      </c>
      <c r="M68">
        <f t="shared" si="6"/>
        <v>4.7302411178367469</v>
      </c>
      <c r="N68">
        <f t="shared" si="7"/>
        <v>2.4933230643339179</v>
      </c>
      <c r="O68" s="14">
        <f t="shared" si="8"/>
        <v>15.744511345451125</v>
      </c>
      <c r="P68">
        <f t="shared" si="9"/>
        <v>2.4933230643339179</v>
      </c>
      <c r="Q68">
        <f t="shared" si="10"/>
        <v>3</v>
      </c>
    </row>
    <row r="69" spans="1:17">
      <c r="A69">
        <v>50</v>
      </c>
      <c r="B69">
        <v>24510250207</v>
      </c>
      <c r="C69" t="s">
        <v>81</v>
      </c>
      <c r="D69">
        <v>0.504</v>
      </c>
      <c r="E69">
        <v>56.153846153846203</v>
      </c>
      <c r="F69">
        <v>58.823529411764703</v>
      </c>
      <c r="G69" s="14">
        <v>70.877021864585828</v>
      </c>
      <c r="H69">
        <f t="shared" si="1"/>
        <v>0.77730764246199069</v>
      </c>
      <c r="I69">
        <f t="shared" si="2"/>
        <v>-0.85025000988593924</v>
      </c>
      <c r="J69">
        <f t="shared" si="3"/>
        <v>1.7470108848280297</v>
      </c>
      <c r="K69" s="14">
        <f t="shared" si="4"/>
        <v>0.79643436191179906</v>
      </c>
      <c r="L69">
        <f t="shared" si="5"/>
        <v>6.9083851643899159</v>
      </c>
      <c r="M69">
        <f t="shared" si="6"/>
        <v>1.3042425562465401</v>
      </c>
      <c r="N69">
        <f t="shared" si="7"/>
        <v>8.6064964533289352</v>
      </c>
      <c r="O69" s="14">
        <f t="shared" si="8"/>
        <v>22.163144880395613</v>
      </c>
      <c r="P69">
        <f t="shared" si="9"/>
        <v>1.3042425562465401</v>
      </c>
      <c r="Q69">
        <f t="shared" si="10"/>
        <v>2</v>
      </c>
    </row>
    <row r="70" spans="1:17">
      <c r="A70">
        <v>51</v>
      </c>
      <c r="B70">
        <v>24510271801</v>
      </c>
      <c r="C70" t="s">
        <v>119</v>
      </c>
      <c r="D70">
        <v>0.50460000000000005</v>
      </c>
      <c r="E70">
        <v>68.75</v>
      </c>
      <c r="F70">
        <v>35.273790536948397</v>
      </c>
      <c r="G70" s="14">
        <v>50.86323628977653</v>
      </c>
      <c r="H70">
        <f t="shared" si="1"/>
        <v>0.78147353760761407</v>
      </c>
      <c r="I70">
        <f t="shared" si="2"/>
        <v>0.29956320038442741</v>
      </c>
      <c r="J70">
        <f t="shared" si="3"/>
        <v>0.42985554821240302</v>
      </c>
      <c r="K70" s="14">
        <f t="shared" si="4"/>
        <v>-0.43879136471841806</v>
      </c>
      <c r="L70">
        <f t="shared" si="5"/>
        <v>4.422866467258582</v>
      </c>
      <c r="M70">
        <f t="shared" si="6"/>
        <v>2.1173492376784258</v>
      </c>
      <c r="N70">
        <f t="shared" si="7"/>
        <v>3.8091667383127508</v>
      </c>
      <c r="O70" s="14">
        <f t="shared" si="8"/>
        <v>7.5582405034615796</v>
      </c>
      <c r="P70">
        <f t="shared" si="9"/>
        <v>2.1173492376784258</v>
      </c>
      <c r="Q70">
        <f t="shared" si="10"/>
        <v>2</v>
      </c>
    </row>
    <row r="71" spans="1:17">
      <c r="A71">
        <v>52</v>
      </c>
      <c r="B71">
        <v>24510250203</v>
      </c>
      <c r="C71" t="s">
        <v>81</v>
      </c>
      <c r="D71">
        <v>0.51390000000000002</v>
      </c>
      <c r="E71">
        <v>56.153846153846203</v>
      </c>
      <c r="F71">
        <v>58.823529411764703</v>
      </c>
      <c r="G71" s="14">
        <v>70.877021864585828</v>
      </c>
      <c r="H71">
        <f t="shared" si="1"/>
        <v>0.84604491236477264</v>
      </c>
      <c r="I71">
        <f t="shared" si="2"/>
        <v>-0.85025000988593924</v>
      </c>
      <c r="J71">
        <f t="shared" si="3"/>
        <v>1.7470108848280297</v>
      </c>
      <c r="K71" s="14">
        <f t="shared" si="4"/>
        <v>0.79643436191179906</v>
      </c>
      <c r="L71">
        <f t="shared" si="5"/>
        <v>7.1864809332664752</v>
      </c>
      <c r="M71">
        <f t="shared" si="6"/>
        <v>1.3498202908058525</v>
      </c>
      <c r="N71">
        <f t="shared" si="7"/>
        <v>8.5972854556640694</v>
      </c>
      <c r="O71" s="14">
        <f t="shared" si="8"/>
        <v>22.36173017202001</v>
      </c>
      <c r="P71">
        <f t="shared" si="9"/>
        <v>1.3498202908058525</v>
      </c>
      <c r="Q71">
        <f t="shared" si="10"/>
        <v>2</v>
      </c>
    </row>
    <row r="72" spans="1:17">
      <c r="A72">
        <v>53</v>
      </c>
      <c r="B72">
        <v>24510160200</v>
      </c>
      <c r="C72" t="s">
        <v>76</v>
      </c>
      <c r="D72">
        <v>0.51690000000000003</v>
      </c>
      <c r="E72">
        <v>56.149732620320897</v>
      </c>
      <c r="F72">
        <v>6.9979716024340703</v>
      </c>
      <c r="G72" s="14">
        <v>65.11815252416757</v>
      </c>
      <c r="H72">
        <f t="shared" si="1"/>
        <v>0.8668743880928883</v>
      </c>
      <c r="I72">
        <f t="shared" si="2"/>
        <v>-0.85062550507645973</v>
      </c>
      <c r="J72">
        <f t="shared" si="3"/>
        <v>-1.1516331470444459</v>
      </c>
      <c r="K72" s="14">
        <f t="shared" si="4"/>
        <v>0.44100417410464282</v>
      </c>
      <c r="L72">
        <f t="shared" si="5"/>
        <v>10.311523699883868</v>
      </c>
      <c r="M72">
        <f t="shared" si="6"/>
        <v>3.6524043989844457</v>
      </c>
      <c r="N72">
        <f t="shared" si="7"/>
        <v>0.6051558574247119</v>
      </c>
      <c r="O72" s="14">
        <f t="shared" si="8"/>
        <v>12.45684233488346</v>
      </c>
      <c r="P72">
        <f t="shared" si="9"/>
        <v>0.6051558574247119</v>
      </c>
      <c r="Q72">
        <f t="shared" si="10"/>
        <v>3</v>
      </c>
    </row>
    <row r="73" spans="1:17">
      <c r="A73">
        <v>54</v>
      </c>
      <c r="B73">
        <v>24510140300</v>
      </c>
      <c r="C73" t="s">
        <v>90</v>
      </c>
      <c r="D73">
        <v>0.51859999999999995</v>
      </c>
      <c r="E73">
        <v>64.137931034482705</v>
      </c>
      <c r="F73">
        <v>8.0745341614906803</v>
      </c>
      <c r="G73" s="14">
        <v>69.395101245810338</v>
      </c>
      <c r="H73">
        <f t="shared" si="1"/>
        <v>0.87867775767215339</v>
      </c>
      <c r="I73">
        <f t="shared" si="2"/>
        <v>-0.12143974130709799</v>
      </c>
      <c r="J73">
        <f t="shared" si="3"/>
        <v>-1.091420160080995</v>
      </c>
      <c r="K73" s="14">
        <f t="shared" si="4"/>
        <v>0.70497208126064348</v>
      </c>
      <c r="L73">
        <f t="shared" si="5"/>
        <v>10.12910366846603</v>
      </c>
      <c r="M73">
        <f t="shared" si="6"/>
        <v>3.5377848665877916</v>
      </c>
      <c r="N73">
        <f t="shared" si="7"/>
        <v>0</v>
      </c>
      <c r="O73" s="14">
        <f t="shared" si="8"/>
        <v>10.564480912135199</v>
      </c>
      <c r="P73">
        <f t="shared" si="9"/>
        <v>0</v>
      </c>
      <c r="Q73">
        <f t="shared" si="10"/>
        <v>3</v>
      </c>
    </row>
    <row r="74" spans="1:17">
      <c r="A74">
        <v>55</v>
      </c>
      <c r="B74">
        <v>24510260402</v>
      </c>
      <c r="C74" t="s">
        <v>43</v>
      </c>
      <c r="D74">
        <v>0.52180000000000004</v>
      </c>
      <c r="E74">
        <v>66.064981949458499</v>
      </c>
      <c r="F74">
        <v>40.463917525773198</v>
      </c>
      <c r="G74" s="14">
        <v>65.727101639993762</v>
      </c>
      <c r="H74">
        <f t="shared" si="1"/>
        <v>0.90089586511547737</v>
      </c>
      <c r="I74">
        <f t="shared" si="2"/>
        <v>5.446701768976344E-2</v>
      </c>
      <c r="J74">
        <f t="shared" si="3"/>
        <v>0.72014341498590262</v>
      </c>
      <c r="K74" s="14">
        <f t="shared" si="4"/>
        <v>0.47858774924916686</v>
      </c>
      <c r="L74">
        <f t="shared" si="5"/>
        <v>5.5719212057828109</v>
      </c>
      <c r="M74">
        <f t="shared" si="6"/>
        <v>0.60897096221664948</v>
      </c>
      <c r="N74">
        <f t="shared" si="7"/>
        <v>3.3644492844485852</v>
      </c>
      <c r="O74" s="14">
        <f t="shared" si="8"/>
        <v>12.56481224115103</v>
      </c>
      <c r="P74">
        <f t="shared" si="9"/>
        <v>0.60897096221664948</v>
      </c>
      <c r="Q74">
        <f t="shared" si="10"/>
        <v>2</v>
      </c>
    </row>
    <row r="75" spans="1:17">
      <c r="A75">
        <v>56</v>
      </c>
      <c r="B75">
        <v>24510260403</v>
      </c>
      <c r="C75" t="s">
        <v>98</v>
      </c>
      <c r="D75">
        <v>0.52529999999999999</v>
      </c>
      <c r="E75">
        <v>66.064981949458499</v>
      </c>
      <c r="F75">
        <v>15.529640427599601</v>
      </c>
      <c r="G75" s="14">
        <v>65.727101639993762</v>
      </c>
      <c r="H75">
        <f t="shared" si="1"/>
        <v>0.92519692013161203</v>
      </c>
      <c r="I75">
        <f t="shared" si="2"/>
        <v>5.446701768976344E-2</v>
      </c>
      <c r="J75">
        <f t="shared" si="3"/>
        <v>-0.67445022866732607</v>
      </c>
      <c r="K75" s="14">
        <f t="shared" si="4"/>
        <v>0.47858774924916686</v>
      </c>
      <c r="L75">
        <f t="shared" si="5"/>
        <v>8.2983320990833711</v>
      </c>
      <c r="M75">
        <f t="shared" si="6"/>
        <v>2.4856442414786013</v>
      </c>
      <c r="N75">
        <f t="shared" si="7"/>
        <v>0.25822100982011159</v>
      </c>
      <c r="O75" s="14">
        <f t="shared" si="8"/>
        <v>9.3641020033505633</v>
      </c>
      <c r="P75">
        <f t="shared" si="9"/>
        <v>0.25822100982011159</v>
      </c>
      <c r="Q75">
        <f t="shared" si="10"/>
        <v>3</v>
      </c>
    </row>
    <row r="76" spans="1:17">
      <c r="A76">
        <v>57</v>
      </c>
      <c r="B76">
        <v>24510250301</v>
      </c>
      <c r="C76" t="s">
        <v>34</v>
      </c>
      <c r="D76">
        <v>0.52680000000000005</v>
      </c>
      <c r="E76">
        <v>54.838709677419402</v>
      </c>
      <c r="F76">
        <v>6.9979716024340703</v>
      </c>
      <c r="G76" s="14">
        <v>58.154235145385599</v>
      </c>
      <c r="H76">
        <f t="shared" si="1"/>
        <v>0.93561165799567025</v>
      </c>
      <c r="I76">
        <f t="shared" si="2"/>
        <v>-0.97029945611953639</v>
      </c>
      <c r="J76">
        <f t="shared" si="3"/>
        <v>-1.1516331470444459</v>
      </c>
      <c r="K76" s="14">
        <f t="shared" si="4"/>
        <v>1.1199933810101649E-2</v>
      </c>
      <c r="L76">
        <f t="shared" si="5"/>
        <v>10.141638411994366</v>
      </c>
      <c r="M76">
        <f t="shared" si="6"/>
        <v>4.1551377720396996</v>
      </c>
      <c r="N76">
        <f t="shared" si="7"/>
        <v>1.2087496808146994</v>
      </c>
      <c r="O76" s="14">
        <f t="shared" si="8"/>
        <v>11.716347908504025</v>
      </c>
      <c r="P76">
        <f t="shared" si="9"/>
        <v>1.2087496808146994</v>
      </c>
      <c r="Q76">
        <f t="shared" si="10"/>
        <v>3</v>
      </c>
    </row>
    <row r="77" spans="1:17">
      <c r="A77">
        <v>58</v>
      </c>
      <c r="B77">
        <v>24510140200</v>
      </c>
      <c r="C77" t="s">
        <v>101</v>
      </c>
      <c r="D77">
        <v>0.5393</v>
      </c>
      <c r="E77">
        <v>64.137931034482705</v>
      </c>
      <c r="F77">
        <v>6.9979716024340703</v>
      </c>
      <c r="G77" s="14">
        <v>69.395101245810338</v>
      </c>
      <c r="H77">
        <f t="shared" si="1"/>
        <v>1.0224011401961521</v>
      </c>
      <c r="I77">
        <f t="shared" si="2"/>
        <v>-0.12143974130709799</v>
      </c>
      <c r="J77">
        <f t="shared" si="3"/>
        <v>-1.1516331470444459</v>
      </c>
      <c r="K77" s="14">
        <f t="shared" si="4"/>
        <v>0.70497208126064348</v>
      </c>
      <c r="L77">
        <f t="shared" si="5"/>
        <v>11.001562570083117</v>
      </c>
      <c r="M77">
        <f t="shared" si="6"/>
        <v>3.8909306303736377</v>
      </c>
      <c r="N77">
        <f t="shared" si="7"/>
        <v>2.4282014483200377E-2</v>
      </c>
      <c r="O77" s="14">
        <f t="shared" si="8"/>
        <v>11.015994869352372</v>
      </c>
      <c r="P77">
        <f t="shared" si="9"/>
        <v>2.4282014483200377E-2</v>
      </c>
      <c r="Q77">
        <f t="shared" si="10"/>
        <v>3</v>
      </c>
    </row>
    <row r="78" spans="1:17">
      <c r="A78">
        <v>59</v>
      </c>
      <c r="B78">
        <v>24510150100</v>
      </c>
      <c r="C78" t="s">
        <v>76</v>
      </c>
      <c r="D78">
        <v>0.55110000000000003</v>
      </c>
      <c r="E78">
        <v>56.149732620320897</v>
      </c>
      <c r="F78">
        <v>6.9979716024340703</v>
      </c>
      <c r="G78" s="14">
        <v>65.11815252416757</v>
      </c>
      <c r="H78">
        <f t="shared" si="1"/>
        <v>1.1043304113934074</v>
      </c>
      <c r="I78">
        <f t="shared" si="2"/>
        <v>-0.85062550507645973</v>
      </c>
      <c r="J78">
        <f t="shared" si="3"/>
        <v>-1.1516331470444459</v>
      </c>
      <c r="K78" s="14">
        <f t="shared" si="4"/>
        <v>0.44100417410464282</v>
      </c>
      <c r="L78">
        <f t="shared" si="5"/>
        <v>11.354817784897717</v>
      </c>
      <c r="M78">
        <f t="shared" si="6"/>
        <v>3.8924543654478092</v>
      </c>
      <c r="N78">
        <f t="shared" si="7"/>
        <v>0.65593565802273135</v>
      </c>
      <c r="O78" s="14">
        <f t="shared" si="8"/>
        <v>13.225463862117115</v>
      </c>
      <c r="P78">
        <f t="shared" si="9"/>
        <v>0.65593565802273135</v>
      </c>
      <c r="Q78">
        <f t="shared" si="10"/>
        <v>3</v>
      </c>
    </row>
    <row r="79" spans="1:17">
      <c r="A79">
        <v>60</v>
      </c>
      <c r="B79">
        <v>24510160100</v>
      </c>
      <c r="C79" t="s">
        <v>134</v>
      </c>
      <c r="D79">
        <v>0.55120000000000002</v>
      </c>
      <c r="E79">
        <v>56.149732620320897</v>
      </c>
      <c r="F79">
        <v>33.080070134424297</v>
      </c>
      <c r="G79" s="14">
        <v>65.11815252416757</v>
      </c>
      <c r="H79">
        <f t="shared" si="1"/>
        <v>1.1050247272510112</v>
      </c>
      <c r="I79">
        <f t="shared" si="2"/>
        <v>-0.85062550507645973</v>
      </c>
      <c r="J79">
        <f t="shared" si="3"/>
        <v>0.30715904823901474</v>
      </c>
      <c r="K79" s="14">
        <f t="shared" si="4"/>
        <v>0.44100417410464282</v>
      </c>
      <c r="L79">
        <f t="shared" si="5"/>
        <v>7.3155426455463681</v>
      </c>
      <c r="M79">
        <f t="shared" si="6"/>
        <v>0.65369740542393995</v>
      </c>
      <c r="N79">
        <f t="shared" si="7"/>
        <v>2.6086476866747841</v>
      </c>
      <c r="O79" s="14">
        <f t="shared" si="8"/>
        <v>15.355951314060203</v>
      </c>
      <c r="P79">
        <f t="shared" si="9"/>
        <v>0.65369740542393995</v>
      </c>
      <c r="Q79">
        <f t="shared" si="10"/>
        <v>2</v>
      </c>
    </row>
    <row r="80" spans="1:17">
      <c r="A80">
        <v>61</v>
      </c>
      <c r="B80">
        <v>24510130300</v>
      </c>
      <c r="C80" t="s">
        <v>125</v>
      </c>
      <c r="D80">
        <v>0.55400000000000005</v>
      </c>
      <c r="E80">
        <v>47.706422018348597</v>
      </c>
      <c r="F80">
        <v>44.811800610376402</v>
      </c>
      <c r="G80" s="14">
        <v>61.681147427940971</v>
      </c>
      <c r="H80">
        <f t="shared" si="1"/>
        <v>1.1244655712639193</v>
      </c>
      <c r="I80">
        <f t="shared" si="2"/>
        <v>-1.6213552204433432</v>
      </c>
      <c r="J80">
        <f t="shared" si="3"/>
        <v>0.96332392065130112</v>
      </c>
      <c r="K80" s="14">
        <f t="shared" si="4"/>
        <v>0.22887653330679675</v>
      </c>
      <c r="L80">
        <f t="shared" si="5"/>
        <v>8.360166696481512</v>
      </c>
      <c r="M80">
        <f t="shared" si="6"/>
        <v>1.7561009558237537</v>
      </c>
      <c r="N80">
        <f t="shared" si="7"/>
        <v>6.7587983019486133</v>
      </c>
      <c r="O80" s="14">
        <f t="shared" si="8"/>
        <v>21.356137604629566</v>
      </c>
      <c r="P80">
        <f t="shared" si="9"/>
        <v>1.7561009558237537</v>
      </c>
      <c r="Q80">
        <f t="shared" si="10"/>
        <v>2</v>
      </c>
    </row>
    <row r="81" spans="1:17">
      <c r="A81">
        <v>62</v>
      </c>
      <c r="B81">
        <v>24510150200</v>
      </c>
      <c r="C81" t="s">
        <v>76</v>
      </c>
      <c r="D81">
        <v>0.55710000000000004</v>
      </c>
      <c r="E81">
        <v>56.149732620320897</v>
      </c>
      <c r="F81">
        <v>6.9979716024340703</v>
      </c>
      <c r="G81" s="14">
        <v>65.11815252416757</v>
      </c>
      <c r="H81">
        <f t="shared" si="1"/>
        <v>1.1459893628496387</v>
      </c>
      <c r="I81">
        <f t="shared" si="2"/>
        <v>-0.85062550507645973</v>
      </c>
      <c r="J81">
        <f t="shared" si="3"/>
        <v>-1.1516331470444459</v>
      </c>
      <c r="K81" s="14">
        <f t="shared" si="4"/>
        <v>0.44100417410464282</v>
      </c>
      <c r="L81">
        <f t="shared" si="5"/>
        <v>11.549479472084247</v>
      </c>
      <c r="M81">
        <f t="shared" si="6"/>
        <v>3.9461960318360063</v>
      </c>
      <c r="N81">
        <f t="shared" si="7"/>
        <v>0.67647203215385099</v>
      </c>
      <c r="O81" s="14">
        <f t="shared" si="8"/>
        <v>13.37193738127203</v>
      </c>
      <c r="P81">
        <f t="shared" si="9"/>
        <v>0.67647203215385099</v>
      </c>
      <c r="Q81">
        <f t="shared" si="10"/>
        <v>3</v>
      </c>
    </row>
    <row r="82" spans="1:17">
      <c r="A82">
        <v>63</v>
      </c>
      <c r="B82">
        <v>24510160300</v>
      </c>
      <c r="C82" t="s">
        <v>76</v>
      </c>
      <c r="D82">
        <v>0.56930000000000003</v>
      </c>
      <c r="E82">
        <v>56.149732620320897</v>
      </c>
      <c r="F82">
        <v>6.9979716024340703</v>
      </c>
      <c r="G82" s="14">
        <v>65.11815252416757</v>
      </c>
      <c r="H82">
        <f t="shared" si="1"/>
        <v>1.2306958974773092</v>
      </c>
      <c r="I82">
        <f t="shared" si="2"/>
        <v>-0.85062550507645973</v>
      </c>
      <c r="J82">
        <f t="shared" si="3"/>
        <v>-1.1516331470444459</v>
      </c>
      <c r="K82" s="14">
        <f t="shared" si="4"/>
        <v>0.44100417410464282</v>
      </c>
      <c r="L82">
        <f t="shared" si="5"/>
        <v>11.955995551786227</v>
      </c>
      <c r="M82">
        <f t="shared" si="6"/>
        <v>4.0661747359147169</v>
      </c>
      <c r="N82">
        <f t="shared" si="7"/>
        <v>0.72893330864316941</v>
      </c>
      <c r="O82" s="14">
        <f t="shared" si="8"/>
        <v>13.680470852643065</v>
      </c>
      <c r="P82">
        <f t="shared" si="9"/>
        <v>0.72893330864316941</v>
      </c>
      <c r="Q82">
        <f t="shared" si="10"/>
        <v>3</v>
      </c>
    </row>
    <row r="83" spans="1:17">
      <c r="A83">
        <v>64</v>
      </c>
      <c r="B83">
        <v>24510170300</v>
      </c>
      <c r="C83" t="s">
        <v>101</v>
      </c>
      <c r="D83">
        <v>0.58660000000000001</v>
      </c>
      <c r="E83">
        <v>64.137931034482705</v>
      </c>
      <c r="F83">
        <v>6.9979716024340703</v>
      </c>
      <c r="G83" s="14">
        <v>69.395101245810338</v>
      </c>
      <c r="H83">
        <f t="shared" si="1"/>
        <v>1.3508125408427762</v>
      </c>
      <c r="I83">
        <f t="shared" si="2"/>
        <v>-0.12143974130709799</v>
      </c>
      <c r="J83">
        <f t="shared" si="3"/>
        <v>-1.1516331470444459</v>
      </c>
      <c r="K83" s="14">
        <f t="shared" si="4"/>
        <v>0.70497208126064348</v>
      </c>
      <c r="L83">
        <f t="shared" si="5"/>
        <v>12.576505297465353</v>
      </c>
      <c r="M83">
        <f t="shared" si="6"/>
        <v>4.3549538604623663</v>
      </c>
      <c r="N83">
        <f t="shared" si="7"/>
        <v>0.22653685727863176</v>
      </c>
      <c r="O83" s="14">
        <f t="shared" si="8"/>
        <v>12.211054205418726</v>
      </c>
      <c r="P83">
        <f t="shared" si="9"/>
        <v>0.22653685727863176</v>
      </c>
      <c r="Q83">
        <f t="shared" si="10"/>
        <v>3</v>
      </c>
    </row>
    <row r="84" spans="1:17">
      <c r="A84">
        <v>65</v>
      </c>
      <c r="B84">
        <v>24510120400</v>
      </c>
      <c r="C84" t="s">
        <v>136</v>
      </c>
      <c r="D84">
        <v>0.62729999999999997</v>
      </c>
      <c r="E84">
        <v>60.683760683760703</v>
      </c>
      <c r="F84">
        <v>35.273790536948397</v>
      </c>
      <c r="G84" s="14">
        <v>43.865535964858736</v>
      </c>
      <c r="H84">
        <f t="shared" si="1"/>
        <v>1.6333990948875456</v>
      </c>
      <c r="I84">
        <f t="shared" si="2"/>
        <v>-0.43674636174799686</v>
      </c>
      <c r="J84">
        <f t="shared" si="3"/>
        <v>0.42985554821240302</v>
      </c>
      <c r="K84" s="14">
        <f t="shared" si="4"/>
        <v>-0.87068064604791739</v>
      </c>
      <c r="L84">
        <f t="shared" si="5"/>
        <v>8.6034077442248194</v>
      </c>
      <c r="M84">
        <f t="shared" si="6"/>
        <v>3.7332263195498956</v>
      </c>
      <c r="N84">
        <f t="shared" si="7"/>
        <v>5.4659838594605361</v>
      </c>
      <c r="O84" s="14">
        <f t="shared" si="8"/>
        <v>12.376294395595229</v>
      </c>
      <c r="P84">
        <f t="shared" si="9"/>
        <v>3.7332263195498956</v>
      </c>
      <c r="Q84">
        <f t="shared" si="10"/>
        <v>2</v>
      </c>
    </row>
    <row r="85" spans="1:17">
      <c r="A85">
        <v>66</v>
      </c>
      <c r="B85">
        <v>24510250204</v>
      </c>
      <c r="C85" t="s">
        <v>81</v>
      </c>
      <c r="D85">
        <v>0.65610000000000002</v>
      </c>
      <c r="E85">
        <v>56.153846153846203</v>
      </c>
      <c r="F85">
        <v>58.823529411764703</v>
      </c>
      <c r="G85" s="14">
        <v>70.877021864585828</v>
      </c>
      <c r="H85">
        <f t="shared" ref="H85" si="11">STANDARDIZE(D85,$D$16,$D$17)</f>
        <v>1.8333620618774569</v>
      </c>
      <c r="I85">
        <f t="shared" ref="I85" si="12">STANDARDIZE(E85,$E$16,$E$17)</f>
        <v>-0.85025000988593924</v>
      </c>
      <c r="J85">
        <f t="shared" ref="J85" si="13">STANDARDIZE(F85,$F$16,$F$17)</f>
        <v>1.7470108848280297</v>
      </c>
      <c r="K85" s="14">
        <f t="shared" ref="K85" si="14">STANDARDIZE(G85,$G$16,$G$17)</f>
        <v>0.79643436191179906</v>
      </c>
      <c r="L85">
        <f t="shared" ref="L85" si="15">SUMXMY2($D$3:$G$3,H85:K85)</f>
        <v>12.223608070782767</v>
      </c>
      <c r="M85">
        <f t="shared" ref="M85" si="16">SUMXMY2($D$4:$G$4,H85:K85)</f>
        <v>3.0471429354017081</v>
      </c>
      <c r="N85">
        <f t="shared" ref="N85" si="17">SUMXMY2($D$5:$G$5,H85:K85)</f>
        <v>9.5076426737671778</v>
      </c>
      <c r="O85" s="14">
        <f t="shared" ref="O85" si="18">SUMXMY2($D$6:$G$6,H85:K85)</f>
        <v>26.25679772718707</v>
      </c>
      <c r="P85">
        <f t="shared" ref="P85" si="19">MIN(L85:O85)</f>
        <v>3.0471429354017081</v>
      </c>
      <c r="Q85">
        <f t="shared" ref="Q85" si="20">MATCH(P85,L85:O85,0)</f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Teen_Births_by_Demographic</vt:lpstr>
      <vt:lpstr>Teen_Births_by_Tract</vt:lpstr>
      <vt:lpstr>Metrics_Comparison</vt:lpstr>
      <vt:lpstr>Metrics_Comparison_Edited</vt:lpstr>
      <vt:lpstr>Linear_Regression</vt:lpstr>
      <vt:lpstr>Linear_Regression-Updated</vt:lpstr>
      <vt:lpstr>Cluster_Analysis</vt:lpstr>
      <vt:lpstr>pregnancy_cluster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Frye</dc:creator>
  <cp:lastModifiedBy>John Frye</cp:lastModifiedBy>
  <dcterms:created xsi:type="dcterms:W3CDTF">2020-10-17T19:15:59Z</dcterms:created>
  <dcterms:modified xsi:type="dcterms:W3CDTF">2020-10-25T01:50:31Z</dcterms:modified>
</cp:coreProperties>
</file>