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330" windowHeight="9900" activeTab="1"/>
  </bookViews>
  <sheets>
    <sheet name="TS180-01Z-01Z 四柱平台_汇总" sheetId="1" r:id="rId1"/>
    <sheet name="总 BOM 清单" sheetId="2" r:id="rId2"/>
    <sheet name="外购件" sheetId="3" r:id="rId3"/>
    <sheet name="钣金件" sheetId="4" r:id="rId4"/>
    <sheet name="加工中心件" sheetId="5" r:id="rId5"/>
  </sheets>
  <definedNames>
    <definedName name="_xlnm.Print_Area" localSheetId="1">'总 BOM 清单'!$B$1:$O$8</definedName>
    <definedName name="_xlnm.Print_Titles" localSheetId="1">'总 BOM 清单'!$1:$1</definedName>
    <definedName name="_xlnm.Print_Area" localSheetId="2">外购件!$B$1:$O$4</definedName>
    <definedName name="_xlnm.Print_Titles" localSheetId="2">外购件!$1:$1</definedName>
    <definedName name="_xlnm.Print_Area" localSheetId="3">钣金件!$B$1:$O$3</definedName>
    <definedName name="_xlnm.Print_Titles" localSheetId="3">钣金件!$1:$1</definedName>
    <definedName name="_xlnm.Print_Area" localSheetId="4">加工中心件!$B$1:$O$1</definedName>
    <definedName name="_xlnm.Print_Titles" localSheetId="4">加工中心件!$1:$1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8" name="ID_D4EF8D8A48284974A102729277F8F6A1" descr="xlPreview"/>
        <xdr:cNvPicPr/>
      </xdr:nvPicPr>
      <xdr:blipFill>
        <a:blip r:embed="rId1"/>
        <a:stretch>
          <a:fillRect/>
        </a:stretch>
      </xdr:blipFill>
      <xdr:spPr>
        <a:xfrm>
          <a:off x="2170430" y="5832475"/>
          <a:ext cx="857250" cy="860425"/>
        </a:xfrm>
        <a:prstGeom prst="rect">
          <a:avLst/>
        </a:prstGeom>
      </xdr:spPr>
    </xdr:pic>
  </etc:cellImage>
  <etc:cellImage>
    <xdr:pic>
      <xdr:nvPicPr>
        <xdr:cNvPr id="7" name="ID_40214A2B469143A48BA1943EF43DE364" descr="xlPreview"/>
        <xdr:cNvPicPr/>
      </xdr:nvPicPr>
      <xdr:blipFill>
        <a:blip r:embed="rId2"/>
        <a:stretch>
          <a:fillRect/>
        </a:stretch>
      </xdr:blipFill>
      <xdr:spPr>
        <a:xfrm>
          <a:off x="2170430" y="5031740"/>
          <a:ext cx="857250" cy="860425"/>
        </a:xfrm>
        <a:prstGeom prst="rect">
          <a:avLst/>
        </a:prstGeom>
      </xdr:spPr>
    </xdr:pic>
  </etc:cellImage>
  <etc:cellImage>
    <xdr:pic>
      <xdr:nvPicPr>
        <xdr:cNvPr id="6" name="ID_3823F5F616DB49469FC85F7DFF5E2819" descr="xlPreview"/>
        <xdr:cNvPicPr/>
      </xdr:nvPicPr>
      <xdr:blipFill>
        <a:blip r:embed="rId3"/>
        <a:stretch>
          <a:fillRect/>
        </a:stretch>
      </xdr:blipFill>
      <xdr:spPr>
        <a:xfrm>
          <a:off x="2170430" y="4274820"/>
          <a:ext cx="857250" cy="857250"/>
        </a:xfrm>
        <a:prstGeom prst="rect">
          <a:avLst/>
        </a:prstGeom>
      </xdr:spPr>
    </xdr:pic>
  </etc:cellImage>
  <etc:cellImage>
    <xdr:pic>
      <xdr:nvPicPr>
        <xdr:cNvPr id="5" name="ID_0D64101E2ED04312A835AAE20D84469A" descr="xlPreview"/>
        <xdr:cNvPicPr/>
      </xdr:nvPicPr>
      <xdr:blipFill>
        <a:blip r:embed="rId4"/>
        <a:stretch>
          <a:fillRect/>
        </a:stretch>
      </xdr:blipFill>
      <xdr:spPr>
        <a:xfrm>
          <a:off x="2170430" y="3228975"/>
          <a:ext cx="857250" cy="860425"/>
        </a:xfrm>
        <a:prstGeom prst="rect">
          <a:avLst/>
        </a:prstGeom>
      </xdr:spPr>
    </xdr:pic>
  </etc:cellImage>
  <etc:cellImage>
    <xdr:pic>
      <xdr:nvPicPr>
        <xdr:cNvPr id="4" name="ID_3A7E562D12F74F4D83F3B03CA5F7260B" descr="xlPreview"/>
        <xdr:cNvPicPr/>
      </xdr:nvPicPr>
      <xdr:blipFill>
        <a:blip r:embed="rId5"/>
        <a:stretch>
          <a:fillRect/>
        </a:stretch>
      </xdr:blipFill>
      <xdr:spPr>
        <a:xfrm>
          <a:off x="2170430" y="2251075"/>
          <a:ext cx="857250" cy="860425"/>
        </a:xfrm>
        <a:prstGeom prst="rect">
          <a:avLst/>
        </a:prstGeom>
      </xdr:spPr>
    </xdr:pic>
  </etc:cellImage>
  <etc:cellImage>
    <xdr:pic>
      <xdr:nvPicPr>
        <xdr:cNvPr id="3" name="ID_6EAC16AF2B364756942C44A9CC56FBE8" descr="xlPreview"/>
        <xdr:cNvPicPr/>
      </xdr:nvPicPr>
      <xdr:blipFill>
        <a:blip r:embed="rId6"/>
        <a:stretch>
          <a:fillRect/>
        </a:stretch>
      </xdr:blipFill>
      <xdr:spPr>
        <a:xfrm>
          <a:off x="2170430" y="1362075"/>
          <a:ext cx="857250" cy="860425"/>
        </a:xfrm>
        <a:prstGeom prst="rect">
          <a:avLst/>
        </a:prstGeom>
      </xdr:spPr>
    </xdr:pic>
  </etc:cellImage>
  <etc:cellImage>
    <xdr:pic>
      <xdr:nvPicPr>
        <xdr:cNvPr id="2" name="ID_D0FE42BE7CDB4169AF60BA3EC821BC07" descr="xlPreview"/>
        <xdr:cNvPicPr/>
      </xdr:nvPicPr>
      <xdr:blipFill>
        <a:blip r:embed="rId7"/>
        <a:stretch>
          <a:fillRect/>
        </a:stretch>
      </xdr:blipFill>
      <xdr:spPr>
        <a:xfrm>
          <a:off x="2170430" y="471805"/>
          <a:ext cx="857250" cy="86042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<sst xmlns="http://schemas.openxmlformats.org/spreadsheetml/2006/main" count="224" uniqueCount="61">
  <si>
    <t>BOM汇总表</t>
  </si>
  <si>
    <t>生成时间：2025/9/24 15:51:41</t>
  </si>
  <si>
    <t>零件种类：7</t>
  </si>
  <si>
    <t>代号</t>
  </si>
  <si>
    <t>名称</t>
  </si>
  <si>
    <t>总数量</t>
  </si>
  <si>
    <t>分解链</t>
  </si>
  <si>
    <t>TS180-01Z-003 四孔平板</t>
  </si>
  <si>
    <t>四孔平板</t>
  </si>
  <si>
    <t>TS180-01Z-01Z#10: 1 =&gt; 1</t>
  </si>
  <si>
    <t>TS180-01Z-004 中空立柱</t>
  </si>
  <si>
    <t>中空立柱</t>
  </si>
  <si>
    <t>TS180-01Z-02Z#10: 1 x TS180-01Z-01Z#20: 4 =&gt; 4</t>
  </si>
  <si>
    <t>TS180-01Z-005 四眼小板</t>
  </si>
  <si>
    <t>四眼小板</t>
  </si>
  <si>
    <t>TS180-01Z-02Z#20: 1 x TS180-01Z-01Z#20: 4 =&gt; 4</t>
  </si>
  <si>
    <t>GB_FASTENER_WASHER_SMWC 6</t>
  </si>
  <si>
    <t>TS180-01Z-02Z#30: 4 x TS180-01Z-01Z#20: 4 =&gt; 16 + TS180-01Z-01Z#40: 1 =&gt; 17</t>
  </si>
  <si>
    <t>GB_FASTENER_BOLT_HHBFTC M6X20-N</t>
  </si>
  <si>
    <t>TS180-01Z-02Z#40: 4 x TS180-01Z-01Z#20: 4 =&gt; 16 + TS180-01Z-01Z#30: 2 =&gt; 18</t>
  </si>
  <si>
    <t>TS180-01Z-03Z 滚珠轴承</t>
  </si>
  <si>
    <t>滚珠轴承</t>
  </si>
  <si>
    <t>TS180-01Z-02Z#50: 1 x TS180-01Z-01Z#20: 4 =&gt; 4</t>
  </si>
  <si>
    <t>GB_FASTENER_BOLT_CHNB M6X20-N</t>
  </si>
  <si>
    <t>TS180-01Z-02Z#60: 1 x TS180-01Z-01Z#20: 4 =&gt; 4</t>
  </si>
  <si>
    <t>零件号</t>
  </si>
  <si>
    <t>文档预览</t>
  </si>
  <si>
    <t>序号</t>
  </si>
  <si>
    <t>数量</t>
  </si>
  <si>
    <t>材料</t>
  </si>
  <si>
    <t>处理</t>
  </si>
  <si>
    <t>渠道</t>
  </si>
  <si>
    <t>型号</t>
  </si>
  <si>
    <t>组</t>
  </si>
  <si>
    <t>购</t>
  </si>
  <si>
    <t>加</t>
  </si>
  <si>
    <t>钣</t>
  </si>
  <si>
    <t>备注</t>
  </si>
  <si>
    <t>计算说明</t>
  </si>
  <si>
    <t>零件名称</t>
  </si>
  <si>
    <t>规格</t>
  </si>
  <si>
    <t>标准</t>
  </si>
  <si>
    <t>TS180-01Z-003</t>
  </si>
  <si>
    <t>AISI 304</t>
  </si>
  <si>
    <t>X</t>
  </si>
  <si>
    <t>●</t>
  </si>
  <si>
    <t xml:space="preserve"> </t>
  </si>
  <si>
    <t>TS180-01Z-004</t>
  </si>
  <si>
    <t>TS180-01Z-005</t>
  </si>
  <si>
    <t>平垫圈-C级</t>
  </si>
  <si>
    <t>GB/T 95-1985</t>
  </si>
  <si>
    <t>Plain Washer-Product Grade 
C</t>
  </si>
  <si>
    <t>六角头螺铨全螺纹-C级</t>
  </si>
  <si>
    <t>GB/T 5781-
2000</t>
  </si>
  <si>
    <t>M6 X 20</t>
  </si>
  <si>
    <t>Hexagon Head Bolt-Full 
Thread-Product Grade C</t>
  </si>
  <si>
    <t>TS180-01Z-03Z</t>
  </si>
  <si>
    <t>淘宝-人本</t>
  </si>
  <si>
    <t xml:space="preserve">   </t>
  </si>
  <si>
    <t>Cup Head Nib Bolt</t>
  </si>
  <si>
    <t>GB/T 13-1988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</si>
</sst>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汉仪长仿宋体"/>
      <charset val="134"/>
    </font>
    <font>
      <sz val="14"/>
      <color theme="1"/>
      <name val="汉仪长仿宋体"/>
      <charset val="134"/>
    </font>
    <font>
      <b/>
      <sz val="18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4"/>
  <sheetViews>
    <sheetView showGridLines="0" zoomScaleSheetLayoutView="60" workbookViewId="0">
      <selection activeCell="A1" sqref="A1"/>
    </sheetView>
  </sheetViews>
  <sheetFormatPr defaultColWidth="9" defaultRowHeight="13.5" outlineLevelCol="3"/>
  <cols>
    <col min="1" max="1" width="81.5"/>
    <col min="2" max="2" width="20.125"/>
    <col min="3" max="3" width="16.75"/>
    <col min="4" max="4" width="81.5"/>
  </cols>
  <sheetData>
    <row r="1" ht="22.5" spans="1:1">
      <c r="A1" s="11" t="s">
        <v>0</v>
      </c>
    </row>
    <row r="3" spans="1:1">
      <c r="A3" t="s">
        <v>1</v>
      </c>
    </row>
    <row r="5" spans="1:1">
      <c r="A5" t="s">
        <v>2</v>
      </c>
    </row>
    <row r="6" ht="14.25"/>
    <row r="7" ht="14.25" spans="1:4">
      <c r="A7" s="12" t="s">
        <v>3</v>
      </c>
      <c r="B7" s="12" t="s">
        <v>4</v>
      </c>
      <c r="C7" s="12" t="s">
        <v>5</v>
      </c>
      <c r="D7" s="12" t="s">
        <v>6</v>
      </c>
    </row>
    <row r="8" ht="15" spans="1:4">
      <c r="A8" s="13" t="s">
        <v>7</v>
      </c>
      <c r="B8" s="13" t="s">
        <v>8</v>
      </c>
      <c r="C8" s="13">
        <v>1</v>
      </c>
      <c r="D8" s="13" t="s">
        <v>9</v>
      </c>
    </row>
    <row r="9" ht="15" spans="1:4">
      <c r="A9" s="13" t="s">
        <v>10</v>
      </c>
      <c r="B9" s="13" t="s">
        <v>11</v>
      </c>
      <c r="C9" s="13">
        <v>4</v>
      </c>
      <c r="D9" s="13" t="s">
        <v>12</v>
      </c>
    </row>
    <row r="10" ht="15" spans="1:4">
      <c r="A10" s="13" t="s">
        <v>13</v>
      </c>
      <c r="B10" s="13" t="s">
        <v>14</v>
      </c>
      <c r="C10" s="13">
        <v>4</v>
      </c>
      <c r="D10" s="13" t="s">
        <v>15</v>
      </c>
    </row>
    <row r="11" ht="15" spans="1:4">
      <c r="A11" s="13" t="s">
        <v>16</v>
      </c>
      <c r="B11" s="13"/>
      <c r="C11" s="13">
        <v>17</v>
      </c>
      <c r="D11" s="13" t="s">
        <v>17</v>
      </c>
    </row>
    <row r="12" ht="15" spans="1:4">
      <c r="A12" s="13" t="s">
        <v>18</v>
      </c>
      <c r="B12" s="13"/>
      <c r="C12" s="13">
        <v>18</v>
      </c>
      <c r="D12" s="13" t="s">
        <v>19</v>
      </c>
    </row>
    <row r="13" ht="15" spans="1:4">
      <c r="A13" s="13" t="s">
        <v>20</v>
      </c>
      <c r="B13" s="13" t="s">
        <v>21</v>
      </c>
      <c r="C13" s="13">
        <v>4</v>
      </c>
      <c r="D13" s="13" t="s">
        <v>22</v>
      </c>
    </row>
    <row r="14" ht="15" spans="1:4">
      <c r="A14" s="13" t="s">
        <v>23</v>
      </c>
      <c r="B14" s="13"/>
      <c r="C14" s="13">
        <v>4</v>
      </c>
      <c r="D14" s="13" t="s">
        <v>24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S8"/>
  <sheetViews>
    <sheetView tabSelected="1" topLeftCell="A3" workbookViewId="0">
      <selection activeCell="B8" sqref="B8 B7 B6 B5 B4 B3 B2"/>
    </sheetView>
  </sheetViews>
  <sheetFormatPr defaultColWidth="9" defaultRowHeight="18" outlineLevelRow="7"/>
  <cols>
    <col min="1" max="1" width="22.625" style="2" customWidth="1"/>
    <col min="2" max="2" width="15.625" style="2" customWidth="1"/>
    <col min="3" max="3" width="4.625" style="2" hidden="1" customWidth="1"/>
    <col min="4" max="4" width="15.625" style="2" customWidth="1"/>
    <col min="5" max="5" width="8.625" style="2" customWidth="1"/>
    <col min="6" max="6" width="4.625" style="2" customWidth="1"/>
    <col min="7" max="8" width="8.625" style="2" customWidth="1"/>
    <col min="9" max="9" width="10.625" style="2" customWidth="1"/>
    <col min="10" max="10" width="12.625" style="2" customWidth="1"/>
    <col min="11" max="14" width="3.125" style="2" customWidth="1"/>
    <col min="15" max="15" width="27.625" style="2" customWidth="1"/>
    <col min="16" max="18" width="12.625" style="2" customWidth="1"/>
    <col min="19" max="16384" width="9" style="2"/>
  </cols>
  <sheetData>
    <row r="1" s="1" customFormat="1" spans="1:19">
      <c r="A1" s="3" t="s">
        <v>25</v>
      </c>
      <c r="B1" s="3" t="s">
        <v>26</v>
      </c>
      <c r="C1" s="3" t="s">
        <v>27</v>
      </c>
      <c r="D1" s="3" t="s">
        <v>3</v>
      </c>
      <c r="E1" s="3" t="s">
        <v>4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</row>
    <row r="2" s="4" customFormat="1" ht="70" customHeight="1" spans="1:19">
      <c r="A2" s="5" t="s">
        <v>7</v>
      </c>
      <c r="B2" s="6" t="str">
        <f>_xlfn.DISPIMG("ID_D0FE42BE7CDB4169AF60BA3EC821BC07",1)</f>
        <v>=DISPIMG("ID_D0FE42BE7CDB4169AF60BA3EC821BC07",1)</v>
      </c>
      <c r="C2" s="6">
        <v>10</v>
      </c>
      <c r="D2" s="7" t="s">
        <v>42</v>
      </c>
      <c r="E2" s="5" t="s">
        <v>8</v>
      </c>
      <c r="F2" s="8">
        <v>1</v>
      </c>
      <c r="G2" s="5" t="s">
        <v>43</v>
      </c>
      <c r="H2" s="9"/>
      <c r="I2" s="6"/>
      <c r="J2" s="9"/>
      <c r="K2" s="5" t="s">
        <v>44</v>
      </c>
      <c r="L2" s="5" t="s">
        <v>44</v>
      </c>
      <c r="M2" s="5" t="s">
        <v>44</v>
      </c>
      <c r="N2" s="5" t="s">
        <v>45</v>
      </c>
      <c r="O2" s="7" t="s">
        <v>46</v>
      </c>
      <c r="P2" s="5" t="s">
        <v>9</v>
      </c>
      <c r="Q2" s="6"/>
      <c r="R2" s="6"/>
      <c r="S2" s="6"/>
    </row>
    <row r="3" s="4" customFormat="1" ht="70" customHeight="1" spans="1:19">
      <c r="A3" s="5" t="s">
        <v>10</v>
      </c>
      <c r="B3" s="6" t="str">
        <f>_xlfn.DISPIMG("ID_6EAC16AF2B364756942C44A9CC56FBE8",1)</f>
        <v>=DISPIMG("ID_6EAC16AF2B364756942C44A9CC56FBE8",1)</v>
      </c>
      <c r="C3" s="6">
        <v>10</v>
      </c>
      <c r="D3" s="7" t="s">
        <v>47</v>
      </c>
      <c r="E3" s="5" t="s">
        <v>11</v>
      </c>
      <c r="F3" s="8">
        <v>4</v>
      </c>
      <c r="G3" s="5" t="s">
        <v>43</v>
      </c>
      <c r="H3" s="9"/>
      <c r="I3" s="6"/>
      <c r="J3" s="9"/>
      <c r="K3" s="5" t="s">
        <v>44</v>
      </c>
      <c r="L3" s="5" t="s">
        <v>44</v>
      </c>
      <c r="M3" s="5" t="s">
        <v>44</v>
      </c>
      <c r="N3" s="5" t="s">
        <v>44</v>
      </c>
      <c r="O3" s="7" t="s">
        <v>46</v>
      </c>
      <c r="P3" s="5" t="s">
        <v>12</v>
      </c>
      <c r="Q3" s="6"/>
      <c r="R3" s="6"/>
      <c r="S3" s="6"/>
    </row>
    <row r="4" s="4" customFormat="1" ht="70" customHeight="1" spans="1:19">
      <c r="A4" s="5" t="s">
        <v>13</v>
      </c>
      <c r="B4" s="6" t="str">
        <f>_xlfn.DISPIMG("ID_3A7E562D12F74F4D83F3B03CA5F7260B",1)</f>
        <v>=DISPIMG("ID_3A7E562D12F74F4D83F3B03CA5F7260B",1)</v>
      </c>
      <c r="C4" s="6">
        <v>20</v>
      </c>
      <c r="D4" s="7" t="s">
        <v>48</v>
      </c>
      <c r="E4" s="5" t="s">
        <v>14</v>
      </c>
      <c r="F4" s="8">
        <v>4</v>
      </c>
      <c r="G4" s="5" t="s">
        <v>43</v>
      </c>
      <c r="H4" s="9"/>
      <c r="I4" s="6"/>
      <c r="J4" s="9"/>
      <c r="K4" s="5" t="s">
        <v>44</v>
      </c>
      <c r="L4" s="5" t="s">
        <v>44</v>
      </c>
      <c r="M4" s="5" t="s">
        <v>44</v>
      </c>
      <c r="N4" s="5" t="s">
        <v>45</v>
      </c>
      <c r="O4" s="7" t="s">
        <v>46</v>
      </c>
      <c r="P4" s="5" t="s">
        <v>15</v>
      </c>
      <c r="Q4" s="6"/>
      <c r="R4" s="6"/>
      <c r="S4" s="6"/>
    </row>
    <row r="5" s="4" customFormat="1" ht="70" customHeight="1" spans="1:19">
      <c r="A5" s="5" t="s">
        <v>16</v>
      </c>
      <c r="B5" s="6" t="str">
        <f>_xlfn.DISPIMG("ID_0D64101E2ED04312A835AAE20D84469A",1)</f>
        <v>=DISPIMG("ID_0D64101E2ED04312A835AAE20D84469A",1)</v>
      </c>
      <c r="C5" s="6">
        <v>40</v>
      </c>
      <c r="D5" s="9"/>
      <c r="E5" s="5" t="s">
        <v>49</v>
      </c>
      <c r="F5" s="8">
        <v>17</v>
      </c>
      <c r="G5" s="6"/>
      <c r="H5" s="9"/>
      <c r="I5" s="5" t="s">
        <v>50</v>
      </c>
      <c r="J5" s="9">
        <v>6</v>
      </c>
      <c r="K5" s="5" t="s">
        <v>44</v>
      </c>
      <c r="L5" s="5" t="s">
        <v>45</v>
      </c>
      <c r="M5" s="5" t="s">
        <v>44</v>
      </c>
      <c r="N5" s="5" t="s">
        <v>44</v>
      </c>
      <c r="O5" s="9"/>
      <c r="P5" s="5" t="s">
        <v>17</v>
      </c>
      <c r="Q5" s="10" t="s">
        <v>51</v>
      </c>
      <c r="R5" s="6">
        <v>6</v>
      </c>
      <c r="S5" s="5" t="s">
        <v>50</v>
      </c>
    </row>
    <row r="6" s="4" customFormat="1" ht="72" spans="1:19">
      <c r="A6" s="5" t="s">
        <v>18</v>
      </c>
      <c r="B6" s="6" t="str">
        <f>_xlfn.DISPIMG("ID_3823F5F616DB49469FC85F7DFF5E2819",1)</f>
        <v>=DISPIMG("ID_3823F5F616DB49469FC85F7DFF5E2819",1)</v>
      </c>
      <c r="C6" s="6">
        <v>30</v>
      </c>
      <c r="D6" s="9"/>
      <c r="E6" s="5" t="s">
        <v>52</v>
      </c>
      <c r="F6" s="8">
        <v>18</v>
      </c>
      <c r="G6" s="6"/>
      <c r="H6" s="9"/>
      <c r="I6" s="10" t="s">
        <v>53</v>
      </c>
      <c r="J6" s="7" t="s">
        <v>54</v>
      </c>
      <c r="K6" s="5" t="s">
        <v>44</v>
      </c>
      <c r="L6" s="5" t="s">
        <v>45</v>
      </c>
      <c r="M6" s="5" t="s">
        <v>44</v>
      </c>
      <c r="N6" s="5" t="s">
        <v>44</v>
      </c>
      <c r="O6" s="9"/>
      <c r="P6" s="5" t="s">
        <v>19</v>
      </c>
      <c r="Q6" s="10" t="s">
        <v>55</v>
      </c>
      <c r="R6" s="5" t="s">
        <v>54</v>
      </c>
      <c r="S6" s="10" t="s">
        <v>53</v>
      </c>
    </row>
    <row r="7" s="4" customFormat="1" ht="70" customHeight="1" spans="1:19">
      <c r="A7" s="5" t="s">
        <v>20</v>
      </c>
      <c r="B7" s="6" t="str">
        <f>_xlfn.DISPIMG("ID_40214A2B469143A48BA1943EF43DE364",1)</f>
        <v>=DISPIMG("ID_40214A2B469143A48BA1943EF43DE364",1)</v>
      </c>
      <c r="C7" s="6">
        <v>50</v>
      </c>
      <c r="D7" s="7" t="s">
        <v>56</v>
      </c>
      <c r="E7" s="5" t="s">
        <v>21</v>
      </c>
      <c r="F7" s="8">
        <v>4</v>
      </c>
      <c r="G7" s="6"/>
      <c r="H7" s="9"/>
      <c r="I7" s="5" t="s">
        <v>57</v>
      </c>
      <c r="J7" s="9">
        <v>6206</v>
      </c>
      <c r="K7" s="5" t="s">
        <v>44</v>
      </c>
      <c r="L7" s="5" t="s">
        <v>45</v>
      </c>
      <c r="M7" s="5" t="s">
        <v>44</v>
      </c>
      <c r="N7" s="5" t="s">
        <v>44</v>
      </c>
      <c r="O7" s="7" t="s">
        <v>58</v>
      </c>
      <c r="P7" s="5" t="s">
        <v>22</v>
      </c>
      <c r="Q7" s="6"/>
      <c r="R7" s="6"/>
      <c r="S7" s="6"/>
    </row>
    <row r="8" s="4" customFormat="1" ht="70" customHeight="1" spans="1:19">
      <c r="A8" s="5" t="s">
        <v>23</v>
      </c>
      <c r="B8" s="6" t="str">
        <f>_xlfn.DISPIMG("ID_D4EF8D8A48284974A102729277F8F6A1",1)</f>
        <v>=DISPIMG("ID_D4EF8D8A48284974A102729277F8F6A1",1)</v>
      </c>
      <c r="C8" s="6">
        <v>60</v>
      </c>
      <c r="D8" s="9"/>
      <c r="E8" s="6"/>
      <c r="F8" s="8">
        <v>4</v>
      </c>
      <c r="G8" s="6"/>
      <c r="H8" s="9"/>
      <c r="I8" s="6"/>
      <c r="J8" s="9"/>
      <c r="K8" s="5" t="s">
        <v>44</v>
      </c>
      <c r="L8" s="5" t="s">
        <v>44</v>
      </c>
      <c r="M8" s="5" t="s">
        <v>44</v>
      </c>
      <c r="N8" s="5" t="s">
        <v>44</v>
      </c>
      <c r="O8" s="9"/>
      <c r="P8" s="5" t="s">
        <v>24</v>
      </c>
      <c r="Q8" s="5" t="s">
        <v>59</v>
      </c>
      <c r="R8" s="5" t="s">
        <v>54</v>
      </c>
      <c r="S8" s="5" t="s">
        <v>60</v>
      </c>
    </row>
  </sheetData>
  <pageMargins left="0.590277777777778" right="0.590277777777778" top="0.590277777777778" bottom="0.590277777777778" header="0.314583333333333" footer="0.314583333333333"/>
  <pageSetup paperSize="9" orientation="landscape"/>
  <headerFooter>
    <oddHeader>&amp;LMY2502_气调贴体&amp;CTS180-01Z-01Z 四柱平台_汇总.xls&amp;R2025-09-24</oddHead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4"/>
  <sheetViews>
    <sheetView workbookViewId="0">
      <selection activeCell="A1" sqref="A1:R1"/>
    </sheetView>
  </sheetViews>
  <sheetFormatPr defaultColWidth="9" defaultRowHeight="18" outlineLevelRow="3"/>
  <cols>
    <col min="1" max="1" width="22.625" style="2" customWidth="1"/>
    <col min="2" max="2" width="15.625" style="2" customWidth="1"/>
    <col min="3" max="3" width="4.625" style="2" hidden="1" customWidth="1"/>
    <col min="4" max="4" width="15.625" style="2" customWidth="1"/>
    <col min="5" max="5" width="8.625" style="2" customWidth="1"/>
    <col min="6" max="6" width="4.625" style="2" customWidth="1"/>
    <col min="7" max="8" width="8.625" style="2" customWidth="1"/>
    <col min="9" max="9" width="10.625" style="2" customWidth="1"/>
    <col min="10" max="10" width="12.625" style="2" customWidth="1"/>
    <col min="11" max="14" width="3.125" style="2" customWidth="1"/>
    <col min="15" max="15" width="27.625" style="2" customWidth="1"/>
    <col min="16" max="18" width="12.625" style="2" customWidth="1"/>
    <col min="19" max="16384" width="9" style="2"/>
  </cols>
  <sheetData>
    <row r="1" s="1" customFormat="1" spans="1:19">
      <c r="A1" s="3" t="s">
        <v>25</v>
      </c>
      <c r="B1" s="3" t="s">
        <v>26</v>
      </c>
      <c r="C1" s="3" t="s">
        <v>27</v>
      </c>
      <c r="D1" s="3" t="s">
        <v>3</v>
      </c>
      <c r="E1" s="3" t="s">
        <v>4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39</v>
      </c>
      <c r="Q1" s="3" t="s">
        <v>40</v>
      </c>
      <c r="R1" s="3" t="s">
        <v>41</v>
      </c>
      <c r="S1" s="3" t="s">
        <v>38</v>
      </c>
    </row>
    <row r="2" s="4" customFormat="1" ht="70" customHeight="1" spans="1:19">
      <c r="A2" s="5" t="s">
        <v>18</v>
      </c>
      <c r="B2" s="5" t="str">
        <f>_xlfn.DISPIMG("ID_3823F5F616DB49469FC85F7DFF5E2819",1)</f>
        <v>=DISPIMG("ID_3823F5F616DB49469FC85F7DFF5E2819",1)</v>
      </c>
      <c r="C2" s="6">
        <v>30</v>
      </c>
      <c r="D2" s="9"/>
      <c r="E2" s="5" t="s">
        <v>52</v>
      </c>
      <c r="F2" s="8">
        <v>18</v>
      </c>
      <c r="G2" s="6"/>
      <c r="H2" s="9"/>
      <c r="I2" s="10" t="s">
        <v>53</v>
      </c>
      <c r="J2" s="7" t="s">
        <v>54</v>
      </c>
      <c r="K2" s="5" t="s">
        <v>44</v>
      </c>
      <c r="L2" s="5" t="s">
        <v>45</v>
      </c>
      <c r="M2" s="5" t="s">
        <v>44</v>
      </c>
      <c r="N2" s="5" t="s">
        <v>44</v>
      </c>
      <c r="O2" s="9"/>
      <c r="P2" s="10" t="s">
        <v>55</v>
      </c>
      <c r="Q2" s="5" t="s">
        <v>54</v>
      </c>
      <c r="R2" s="10" t="s">
        <v>53</v>
      </c>
      <c r="S2" s="5" t="s">
        <v>19</v>
      </c>
    </row>
    <row r="3" s="4" customFormat="1" ht="70" spans="1:19">
      <c r="A3" s="5" t="s">
        <v>16</v>
      </c>
      <c r="B3" s="5" t="str">
        <f>_xlfn.DISPIMG("ID_0D64101E2ED04312A835AAE20D84469A",1)</f>
        <v>=DISPIMG("ID_0D64101E2ED04312A835AAE20D84469A",1)</v>
      </c>
      <c r="C3" s="6">
        <v>40</v>
      </c>
      <c r="D3" s="9"/>
      <c r="E3" s="5" t="s">
        <v>49</v>
      </c>
      <c r="F3" s="8">
        <v>17</v>
      </c>
      <c r="G3" s="6"/>
      <c r="H3" s="9"/>
      <c r="I3" s="5" t="s">
        <v>50</v>
      </c>
      <c r="J3" s="9">
        <v>6</v>
      </c>
      <c r="K3" s="5" t="s">
        <v>44</v>
      </c>
      <c r="L3" s="5" t="s">
        <v>45</v>
      </c>
      <c r="M3" s="5" t="s">
        <v>44</v>
      </c>
      <c r="N3" s="5" t="s">
        <v>44</v>
      </c>
      <c r="O3" s="9"/>
      <c r="P3" s="10" t="s">
        <v>51</v>
      </c>
      <c r="Q3" s="6">
        <v>6</v>
      </c>
      <c r="R3" s="5" t="s">
        <v>50</v>
      </c>
      <c r="S3" s="5" t="s">
        <v>17</v>
      </c>
    </row>
    <row r="4" s="4" customFormat="1" ht="70" customHeight="1" spans="1:19">
      <c r="A4" s="5" t="s">
        <v>20</v>
      </c>
      <c r="B4" s="5" t="str">
        <f>_xlfn.DISPIMG("ID_40214A2B469143A48BA1943EF43DE364",1)</f>
        <v>=DISPIMG("ID_40214A2B469143A48BA1943EF43DE364",1)</v>
      </c>
      <c r="C4" s="6">
        <v>50</v>
      </c>
      <c r="D4" s="7" t="s">
        <v>56</v>
      </c>
      <c r="E4" s="5" t="s">
        <v>21</v>
      </c>
      <c r="F4" s="8">
        <v>4</v>
      </c>
      <c r="G4" s="6"/>
      <c r="H4" s="9"/>
      <c r="I4" s="5" t="s">
        <v>57</v>
      </c>
      <c r="J4" s="9">
        <v>6206</v>
      </c>
      <c r="K4" s="5" t="s">
        <v>44</v>
      </c>
      <c r="L4" s="5" t="s">
        <v>45</v>
      </c>
      <c r="M4" s="5" t="s">
        <v>44</v>
      </c>
      <c r="N4" s="5" t="s">
        <v>44</v>
      </c>
      <c r="O4" s="7" t="s">
        <v>58</v>
      </c>
      <c r="P4" s="6"/>
      <c r="Q4" s="6"/>
      <c r="R4" s="6"/>
      <c r="S4" s="5" t="s">
        <v>22</v>
      </c>
    </row>
  </sheetData>
  <sortState ref="A2:S4">
    <sortCondition ref="I2"/>
    <sortCondition ref="D2"/>
  </sortState>
  <pageMargins left="0.590277777777778" right="0.590277777777778" top="0.590277777777778" bottom="0.590277777777778" header="0.314583333333333" footer="0.314583333333333"/>
  <pageSetup paperSize="9" orientation="landscape"/>
  <headerFooter>
    <oddHeader>&amp;LMY2502_气调贴体&amp;CTS180-01Z-01Z 四柱平台_汇总.xlsx&amp;R2025-09-25</oddHeader>
    <oddFooter>&amp;C第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S3"/>
  <sheetViews>
    <sheetView workbookViewId="0">
      <selection activeCell="A1" sqref="A1:R1"/>
    </sheetView>
  </sheetViews>
  <sheetFormatPr defaultColWidth="9" defaultRowHeight="18" outlineLevelRow="2"/>
  <cols>
    <col min="1" max="1" width="22.625" style="2" customWidth="1"/>
    <col min="2" max="2" width="15.625" style="2" customWidth="1"/>
    <col min="3" max="3" width="4.625" style="2" hidden="1" customWidth="1"/>
    <col min="4" max="4" width="15.625" style="2" customWidth="1"/>
    <col min="5" max="5" width="8.625" style="2" customWidth="1"/>
    <col min="6" max="6" width="4.625" style="2" customWidth="1"/>
    <col min="7" max="8" width="8.625" style="2" customWidth="1"/>
    <col min="9" max="9" width="10.625" style="2" customWidth="1"/>
    <col min="10" max="10" width="12.625" style="2" customWidth="1"/>
    <col min="11" max="14" width="3.125" style="2" customWidth="1"/>
    <col min="15" max="15" width="27.625" style="2" customWidth="1"/>
    <col min="16" max="18" width="12.625" style="2" customWidth="1"/>
    <col min="19" max="16384" width="9" style="2"/>
  </cols>
  <sheetData>
    <row r="1" s="1" customFormat="1" spans="1:19">
      <c r="A1" s="3" t="s">
        <v>25</v>
      </c>
      <c r="B1" s="3" t="s">
        <v>26</v>
      </c>
      <c r="C1" s="3" t="s">
        <v>27</v>
      </c>
      <c r="D1" s="3" t="s">
        <v>3</v>
      </c>
      <c r="E1" s="3" t="s">
        <v>4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39</v>
      </c>
      <c r="Q1" s="3" t="s">
        <v>40</v>
      </c>
      <c r="R1" s="3" t="s">
        <v>41</v>
      </c>
      <c r="S1" s="3" t="s">
        <v>38</v>
      </c>
    </row>
    <row r="2" s="4" customFormat="1" ht="70" customHeight="1" spans="1:19">
      <c r="A2" s="5" t="s">
        <v>7</v>
      </c>
      <c r="B2" s="5" t="str">
        <f>_xlfn.DISPIMG("ID_D0FE42BE7CDB4169AF60BA3EC821BC07",1)</f>
        <v>=DISPIMG("ID_D0FE42BE7CDB4169AF60BA3EC821BC07",1)</v>
      </c>
      <c r="C2" s="6">
        <v>10</v>
      </c>
      <c r="D2" s="7" t="s">
        <v>42</v>
      </c>
      <c r="E2" s="5" t="s">
        <v>8</v>
      </c>
      <c r="F2" s="8">
        <v>1</v>
      </c>
      <c r="G2" s="5" t="s">
        <v>43</v>
      </c>
      <c r="H2" s="9"/>
      <c r="I2" s="6"/>
      <c r="J2" s="9"/>
      <c r="K2" s="5" t="s">
        <v>44</v>
      </c>
      <c r="L2" s="5" t="s">
        <v>44</v>
      </c>
      <c r="M2" s="5" t="s">
        <v>44</v>
      </c>
      <c r="N2" s="5" t="s">
        <v>45</v>
      </c>
      <c r="O2" s="7" t="s">
        <v>46</v>
      </c>
      <c r="P2" s="6"/>
      <c r="Q2" s="6"/>
      <c r="R2" s="6"/>
      <c r="S2" s="5" t="s">
        <v>9</v>
      </c>
    </row>
    <row r="3" s="4" customFormat="1" ht="70" customHeight="1" spans="1:19">
      <c r="A3" s="5" t="s">
        <v>13</v>
      </c>
      <c r="B3" s="5" t="str">
        <f>_xlfn.DISPIMG("ID_3A7E562D12F74F4D83F3B03CA5F7260B",1)</f>
        <v>=DISPIMG("ID_3A7E562D12F74F4D83F3B03CA5F7260B",1)</v>
      </c>
      <c r="C3" s="6">
        <v>20</v>
      </c>
      <c r="D3" s="7" t="s">
        <v>48</v>
      </c>
      <c r="E3" s="5" t="s">
        <v>14</v>
      </c>
      <c r="F3" s="8">
        <v>4</v>
      </c>
      <c r="G3" s="5" t="s">
        <v>43</v>
      </c>
      <c r="H3" s="9"/>
      <c r="I3" s="6"/>
      <c r="J3" s="9"/>
      <c r="K3" s="5" t="s">
        <v>44</v>
      </c>
      <c r="L3" s="5" t="s">
        <v>44</v>
      </c>
      <c r="M3" s="5" t="s">
        <v>44</v>
      </c>
      <c r="N3" s="5" t="s">
        <v>45</v>
      </c>
      <c r="O3" s="7" t="s">
        <v>46</v>
      </c>
      <c r="P3" s="6"/>
      <c r="Q3" s="6"/>
      <c r="R3" s="6"/>
      <c r="S3" s="5" t="s">
        <v>15</v>
      </c>
    </row>
  </sheetData>
  <pageMargins left="0.590277777777778" right="0.590277777777778" top="0.590277777777778" bottom="0.590277777777778" header="0.314583333333333" footer="0.314583333333333"/>
  <pageSetup paperSize="9" orientation="landscape"/>
  <headerFooter>
    <oddHeader>&amp;LMY2502_气调贴体&amp;CTS180-01Z-01Z 四柱平台_汇总.xlsx&amp;R2025-09-25</oddHeader>
    <oddFooter>&amp;C第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S1"/>
  <sheetViews>
    <sheetView workbookViewId="0">
      <selection activeCell="R1" sqref="R$1:R$1048576"/>
    </sheetView>
  </sheetViews>
  <sheetFormatPr defaultColWidth="9" defaultRowHeight="18"/>
  <cols>
    <col min="1" max="1" width="22.625" style="2" customWidth="1"/>
    <col min="2" max="2" width="15.625" style="2" customWidth="1"/>
    <col min="3" max="3" width="4.625" style="2" hidden="1" customWidth="1"/>
    <col min="4" max="4" width="15.625" style="2" customWidth="1"/>
    <col min="5" max="5" width="8.625" style="2" customWidth="1"/>
    <col min="6" max="6" width="4.625" style="2" customWidth="1"/>
    <col min="7" max="8" width="8.625" style="2" customWidth="1"/>
    <col min="9" max="9" width="10.625" style="2" customWidth="1"/>
    <col min="10" max="10" width="12.625" style="2" customWidth="1"/>
    <col min="11" max="14" width="3.125" style="2" customWidth="1"/>
    <col min="15" max="15" width="27.625" style="2" customWidth="1"/>
    <col min="16" max="18" width="12.625" style="2" customWidth="1"/>
    <col min="19" max="16384" width="9" style="2"/>
  </cols>
  <sheetData>
    <row r="1" s="1" customFormat="1" spans="1:19">
      <c r="A1" s="3" t="s">
        <v>25</v>
      </c>
      <c r="B1" s="3" t="s">
        <v>26</v>
      </c>
      <c r="C1" s="3" t="s">
        <v>27</v>
      </c>
      <c r="D1" s="3" t="s">
        <v>3</v>
      </c>
      <c r="E1" s="3" t="s">
        <v>4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39</v>
      </c>
      <c r="Q1" s="3" t="s">
        <v>40</v>
      </c>
      <c r="R1" s="3" t="s">
        <v>41</v>
      </c>
      <c r="S1" s="3" t="s">
        <v>38</v>
      </c>
    </row>
  </sheetData>
  <pageMargins left="0.590277777777778" right="0.590277777777778" top="0.590277777777778" bottom="0.590277777777778" header="0.314583333333333" footer="0.314583333333333"/>
  <pageSetup paperSize="9" orientation="landscape"/>
  <headerFooter>
    <oddHeader>&amp;LMY2502_气调贴体&amp;CTS180-01Z-01Z 四柱平台_汇总.xlsx&amp;R2025-09-25</oddHead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TS180-01Z-01Z 四柱平台_汇总</vt:lpstr>
      <vt:lpstr>总 BOM 清单</vt:lpstr>
      <vt:lpstr>外购件</vt:lpstr>
      <vt:lpstr>钣金件</vt:lpstr>
      <vt:lpstr>加工中心件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MY2502_气调贴体 TS180-01Z-01Z 四柱平台_汇总</dc:title>
  <dc:subject>MY2502_气调贴体</dc:subject>
  <dc:creator>quzheng</dc:creator>
  <cp:lastModifiedBy>quzheng</cp:lastModifiedBy>
  <dcterms:created xsi:type="dcterms:W3CDTF">2025-09-25T02:38:55Z</dcterms:created>
  <dcterms:modified xsi:type="dcterms:W3CDTF">2025-09-25T02:43:23Z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AC28560B69C8437894B9B284C18EF693_13</vt:lpwstr>
  </property>
  <property fmtid="{D5CDD505-2E9C-101B-9397-08002B2CF9AE}" pid="3" name="KSOProductBuildVer">
    <vt:lpwstr>2052-12.1.0.22529</vt:lpwstr>
  </property>
</Properties>
</file>