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chumacher\Documents\HLM\HLM lab 11b\"/>
    </mc:Choice>
  </mc:AlternateContent>
  <xr:revisionPtr revIDLastSave="0" documentId="8_{3B044897-8A9B-4024-A1C6-A97416DE7022}" xr6:coauthVersionLast="43" xr6:coauthVersionMax="43" xr10:uidLastSave="{00000000-0000-0000-0000-000000000000}"/>
  <bookViews>
    <workbookView xWindow="28680" yWindow="-120" windowWidth="20640" windowHeight="11160" xr2:uid="{5515A8D7-922F-4E77-9CC5-2EDBC6E8C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12" i="1" s="1"/>
  <c r="F7" i="1"/>
  <c r="B11" i="1"/>
  <c r="C11" i="1"/>
  <c r="D11" i="1"/>
  <c r="B12" i="1"/>
  <c r="C12" i="1"/>
  <c r="D12" i="1"/>
  <c r="E12" i="1"/>
  <c r="F12" i="1" s="1"/>
  <c r="B13" i="1"/>
  <c r="C13" i="1"/>
  <c r="D13" i="1"/>
  <c r="E13" i="1" s="1"/>
  <c r="F13" i="1" s="1"/>
  <c r="B14" i="1"/>
  <c r="C14" i="1"/>
  <c r="D14" i="1"/>
  <c r="E14" i="1"/>
  <c r="F14" i="1" s="1"/>
  <c r="B15" i="1"/>
  <c r="C15" i="1"/>
  <c r="D15" i="1"/>
  <c r="B16" i="1"/>
  <c r="C16" i="1"/>
  <c r="D16" i="1"/>
  <c r="E16" i="1"/>
  <c r="F16" i="1" s="1"/>
  <c r="B17" i="1"/>
  <c r="C17" i="1"/>
  <c r="D17" i="1"/>
  <c r="E17" i="1" s="1"/>
  <c r="F17" i="1" s="1"/>
  <c r="B18" i="1"/>
  <c r="C18" i="1"/>
  <c r="E18" i="1" s="1"/>
  <c r="F18" i="1" s="1"/>
  <c r="D18" i="1"/>
  <c r="B19" i="1"/>
  <c r="C19" i="1"/>
  <c r="E19" i="1" s="1"/>
  <c r="F19" i="1" s="1"/>
  <c r="D19" i="1"/>
  <c r="B20" i="1"/>
  <c r="C20" i="1"/>
  <c r="D20" i="1"/>
  <c r="E20" i="1"/>
  <c r="F20" i="1" s="1"/>
  <c r="B21" i="1"/>
  <c r="C21" i="1"/>
  <c r="D21" i="1"/>
  <c r="E21" i="1" s="1"/>
  <c r="F21" i="1" s="1"/>
  <c r="B22" i="1"/>
  <c r="C22" i="1"/>
  <c r="E22" i="1" s="1"/>
  <c r="F22" i="1" s="1"/>
  <c r="D22" i="1"/>
  <c r="B23" i="1"/>
  <c r="C23" i="1"/>
  <c r="E23" i="1" s="1"/>
  <c r="F23" i="1" s="1"/>
  <c r="D23" i="1"/>
  <c r="B24" i="1"/>
  <c r="C24" i="1"/>
  <c r="D24" i="1"/>
  <c r="E24" i="1"/>
  <c r="F24" i="1" s="1"/>
  <c r="B25" i="1"/>
  <c r="C25" i="1"/>
  <c r="D25" i="1"/>
  <c r="E25" i="1"/>
  <c r="F25" i="1"/>
  <c r="B26" i="1"/>
  <c r="C26" i="1"/>
  <c r="E26" i="1" s="1"/>
  <c r="F26" i="1" s="1"/>
  <c r="D26" i="1"/>
  <c r="B27" i="1"/>
  <c r="C27" i="1"/>
  <c r="E27" i="1" s="1"/>
  <c r="F27" i="1" s="1"/>
  <c r="D27" i="1"/>
  <c r="B28" i="1"/>
  <c r="C28" i="1"/>
  <c r="D28" i="1"/>
  <c r="E28" i="1"/>
  <c r="F28" i="1" s="1"/>
  <c r="B29" i="1"/>
  <c r="C29" i="1"/>
  <c r="D29" i="1"/>
  <c r="E29" i="1"/>
  <c r="F29" i="1"/>
  <c r="B30" i="1"/>
  <c r="C30" i="1"/>
  <c r="E30" i="1" s="1"/>
  <c r="F30" i="1" s="1"/>
  <c r="D30" i="1"/>
  <c r="B31" i="1"/>
  <c r="C31" i="1"/>
  <c r="E31" i="1" s="1"/>
  <c r="F31" i="1" s="1"/>
  <c r="D31" i="1"/>
  <c r="B32" i="1"/>
  <c r="C32" i="1"/>
  <c r="D32" i="1"/>
  <c r="E32" i="1"/>
  <c r="F32" i="1" s="1"/>
  <c r="B33" i="1"/>
  <c r="C33" i="1"/>
  <c r="D33" i="1"/>
  <c r="E33" i="1"/>
  <c r="F33" i="1"/>
  <c r="B34" i="1"/>
  <c r="C34" i="1"/>
  <c r="E34" i="1" s="1"/>
  <c r="F34" i="1" s="1"/>
  <c r="D34" i="1"/>
  <c r="B35" i="1"/>
  <c r="C35" i="1"/>
  <c r="E35" i="1" s="1"/>
  <c r="F35" i="1" s="1"/>
  <c r="D35" i="1"/>
  <c r="B36" i="1"/>
  <c r="C36" i="1"/>
  <c r="D36" i="1"/>
  <c r="E36" i="1"/>
  <c r="F36" i="1" s="1"/>
  <c r="B37" i="1"/>
  <c r="C37" i="1"/>
  <c r="D37" i="1"/>
  <c r="E37" i="1"/>
  <c r="F37" i="1"/>
  <c r="B38" i="1"/>
  <c r="C38" i="1"/>
  <c r="E38" i="1" s="1"/>
  <c r="F38" i="1" s="1"/>
  <c r="D38" i="1"/>
  <c r="B39" i="1"/>
  <c r="C39" i="1"/>
  <c r="E39" i="1" s="1"/>
  <c r="F39" i="1" s="1"/>
  <c r="D39" i="1"/>
  <c r="B40" i="1"/>
  <c r="C40" i="1"/>
  <c r="D40" i="1"/>
  <c r="E40" i="1"/>
  <c r="F40" i="1" s="1"/>
  <c r="B41" i="1"/>
  <c r="C41" i="1"/>
  <c r="D41" i="1"/>
  <c r="E41" i="1"/>
  <c r="F41" i="1"/>
  <c r="B42" i="1"/>
  <c r="C42" i="1"/>
  <c r="E42" i="1" s="1"/>
  <c r="F42" i="1" s="1"/>
  <c r="D42" i="1"/>
  <c r="B43" i="1"/>
  <c r="C43" i="1"/>
  <c r="E43" i="1" s="1"/>
  <c r="F43" i="1" s="1"/>
  <c r="D43" i="1"/>
  <c r="B44" i="1"/>
  <c r="C44" i="1"/>
  <c r="D44" i="1"/>
  <c r="E44" i="1"/>
  <c r="F44" i="1" s="1"/>
  <c r="B45" i="1"/>
  <c r="C45" i="1"/>
  <c r="D45" i="1"/>
  <c r="E45" i="1"/>
  <c r="F45" i="1"/>
  <c r="B46" i="1"/>
  <c r="C46" i="1"/>
  <c r="D46" i="1"/>
  <c r="B47" i="1"/>
  <c r="C47" i="1"/>
  <c r="D47" i="1"/>
  <c r="B48" i="1"/>
  <c r="C48" i="1"/>
  <c r="D48" i="1"/>
  <c r="E48" i="1"/>
  <c r="F48" i="1" s="1"/>
  <c r="B49" i="1"/>
  <c r="C49" i="1"/>
  <c r="D49" i="1"/>
  <c r="E49" i="1"/>
  <c r="F49" i="1"/>
  <c r="B50" i="1"/>
  <c r="C50" i="1"/>
  <c r="D50" i="1"/>
  <c r="B51" i="1"/>
  <c r="C51" i="1"/>
  <c r="D51" i="1"/>
  <c r="B52" i="1"/>
  <c r="C52" i="1"/>
  <c r="D52" i="1"/>
  <c r="E52" i="1"/>
  <c r="F52" i="1" s="1"/>
  <c r="B53" i="1"/>
  <c r="C53" i="1"/>
  <c r="D53" i="1"/>
  <c r="E53" i="1"/>
  <c r="F53" i="1"/>
  <c r="B54" i="1"/>
  <c r="C54" i="1"/>
  <c r="D54" i="1"/>
  <c r="B55" i="1"/>
  <c r="C55" i="1"/>
  <c r="D55" i="1"/>
  <c r="B56" i="1"/>
  <c r="C56" i="1"/>
  <c r="D56" i="1"/>
  <c r="E56" i="1"/>
  <c r="F56" i="1" s="1"/>
  <c r="B57" i="1"/>
  <c r="C57" i="1"/>
  <c r="D57" i="1"/>
  <c r="E57" i="1"/>
  <c r="F57" i="1"/>
  <c r="B58" i="1"/>
  <c r="C58" i="1"/>
  <c r="D58" i="1"/>
  <c r="B59" i="1"/>
  <c r="C59" i="1"/>
  <c r="D59" i="1"/>
  <c r="B60" i="1"/>
  <c r="C60" i="1"/>
  <c r="D60" i="1"/>
  <c r="E60" i="1"/>
  <c r="F60" i="1" s="1"/>
  <c r="B61" i="1"/>
  <c r="C61" i="1"/>
  <c r="D61" i="1"/>
  <c r="E61" i="1"/>
  <c r="F61" i="1"/>
  <c r="B62" i="1"/>
  <c r="C62" i="1"/>
  <c r="D62" i="1"/>
  <c r="B63" i="1"/>
  <c r="C63" i="1"/>
  <c r="E63" i="1" s="1"/>
  <c r="F63" i="1" s="1"/>
  <c r="D63" i="1"/>
  <c r="B64" i="1"/>
  <c r="C64" i="1"/>
  <c r="D64" i="1"/>
  <c r="E64" i="1"/>
  <c r="F64" i="1" s="1"/>
  <c r="B65" i="1"/>
  <c r="C65" i="1"/>
  <c r="D65" i="1"/>
  <c r="E65" i="1"/>
  <c r="F65" i="1"/>
  <c r="B66" i="1"/>
  <c r="C66" i="1"/>
  <c r="D66" i="1"/>
  <c r="B67" i="1"/>
  <c r="C67" i="1"/>
  <c r="D67" i="1"/>
  <c r="B68" i="1"/>
  <c r="C68" i="1"/>
  <c r="D68" i="1"/>
  <c r="E68" i="1"/>
  <c r="F68" i="1" s="1"/>
  <c r="B69" i="1"/>
  <c r="C69" i="1"/>
  <c r="D69" i="1"/>
  <c r="E69" i="1"/>
  <c r="F69" i="1"/>
  <c r="B70" i="1"/>
  <c r="C70" i="1"/>
  <c r="D70" i="1"/>
  <c r="B71" i="1"/>
  <c r="C71" i="1"/>
  <c r="D71" i="1"/>
  <c r="B72" i="1"/>
  <c r="C72" i="1"/>
  <c r="D72" i="1"/>
  <c r="E72" i="1"/>
  <c r="F72" i="1" s="1"/>
  <c r="B73" i="1"/>
  <c r="C73" i="1"/>
  <c r="D73" i="1"/>
  <c r="E73" i="1"/>
  <c r="F73" i="1"/>
  <c r="B74" i="1"/>
  <c r="C74" i="1"/>
  <c r="D74" i="1"/>
  <c r="B75" i="1"/>
  <c r="C75" i="1"/>
  <c r="D75" i="1"/>
  <c r="B76" i="1"/>
  <c r="C76" i="1"/>
  <c r="D76" i="1"/>
  <c r="E76" i="1"/>
  <c r="F76" i="1" s="1"/>
  <c r="B77" i="1"/>
  <c r="C77" i="1"/>
  <c r="D77" i="1"/>
  <c r="E77" i="1"/>
  <c r="F77" i="1"/>
  <c r="B78" i="1"/>
  <c r="C78" i="1"/>
  <c r="D78" i="1"/>
  <c r="B79" i="1"/>
  <c r="C79" i="1"/>
  <c r="E79" i="1" s="1"/>
  <c r="F79" i="1" s="1"/>
  <c r="D79" i="1"/>
  <c r="B80" i="1"/>
  <c r="C80" i="1"/>
  <c r="D80" i="1"/>
  <c r="E80" i="1"/>
  <c r="F80" i="1" s="1"/>
  <c r="B81" i="1"/>
  <c r="C81" i="1"/>
  <c r="D81" i="1"/>
  <c r="E81" i="1"/>
  <c r="F81" i="1"/>
  <c r="B82" i="1"/>
  <c r="C82" i="1"/>
  <c r="D82" i="1"/>
  <c r="B83" i="1"/>
  <c r="C83" i="1"/>
  <c r="E83" i="1" s="1"/>
  <c r="F83" i="1" s="1"/>
  <c r="D83" i="1"/>
  <c r="B84" i="1"/>
  <c r="C84" i="1"/>
  <c r="D84" i="1"/>
  <c r="B85" i="1"/>
  <c r="C85" i="1"/>
  <c r="D85" i="1"/>
  <c r="E85" i="1"/>
  <c r="F85" i="1" s="1"/>
  <c r="B86" i="1"/>
  <c r="C86" i="1"/>
  <c r="D86" i="1"/>
  <c r="B87" i="1"/>
  <c r="C87" i="1"/>
  <c r="E87" i="1" s="1"/>
  <c r="F87" i="1" s="1"/>
  <c r="D87" i="1"/>
  <c r="B88" i="1"/>
  <c r="C88" i="1"/>
  <c r="D88" i="1"/>
  <c r="E88" i="1"/>
  <c r="F88" i="1" s="1"/>
  <c r="B89" i="1"/>
  <c r="C89" i="1"/>
  <c r="D89" i="1"/>
  <c r="E89" i="1"/>
  <c r="F89" i="1" s="1"/>
  <c r="B90" i="1"/>
  <c r="C90" i="1"/>
  <c r="D90" i="1"/>
  <c r="B91" i="1"/>
  <c r="C91" i="1"/>
  <c r="D91" i="1"/>
  <c r="B92" i="1"/>
  <c r="C92" i="1"/>
  <c r="D92" i="1"/>
  <c r="B93" i="1"/>
  <c r="C93" i="1"/>
  <c r="D93" i="1"/>
  <c r="E93" i="1"/>
  <c r="F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E98" i="1" s="1"/>
  <c r="F98" i="1" s="1"/>
  <c r="B99" i="1"/>
  <c r="C99" i="1"/>
  <c r="D99" i="1"/>
  <c r="E99" i="1"/>
  <c r="F99" i="1" s="1"/>
  <c r="B100" i="1"/>
  <c r="C100" i="1"/>
  <c r="D100" i="1"/>
  <c r="B101" i="1"/>
  <c r="C101" i="1"/>
  <c r="D101" i="1"/>
  <c r="B102" i="1"/>
  <c r="C102" i="1"/>
  <c r="D102" i="1"/>
  <c r="E102" i="1" s="1"/>
  <c r="F102" i="1" s="1"/>
  <c r="B103" i="1"/>
  <c r="C103" i="1"/>
  <c r="D103" i="1"/>
  <c r="E103" i="1"/>
  <c r="F103" i="1" s="1"/>
  <c r="B104" i="1"/>
  <c r="C104" i="1"/>
  <c r="D104" i="1"/>
  <c r="B105" i="1"/>
  <c r="C105" i="1"/>
  <c r="D105" i="1"/>
  <c r="B106" i="1"/>
  <c r="C106" i="1"/>
  <c r="D106" i="1"/>
  <c r="E106" i="1" s="1"/>
  <c r="F106" i="1" s="1"/>
  <c r="B107" i="1"/>
  <c r="C107" i="1"/>
  <c r="D107" i="1"/>
  <c r="E107" i="1"/>
  <c r="F107" i="1" s="1"/>
  <c r="B108" i="1"/>
  <c r="C108" i="1"/>
  <c r="D108" i="1"/>
  <c r="B109" i="1"/>
  <c r="C109" i="1"/>
  <c r="D109" i="1"/>
  <c r="B110" i="1"/>
  <c r="C110" i="1"/>
  <c r="D110" i="1"/>
  <c r="E110" i="1" s="1"/>
  <c r="F110" i="1" s="1"/>
  <c r="B111" i="1"/>
  <c r="C111" i="1"/>
  <c r="D111" i="1"/>
  <c r="E111" i="1"/>
  <c r="F111" i="1" s="1"/>
  <c r="B112" i="1"/>
  <c r="C112" i="1"/>
  <c r="D112" i="1"/>
  <c r="B113" i="1"/>
  <c r="C113" i="1"/>
  <c r="D113" i="1"/>
  <c r="B114" i="1"/>
  <c r="C114" i="1"/>
  <c r="D114" i="1"/>
  <c r="E114" i="1" s="1"/>
  <c r="F114" i="1" s="1"/>
  <c r="B115" i="1"/>
  <c r="C115" i="1"/>
  <c r="D115" i="1"/>
  <c r="E115" i="1"/>
  <c r="F115" i="1" s="1"/>
  <c r="B116" i="1"/>
  <c r="C116" i="1"/>
  <c r="D116" i="1"/>
  <c r="B117" i="1"/>
  <c r="C117" i="1"/>
  <c r="D117" i="1"/>
  <c r="B118" i="1"/>
  <c r="C118" i="1"/>
  <c r="D118" i="1"/>
  <c r="E118" i="1" s="1"/>
  <c r="F118" i="1" s="1"/>
  <c r="B119" i="1"/>
  <c r="C119" i="1"/>
  <c r="D119" i="1"/>
  <c r="E119" i="1"/>
  <c r="F119" i="1" s="1"/>
  <c r="B120" i="1"/>
  <c r="C120" i="1"/>
  <c r="D120" i="1"/>
  <c r="B121" i="1"/>
  <c r="C121" i="1"/>
  <c r="D121" i="1"/>
  <c r="B122" i="1"/>
  <c r="C122" i="1"/>
  <c r="D122" i="1"/>
  <c r="E122" i="1" s="1"/>
  <c r="F122" i="1" s="1"/>
  <c r="B123" i="1"/>
  <c r="C123" i="1"/>
  <c r="D123" i="1"/>
  <c r="E123" i="1"/>
  <c r="F123" i="1" s="1"/>
  <c r="B124" i="1"/>
  <c r="C124" i="1"/>
  <c r="D124" i="1"/>
  <c r="B125" i="1"/>
  <c r="C125" i="1"/>
  <c r="D125" i="1"/>
  <c r="B126" i="1"/>
  <c r="C126" i="1"/>
  <c r="D126" i="1"/>
  <c r="E126" i="1" s="1"/>
  <c r="F126" i="1" s="1"/>
  <c r="B127" i="1"/>
  <c r="C127" i="1"/>
  <c r="D127" i="1"/>
  <c r="E127" i="1"/>
  <c r="F127" i="1" s="1"/>
  <c r="B128" i="1"/>
  <c r="C128" i="1"/>
  <c r="D128" i="1"/>
  <c r="B129" i="1"/>
  <c r="C129" i="1"/>
  <c r="D129" i="1"/>
  <c r="B130" i="1"/>
  <c r="C130" i="1"/>
  <c r="D130" i="1"/>
  <c r="E130" i="1" s="1"/>
  <c r="F130" i="1" s="1"/>
  <c r="B131" i="1"/>
  <c r="C131" i="1"/>
  <c r="D131" i="1"/>
  <c r="E131" i="1"/>
  <c r="F131" i="1" s="1"/>
  <c r="B132" i="1"/>
  <c r="C132" i="1"/>
  <c r="D132" i="1"/>
  <c r="E132" i="1"/>
  <c r="F132" i="1"/>
  <c r="B133" i="1"/>
  <c r="C133" i="1"/>
  <c r="D133" i="1"/>
  <c r="B134" i="1"/>
  <c r="C134" i="1"/>
  <c r="D134" i="1"/>
  <c r="B135" i="1"/>
  <c r="C135" i="1"/>
  <c r="D135" i="1"/>
  <c r="E135" i="1"/>
  <c r="F135" i="1" s="1"/>
  <c r="B136" i="1"/>
  <c r="C136" i="1"/>
  <c r="D136" i="1"/>
  <c r="E136" i="1"/>
  <c r="F136" i="1"/>
  <c r="B137" i="1"/>
  <c r="C137" i="1"/>
  <c r="D137" i="1"/>
  <c r="B138" i="1"/>
  <c r="C138" i="1"/>
  <c r="D138" i="1"/>
  <c r="B139" i="1"/>
  <c r="C139" i="1"/>
  <c r="D139" i="1"/>
  <c r="E139" i="1"/>
  <c r="F139" i="1" s="1"/>
  <c r="B140" i="1"/>
  <c r="C140" i="1"/>
  <c r="D140" i="1"/>
  <c r="E140" i="1"/>
  <c r="F140" i="1"/>
  <c r="B141" i="1"/>
  <c r="C141" i="1"/>
  <c r="D141" i="1"/>
  <c r="B142" i="1"/>
  <c r="C142" i="1"/>
  <c r="D142" i="1"/>
  <c r="B143" i="1"/>
  <c r="C143" i="1"/>
  <c r="D143" i="1"/>
  <c r="E143" i="1"/>
  <c r="F143" i="1" s="1"/>
  <c r="B144" i="1"/>
  <c r="C144" i="1"/>
  <c r="D144" i="1"/>
  <c r="E144" i="1"/>
  <c r="F144" i="1"/>
  <c r="B145" i="1"/>
  <c r="C145" i="1"/>
  <c r="D145" i="1"/>
  <c r="B146" i="1"/>
  <c r="C146" i="1"/>
  <c r="E146" i="1" s="1"/>
  <c r="F146" i="1" s="1"/>
  <c r="D146" i="1"/>
  <c r="B147" i="1"/>
  <c r="C147" i="1"/>
  <c r="D147" i="1"/>
  <c r="E147" i="1"/>
  <c r="F147" i="1" s="1"/>
  <c r="B148" i="1"/>
  <c r="C148" i="1"/>
  <c r="D148" i="1"/>
  <c r="E148" i="1"/>
  <c r="F148" i="1"/>
  <c r="B149" i="1"/>
  <c r="C149" i="1"/>
  <c r="D149" i="1"/>
  <c r="B150" i="1"/>
  <c r="C150" i="1"/>
  <c r="D150" i="1"/>
  <c r="B151" i="1"/>
  <c r="C151" i="1"/>
  <c r="D151" i="1"/>
  <c r="E151" i="1"/>
  <c r="F151" i="1" s="1"/>
  <c r="B152" i="1"/>
  <c r="C152" i="1"/>
  <c r="D152" i="1"/>
  <c r="E152" i="1"/>
  <c r="F152" i="1"/>
  <c r="B153" i="1"/>
  <c r="C153" i="1"/>
  <c r="D153" i="1"/>
  <c r="B154" i="1"/>
  <c r="C154" i="1"/>
  <c r="D154" i="1"/>
  <c r="B155" i="1"/>
  <c r="C155" i="1"/>
  <c r="D155" i="1"/>
  <c r="E155" i="1"/>
  <c r="F155" i="1" s="1"/>
  <c r="B156" i="1"/>
  <c r="C156" i="1"/>
  <c r="D156" i="1"/>
  <c r="E156" i="1"/>
  <c r="F156" i="1"/>
  <c r="B157" i="1"/>
  <c r="C157" i="1"/>
  <c r="D157" i="1"/>
  <c r="B158" i="1"/>
  <c r="C158" i="1"/>
  <c r="E158" i="1" s="1"/>
  <c r="F158" i="1" s="1"/>
  <c r="D158" i="1"/>
  <c r="B159" i="1"/>
  <c r="C159" i="1"/>
  <c r="D159" i="1"/>
  <c r="E159" i="1"/>
  <c r="F159" i="1" s="1"/>
  <c r="B160" i="1"/>
  <c r="C160" i="1"/>
  <c r="D160" i="1"/>
  <c r="B161" i="1"/>
  <c r="C161" i="1"/>
  <c r="D161" i="1"/>
  <c r="B162" i="1"/>
  <c r="C162" i="1"/>
  <c r="E162" i="1" s="1"/>
  <c r="F162" i="1" s="1"/>
  <c r="D162" i="1"/>
  <c r="B163" i="1"/>
  <c r="C163" i="1"/>
  <c r="D163" i="1"/>
  <c r="E163" i="1"/>
  <c r="F163" i="1" s="1"/>
  <c r="B164" i="1"/>
  <c r="C164" i="1"/>
  <c r="D164" i="1"/>
  <c r="B165" i="1"/>
  <c r="C165" i="1"/>
  <c r="D165" i="1"/>
  <c r="E165" i="1"/>
  <c r="F165" i="1" s="1"/>
  <c r="B166" i="1"/>
  <c r="C166" i="1"/>
  <c r="D166" i="1"/>
  <c r="B167" i="1"/>
  <c r="C167" i="1"/>
  <c r="D167" i="1"/>
  <c r="B168" i="1"/>
  <c r="C168" i="1"/>
  <c r="D168" i="1"/>
  <c r="E168" i="1" s="1"/>
  <c r="F168" i="1" s="1"/>
  <c r="B169" i="1"/>
  <c r="C169" i="1"/>
  <c r="D169" i="1"/>
  <c r="E169" i="1"/>
  <c r="F169" i="1" s="1"/>
  <c r="B170" i="1"/>
  <c r="C170" i="1"/>
  <c r="D170" i="1"/>
  <c r="B171" i="1"/>
  <c r="C171" i="1"/>
  <c r="D171" i="1"/>
  <c r="B172" i="1"/>
  <c r="C172" i="1"/>
  <c r="D172" i="1"/>
  <c r="E172" i="1" s="1"/>
  <c r="F172" i="1" s="1"/>
  <c r="B173" i="1"/>
  <c r="C173" i="1"/>
  <c r="D173" i="1"/>
  <c r="E173" i="1"/>
  <c r="F173" i="1" s="1"/>
  <c r="B174" i="1"/>
  <c r="C174" i="1"/>
  <c r="D174" i="1"/>
  <c r="B175" i="1"/>
  <c r="C175" i="1"/>
  <c r="D175" i="1"/>
  <c r="B176" i="1"/>
  <c r="C176" i="1"/>
  <c r="D176" i="1"/>
  <c r="E176" i="1" s="1"/>
  <c r="F176" i="1" s="1"/>
  <c r="B177" i="1"/>
  <c r="C177" i="1"/>
  <c r="D177" i="1"/>
  <c r="E177" i="1"/>
  <c r="F177" i="1" s="1"/>
  <c r="B178" i="1"/>
  <c r="C178" i="1"/>
  <c r="D178" i="1"/>
  <c r="B179" i="1"/>
  <c r="C179" i="1"/>
  <c r="D179" i="1"/>
  <c r="B180" i="1"/>
  <c r="C180" i="1"/>
  <c r="D180" i="1"/>
  <c r="E180" i="1" s="1"/>
  <c r="F180" i="1" s="1"/>
  <c r="B181" i="1"/>
  <c r="C181" i="1"/>
  <c r="D181" i="1"/>
  <c r="E181" i="1"/>
  <c r="F181" i="1" s="1"/>
  <c r="B182" i="1"/>
  <c r="C182" i="1"/>
  <c r="D182" i="1"/>
  <c r="B183" i="1"/>
  <c r="C183" i="1"/>
  <c r="D183" i="1"/>
  <c r="B184" i="1"/>
  <c r="C184" i="1"/>
  <c r="D184" i="1"/>
  <c r="E184" i="1" s="1"/>
  <c r="F184" i="1" s="1"/>
  <c r="B185" i="1"/>
  <c r="C185" i="1"/>
  <c r="D185" i="1"/>
  <c r="E185" i="1"/>
  <c r="F185" i="1" s="1"/>
  <c r="B186" i="1"/>
  <c r="C186" i="1"/>
  <c r="D186" i="1"/>
  <c r="B187" i="1"/>
  <c r="C187" i="1"/>
  <c r="D187" i="1"/>
  <c r="B188" i="1"/>
  <c r="C188" i="1"/>
  <c r="D188" i="1"/>
  <c r="E188" i="1" s="1"/>
  <c r="F188" i="1" s="1"/>
  <c r="B189" i="1"/>
  <c r="C189" i="1"/>
  <c r="D189" i="1"/>
  <c r="E189" i="1"/>
  <c r="F189" i="1" s="1"/>
  <c r="B190" i="1"/>
  <c r="C190" i="1"/>
  <c r="D190" i="1"/>
  <c r="B191" i="1"/>
  <c r="C191" i="1"/>
  <c r="D191" i="1"/>
  <c r="B192" i="1"/>
  <c r="C192" i="1"/>
  <c r="D192" i="1"/>
  <c r="E192" i="1" s="1"/>
  <c r="F192" i="1" s="1"/>
  <c r="B193" i="1"/>
  <c r="C193" i="1"/>
  <c r="D193" i="1"/>
  <c r="E193" i="1"/>
  <c r="F193" i="1" s="1"/>
  <c r="B194" i="1"/>
  <c r="C194" i="1"/>
  <c r="D194" i="1"/>
  <c r="B195" i="1"/>
  <c r="C195" i="1"/>
  <c r="D195" i="1"/>
  <c r="B196" i="1"/>
  <c r="C196" i="1"/>
  <c r="D196" i="1"/>
  <c r="E196" i="1" s="1"/>
  <c r="F196" i="1" s="1"/>
  <c r="B197" i="1"/>
  <c r="C197" i="1"/>
  <c r="D197" i="1"/>
  <c r="E197" i="1"/>
  <c r="F197" i="1" s="1"/>
  <c r="B198" i="1"/>
  <c r="C198" i="1"/>
  <c r="D198" i="1"/>
  <c r="B199" i="1"/>
  <c r="C199" i="1"/>
  <c r="D199" i="1"/>
  <c r="B200" i="1"/>
  <c r="C200" i="1"/>
  <c r="D200" i="1"/>
  <c r="E200" i="1" s="1"/>
  <c r="F200" i="1" s="1"/>
  <c r="B201" i="1"/>
  <c r="C201" i="1"/>
  <c r="D201" i="1"/>
  <c r="E201" i="1"/>
  <c r="F201" i="1" s="1"/>
  <c r="B202" i="1"/>
  <c r="C202" i="1"/>
  <c r="D202" i="1"/>
  <c r="B203" i="1"/>
  <c r="C203" i="1"/>
  <c r="E203" i="1" s="1"/>
  <c r="F203" i="1" s="1"/>
  <c r="D203" i="1"/>
  <c r="B204" i="1"/>
  <c r="C204" i="1"/>
  <c r="D204" i="1"/>
  <c r="E204" i="1" s="1"/>
  <c r="F204" i="1" s="1"/>
  <c r="B205" i="1"/>
  <c r="C205" i="1"/>
  <c r="D205" i="1"/>
  <c r="E205" i="1"/>
  <c r="F205" i="1"/>
  <c r="B206" i="1"/>
  <c r="C206" i="1"/>
  <c r="D206" i="1"/>
  <c r="B207" i="1"/>
  <c r="C207" i="1"/>
  <c r="E207" i="1" s="1"/>
  <c r="F207" i="1" s="1"/>
  <c r="D207" i="1"/>
  <c r="B208" i="1"/>
  <c r="C208" i="1"/>
  <c r="D208" i="1"/>
  <c r="E208" i="1"/>
  <c r="F208" i="1" s="1"/>
  <c r="B209" i="1"/>
  <c r="C209" i="1"/>
  <c r="D209" i="1"/>
  <c r="E209" i="1"/>
  <c r="F209" i="1"/>
  <c r="B210" i="1"/>
  <c r="C210" i="1"/>
  <c r="D210" i="1"/>
  <c r="D10" i="1"/>
  <c r="E7" i="1"/>
  <c r="D7" i="1"/>
  <c r="C7" i="1"/>
  <c r="B10" i="1"/>
  <c r="C10" i="1"/>
  <c r="B7" i="1"/>
  <c r="G209" i="1" l="1"/>
  <c r="G201" i="1"/>
  <c r="H182" i="1"/>
  <c r="H166" i="1"/>
  <c r="G127" i="1"/>
  <c r="H122" i="1"/>
  <c r="G121" i="1"/>
  <c r="H119" i="1"/>
  <c r="G111" i="1"/>
  <c r="H106" i="1"/>
  <c r="G105" i="1"/>
  <c r="G104" i="1"/>
  <c r="H103" i="1"/>
  <c r="G60" i="1"/>
  <c r="G48" i="1"/>
  <c r="G39" i="1"/>
  <c r="G23" i="1"/>
  <c r="H202" i="1"/>
  <c r="H183" i="1"/>
  <c r="H167" i="1"/>
  <c r="H155" i="1"/>
  <c r="G150" i="1"/>
  <c r="G143" i="1"/>
  <c r="H128" i="1"/>
  <c r="H112" i="1"/>
  <c r="H96" i="1"/>
  <c r="G75" i="1"/>
  <c r="H61" i="1"/>
  <c r="H52" i="1"/>
  <c r="G50" i="1"/>
  <c r="H49" i="1"/>
  <c r="G40" i="1"/>
  <c r="G24" i="1"/>
  <c r="H210" i="1"/>
  <c r="H187" i="1"/>
  <c r="G120" i="1"/>
  <c r="G194" i="1"/>
  <c r="G185" i="1"/>
  <c r="G144" i="1"/>
  <c r="H129" i="1"/>
  <c r="H97" i="1"/>
  <c r="H85" i="1"/>
  <c r="G76" i="1"/>
  <c r="H43" i="1"/>
  <c r="G42" i="1"/>
  <c r="H41" i="1"/>
  <c r="H32" i="1"/>
  <c r="H27" i="1"/>
  <c r="G26" i="1"/>
  <c r="H25" i="1"/>
  <c r="G208" i="1"/>
  <c r="H161" i="1"/>
  <c r="H193" i="1"/>
  <c r="G163" i="1"/>
  <c r="G157" i="1"/>
  <c r="H144" i="1"/>
  <c r="H113" i="1"/>
  <c r="G205" i="1"/>
  <c r="H186" i="1"/>
  <c r="G181" i="1"/>
  <c r="H176" i="1"/>
  <c r="G175" i="1"/>
  <c r="G174" i="1"/>
  <c r="H173" i="1"/>
  <c r="G165" i="1"/>
  <c r="G159" i="1"/>
  <c r="H139" i="1"/>
  <c r="G93" i="1"/>
  <c r="H88" i="1"/>
  <c r="H77" i="1"/>
  <c r="H68" i="1"/>
  <c r="G59" i="1"/>
  <c r="G45" i="1"/>
  <c r="G29" i="1"/>
  <c r="K2" i="1"/>
  <c r="H7" i="1"/>
  <c r="H205" i="1"/>
  <c r="G198" i="1"/>
  <c r="H197" i="1"/>
  <c r="H191" i="1"/>
  <c r="H190" i="1"/>
  <c r="G189" i="1"/>
  <c r="H179" i="1"/>
  <c r="H178" i="1"/>
  <c r="G177" i="1"/>
  <c r="H172" i="1"/>
  <c r="G171" i="1"/>
  <c r="G170" i="1"/>
  <c r="H169" i="1"/>
  <c r="H164" i="1"/>
  <c r="H160" i="1"/>
  <c r="H154" i="1"/>
  <c r="G153" i="1"/>
  <c r="G152" i="1"/>
  <c r="H152" i="1"/>
  <c r="G151" i="1"/>
  <c r="H147" i="1"/>
  <c r="H138" i="1"/>
  <c r="G137" i="1"/>
  <c r="G136" i="1"/>
  <c r="H136" i="1"/>
  <c r="G135" i="1"/>
  <c r="H131" i="1"/>
  <c r="H125" i="1"/>
  <c r="H124" i="1"/>
  <c r="G123" i="1"/>
  <c r="H118" i="1"/>
  <c r="G117" i="1"/>
  <c r="G116" i="1"/>
  <c r="H115" i="1"/>
  <c r="H109" i="1"/>
  <c r="H108" i="1"/>
  <c r="G107" i="1"/>
  <c r="H102" i="1"/>
  <c r="G101" i="1"/>
  <c r="G100" i="1"/>
  <c r="H99" i="1"/>
  <c r="G94" i="1"/>
  <c r="H93" i="1"/>
  <c r="G89" i="1"/>
  <c r="H87" i="1"/>
  <c r="H84" i="1"/>
  <c r="H80" i="1"/>
  <c r="H72" i="1"/>
  <c r="G69" i="1"/>
  <c r="G67" i="1"/>
  <c r="H64" i="1"/>
  <c r="H56" i="1"/>
  <c r="G53" i="1"/>
  <c r="G51" i="1"/>
  <c r="H45" i="1"/>
  <c r="G44" i="1"/>
  <c r="G43" i="1"/>
  <c r="H36" i="1"/>
  <c r="G33" i="1"/>
  <c r="H31" i="1"/>
  <c r="G30" i="1"/>
  <c r="H29" i="1"/>
  <c r="G28" i="1"/>
  <c r="G27" i="1"/>
  <c r="H19" i="1"/>
  <c r="G18" i="1"/>
  <c r="H17" i="1"/>
  <c r="G16" i="1"/>
  <c r="H14" i="1"/>
  <c r="G12" i="1"/>
  <c r="G11" i="1"/>
  <c r="G20" i="1"/>
  <c r="H11" i="1"/>
  <c r="H203" i="1"/>
  <c r="G202" i="1"/>
  <c r="H201" i="1"/>
  <c r="H195" i="1"/>
  <c r="H194" i="1"/>
  <c r="G193" i="1"/>
  <c r="G186" i="1"/>
  <c r="H185" i="1"/>
  <c r="G183" i="1"/>
  <c r="G182" i="1"/>
  <c r="H181" i="1"/>
  <c r="H175" i="1"/>
  <c r="H174" i="1"/>
  <c r="G173" i="1"/>
  <c r="H168" i="1"/>
  <c r="G167" i="1"/>
  <c r="G166" i="1"/>
  <c r="H165" i="1"/>
  <c r="G156" i="1"/>
  <c r="H156" i="1"/>
  <c r="G155" i="1"/>
  <c r="G154" i="1"/>
  <c r="G146" i="1"/>
  <c r="H143" i="1"/>
  <c r="G141" i="1"/>
  <c r="G140" i="1"/>
  <c r="H140" i="1"/>
  <c r="G139" i="1"/>
  <c r="G138" i="1"/>
  <c r="H130" i="1"/>
  <c r="G129" i="1"/>
  <c r="G128" i="1"/>
  <c r="H127" i="1"/>
  <c r="H121" i="1"/>
  <c r="H120" i="1"/>
  <c r="G119" i="1"/>
  <c r="H114" i="1"/>
  <c r="G113" i="1"/>
  <c r="G112" i="1"/>
  <c r="H111" i="1"/>
  <c r="H105" i="1"/>
  <c r="H104" i="1"/>
  <c r="G103" i="1"/>
  <c r="H98" i="1"/>
  <c r="G97" i="1"/>
  <c r="G96" i="1"/>
  <c r="H95" i="1"/>
  <c r="H91" i="1"/>
  <c r="G88" i="1"/>
  <c r="G86" i="1"/>
  <c r="G85" i="1"/>
  <c r="G84" i="1"/>
  <c r="G81" i="1"/>
  <c r="G79" i="1"/>
  <c r="G78" i="1"/>
  <c r="H76" i="1"/>
  <c r="G73" i="1"/>
  <c r="H71" i="1"/>
  <c r="G70" i="1"/>
  <c r="H69" i="1"/>
  <c r="G68" i="1"/>
  <c r="G65" i="1"/>
  <c r="G63" i="1"/>
  <c r="G62" i="1"/>
  <c r="H60" i="1"/>
  <c r="G57" i="1"/>
  <c r="H55" i="1"/>
  <c r="G54" i="1"/>
  <c r="H53" i="1"/>
  <c r="G52" i="1"/>
  <c r="H48" i="1"/>
  <c r="H40" i="1"/>
  <c r="G37" i="1"/>
  <c r="H35" i="1"/>
  <c r="G34" i="1"/>
  <c r="H33" i="1"/>
  <c r="G32" i="1"/>
  <c r="G31" i="1"/>
  <c r="H24" i="1"/>
  <c r="G19" i="1"/>
  <c r="H15" i="1"/>
  <c r="G14" i="1"/>
  <c r="H16" i="1"/>
  <c r="G7" i="1"/>
  <c r="H207" i="1"/>
  <c r="H206" i="1"/>
  <c r="H199" i="1"/>
  <c r="H198" i="1"/>
  <c r="G197" i="1"/>
  <c r="G190" i="1"/>
  <c r="H189" i="1"/>
  <c r="H180" i="1"/>
  <c r="G179" i="1"/>
  <c r="G178" i="1"/>
  <c r="H177" i="1"/>
  <c r="H171" i="1"/>
  <c r="H170" i="1"/>
  <c r="G169" i="1"/>
  <c r="G164" i="1"/>
  <c r="H162" i="1"/>
  <c r="G161" i="1"/>
  <c r="G160" i="1"/>
  <c r="H158" i="1"/>
  <c r="H151" i="1"/>
  <c r="G149" i="1"/>
  <c r="G148" i="1"/>
  <c r="H148" i="1"/>
  <c r="G147" i="1"/>
  <c r="G142" i="1"/>
  <c r="H135" i="1"/>
  <c r="G133" i="1"/>
  <c r="G132" i="1"/>
  <c r="H132" i="1"/>
  <c r="G131" i="1"/>
  <c r="H126" i="1"/>
  <c r="G125" i="1"/>
  <c r="G124" i="1"/>
  <c r="H123" i="1"/>
  <c r="H117" i="1"/>
  <c r="H116" i="1"/>
  <c r="G115" i="1"/>
  <c r="H110" i="1"/>
  <c r="G109" i="1"/>
  <c r="G108" i="1"/>
  <c r="H107" i="1"/>
  <c r="H101" i="1"/>
  <c r="H100" i="1"/>
  <c r="G99" i="1"/>
  <c r="G92" i="1"/>
  <c r="G91" i="1"/>
  <c r="G90" i="1"/>
  <c r="H89" i="1"/>
  <c r="H81" i="1"/>
  <c r="G80" i="1"/>
  <c r="G77" i="1"/>
  <c r="H75" i="1"/>
  <c r="G74" i="1"/>
  <c r="H73" i="1"/>
  <c r="G72" i="1"/>
  <c r="G71" i="1"/>
  <c r="H65" i="1"/>
  <c r="G64" i="1"/>
  <c r="G61" i="1"/>
  <c r="H59" i="1"/>
  <c r="G58" i="1"/>
  <c r="H57" i="1"/>
  <c r="G56" i="1"/>
  <c r="G55" i="1"/>
  <c r="G49" i="1"/>
  <c r="G47" i="1"/>
  <c r="G46" i="1"/>
  <c r="H44" i="1"/>
  <c r="G41" i="1"/>
  <c r="H39" i="1"/>
  <c r="G38" i="1"/>
  <c r="H37" i="1"/>
  <c r="G36" i="1"/>
  <c r="G35" i="1"/>
  <c r="H28" i="1"/>
  <c r="G25" i="1"/>
  <c r="H23" i="1"/>
  <c r="G22" i="1"/>
  <c r="H21" i="1"/>
  <c r="H20" i="1"/>
  <c r="G15" i="1"/>
  <c r="H13" i="1"/>
  <c r="G207" i="1"/>
  <c r="H200" i="1"/>
  <c r="G199" i="1"/>
  <c r="H196" i="1"/>
  <c r="H192" i="1"/>
  <c r="H188" i="1"/>
  <c r="G187" i="1"/>
  <c r="H145" i="1"/>
  <c r="E145" i="1"/>
  <c r="F145" i="1" s="1"/>
  <c r="E134" i="1"/>
  <c r="F134" i="1" s="1"/>
  <c r="G134" i="1"/>
  <c r="H204" i="1"/>
  <c r="G203" i="1"/>
  <c r="G195" i="1"/>
  <c r="H184" i="1"/>
  <c r="E206" i="1"/>
  <c r="F206" i="1" s="1"/>
  <c r="G204" i="1"/>
  <c r="E202" i="1"/>
  <c r="F202" i="1" s="1"/>
  <c r="G200" i="1"/>
  <c r="E198" i="1"/>
  <c r="F198" i="1" s="1"/>
  <c r="G196" i="1"/>
  <c r="E194" i="1"/>
  <c r="F194" i="1" s="1"/>
  <c r="G192" i="1"/>
  <c r="E190" i="1"/>
  <c r="F190" i="1" s="1"/>
  <c r="G188" i="1"/>
  <c r="E186" i="1"/>
  <c r="F186" i="1" s="1"/>
  <c r="G184" i="1"/>
  <c r="E182" i="1"/>
  <c r="F182" i="1" s="1"/>
  <c r="G180" i="1"/>
  <c r="E178" i="1"/>
  <c r="F178" i="1" s="1"/>
  <c r="G176" i="1"/>
  <c r="E174" i="1"/>
  <c r="F174" i="1" s="1"/>
  <c r="G172" i="1"/>
  <c r="E170" i="1"/>
  <c r="F170" i="1" s="1"/>
  <c r="G168" i="1"/>
  <c r="E166" i="1"/>
  <c r="F166" i="1" s="1"/>
  <c r="G162" i="1"/>
  <c r="G158" i="1"/>
  <c r="E150" i="1"/>
  <c r="F150" i="1" s="1"/>
  <c r="H149" i="1"/>
  <c r="E149" i="1"/>
  <c r="F149" i="1" s="1"/>
  <c r="H142" i="1"/>
  <c r="H133" i="1"/>
  <c r="E133" i="1"/>
  <c r="F133" i="1" s="1"/>
  <c r="G210" i="1"/>
  <c r="G206" i="1"/>
  <c r="H208" i="1"/>
  <c r="G191" i="1"/>
  <c r="E210" i="1"/>
  <c r="F210" i="1" s="1"/>
  <c r="H209" i="1"/>
  <c r="E199" i="1"/>
  <c r="F199" i="1" s="1"/>
  <c r="E195" i="1"/>
  <c r="F195" i="1" s="1"/>
  <c r="E191" i="1"/>
  <c r="F191" i="1" s="1"/>
  <c r="E187" i="1"/>
  <c r="F187" i="1" s="1"/>
  <c r="E183" i="1"/>
  <c r="F183" i="1" s="1"/>
  <c r="E179" i="1"/>
  <c r="F179" i="1" s="1"/>
  <c r="E175" i="1"/>
  <c r="F175" i="1" s="1"/>
  <c r="E171" i="1"/>
  <c r="F171" i="1" s="1"/>
  <c r="E167" i="1"/>
  <c r="F167" i="1" s="1"/>
  <c r="E164" i="1"/>
  <c r="F164" i="1" s="1"/>
  <c r="H163" i="1"/>
  <c r="E161" i="1"/>
  <c r="F161" i="1" s="1"/>
  <c r="E160" i="1"/>
  <c r="F160" i="1" s="1"/>
  <c r="H159" i="1"/>
  <c r="E154" i="1"/>
  <c r="F154" i="1" s="1"/>
  <c r="H153" i="1"/>
  <c r="E153" i="1"/>
  <c r="F153" i="1" s="1"/>
  <c r="H146" i="1"/>
  <c r="G145" i="1"/>
  <c r="E138" i="1"/>
  <c r="F138" i="1" s="1"/>
  <c r="H137" i="1"/>
  <c r="E137" i="1"/>
  <c r="F137" i="1" s="1"/>
  <c r="H157" i="1"/>
  <c r="E157" i="1"/>
  <c r="F157" i="1" s="1"/>
  <c r="H150" i="1"/>
  <c r="E142" i="1"/>
  <c r="F142" i="1" s="1"/>
  <c r="H141" i="1"/>
  <c r="E141" i="1"/>
  <c r="F141" i="1" s="1"/>
  <c r="H134" i="1"/>
  <c r="G130" i="1"/>
  <c r="E128" i="1"/>
  <c r="F128" i="1" s="1"/>
  <c r="G126" i="1"/>
  <c r="E124" i="1"/>
  <c r="F124" i="1" s="1"/>
  <c r="G122" i="1"/>
  <c r="E120" i="1"/>
  <c r="F120" i="1" s="1"/>
  <c r="G118" i="1"/>
  <c r="E116" i="1"/>
  <c r="F116" i="1" s="1"/>
  <c r="G114" i="1"/>
  <c r="E112" i="1"/>
  <c r="F112" i="1" s="1"/>
  <c r="G110" i="1"/>
  <c r="E108" i="1"/>
  <c r="F108" i="1" s="1"/>
  <c r="G106" i="1"/>
  <c r="E104" i="1"/>
  <c r="F104" i="1" s="1"/>
  <c r="G102" i="1"/>
  <c r="E100" i="1"/>
  <c r="F100" i="1" s="1"/>
  <c r="G98" i="1"/>
  <c r="E96" i="1"/>
  <c r="F96" i="1" s="1"/>
  <c r="E95" i="1"/>
  <c r="F95" i="1" s="1"/>
  <c r="G87" i="1"/>
  <c r="E84" i="1"/>
  <c r="F84" i="1" s="1"/>
  <c r="H83" i="1"/>
  <c r="E82" i="1"/>
  <c r="F82" i="1" s="1"/>
  <c r="H82" i="1"/>
  <c r="E67" i="1"/>
  <c r="F67" i="1" s="1"/>
  <c r="E66" i="1"/>
  <c r="F66" i="1" s="1"/>
  <c r="H66" i="1"/>
  <c r="E51" i="1"/>
  <c r="F51" i="1" s="1"/>
  <c r="E50" i="1"/>
  <c r="F50" i="1" s="1"/>
  <c r="H50" i="1"/>
  <c r="E129" i="1"/>
  <c r="F129" i="1" s="1"/>
  <c r="E125" i="1"/>
  <c r="F125" i="1" s="1"/>
  <c r="E121" i="1"/>
  <c r="F121" i="1" s="1"/>
  <c r="E117" i="1"/>
  <c r="F117" i="1" s="1"/>
  <c r="E113" i="1"/>
  <c r="F113" i="1" s="1"/>
  <c r="E109" i="1"/>
  <c r="F109" i="1" s="1"/>
  <c r="E105" i="1"/>
  <c r="F105" i="1" s="1"/>
  <c r="E101" i="1"/>
  <c r="F101" i="1" s="1"/>
  <c r="E97" i="1"/>
  <c r="F97" i="1" s="1"/>
  <c r="G95" i="1"/>
  <c r="E94" i="1"/>
  <c r="F94" i="1" s="1"/>
  <c r="H94" i="1"/>
  <c r="H92" i="1"/>
  <c r="E91" i="1"/>
  <c r="F91" i="1" s="1"/>
  <c r="G83" i="1"/>
  <c r="G82" i="1"/>
  <c r="H79" i="1"/>
  <c r="E71" i="1"/>
  <c r="F71" i="1" s="1"/>
  <c r="E70" i="1"/>
  <c r="F70" i="1" s="1"/>
  <c r="H70" i="1"/>
  <c r="H63" i="1"/>
  <c r="E55" i="1"/>
  <c r="F55" i="1" s="1"/>
  <c r="E54" i="1"/>
  <c r="F54" i="1" s="1"/>
  <c r="H54" i="1"/>
  <c r="H47" i="1"/>
  <c r="E92" i="1"/>
  <c r="F92" i="1" s="1"/>
  <c r="E90" i="1"/>
  <c r="F90" i="1" s="1"/>
  <c r="H90" i="1"/>
  <c r="E75" i="1"/>
  <c r="F75" i="1" s="1"/>
  <c r="E74" i="1"/>
  <c r="F74" i="1" s="1"/>
  <c r="H74" i="1"/>
  <c r="H67" i="1"/>
  <c r="G66" i="1"/>
  <c r="E59" i="1"/>
  <c r="F59" i="1" s="1"/>
  <c r="E58" i="1"/>
  <c r="F58" i="1" s="1"/>
  <c r="H58" i="1"/>
  <c r="H51" i="1"/>
  <c r="E86" i="1"/>
  <c r="F86" i="1" s="1"/>
  <c r="H86" i="1"/>
  <c r="E78" i="1"/>
  <c r="F78" i="1" s="1"/>
  <c r="H78" i="1"/>
  <c r="E62" i="1"/>
  <c r="F62" i="1" s="1"/>
  <c r="H62" i="1"/>
  <c r="E47" i="1"/>
  <c r="F47" i="1" s="1"/>
  <c r="E46" i="1"/>
  <c r="F46" i="1" s="1"/>
  <c r="H46" i="1"/>
  <c r="H42" i="1"/>
  <c r="H38" i="1"/>
  <c r="H34" i="1"/>
  <c r="H30" i="1"/>
  <c r="H26" i="1"/>
  <c r="H22" i="1"/>
  <c r="G21" i="1"/>
  <c r="H18" i="1"/>
  <c r="G17" i="1"/>
  <c r="E15" i="1"/>
  <c r="F15" i="1" s="1"/>
  <c r="G13" i="1"/>
  <c r="E11" i="1"/>
  <c r="F11" i="1" s="1"/>
  <c r="G10" i="1"/>
  <c r="H10" i="1"/>
  <c r="E10" i="1"/>
  <c r="F10" i="1" s="1"/>
  <c r="L2" i="1"/>
  <c r="J2" i="1"/>
  <c r="B4" i="1" l="1"/>
  <c r="A4" i="1"/>
</calcChain>
</file>

<file path=xl/sharedStrings.xml><?xml version="1.0" encoding="utf-8"?>
<sst xmlns="http://schemas.openxmlformats.org/spreadsheetml/2006/main" count="34" uniqueCount="27">
  <si>
    <t>beta0(intercept)</t>
  </si>
  <si>
    <t>b1(slope of linear term)</t>
  </si>
  <si>
    <t>b2(slope of quadratic term)</t>
  </si>
  <si>
    <t>X value</t>
  </si>
  <si>
    <t>Predicted Y</t>
  </si>
  <si>
    <t>Instaneous slope at X value</t>
  </si>
  <si>
    <t>SE of instaneous slope</t>
  </si>
  <si>
    <t>variance of b1</t>
  </si>
  <si>
    <t>variance of b2</t>
  </si>
  <si>
    <t>covariance b/w b1 and b2</t>
  </si>
  <si>
    <t>Custom Test of Slope</t>
  </si>
  <si>
    <t>t-value</t>
  </si>
  <si>
    <t>95%UB</t>
  </si>
  <si>
    <t>a-ignore</t>
  </si>
  <si>
    <t>b-ignore</t>
  </si>
  <si>
    <t>c-ignore</t>
  </si>
  <si>
    <t>df b1</t>
  </si>
  <si>
    <t>tcrit</t>
  </si>
  <si>
    <t>pvalue</t>
  </si>
  <si>
    <t>95% Bound 1 of X</t>
  </si>
  <si>
    <t>95% Bound 2 of X</t>
  </si>
  <si>
    <t>The two bounds of X tells us threshold of where on X simple slope becomes sig (can be sig inside or outside bounds but not both)</t>
  </si>
  <si>
    <t>95%LB Slope</t>
  </si>
  <si>
    <t>alpha</t>
  </si>
  <si>
    <t>Color Rules</t>
  </si>
  <si>
    <t>95% UB Slope</t>
  </si>
  <si>
    <t>Blue = can change value; yellow = don't touch; green = sig &amp; don't touch; red = not sig &amp; don't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</si>
</sst>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8218-463A-421F-B7DD-6FE6F41F9C9E}">
  <dimension ref="A1:L210"/>
  <sheetViews>
    <sheetView tabSelected="1" workbookViewId="0">
      <selection activeCell="D4" sqref="D4"/>
    </sheetView>
  </sheetViews>
  <sheetFormatPr defaultRowHeight="15" x14ac:dyDescent="0.25"/>
  <cols>
    <col min="1" max="1" width="23.140625" customWidth="1"/>
    <col min="2" max="2" width="22.85546875" customWidth="1"/>
    <col min="3" max="3" width="25.140625" customWidth="1"/>
    <col min="4" max="4" width="23.7109375" customWidth="1"/>
    <col min="5" max="5" width="15.42578125" customWidth="1"/>
    <col min="6" max="6" width="24.28515625" customWidth="1"/>
    <col min="7" max="7" width="12.85546875" customWidth="1"/>
    <col min="8" max="8" width="13.140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16</v>
      </c>
      <c r="H1" s="3" t="s">
        <v>23</v>
      </c>
      <c r="I1" t="s">
        <v>17</v>
      </c>
      <c r="J1" t="s">
        <v>13</v>
      </c>
      <c r="K1" t="s">
        <v>14</v>
      </c>
      <c r="L1" t="s">
        <v>15</v>
      </c>
    </row>
    <row r="2" spans="1:12" x14ac:dyDescent="0.25">
      <c r="A2" s="4">
        <v>0</v>
      </c>
      <c r="B2" s="4">
        <v>1</v>
      </c>
      <c r="C2" s="4">
        <v>-1</v>
      </c>
      <c r="D2" s="4">
        <v>0.1</v>
      </c>
      <c r="E2" s="4">
        <v>0.2</v>
      </c>
      <c r="F2" s="4">
        <v>0.03</v>
      </c>
      <c r="G2" s="4">
        <v>55</v>
      </c>
      <c r="H2" s="4">
        <v>0.05</v>
      </c>
      <c r="I2" s="5">
        <f>TINV(H2,G2)</f>
        <v>2.0040447832891455</v>
      </c>
      <c r="J2" s="5">
        <f>(4*($I$2^2)*$E$2)-(4*$C$2^2)</f>
        <v>-0.78704360525724937</v>
      </c>
      <c r="K2" s="5">
        <f>(4*($I$2^2)*$F$2)-(4*$B$2*$C$2)</f>
        <v>4.4819434592114122</v>
      </c>
      <c r="L2" s="5">
        <f>(($I$2^2)*$D$2)-($B$2^2)</f>
        <v>-0.59838045065715617</v>
      </c>
    </row>
    <row r="3" spans="1:12" x14ac:dyDescent="0.25">
      <c r="A3" s="3" t="s">
        <v>19</v>
      </c>
      <c r="B3" s="3" t="s">
        <v>20</v>
      </c>
    </row>
    <row r="4" spans="1:12" ht="90" x14ac:dyDescent="0.25">
      <c r="A4" s="5">
        <f>((-K2)+(SQRT((K2^2)-(4*J2*L2))))/(2*J2)</f>
        <v>0.13679519720959082</v>
      </c>
      <c r="B4" s="5">
        <f>((-K2)-(SQRT((K2^2)-(4*J2*L2))))/(2*J2)</f>
        <v>5.5578619085380199</v>
      </c>
      <c r="C4" s="2" t="s">
        <v>21</v>
      </c>
      <c r="E4" t="s">
        <v>24</v>
      </c>
      <c r="F4" s="2" t="s">
        <v>26</v>
      </c>
    </row>
    <row r="5" spans="1:12" x14ac:dyDescent="0.25">
      <c r="A5" s="3" t="s">
        <v>10</v>
      </c>
    </row>
    <row r="6" spans="1:12" x14ac:dyDescent="0.25">
      <c r="A6" s="1" t="s">
        <v>3</v>
      </c>
      <c r="B6" s="1" t="s">
        <v>4</v>
      </c>
      <c r="C6" t="s">
        <v>5</v>
      </c>
      <c r="D6" t="s">
        <v>6</v>
      </c>
      <c r="E6" t="s">
        <v>11</v>
      </c>
      <c r="F6" t="s">
        <v>18</v>
      </c>
      <c r="G6" t="s">
        <v>22</v>
      </c>
      <c r="H6" t="s">
        <v>12</v>
      </c>
    </row>
    <row r="7" spans="1:12" x14ac:dyDescent="0.25">
      <c r="A7" s="4">
        <v>4</v>
      </c>
      <c r="B7" s="5">
        <f>$A$2+($B$2*A7)+($C$2*A7^2)</f>
        <v>-12</v>
      </c>
      <c r="C7" s="5">
        <f>$B$2+(2*$C$2*A7)</f>
        <v>-7</v>
      </c>
      <c r="D7" s="5">
        <f>SQRT($D$2+(4*A7*$F$2)+(4*(A7^2)*$E$2))</f>
        <v>3.6578682316343767</v>
      </c>
      <c r="E7" s="5">
        <f>C7/D7</f>
        <v>-1.9136829313483283</v>
      </c>
      <c r="F7" s="5">
        <f>_xlfn.T.DIST.2T(ABS(E7),$G$2)</f>
        <v>6.0870574993119299E-2</v>
      </c>
      <c r="G7" s="5">
        <f>C7-($I$2*D7)</f>
        <v>-14.330531747565963</v>
      </c>
      <c r="H7" s="5">
        <f>C7+($I$2*D7)</f>
        <v>0.33053174756596437</v>
      </c>
    </row>
    <row r="9" spans="1:12" x14ac:dyDescent="0.25">
      <c r="A9" s="1" t="s">
        <v>3</v>
      </c>
      <c r="B9" s="1" t="s">
        <v>4</v>
      </c>
      <c r="C9" t="s">
        <v>5</v>
      </c>
      <c r="D9" t="s">
        <v>6</v>
      </c>
      <c r="E9" t="s">
        <v>11</v>
      </c>
      <c r="F9" t="s">
        <v>18</v>
      </c>
      <c r="G9" t="s">
        <v>22</v>
      </c>
      <c r="H9" t="s">
        <v>25</v>
      </c>
    </row>
    <row r="10" spans="1:12" x14ac:dyDescent="0.25">
      <c r="A10" s="4">
        <v>-100</v>
      </c>
      <c r="B10" s="5">
        <f>$A$2+($B$2*A10)+($C$2*A10^2)</f>
        <v>-10100</v>
      </c>
      <c r="C10" s="5">
        <f>$B$2+(2*$C$2*A10)</f>
        <v>201</v>
      </c>
      <c r="D10" s="5">
        <f>SQRT($D$2+(4*A10*$F$2)+(4*(A10^2)*$E$2))</f>
        <v>89.376171320995851</v>
      </c>
      <c r="E10" s="5">
        <f>C10/D10</f>
        <v>2.2489215752832541</v>
      </c>
      <c r="F10">
        <f>_xlfn.T.DIST.2T(ABS(E10),$G$2)</f>
        <v>2.8542741129859359E-2</v>
      </c>
      <c r="G10" s="5">
        <f>C10-($I$2*D10)</f>
        <v>21.886150113801335</v>
      </c>
      <c r="H10" s="5">
        <f>C10+($I$2*D10)</f>
        <v>380.11384988619864</v>
      </c>
    </row>
    <row r="11" spans="1:12" x14ac:dyDescent="0.25">
      <c r="A11" s="4">
        <v>-99</v>
      </c>
      <c r="B11" s="5">
        <f t="shared" ref="B11:B74" si="0">$A$2+($B$2*A11)+($C$2*A11^2)</f>
        <v>-9900</v>
      </c>
      <c r="C11" s="5">
        <f t="shared" ref="C11:C74" si="1">$B$2+(2*$C$2*A11)</f>
        <v>199</v>
      </c>
      <c r="D11" s="5">
        <f t="shared" ref="D11:D74" si="2">SQRT($D$2+(4*A11*$F$2)+(4*(A11^2)*$E$2))</f>
        <v>88.481749530623546</v>
      </c>
      <c r="E11" s="5">
        <f t="shared" ref="E11:E74" si="3">C11/D11</f>
        <v>2.2490513699791399</v>
      </c>
      <c r="F11">
        <f t="shared" ref="F11:F74" si="4">_xlfn.T.DIST.2T(ABS(E11),$G$2)</f>
        <v>2.8533962914385983E-2</v>
      </c>
      <c r="G11" s="5">
        <f>C11-($I$2*D11)</f>
        <v>21.678611436857096</v>
      </c>
      <c r="H11" s="5">
        <f>C11+($I$2*D11)</f>
        <v>376.32138856314293</v>
      </c>
    </row>
    <row r="12" spans="1:12" x14ac:dyDescent="0.25">
      <c r="A12" s="4">
        <v>-98</v>
      </c>
      <c r="B12" s="5">
        <f t="shared" si="0"/>
        <v>-9702</v>
      </c>
      <c r="C12" s="5">
        <f t="shared" si="1"/>
        <v>197</v>
      </c>
      <c r="D12" s="5">
        <f t="shared" si="2"/>
        <v>87.587327850551532</v>
      </c>
      <c r="E12" s="5">
        <f t="shared" si="3"/>
        <v>2.2491838127101795</v>
      </c>
      <c r="F12">
        <f t="shared" si="4"/>
        <v>2.8525008070829663E-2</v>
      </c>
      <c r="G12" s="5">
        <f>C12-($I$2*D12)</f>
        <v>21.47107253886611</v>
      </c>
      <c r="H12" s="5">
        <f>C12+($I$2*D12)</f>
        <v>372.52892746113389</v>
      </c>
    </row>
    <row r="13" spans="1:12" x14ac:dyDescent="0.25">
      <c r="A13" s="4">
        <v>-97</v>
      </c>
      <c r="B13" s="5">
        <f t="shared" si="0"/>
        <v>-9506</v>
      </c>
      <c r="C13" s="5">
        <f t="shared" si="1"/>
        <v>195</v>
      </c>
      <c r="D13" s="5">
        <f t="shared" si="2"/>
        <v>86.692906284193754</v>
      </c>
      <c r="E13" s="5">
        <f t="shared" si="3"/>
        <v>2.2493189853476316</v>
      </c>
      <c r="F13">
        <f t="shared" si="4"/>
        <v>2.8515871214587218E-2</v>
      </c>
      <c r="G13" s="5">
        <f>C13-($I$2*D13)</f>
        <v>21.263533412986732</v>
      </c>
      <c r="H13" s="5">
        <f>C13+($I$2*D13)</f>
        <v>368.7364665870133</v>
      </c>
    </row>
    <row r="14" spans="1:12" x14ac:dyDescent="0.25">
      <c r="A14" s="4">
        <v>-96</v>
      </c>
      <c r="B14" s="5">
        <f t="shared" si="0"/>
        <v>-9312</v>
      </c>
      <c r="C14" s="5">
        <f t="shared" si="1"/>
        <v>193</v>
      </c>
      <c r="D14" s="5">
        <f t="shared" si="2"/>
        <v>85.798484835106507</v>
      </c>
      <c r="E14" s="5">
        <f t="shared" si="3"/>
        <v>2.2494569731729039</v>
      </c>
      <c r="F14">
        <f t="shared" si="4"/>
        <v>2.850654673996059E-2</v>
      </c>
      <c r="G14" s="5">
        <f>C14-($I$2*D14)</f>
        <v>21.055994052091933</v>
      </c>
      <c r="H14" s="5">
        <f>C14+($I$2*D14)</f>
        <v>364.94400594790807</v>
      </c>
    </row>
    <row r="15" spans="1:12" x14ac:dyDescent="0.25">
      <c r="A15" s="4">
        <v>-95</v>
      </c>
      <c r="B15" s="5">
        <f t="shared" si="0"/>
        <v>-9120</v>
      </c>
      <c r="C15" s="5">
        <f t="shared" si="1"/>
        <v>191</v>
      </c>
      <c r="D15" s="5">
        <f t="shared" si="2"/>
        <v>84.904063506995939</v>
      </c>
      <c r="E15" s="5">
        <f t="shared" si="3"/>
        <v>2.2495978650569763</v>
      </c>
      <c r="F15">
        <f t="shared" si="4"/>
        <v>2.8497028808692402E-2</v>
      </c>
      <c r="G15" s="5">
        <f>C15-($I$2*D15)</f>
        <v>20.848454448754467</v>
      </c>
      <c r="H15" s="5">
        <f>C15+($I$2*D15)</f>
        <v>361.15154555124553</v>
      </c>
    </row>
    <row r="16" spans="1:12" x14ac:dyDescent="0.25">
      <c r="A16" s="4">
        <v>-94</v>
      </c>
      <c r="B16" s="5">
        <f t="shared" si="0"/>
        <v>-8930</v>
      </c>
      <c r="C16" s="5">
        <f t="shared" si="1"/>
        <v>189</v>
      </c>
      <c r="D16" s="5">
        <f t="shared" si="2"/>
        <v>84.009642303726068</v>
      </c>
      <c r="E16" s="5">
        <f t="shared" si="3"/>
        <v>2.2497417536512629</v>
      </c>
      <c r="F16">
        <f t="shared" si="4"/>
        <v>2.8487311337781596E-2</v>
      </c>
      <c r="G16" s="5">
        <f>C16-($I$2*D16)</f>
        <v>20.640914595230669</v>
      </c>
      <c r="H16" s="5">
        <f>C16+($I$2*D16)</f>
        <v>357.3590854047693</v>
      </c>
    </row>
    <row r="17" spans="1:8" x14ac:dyDescent="0.25">
      <c r="A17" s="4">
        <v>-93</v>
      </c>
      <c r="B17" s="5">
        <f t="shared" si="0"/>
        <v>-8742</v>
      </c>
      <c r="C17" s="5">
        <f t="shared" si="1"/>
        <v>187</v>
      </c>
      <c r="D17" s="5">
        <f t="shared" si="2"/>
        <v>83.11522122932719</v>
      </c>
      <c r="E17" s="5">
        <f t="shared" si="3"/>
        <v>2.2498887355907931</v>
      </c>
      <c r="F17">
        <f t="shared" si="4"/>
        <v>2.8477387986523328E-2</v>
      </c>
      <c r="G17" s="5">
        <f>C17-($I$2*D17)</f>
        <v>20.4333744834436</v>
      </c>
      <c r="H17" s="5">
        <f>C17+($I$2*D17)</f>
        <v>353.56662551655643</v>
      </c>
    </row>
    <row r="18" spans="1:8" x14ac:dyDescent="0.25">
      <c r="A18" s="4">
        <v>-92</v>
      </c>
      <c r="B18" s="5">
        <f t="shared" si="0"/>
        <v>-8556</v>
      </c>
      <c r="C18" s="5">
        <f t="shared" si="1"/>
        <v>185</v>
      </c>
      <c r="D18" s="5">
        <f t="shared" si="2"/>
        <v>82.220800288004995</v>
      </c>
      <c r="E18" s="5">
        <f t="shared" si="3"/>
        <v>2.2500389117106323</v>
      </c>
      <c r="F18">
        <f t="shared" si="4"/>
        <v>2.8467252142718225E-2</v>
      </c>
      <c r="G18" s="5">
        <f>C18-($I$2*D18)</f>
        <v>20.225834104964918</v>
      </c>
      <c r="H18" s="5">
        <f>C18+($I$2*D18)</f>
        <v>349.77416589503508</v>
      </c>
    </row>
    <row r="19" spans="1:8" x14ac:dyDescent="0.25">
      <c r="A19" s="4">
        <v>-91</v>
      </c>
      <c r="B19" s="5">
        <f t="shared" si="0"/>
        <v>-8372</v>
      </c>
      <c r="C19" s="5">
        <f t="shared" si="1"/>
        <v>183</v>
      </c>
      <c r="D19" s="5">
        <f t="shared" si="2"/>
        <v>81.326379484150166</v>
      </c>
      <c r="E19" s="5">
        <f t="shared" si="3"/>
        <v>2.2501923872765683</v>
      </c>
      <c r="F19">
        <f t="shared" si="4"/>
        <v>2.8456896907985398E-2</v>
      </c>
      <c r="G19" s="5">
        <f>C19-($I$2*D19)</f>
        <v>20.018293450995486</v>
      </c>
      <c r="H19" s="5">
        <f>C19+($I$2*D19)</f>
        <v>345.98170654900451</v>
      </c>
    </row>
    <row r="20" spans="1:8" x14ac:dyDescent="0.25">
      <c r="A20" s="4">
        <v>-90</v>
      </c>
      <c r="B20" s="5">
        <f t="shared" si="0"/>
        <v>-8190</v>
      </c>
      <c r="C20" s="5">
        <f t="shared" si="1"/>
        <v>181</v>
      </c>
      <c r="D20" s="5">
        <f t="shared" si="2"/>
        <v>80.431958822348719</v>
      </c>
      <c r="E20" s="5">
        <f t="shared" si="3"/>
        <v>2.2503492722311718</v>
      </c>
      <c r="F20">
        <f t="shared" si="4"/>
        <v>2.8446315082112188E-2</v>
      </c>
      <c r="G20" s="5">
        <f>C20-($I$2*D20)</f>
        <v>19.810752512344692</v>
      </c>
      <c r="H20" s="5">
        <f>C20+($I$2*D20)</f>
        <v>342.18924748765528</v>
      </c>
    </row>
    <row r="21" spans="1:8" x14ac:dyDescent="0.25">
      <c r="A21" s="4">
        <v>-89</v>
      </c>
      <c r="B21" s="5">
        <f t="shared" si="0"/>
        <v>-8010</v>
      </c>
      <c r="C21" s="5">
        <f t="shared" si="1"/>
        <v>179</v>
      </c>
      <c r="D21" s="5">
        <f t="shared" si="2"/>
        <v>79.53753830739295</v>
      </c>
      <c r="E21" s="5">
        <f t="shared" si="3"/>
        <v>2.2505096814564363</v>
      </c>
      <c r="F21">
        <f t="shared" si="4"/>
        <v>2.8435499146366314E-2</v>
      </c>
      <c r="G21" s="5">
        <f>C21-($I$2*D21)</f>
        <v>19.603211279408583</v>
      </c>
      <c r="H21" s="5">
        <f>C21+($I$2*D21)</f>
        <v>338.39678872059142</v>
      </c>
    </row>
    <row r="22" spans="1:8" x14ac:dyDescent="0.25">
      <c r="A22" s="4">
        <v>-88</v>
      </c>
      <c r="B22" s="5">
        <f t="shared" si="0"/>
        <v>-7832</v>
      </c>
      <c r="C22" s="5">
        <f t="shared" si="1"/>
        <v>177</v>
      </c>
      <c r="D22" s="5">
        <f t="shared" si="2"/>
        <v>78.643117944293138</v>
      </c>
      <c r="E22" s="5">
        <f t="shared" si="3"/>
        <v>2.2506737350543244</v>
      </c>
      <c r="F22">
        <f t="shared" si="4"/>
        <v>2.8424441245687014E-2</v>
      </c>
      <c r="G22" s="5">
        <f>C22-($I$2*D22)</f>
        <v>19.395669742146339</v>
      </c>
      <c r="H22" s="5">
        <f>C22+($I$2*D22)</f>
        <v>334.60433025785369</v>
      </c>
    </row>
    <row r="23" spans="1:8" x14ac:dyDescent="0.25">
      <c r="A23" s="4">
        <v>-87</v>
      </c>
      <c r="B23" s="5">
        <f t="shared" si="0"/>
        <v>-7656</v>
      </c>
      <c r="C23" s="5">
        <f t="shared" si="1"/>
        <v>175</v>
      </c>
      <c r="D23" s="5">
        <f t="shared" si="2"/>
        <v>77.748697738290133</v>
      </c>
      <c r="E23" s="5">
        <f t="shared" si="3"/>
        <v>2.250841558646647</v>
      </c>
      <c r="F23">
        <f t="shared" si="4"/>
        <v>2.8413133169669723E-2</v>
      </c>
      <c r="G23" s="5">
        <f>C23-($I$2*D23)</f>
        <v>19.188127890055085</v>
      </c>
      <c r="H23" s="5">
        <f>C23+($I$2*D23)</f>
        <v>330.81187210994494</v>
      </c>
    </row>
    <row r="24" spans="1:8" x14ac:dyDescent="0.25">
      <c r="A24" s="4">
        <v>-86</v>
      </c>
      <c r="B24" s="5">
        <f t="shared" si="0"/>
        <v>-7482</v>
      </c>
      <c r="C24" s="5">
        <f t="shared" si="1"/>
        <v>173</v>
      </c>
      <c r="D24" s="5">
        <f t="shared" si="2"/>
        <v>76.854277694868742</v>
      </c>
      <c r="E24" s="5">
        <f t="shared" si="3"/>
        <v>2.2510132836958605</v>
      </c>
      <c r="F24">
        <f t="shared" si="4"/>
        <v>2.8401566332244513E-2</v>
      </c>
      <c r="G24" s="5">
        <f>C24-($I$2*D24)</f>
        <v>18.980585712142954</v>
      </c>
      <c r="H24" s="5">
        <f>C24+($I$2*D24)</f>
        <v>327.01941428785705</v>
      </c>
    </row>
    <row r="25" spans="1:8" x14ac:dyDescent="0.25">
      <c r="A25" s="4">
        <v>-85</v>
      </c>
      <c r="B25" s="5">
        <f t="shared" si="0"/>
        <v>-7310</v>
      </c>
      <c r="C25" s="5">
        <f t="shared" si="1"/>
        <v>171</v>
      </c>
      <c r="D25" s="5">
        <f t="shared" si="2"/>
        <v>75.959857819772139</v>
      </c>
      <c r="E25" s="5">
        <f t="shared" si="3"/>
        <v>2.2511890478484964</v>
      </c>
      <c r="F25">
        <f t="shared" si="4"/>
        <v>2.8389731749945496E-2</v>
      </c>
      <c r="G25" s="5">
        <f>C25-($I$2*D25)</f>
        <v>18.773043196900431</v>
      </c>
      <c r="H25" s="5">
        <f>C25+($I$2*D25)</f>
        <v>323.2269568030996</v>
      </c>
    </row>
    <row r="26" spans="1:8" x14ac:dyDescent="0.25">
      <c r="A26" s="4">
        <v>-84</v>
      </c>
      <c r="B26" s="5">
        <f t="shared" si="0"/>
        <v>-7140</v>
      </c>
      <c r="C26" s="5">
        <f t="shared" si="1"/>
        <v>169</v>
      </c>
      <c r="D26" s="5">
        <f t="shared" si="2"/>
        <v>75.065438119017202</v>
      </c>
      <c r="E26" s="5">
        <f t="shared" si="3"/>
        <v>2.2513689953031162</v>
      </c>
      <c r="F26">
        <f t="shared" si="4"/>
        <v>2.8377620018652763E-2</v>
      </c>
      <c r="G26" s="5">
        <f>C26-($I$2*D26)</f>
        <v>18.565500332269409</v>
      </c>
      <c r="H26" s="5">
        <f>C26+($I$2*D26)</f>
        <v>319.43449966773062</v>
      </c>
    </row>
    <row r="27" spans="1:8" x14ac:dyDescent="0.25">
      <c r="A27" s="4">
        <v>-83</v>
      </c>
      <c r="B27" s="5">
        <f t="shared" si="0"/>
        <v>-6972</v>
      </c>
      <c r="C27" s="5">
        <f t="shared" si="1"/>
        <v>167</v>
      </c>
      <c r="D27" s="5">
        <f t="shared" si="2"/>
        <v>74.17101859891099</v>
      </c>
      <c r="E27" s="5">
        <f t="shared" si="3"/>
        <v>2.251553277204851</v>
      </c>
      <c r="F27">
        <f t="shared" si="4"/>
        <v>2.8365221288683275E-2</v>
      </c>
      <c r="G27" s="5">
        <f>C27-($I$2*D27)</f>
        <v>18.35795710561024</v>
      </c>
      <c r="H27" s="5">
        <f>C27+($I$2*D27)</f>
        <v>315.64204289438976</v>
      </c>
    </row>
    <row r="28" spans="1:8" x14ac:dyDescent="0.25">
      <c r="A28" s="4">
        <v>-82</v>
      </c>
      <c r="B28" s="5">
        <f t="shared" si="0"/>
        <v>-6806</v>
      </c>
      <c r="C28" s="5">
        <f t="shared" si="1"/>
        <v>165</v>
      </c>
      <c r="D28" s="5">
        <f t="shared" si="2"/>
        <v>73.276599266068573</v>
      </c>
      <c r="E28" s="5">
        <f t="shared" si="3"/>
        <v>2.2517420520687947</v>
      </c>
      <c r="F28">
        <f t="shared" si="4"/>
        <v>2.8352525238089513E-2</v>
      </c>
      <c r="G28" s="5">
        <f>C28-($I$2*D28)</f>
        <v>18.150413503666044</v>
      </c>
      <c r="H28" s="5">
        <f>C28+($I$2*D28)</f>
        <v>311.84958649633393</v>
      </c>
    </row>
    <row r="29" spans="1:8" x14ac:dyDescent="0.25">
      <c r="A29" s="4">
        <v>-81</v>
      </c>
      <c r="B29" s="5">
        <f t="shared" si="0"/>
        <v>-6642</v>
      </c>
      <c r="C29" s="5">
        <f t="shared" si="1"/>
        <v>163</v>
      </c>
      <c r="D29" s="5">
        <f t="shared" si="2"/>
        <v>72.382180127431923</v>
      </c>
      <c r="E29" s="5">
        <f t="shared" si="3"/>
        <v>2.2519354862347547</v>
      </c>
      <c r="F29">
        <f t="shared" si="4"/>
        <v>2.8339521044016096E-2</v>
      </c>
      <c r="G29" s="5">
        <f>C29-($I$2*D29)</f>
        <v>17.942869512524794</v>
      </c>
      <c r="H29" s="5">
        <f>C29+($I$2*D29)</f>
        <v>308.05713048747521</v>
      </c>
    </row>
    <row r="30" spans="1:8" x14ac:dyDescent="0.25">
      <c r="A30" s="4">
        <v>-80</v>
      </c>
      <c r="B30" s="5">
        <f t="shared" si="0"/>
        <v>-6480</v>
      </c>
      <c r="C30" s="5">
        <f t="shared" si="1"/>
        <v>161</v>
      </c>
      <c r="D30" s="5">
        <f t="shared" si="2"/>
        <v>71.48776119029047</v>
      </c>
      <c r="E30" s="5">
        <f t="shared" si="3"/>
        <v>2.2521337543560835</v>
      </c>
      <c r="F30">
        <f t="shared" si="4"/>
        <v>2.8326197351945772E-2</v>
      </c>
      <c r="G30" s="5">
        <f>C30-($I$2*D30)</f>
        <v>17.735325117578157</v>
      </c>
      <c r="H30" s="5">
        <f>C30+($I$2*D30)</f>
        <v>304.26467488242184</v>
      </c>
    </row>
    <row r="31" spans="1:8" x14ac:dyDescent="0.25">
      <c r="A31" s="4">
        <v>-79</v>
      </c>
      <c r="B31" s="5">
        <f t="shared" si="0"/>
        <v>-6320</v>
      </c>
      <c r="C31" s="5">
        <f t="shared" si="1"/>
        <v>159</v>
      </c>
      <c r="D31" s="5">
        <f t="shared" si="2"/>
        <v>70.593342462303056</v>
      </c>
      <c r="E31" s="5">
        <f t="shared" si="3"/>
        <v>2.2523370399256306</v>
      </c>
      <c r="F31">
        <f t="shared" si="4"/>
        <v>2.8312542242651322E-2</v>
      </c>
      <c r="G31" s="5">
        <f>C31-($I$2*D31)</f>
        <v>17.527780303477442</v>
      </c>
      <c r="H31" s="5">
        <f>C31+($I$2*D31)</f>
        <v>300.47221969652253</v>
      </c>
    </row>
    <row r="32" spans="1:8" x14ac:dyDescent="0.25">
      <c r="A32" s="4">
        <v>-78</v>
      </c>
      <c r="B32" s="5">
        <f t="shared" si="0"/>
        <v>-6162</v>
      </c>
      <c r="C32" s="5">
        <f t="shared" si="1"/>
        <v>157</v>
      </c>
      <c r="D32" s="5">
        <f t="shared" si="2"/>
        <v>69.698923951521664</v>
      </c>
      <c r="E32" s="5">
        <f t="shared" si="3"/>
        <v>2.2525455358421267</v>
      </c>
      <c r="F32">
        <f t="shared" si="4"/>
        <v>2.8298543196652978E-2</v>
      </c>
      <c r="G32" s="5">
        <f>C32-($I$2*D32)</f>
        <v>17.32023505408614</v>
      </c>
      <c r="H32" s="5">
        <f>C32+($I$2*D32)</f>
        <v>296.67976494591386</v>
      </c>
    </row>
    <row r="33" spans="1:8" x14ac:dyDescent="0.25">
      <c r="A33" s="4">
        <v>-77</v>
      </c>
      <c r="B33" s="5">
        <f t="shared" si="0"/>
        <v>-6006</v>
      </c>
      <c r="C33" s="5">
        <f t="shared" si="1"/>
        <v>155</v>
      </c>
      <c r="D33" s="5">
        <f t="shared" si="2"/>
        <v>68.804505666416929</v>
      </c>
      <c r="E33" s="5">
        <f t="shared" si="3"/>
        <v>2.2527594450206854</v>
      </c>
      <c r="F33">
        <f t="shared" si="4"/>
        <v>2.8284187055956554E-2</v>
      </c>
      <c r="G33" s="5">
        <f>C33-($I$2*D33)</f>
        <v>17.112689352428703</v>
      </c>
      <c r="H33" s="5">
        <f>C33+($I$2*D33)</f>
        <v>292.88731064757133</v>
      </c>
    </row>
    <row r="34" spans="1:8" x14ac:dyDescent="0.25">
      <c r="A34" s="4">
        <v>-76</v>
      </c>
      <c r="B34" s="5">
        <f t="shared" si="0"/>
        <v>-5852</v>
      </c>
      <c r="C34" s="5">
        <f t="shared" si="1"/>
        <v>153</v>
      </c>
      <c r="D34" s="5">
        <f t="shared" si="2"/>
        <v>67.91008761590578</v>
      </c>
      <c r="E34" s="5">
        <f t="shared" si="3"/>
        <v>2.252978981051478</v>
      </c>
      <c r="F34">
        <f t="shared" si="4"/>
        <v>2.8269459982828104E-2</v>
      </c>
      <c r="G34" s="5">
        <f>C34-($I$2*D34)</f>
        <v>16.905143180635207</v>
      </c>
      <c r="H34" s="5">
        <f>C34+($I$2*D34)</f>
        <v>289.09485681936479</v>
      </c>
    </row>
    <row r="35" spans="1:8" x14ac:dyDescent="0.25">
      <c r="A35" s="4">
        <v>-75</v>
      </c>
      <c r="B35" s="5">
        <f t="shared" si="0"/>
        <v>-5700</v>
      </c>
      <c r="C35" s="5">
        <f t="shared" si="1"/>
        <v>151</v>
      </c>
      <c r="D35" s="5">
        <f t="shared" si="2"/>
        <v>67.015669809381151</v>
      </c>
      <c r="E35" s="5">
        <f t="shared" si="3"/>
        <v>2.2532043689110806</v>
      </c>
      <c r="F35">
        <f t="shared" si="4"/>
        <v>2.8254347415332511E-2</v>
      </c>
      <c r="G35" s="5">
        <f>C35-($I$2*D35)</f>
        <v>16.697596519881813</v>
      </c>
      <c r="H35" s="5">
        <f>C35+($I$2*D35)</f>
        <v>285.30240348011819</v>
      </c>
    </row>
    <row r="36" spans="1:8" x14ac:dyDescent="0.25">
      <c r="A36" s="4">
        <v>-74</v>
      </c>
      <c r="B36" s="5">
        <f t="shared" si="0"/>
        <v>-5550</v>
      </c>
      <c r="C36" s="5">
        <f t="shared" si="1"/>
        <v>149</v>
      </c>
      <c r="D36" s="5">
        <f t="shared" si="2"/>
        <v>66.121252256744199</v>
      </c>
      <c r="E36" s="5">
        <f t="shared" si="3"/>
        <v>2.2534358457314663</v>
      </c>
      <c r="F36">
        <f t="shared" si="4"/>
        <v>2.8238834019338525E-2</v>
      </c>
      <c r="G36" s="5">
        <f>C36-($I$2*D36)</f>
        <v>16.49004935032616</v>
      </c>
      <c r="H36" s="5">
        <f>C36+($I$2*D36)</f>
        <v>281.50995064967384</v>
      </c>
    </row>
    <row r="37" spans="1:8" x14ac:dyDescent="0.25">
      <c r="A37" s="4">
        <v>-73</v>
      </c>
      <c r="B37" s="5">
        <f t="shared" si="0"/>
        <v>-5402</v>
      </c>
      <c r="C37" s="5">
        <f t="shared" si="1"/>
        <v>147</v>
      </c>
      <c r="D37" s="5">
        <f t="shared" si="2"/>
        <v>65.226834968439178</v>
      </c>
      <c r="E37" s="5">
        <f t="shared" si="3"/>
        <v>2.2536736616321762</v>
      </c>
      <c r="F37">
        <f t="shared" si="4"/>
        <v>2.8222903636653703E-2</v>
      </c>
      <c r="G37" s="5">
        <f>C37-($I$2*D37)</f>
        <v>16.28250165103745</v>
      </c>
      <c r="H37" s="5">
        <f>C37+($I$2*D37)</f>
        <v>277.71749834896252</v>
      </c>
    </row>
    <row r="38" spans="1:8" x14ac:dyDescent="0.25">
      <c r="A38" s="4">
        <v>-72</v>
      </c>
      <c r="B38" s="5">
        <f t="shared" si="0"/>
        <v>-5256</v>
      </c>
      <c r="C38" s="5">
        <f t="shared" si="1"/>
        <v>145</v>
      </c>
      <c r="D38" s="5">
        <f t="shared" si="2"/>
        <v>64.332417955491152</v>
      </c>
      <c r="E38" s="5">
        <f t="shared" si="3"/>
        <v>2.2539180806217995</v>
      </c>
      <c r="F38">
        <f t="shared" si="4"/>
        <v>2.8206539228925413E-2</v>
      </c>
      <c r="G38" s="5">
        <f>C38-($I$2*D38)</f>
        <v>16.074953399921014</v>
      </c>
      <c r="H38" s="5">
        <f>C38+($I$2*D38)</f>
        <v>273.92504660007899</v>
      </c>
    </row>
    <row r="39" spans="1:8" x14ac:dyDescent="0.25">
      <c r="A39" s="4">
        <v>-71</v>
      </c>
      <c r="B39" s="5">
        <f t="shared" si="0"/>
        <v>-5112</v>
      </c>
      <c r="C39" s="5">
        <f t="shared" si="1"/>
        <v>143</v>
      </c>
      <c r="D39" s="5">
        <f t="shared" si="2"/>
        <v>63.438001229546948</v>
      </c>
      <c r="E39" s="5">
        <f t="shared" si="3"/>
        <v>2.2541693815756001</v>
      </c>
      <c r="F39">
        <f t="shared" si="4"/>
        <v>2.8189722816894858E-2</v>
      </c>
      <c r="G39" s="5">
        <f>C39-($I$2*D39)</f>
        <v>15.867404573636037</v>
      </c>
      <c r="H39" s="5">
        <f>C39+($I$2*D39)</f>
        <v>270.13259542636399</v>
      </c>
    </row>
    <row r="40" spans="1:8" x14ac:dyDescent="0.25">
      <c r="A40" s="4">
        <v>-70</v>
      </c>
      <c r="B40" s="5">
        <f t="shared" si="0"/>
        <v>-4970</v>
      </c>
      <c r="C40" s="5">
        <f t="shared" si="1"/>
        <v>141</v>
      </c>
      <c r="D40" s="5">
        <f t="shared" si="2"/>
        <v>62.543584802919632</v>
      </c>
      <c r="E40" s="5">
        <f t="shared" si="3"/>
        <v>2.2544278592968965</v>
      </c>
      <c r="F40">
        <f t="shared" si="4"/>
        <v>2.8172435414551524E-2</v>
      </c>
      <c r="G40" s="5">
        <f>C40-($I$2*D40)</f>
        <v>15.659855147506633</v>
      </c>
      <c r="H40" s="5">
        <f>C40+($I$2*D40)</f>
        <v>266.34014485249338</v>
      </c>
    </row>
    <row r="41" spans="1:8" x14ac:dyDescent="0.25">
      <c r="A41" s="4">
        <v>-69</v>
      </c>
      <c r="B41" s="5">
        <f t="shared" si="0"/>
        <v>-4830</v>
      </c>
      <c r="C41" s="5">
        <f t="shared" si="1"/>
        <v>139</v>
      </c>
      <c r="D41" s="5">
        <f t="shared" si="2"/>
        <v>61.649168688636834</v>
      </c>
      <c r="E41" s="5">
        <f t="shared" si="3"/>
        <v>2.2546938256706852</v>
      </c>
      <c r="F41">
        <f t="shared" si="4"/>
        <v>2.815465695768133E-2</v>
      </c>
      <c r="G41" s="5">
        <f>C41-($I$2*D41)</f>
        <v>15.452305095424819</v>
      </c>
      <c r="H41" s="5">
        <f>C41+($I$2*D41)</f>
        <v>262.54769490457517</v>
      </c>
    </row>
    <row r="42" spans="1:8" x14ac:dyDescent="0.25">
      <c r="A42" s="4">
        <v>-68</v>
      </c>
      <c r="B42" s="5">
        <f t="shared" si="0"/>
        <v>-4692</v>
      </c>
      <c r="C42" s="5">
        <f t="shared" si="1"/>
        <v>137</v>
      </c>
      <c r="D42" s="5">
        <f t="shared" si="2"/>
        <v>60.754752900493308</v>
      </c>
      <c r="E42" s="5">
        <f t="shared" si="3"/>
        <v>2.2549676109190071</v>
      </c>
      <c r="F42">
        <f t="shared" si="4"/>
        <v>2.8136366226241577E-2</v>
      </c>
      <c r="G42" s="5">
        <f>C42-($I$2*D42)</f>
        <v>15.24475438974531</v>
      </c>
      <c r="H42" s="5">
        <f>C42+($I$2*D42)</f>
        <v>258.75524561025469</v>
      </c>
    </row>
    <row r="43" spans="1:8" x14ac:dyDescent="0.25">
      <c r="A43" s="4">
        <v>-67</v>
      </c>
      <c r="B43" s="5">
        <f t="shared" si="0"/>
        <v>-4556</v>
      </c>
      <c r="C43" s="5">
        <f t="shared" si="1"/>
        <v>135</v>
      </c>
      <c r="D43" s="5">
        <f t="shared" si="2"/>
        <v>59.860337453108301</v>
      </c>
      <c r="E43" s="5">
        <f t="shared" si="3"/>
        <v>2.2552495649686652</v>
      </c>
      <c r="F43">
        <f t="shared" si="4"/>
        <v>2.8117540759934792E-2</v>
      </c>
      <c r="G43" s="5">
        <f>C43-($I$2*D43)</f>
        <v>15.037203001170454</v>
      </c>
      <c r="H43" s="5">
        <f>C43+($I$2*D43)</f>
        <v>254.96279699882956</v>
      </c>
    </row>
    <row r="44" spans="1:8" x14ac:dyDescent="0.25">
      <c r="A44" s="4">
        <v>-66</v>
      </c>
      <c r="B44" s="5">
        <f t="shared" si="0"/>
        <v>-4422</v>
      </c>
      <c r="C44" s="5">
        <f t="shared" si="1"/>
        <v>133</v>
      </c>
      <c r="D44" s="5">
        <f t="shared" si="2"/>
        <v>58.965922361988028</v>
      </c>
      <c r="E44" s="5">
        <f t="shared" si="3"/>
        <v>2.2555400589432231</v>
      </c>
      <c r="F44">
        <f t="shared" si="4"/>
        <v>2.8098156766272805E-2</v>
      </c>
      <c r="G44" s="5">
        <f>C44-($I$2*D44)</f>
        <v>14.829650898625118</v>
      </c>
      <c r="H44" s="5">
        <f>C44+($I$2*D44)</f>
        <v>251.17034910137488</v>
      </c>
    </row>
    <row r="45" spans="1:8" x14ac:dyDescent="0.25">
      <c r="A45" s="4">
        <v>-65</v>
      </c>
      <c r="B45" s="5">
        <f t="shared" si="0"/>
        <v>-4290</v>
      </c>
      <c r="C45" s="5">
        <f t="shared" si="1"/>
        <v>131</v>
      </c>
      <c r="D45" s="5">
        <f t="shared" si="2"/>
        <v>58.071507643594032</v>
      </c>
      <c r="E45" s="5">
        <f t="shared" si="3"/>
        <v>2.2558394867926395</v>
      </c>
      <c r="F45">
        <f t="shared" si="4"/>
        <v>2.8078189020343567E-2</v>
      </c>
      <c r="G45" s="5">
        <f>C45-($I$2*D45)</f>
        <v>14.622098049119643</v>
      </c>
      <c r="H45" s="5">
        <f>C45+($I$2*D45)</f>
        <v>247.37790195088036</v>
      </c>
    </row>
    <row r="46" spans="1:8" x14ac:dyDescent="0.25">
      <c r="A46" s="4">
        <v>-64</v>
      </c>
      <c r="B46" s="5">
        <f t="shared" si="0"/>
        <v>-4160</v>
      </c>
      <c r="C46" s="5">
        <f t="shared" si="1"/>
        <v>129</v>
      </c>
      <c r="D46" s="5">
        <f t="shared" si="2"/>
        <v>57.177093315417849</v>
      </c>
      <c r="E46" s="5">
        <f t="shared" si="3"/>
        <v>2.2561482670756026</v>
      </c>
      <c r="F46">
        <f t="shared" si="4"/>
        <v>2.8057610755390424E-2</v>
      </c>
      <c r="G46" s="5">
        <f>C46-($I$2*D46)</f>
        <v>14.414544417600183</v>
      </c>
      <c r="H46" s="5">
        <f>C46+($I$2*D46)</f>
        <v>243.58545558239982</v>
      </c>
    </row>
    <row r="47" spans="1:8" x14ac:dyDescent="0.25">
      <c r="A47" s="4">
        <v>-63</v>
      </c>
      <c r="B47" s="5">
        <f t="shared" si="0"/>
        <v>-4032</v>
      </c>
      <c r="C47" s="5">
        <f t="shared" si="1"/>
        <v>127</v>
      </c>
      <c r="D47" s="5">
        <f t="shared" si="2"/>
        <v>56.282679396062875</v>
      </c>
      <c r="E47" s="5">
        <f t="shared" si="3"/>
        <v>2.2564668449115093</v>
      </c>
      <c r="F47">
        <f t="shared" si="4"/>
        <v>2.8036393543209734E-2</v>
      </c>
      <c r="G47" s="5">
        <f>C47-($I$2*D47)</f>
        <v>14.206989966784718</v>
      </c>
      <c r="H47" s="5">
        <f>C47+($I$2*D47)</f>
        <v>239.7930100332153</v>
      </c>
    </row>
    <row r="48" spans="1:8" x14ac:dyDescent="0.25">
      <c r="A48" s="4">
        <v>-62</v>
      </c>
      <c r="B48" s="5">
        <f t="shared" si="0"/>
        <v>-3906</v>
      </c>
      <c r="C48" s="5">
        <f t="shared" si="1"/>
        <v>125</v>
      </c>
      <c r="D48" s="5">
        <f t="shared" si="2"/>
        <v>55.388265905334137</v>
      </c>
      <c r="E48" s="5">
        <f t="shared" si="3"/>
        <v>2.2567956941212333</v>
      </c>
      <c r="F48">
        <f t="shared" si="4"/>
        <v>2.8014507163241054E-2</v>
      </c>
      <c r="G48" s="5">
        <f>C48-($I$2*D48)</f>
        <v>13.999434656983084</v>
      </c>
      <c r="H48" s="5">
        <f>C48+($I$2*D48)</f>
        <v>236.00056534301692</v>
      </c>
    </row>
    <row r="49" spans="1:8" x14ac:dyDescent="0.25">
      <c r="A49" s="4">
        <v>-61</v>
      </c>
      <c r="B49" s="5">
        <f t="shared" si="0"/>
        <v>-3782</v>
      </c>
      <c r="C49" s="5">
        <f t="shared" si="1"/>
        <v>123</v>
      </c>
      <c r="D49" s="5">
        <f t="shared" si="2"/>
        <v>54.493852864336915</v>
      </c>
      <c r="E49" s="5">
        <f t="shared" si="3"/>
        <v>2.2571353195783375</v>
      </c>
      <c r="F49">
        <f t="shared" si="4"/>
        <v>2.7991919459086845E-2</v>
      </c>
      <c r="G49" s="5">
        <f>C49-($I$2*D49)</f>
        <v>13.791878445899343</v>
      </c>
      <c r="H49" s="5">
        <f>C49+($I$2*D49)</f>
        <v>232.20812155410067</v>
      </c>
    </row>
    <row r="50" spans="1:8" x14ac:dyDescent="0.25">
      <c r="A50" s="4">
        <v>-60</v>
      </c>
      <c r="B50" s="5">
        <f t="shared" si="0"/>
        <v>-3660</v>
      </c>
      <c r="C50" s="5">
        <f t="shared" si="1"/>
        <v>121</v>
      </c>
      <c r="D50" s="5">
        <f t="shared" si="2"/>
        <v>53.599440295585175</v>
      </c>
      <c r="E50" s="5">
        <f t="shared" si="3"/>
        <v>2.2574862597952614</v>
      </c>
      <c r="F50">
        <f t="shared" si="4"/>
        <v>2.7968596181027334E-2</v>
      </c>
      <c r="G50" s="5">
        <f>C50-($I$2*D50)</f>
        <v>13.584321288414515</v>
      </c>
      <c r="H50" s="5">
        <f>C50+($I$2*D50)</f>
        <v>228.41567871158549</v>
      </c>
    </row>
    <row r="51" spans="1:8" x14ac:dyDescent="0.25">
      <c r="A51" s="4">
        <v>-59</v>
      </c>
      <c r="B51" s="5">
        <f t="shared" si="0"/>
        <v>-3540</v>
      </c>
      <c r="C51" s="5">
        <f t="shared" si="1"/>
        <v>119</v>
      </c>
      <c r="D51" s="5">
        <f t="shared" si="2"/>
        <v>52.705028223121182</v>
      </c>
      <c r="E51" s="5">
        <f t="shared" si="3"/>
        <v>2.2578490897723467</v>
      </c>
      <c r="F51">
        <f t="shared" si="4"/>
        <v>2.7944500812911759E-2</v>
      </c>
      <c r="G51" s="5">
        <f>C51-($I$2*D51)</f>
        <v>13.37676313634681</v>
      </c>
      <c r="H51" s="5">
        <f>C51+($I$2*D51)</f>
        <v>224.62323686365318</v>
      </c>
    </row>
    <row r="52" spans="1:8" x14ac:dyDescent="0.25">
      <c r="A52" s="4">
        <v>-58</v>
      </c>
      <c r="B52" s="5">
        <f t="shared" si="0"/>
        <v>-3422</v>
      </c>
      <c r="C52" s="5">
        <f t="shared" si="1"/>
        <v>117</v>
      </c>
      <c r="D52" s="5">
        <f t="shared" si="2"/>
        <v>51.810616672647321</v>
      </c>
      <c r="E52" s="5">
        <f t="shared" si="3"/>
        <v>2.2582244241414036</v>
      </c>
      <c r="F52">
        <f t="shared" si="4"/>
        <v>2.7919594381588028E-2</v>
      </c>
      <c r="G52" s="5">
        <f>C52-($I$2*D52)</f>
        <v>13.169203938187508</v>
      </c>
      <c r="H52" s="5">
        <f>C52+($I$2*D52)</f>
        <v>220.83079606181249</v>
      </c>
    </row>
    <row r="53" spans="1:8" x14ac:dyDescent="0.25">
      <c r="A53" s="4">
        <v>-57</v>
      </c>
      <c r="B53" s="5">
        <f t="shared" si="0"/>
        <v>-3306</v>
      </c>
      <c r="C53" s="5">
        <f t="shared" si="1"/>
        <v>115</v>
      </c>
      <c r="D53" s="5">
        <f t="shared" si="2"/>
        <v>50.916205671671968</v>
      </c>
      <c r="E53" s="5">
        <f t="shared" si="3"/>
        <v>2.2586129206399614</v>
      </c>
      <c r="F53">
        <f t="shared" si="4"/>
        <v>2.7893835246781223E-2</v>
      </c>
      <c r="G53" s="5">
        <f>C53-($I$2*D53)</f>
        <v>12.961643638808596</v>
      </c>
      <c r="H53" s="5">
        <f>C53+($I$2*D53)</f>
        <v>217.0383563611914</v>
      </c>
    </row>
    <row r="54" spans="1:8" x14ac:dyDescent="0.25">
      <c r="A54" s="4">
        <v>-56</v>
      </c>
      <c r="B54" s="5">
        <f t="shared" si="0"/>
        <v>-3192</v>
      </c>
      <c r="C54" s="5">
        <f t="shared" si="1"/>
        <v>113</v>
      </c>
      <c r="D54" s="5">
        <f t="shared" si="2"/>
        <v>50.021795249670923</v>
      </c>
      <c r="E54" s="5">
        <f t="shared" si="3"/>
        <v>2.2590152839575142</v>
      </c>
      <c r="F54">
        <f t="shared" si="4"/>
        <v>2.7867178869038473E-2</v>
      </c>
      <c r="G54" s="5">
        <f>C54-($I$2*D54)</f>
        <v>12.754082179139232</v>
      </c>
      <c r="H54" s="5">
        <f>C54+($I$2*D54)</f>
        <v>213.24591782086077</v>
      </c>
    </row>
    <row r="55" spans="1:8" x14ac:dyDescent="0.25">
      <c r="A55" s="4">
        <v>-55</v>
      </c>
      <c r="B55" s="5">
        <f t="shared" si="0"/>
        <v>-3080</v>
      </c>
      <c r="C55" s="5">
        <f t="shared" si="1"/>
        <v>111</v>
      </c>
      <c r="D55" s="5">
        <f t="shared" si="2"/>
        <v>49.127385438266508</v>
      </c>
      <c r="E55" s="5">
        <f t="shared" si="3"/>
        <v>2.2594322700010698</v>
      </c>
      <c r="F55">
        <f t="shared" si="4"/>
        <v>2.783957755302793E-2</v>
      </c>
      <c r="G55" s="5">
        <f>C55-($I$2*D55)</f>
        <v>12.546519495806876</v>
      </c>
      <c r="H55" s="5">
        <f>C55+($I$2*D55)</f>
        <v>209.45348050419312</v>
      </c>
    </row>
    <row r="56" spans="1:8" x14ac:dyDescent="0.25">
      <c r="A56" s="4">
        <v>-54</v>
      </c>
      <c r="B56" s="5">
        <f t="shared" si="0"/>
        <v>-2970</v>
      </c>
      <c r="C56" s="5">
        <f t="shared" si="1"/>
        <v>109</v>
      </c>
      <c r="D56" s="5">
        <f t="shared" si="2"/>
        <v>48.232976271426587</v>
      </c>
      <c r="E56" s="5">
        <f t="shared" si="3"/>
        <v>2.2598646906343212</v>
      </c>
      <c r="F56">
        <f t="shared" si="4"/>
        <v>2.7810980163078418E-2</v>
      </c>
      <c r="G56" s="5">
        <f>C56-($I$2*D56)</f>
        <v>12.338955520738409</v>
      </c>
      <c r="H56" s="5">
        <f>C56+($I$2*D56)</f>
        <v>205.66104447926159</v>
      </c>
    </row>
    <row r="57" spans="1:8" x14ac:dyDescent="0.25">
      <c r="A57" s="4">
        <v>-53</v>
      </c>
      <c r="B57" s="5">
        <f t="shared" si="0"/>
        <v>-2862</v>
      </c>
      <c r="C57" s="5">
        <f t="shared" si="1"/>
        <v>107</v>
      </c>
      <c r="D57" s="5">
        <f t="shared" si="2"/>
        <v>47.338567785686124</v>
      </c>
      <c r="E57" s="5">
        <f t="shared" si="3"/>
        <v>2.2603134189529461</v>
      </c>
      <c r="F57">
        <f t="shared" si="4"/>
        <v>2.7781331807398491E-2</v>
      </c>
      <c r="G57" s="5">
        <f>C57-($I$2*D57)</f>
        <v>12.131390180716124</v>
      </c>
      <c r="H57" s="5">
        <f>C57+($I$2*D57)</f>
        <v>201.86860981928388</v>
      </c>
    </row>
    <row r="58" spans="1:8" x14ac:dyDescent="0.25">
      <c r="A58" s="4">
        <v>-52</v>
      </c>
      <c r="B58" s="5">
        <f t="shared" si="0"/>
        <v>-2756</v>
      </c>
      <c r="C58" s="5">
        <f t="shared" si="1"/>
        <v>105</v>
      </c>
      <c r="D58" s="5">
        <f t="shared" si="2"/>
        <v>46.444160020394385</v>
      </c>
      <c r="E58" s="5">
        <f t="shared" si="3"/>
        <v>2.2607793951681501</v>
      </c>
      <c r="F58">
        <f t="shared" si="4"/>
        <v>2.7750573486876325E-2</v>
      </c>
      <c r="G58" s="5">
        <f>C58-($I$2*D58)</f>
        <v>11.923823396882341</v>
      </c>
      <c r="H58" s="5">
        <f>C58+($I$2*D58)</f>
        <v>198.07617660311766</v>
      </c>
    </row>
    <row r="59" spans="1:8" x14ac:dyDescent="0.25">
      <c r="A59" s="4">
        <v>-51</v>
      </c>
      <c r="B59" s="5">
        <f t="shared" si="0"/>
        <v>-2652</v>
      </c>
      <c r="C59" s="5">
        <f t="shared" si="1"/>
        <v>103</v>
      </c>
      <c r="D59" s="5">
        <f t="shared" si="2"/>
        <v>45.549753017991222</v>
      </c>
      <c r="E59" s="5">
        <f t="shared" si="3"/>
        <v>2.2612636331818772</v>
      </c>
      <c r="F59">
        <f t="shared" si="4"/>
        <v>2.7718641703739291E-2</v>
      </c>
      <c r="G59" s="5">
        <f>C59-($I$2*D59)</f>
        <v>11.716255084185676</v>
      </c>
      <c r="H59" s="5">
        <f>C59+($I$2*D59)</f>
        <v>194.28374491581434</v>
      </c>
    </row>
    <row r="60" spans="1:8" x14ac:dyDescent="0.25">
      <c r="A60" s="4">
        <v>-50</v>
      </c>
      <c r="B60" s="5">
        <f t="shared" si="0"/>
        <v>-2550</v>
      </c>
      <c r="C60" s="5">
        <f t="shared" si="1"/>
        <v>101</v>
      </c>
      <c r="D60" s="5">
        <f t="shared" si="2"/>
        <v>44.655346824316567</v>
      </c>
      <c r="E60" s="5">
        <f t="shared" si="3"/>
        <v>2.2617672279504406</v>
      </c>
      <c r="F60">
        <f t="shared" si="4"/>
        <v>2.7685468024620328E-2</v>
      </c>
      <c r="G60" s="5">
        <f>C60-($I$2*D60)</f>
        <v>11.508685150760869</v>
      </c>
      <c r="H60" s="5">
        <f>C60+($I$2*D60)</f>
        <v>190.49131484923913</v>
      </c>
    </row>
    <row r="61" spans="1:8" x14ac:dyDescent="0.25">
      <c r="A61" s="4">
        <v>-49</v>
      </c>
      <c r="B61" s="5">
        <f t="shared" si="0"/>
        <v>-2450</v>
      </c>
      <c r="C61" s="5">
        <f t="shared" si="1"/>
        <v>99</v>
      </c>
      <c r="D61" s="5">
        <f t="shared" si="2"/>
        <v>43.76094148895794</v>
      </c>
      <c r="E61" s="5">
        <f t="shared" si="3"/>
        <v>2.2622913637491178</v>
      </c>
      <c r="F61">
        <f t="shared" si="4"/>
        <v>2.7650978591712051E-2</v>
      </c>
      <c r="G61" s="5">
        <f>C61-($I$2*D61)</f>
        <v>11.301113497232308</v>
      </c>
      <c r="H61" s="5">
        <f>C61+($I$2*D61)</f>
        <v>186.69888650276769</v>
      </c>
    </row>
    <row r="62" spans="1:8" x14ac:dyDescent="0.25">
      <c r="A62" s="4">
        <v>-48</v>
      </c>
      <c r="B62" s="5">
        <f t="shared" si="0"/>
        <v>-2352</v>
      </c>
      <c r="C62" s="5">
        <f t="shared" si="1"/>
        <v>97</v>
      </c>
      <c r="D62" s="5">
        <f t="shared" si="2"/>
        <v>42.866537065641303</v>
      </c>
      <c r="E62" s="5">
        <f t="shared" si="3"/>
        <v>2.2628373234689896</v>
      </c>
      <c r="F62">
        <f t="shared" si="4"/>
        <v>2.7615093574672189E-2</v>
      </c>
      <c r="G62" s="5">
        <f>C62-($I$2*D62)</f>
        <v>11.093540015930756</v>
      </c>
      <c r="H62" s="5">
        <f>C62+($I$2*D62)</f>
        <v>182.90645998406924</v>
      </c>
    </row>
    <row r="63" spans="1:8" x14ac:dyDescent="0.25">
      <c r="A63" s="4">
        <v>-47</v>
      </c>
      <c r="B63" s="5">
        <f t="shared" si="0"/>
        <v>-2256</v>
      </c>
      <c r="C63" s="5">
        <f t="shared" si="1"/>
        <v>95</v>
      </c>
      <c r="D63" s="5">
        <f t="shared" si="2"/>
        <v>41.97213361267211</v>
      </c>
      <c r="E63" s="5">
        <f t="shared" si="3"/>
        <v>2.2634064990996281</v>
      </c>
      <c r="F63">
        <f t="shared" si="4"/>
        <v>2.7577726554734026E-2</v>
      </c>
      <c r="G63" s="5">
        <f>C63-($I$2*D63)</f>
        <v>10.885964590009465</v>
      </c>
      <c r="H63" s="5">
        <f>C63+($I$2*D63)</f>
        <v>179.11403540999055</v>
      </c>
    </row>
    <row r="64" spans="1:8" x14ac:dyDescent="0.25">
      <c r="A64" s="4">
        <v>-46</v>
      </c>
      <c r="B64" s="5">
        <f t="shared" si="0"/>
        <v>-2162</v>
      </c>
      <c r="C64" s="5">
        <f t="shared" si="1"/>
        <v>93</v>
      </c>
      <c r="D64" s="5">
        <f t="shared" si="2"/>
        <v>41.077731193433749</v>
      </c>
      <c r="E64" s="5">
        <f t="shared" si="3"/>
        <v>2.2640004035779366</v>
      </c>
      <c r="F64">
        <f t="shared" si="4"/>
        <v>2.7538783831037816E-2</v>
      </c>
      <c r="G64" s="5">
        <f>C64-($I$2*D64)</f>
        <v>10.678387092445291</v>
      </c>
      <c r="H64" s="5">
        <f>C64+($I$2*D64)</f>
        <v>175.32161290755471</v>
      </c>
    </row>
    <row r="65" spans="1:8" x14ac:dyDescent="0.25">
      <c r="A65" s="4">
        <v>-45</v>
      </c>
      <c r="B65" s="5">
        <f t="shared" si="0"/>
        <v>-2070</v>
      </c>
      <c r="C65" s="5">
        <f t="shared" si="1"/>
        <v>91</v>
      </c>
      <c r="D65" s="5">
        <f t="shared" si="2"/>
        <v>40.183329876952705</v>
      </c>
      <c r="E65" s="5">
        <f t="shared" si="3"/>
        <v>2.2646206842154557</v>
      </c>
      <c r="F65">
        <f t="shared" si="4"/>
        <v>2.7498163637481893E-2</v>
      </c>
      <c r="G65" s="5">
        <f>C65-($I$2*D65)</f>
        <v>10.470807384906067</v>
      </c>
      <c r="H65" s="5">
        <f>C65+($I$2*D65)</f>
        <v>171.52919261509393</v>
      </c>
    </row>
    <row r="66" spans="1:8" x14ac:dyDescent="0.25">
      <c r="A66" s="4">
        <v>-44</v>
      </c>
      <c r="B66" s="5">
        <f t="shared" si="0"/>
        <v>-1980</v>
      </c>
      <c r="C66" s="5">
        <f t="shared" si="1"/>
        <v>89</v>
      </c>
      <c r="D66" s="5">
        <f t="shared" si="2"/>
        <v>39.288929738540858</v>
      </c>
      <c r="E66" s="5">
        <f t="shared" si="3"/>
        <v>2.2652691379550252</v>
      </c>
      <c r="F66">
        <f t="shared" si="4"/>
        <v>2.7455755256340773E-2</v>
      </c>
      <c r="G66" s="5">
        <f>C66-($I$2*D66)</f>
        <v>10.263225316463419</v>
      </c>
      <c r="H66" s="5">
        <f>C66+($I$2*D66)</f>
        <v>167.73677468353657</v>
      </c>
    </row>
    <row r="67" spans="1:8" x14ac:dyDescent="0.25">
      <c r="A67" s="4">
        <v>-43</v>
      </c>
      <c r="B67" s="5">
        <f t="shared" si="0"/>
        <v>-1892</v>
      </c>
      <c r="C67" s="5">
        <f t="shared" si="1"/>
        <v>87</v>
      </c>
      <c r="D67" s="5">
        <f t="shared" si="2"/>
        <v>38.394530860527517</v>
      </c>
      <c r="E67" s="5">
        <f t="shared" si="3"/>
        <v>2.2659477287543206</v>
      </c>
      <c r="F67">
        <f t="shared" si="4"/>
        <v>2.7411438012427031E-2</v>
      </c>
      <c r="G67" s="5">
        <f>C67-($I$2*D67)</f>
        <v>10.05564072212573</v>
      </c>
      <c r="H67" s="5">
        <f>C67+($I$2*D67)</f>
        <v>163.94435927787427</v>
      </c>
    </row>
    <row r="68" spans="1:8" x14ac:dyDescent="0.25">
      <c r="A68" s="4">
        <v>-42</v>
      </c>
      <c r="B68" s="5">
        <f t="shared" si="0"/>
        <v>-1806</v>
      </c>
      <c r="C68" s="5">
        <f t="shared" si="1"/>
        <v>85</v>
      </c>
      <c r="D68" s="5">
        <f t="shared" si="2"/>
        <v>37.500133333096294</v>
      </c>
      <c r="E68" s="5">
        <f t="shared" si="3"/>
        <v>2.2666586074503901</v>
      </c>
      <c r="F68">
        <f t="shared" si="4"/>
        <v>2.7365080128593188E-2</v>
      </c>
      <c r="G68" s="5">
        <f>C68-($I$2*D68)</f>
        <v>9.8480534211609836</v>
      </c>
      <c r="H68" s="5">
        <f>C68+($I$2*D68)</f>
        <v>160.15194657883902</v>
      </c>
    </row>
    <row r="69" spans="1:8" x14ac:dyDescent="0.25">
      <c r="A69" s="4">
        <v>-41</v>
      </c>
      <c r="B69" s="5">
        <f t="shared" si="0"/>
        <v>-1722</v>
      </c>
      <c r="C69" s="5">
        <f t="shared" si="1"/>
        <v>83</v>
      </c>
      <c r="D69" s="5">
        <f t="shared" si="2"/>
        <v>36.60573725524457</v>
      </c>
      <c r="E69" s="5">
        <f t="shared" si="3"/>
        <v>2.2674041345283502</v>
      </c>
      <c r="F69">
        <f t="shared" si="4"/>
        <v>2.7316537419767171E-2</v>
      </c>
      <c r="G69" s="5">
        <f>C69-($I$2*D69)</f>
        <v>9.6404632151739946</v>
      </c>
      <c r="H69" s="5">
        <f>C69+($I$2*D69)</f>
        <v>156.35953678482599</v>
      </c>
    </row>
    <row r="70" spans="1:8" x14ac:dyDescent="0.25">
      <c r="A70" s="4">
        <v>-40</v>
      </c>
      <c r="B70" s="5">
        <f t="shared" si="0"/>
        <v>-1640</v>
      </c>
      <c r="C70" s="5">
        <f t="shared" si="1"/>
        <v>81</v>
      </c>
      <c r="D70" s="5">
        <f t="shared" si="2"/>
        <v>35.71134273588715</v>
      </c>
      <c r="E70" s="5">
        <f t="shared" si="3"/>
        <v>2.2681869063019362</v>
      </c>
      <c r="F70">
        <f t="shared" si="4"/>
        <v>2.7265651798319433E-2</v>
      </c>
      <c r="G70" s="5">
        <f>C70-($I$2*D70)</f>
        <v>9.4328698858946325</v>
      </c>
      <c r="H70" s="5">
        <f>C70+($I$2*D70)</f>
        <v>152.56713011410537</v>
      </c>
    </row>
    <row r="71" spans="1:8" x14ac:dyDescent="0.25">
      <c r="A71" s="4">
        <v>-39</v>
      </c>
      <c r="B71" s="5">
        <f t="shared" si="0"/>
        <v>-1560</v>
      </c>
      <c r="C71" s="5">
        <f t="shared" si="1"/>
        <v>79</v>
      </c>
      <c r="D71" s="5">
        <f t="shared" si="2"/>
        <v>34.816949895130101</v>
      </c>
      <c r="E71" s="5">
        <f t="shared" si="3"/>
        <v>2.2690097851176172</v>
      </c>
      <c r="F71">
        <f t="shared" si="4"/>
        <v>2.7212249558204886E-2</v>
      </c>
      <c r="G71" s="5">
        <f>C71-($I$2*D71)</f>
        <v>9.2252731926249538</v>
      </c>
      <c r="H71" s="5">
        <f>C71+($I$2*D71)</f>
        <v>148.77472680737503</v>
      </c>
    </row>
    <row r="72" spans="1:8" x14ac:dyDescent="0.25">
      <c r="A72" s="4">
        <v>-38</v>
      </c>
      <c r="B72" s="5">
        <f t="shared" si="0"/>
        <v>-1482</v>
      </c>
      <c r="C72" s="5">
        <f t="shared" si="1"/>
        <v>77</v>
      </c>
      <c r="D72" s="5">
        <f t="shared" si="2"/>
        <v>33.922558865745962</v>
      </c>
      <c r="E72" s="5">
        <f t="shared" si="3"/>
        <v>2.269875934322644</v>
      </c>
      <c r="F72">
        <f t="shared" si="4"/>
        <v>2.7156139398742528E-2</v>
      </c>
      <c r="G72" s="5">
        <f>C72-($I$2*D72)</f>
        <v>9.0176728692828476</v>
      </c>
      <c r="H72" s="5">
        <f>C72+($I$2*D72)</f>
        <v>144.98232713071715</v>
      </c>
    </row>
    <row r="73" spans="1:8" x14ac:dyDescent="0.25">
      <c r="A73" s="4">
        <v>-37</v>
      </c>
      <c r="B73" s="5">
        <f t="shared" si="0"/>
        <v>-1406</v>
      </c>
      <c r="C73" s="5">
        <f t="shared" si="1"/>
        <v>75</v>
      </c>
      <c r="D73" s="5">
        <f t="shared" si="2"/>
        <v>33.028169794888726</v>
      </c>
      <c r="E73" s="5">
        <f t="shared" si="3"/>
        <v>2.2707888588972502</v>
      </c>
      <c r="F73">
        <f t="shared" si="4"/>
        <v>2.7097110140781318E-2</v>
      </c>
      <c r="G73" s="5">
        <f>C73-($I$2*D73)</f>
        <v>8.8100686209651258</v>
      </c>
      <c r="H73" s="5">
        <f>C73+($I$2*D73)</f>
        <v>141.18993137903487</v>
      </c>
    </row>
    <row r="74" spans="1:8" x14ac:dyDescent="0.25">
      <c r="A74" s="4">
        <v>-36</v>
      </c>
      <c r="B74" s="5">
        <f t="shared" si="0"/>
        <v>-1332</v>
      </c>
      <c r="C74" s="5">
        <f t="shared" si="1"/>
        <v>73</v>
      </c>
      <c r="D74" s="5">
        <f t="shared" si="2"/>
        <v>32.133782846095166</v>
      </c>
      <c r="E74" s="5">
        <f t="shared" si="3"/>
        <v>2.2717524528510595</v>
      </c>
      <c r="F74">
        <f t="shared" si="4"/>
        <v>2.7034928077954178E-2</v>
      </c>
      <c r="G74" s="5">
        <f>C74-($I$2*D74)</f>
        <v>8.602460119936751</v>
      </c>
      <c r="H74" s="5">
        <f>C74+($I$2*D74)</f>
        <v>137.39753988006325</v>
      </c>
    </row>
    <row r="75" spans="1:8" x14ac:dyDescent="0.25">
      <c r="A75" s="4">
        <v>-35</v>
      </c>
      <c r="B75" s="5">
        <f t="shared" ref="B75:B138" si="5">$A$2+($B$2*A75)+($C$2*A75^2)</f>
        <v>-1260</v>
      </c>
      <c r="C75" s="5">
        <f t="shared" ref="C75:C138" si="6">$B$2+(2*$C$2*A75)</f>
        <v>71</v>
      </c>
      <c r="D75" s="5">
        <f t="shared" ref="D75:D138" si="7">SQRT($D$2+(4*A75*$F$2)+(4*(A75^2)*$E$2))</f>
        <v>31.239398201629943</v>
      </c>
      <c r="E75" s="5">
        <f t="shared" ref="E75:E138" si="8">C75/D75</f>
        <v>2.2727710547348354</v>
      </c>
      <c r="F75">
        <f t="shared" ref="F75:F138" si="9">_xlfn.T.DIST.2T(ABS(E75),$G$2)</f>
        <v>2.6969333893201216E-2</v>
      </c>
      <c r="G75" s="5">
        <f>C75-($I$2*D75)</f>
        <v>8.3948470009312004</v>
      </c>
      <c r="H75" s="5">
        <f>C75+($I$2*D75)</f>
        <v>133.60515299906879</v>
      </c>
    </row>
    <row r="76" spans="1:8" x14ac:dyDescent="0.25">
      <c r="A76" s="4">
        <v>-34</v>
      </c>
      <c r="B76" s="5">
        <f t="shared" si="5"/>
        <v>-1190</v>
      </c>
      <c r="C76" s="5">
        <f t="shared" si="6"/>
        <v>69</v>
      </c>
      <c r="D76" s="5">
        <f t="shared" si="7"/>
        <v>30.345016065245378</v>
      </c>
      <c r="E76" s="5">
        <f t="shared" si="8"/>
        <v>2.2738495129362208</v>
      </c>
      <c r="F76">
        <f t="shared" si="9"/>
        <v>2.6900039055061657E-2</v>
      </c>
      <c r="G76" s="5">
        <f>C76-($I$2*D76)</f>
        <v>8.1872288556196864</v>
      </c>
      <c r="H76" s="5">
        <f>C76+($I$2*D76)</f>
        <v>129.81277114438032</v>
      </c>
    </row>
    <row r="77" spans="1:8" x14ac:dyDescent="0.25">
      <c r="A77" s="4">
        <v>-33</v>
      </c>
      <c r="B77" s="5">
        <f t="shared" si="5"/>
        <v>-1122</v>
      </c>
      <c r="C77" s="5">
        <f t="shared" si="6"/>
        <v>67</v>
      </c>
      <c r="D77" s="5">
        <f t="shared" si="7"/>
        <v>29.450636665444094</v>
      </c>
      <c r="E77" s="5">
        <f t="shared" si="8"/>
        <v>2.2749932628320546</v>
      </c>
      <c r="F77">
        <f t="shared" si="9"/>
        <v>2.6826721588483406E-2</v>
      </c>
      <c r="G77" s="5">
        <f>C77-($I$2*D77)</f>
        <v>7.9796052260727279</v>
      </c>
      <c r="H77" s="5">
        <f>C77+($I$2*D77)</f>
        <v>126.02039477392728</v>
      </c>
    </row>
    <row r="78" spans="1:8" x14ac:dyDescent="0.25">
      <c r="A78" s="4">
        <v>-32</v>
      </c>
      <c r="B78" s="5">
        <f t="shared" si="5"/>
        <v>-1056</v>
      </c>
      <c r="C78" s="5">
        <f t="shared" si="6"/>
        <v>65</v>
      </c>
      <c r="D78" s="5">
        <f t="shared" si="7"/>
        <v>28.556260259354691</v>
      </c>
      <c r="E78" s="5">
        <f t="shared" si="8"/>
        <v>2.2762084183872351</v>
      </c>
      <c r="F78">
        <f t="shared" si="9"/>
        <v>2.6749021089873305E-2</v>
      </c>
      <c r="G78" s="5">
        <f>C78-($I$2*D78)</f>
        <v>7.7719755969930944</v>
      </c>
      <c r="H78" s="5">
        <f>C78+($I$2*D78)</f>
        <v>122.22802440300691</v>
      </c>
    </row>
    <row r="79" spans="1:8" x14ac:dyDescent="0.25">
      <c r="A79" s="4">
        <v>-31</v>
      </c>
      <c r="B79" s="5">
        <f t="shared" si="5"/>
        <v>-992</v>
      </c>
      <c r="C79" s="5">
        <f t="shared" si="6"/>
        <v>63</v>
      </c>
      <c r="D79" s="5">
        <f t="shared" si="7"/>
        <v>27.66188713735923</v>
      </c>
      <c r="E79" s="5">
        <f t="shared" si="8"/>
        <v>2.2775018814574759</v>
      </c>
      <c r="F79">
        <f t="shared" si="9"/>
        <v>2.6666532824182042E-2</v>
      </c>
      <c r="G79" s="5">
        <f>C79-($I$2*D79)</f>
        <v>7.5643393864421213</v>
      </c>
      <c r="H79" s="5">
        <f>C79+($I$2*D79)</f>
        <v>118.43566061355787</v>
      </c>
    </row>
    <row r="80" spans="1:8" x14ac:dyDescent="0.25">
      <c r="A80" s="4">
        <v>-30</v>
      </c>
      <c r="B80" s="5">
        <f t="shared" si="5"/>
        <v>-930</v>
      </c>
      <c r="C80" s="5">
        <f t="shared" si="6"/>
        <v>61</v>
      </c>
      <c r="D80" s="5">
        <f t="shared" si="7"/>
        <v>26.767517628648346</v>
      </c>
      <c r="E80" s="5">
        <f t="shared" si="8"/>
        <v>2.2788814729205153</v>
      </c>
      <c r="F80">
        <f t="shared" si="9"/>
        <v>2.6578800700836881E-2</v>
      </c>
      <c r="G80" s="5">
        <f>C80-($I$2*D80)</f>
        <v>7.356695934707048</v>
      </c>
      <c r="H80" s="5">
        <f>C80+($I$2*D80)</f>
        <v>114.64330406529295</v>
      </c>
    </row>
    <row r="81" spans="1:8" x14ac:dyDescent="0.25">
      <c r="A81" s="4">
        <v>-29</v>
      </c>
      <c r="B81" s="5">
        <f t="shared" si="5"/>
        <v>-870</v>
      </c>
      <c r="C81" s="5">
        <f t="shared" si="6"/>
        <v>59</v>
      </c>
      <c r="D81" s="5">
        <f t="shared" si="7"/>
        <v>25.873152107928405</v>
      </c>
      <c r="E81" s="5">
        <f t="shared" si="8"/>
        <v>2.2803560908962619</v>
      </c>
      <c r="F81">
        <f t="shared" si="9"/>
        <v>2.6485308872332615E-2</v>
      </c>
      <c r="G81" s="5">
        <f>C81-($I$2*D81)</f>
        <v>7.1490444908595236</v>
      </c>
      <c r="H81" s="5">
        <f>C81+($I$2*D81)</f>
        <v>110.85095550914048</v>
      </c>
    </row>
    <row r="82" spans="1:8" x14ac:dyDescent="0.25">
      <c r="A82" s="4">
        <v>-28</v>
      </c>
      <c r="B82" s="5">
        <f t="shared" si="5"/>
        <v>-812</v>
      </c>
      <c r="C82" s="5">
        <f t="shared" si="6"/>
        <v>57</v>
      </c>
      <c r="D82" s="5">
        <f t="shared" si="7"/>
        <v>24.978791003569409</v>
      </c>
      <c r="E82" s="5">
        <f t="shared" si="8"/>
        <v>2.281935902816707</v>
      </c>
      <c r="F82">
        <f t="shared" si="9"/>
        <v>2.6385471630244118E-2</v>
      </c>
      <c r="G82" s="5">
        <f>C82-($I$2*D82)</f>
        <v>6.9413841964268883</v>
      </c>
      <c r="H82" s="5">
        <f>C82+($I$2*D82)</f>
        <v>107.0586158035731</v>
      </c>
    </row>
    <row r="83" spans="1:8" x14ac:dyDescent="0.25">
      <c r="A83" s="4">
        <v>-27</v>
      </c>
      <c r="B83" s="5">
        <f t="shared" si="5"/>
        <v>-756</v>
      </c>
      <c r="C83" s="5">
        <f t="shared" si="6"/>
        <v>55</v>
      </c>
      <c r="D83" s="5">
        <f t="shared" si="7"/>
        <v>24.084434807568147</v>
      </c>
      <c r="E83" s="5">
        <f t="shared" si="8"/>
        <v>2.2836325801059334</v>
      </c>
      <c r="F83">
        <f t="shared" si="9"/>
        <v>2.6278621182752031E-2</v>
      </c>
      <c r="G83" s="5">
        <f>C83-($I$2*D83)</f>
        <v>6.7337140654255379</v>
      </c>
      <c r="H83" s="5">
        <f>C83+($I$2*D83)</f>
        <v>103.26628593457446</v>
      </c>
    </row>
    <row r="84" spans="1:8" x14ac:dyDescent="0.25">
      <c r="A84" s="4">
        <v>-26</v>
      </c>
      <c r="B84" s="5">
        <f t="shared" si="5"/>
        <v>-702</v>
      </c>
      <c r="C84" s="5">
        <f t="shared" si="6"/>
        <v>53</v>
      </c>
      <c r="D84" s="5">
        <f t="shared" si="7"/>
        <v>23.190084087816501</v>
      </c>
      <c r="E84" s="5">
        <f t="shared" si="8"/>
        <v>2.2854595869208123</v>
      </c>
      <c r="F84">
        <f t="shared" si="9"/>
        <v>2.6163992777693417E-2</v>
      </c>
      <c r="G84" s="5">
        <f>C84-($I$2*D84)</f>
        <v>6.5260329597747173</v>
      </c>
      <c r="H84" s="5">
        <f>C84+($I$2*D84)</f>
        <v>99.47396704022529</v>
      </c>
    </row>
    <row r="85" spans="1:8" x14ac:dyDescent="0.25">
      <c r="A85" s="4">
        <v>-25</v>
      </c>
      <c r="B85" s="5">
        <f t="shared" si="5"/>
        <v>-650</v>
      </c>
      <c r="C85" s="5">
        <f t="shared" si="6"/>
        <v>51</v>
      </c>
      <c r="D85" s="5">
        <f t="shared" si="7"/>
        <v>22.295739503322153</v>
      </c>
      <c r="E85" s="5">
        <f t="shared" si="8"/>
        <v>2.2874325380596057</v>
      </c>
      <c r="F85">
        <f t="shared" si="9"/>
        <v>2.6040706474699481E-2</v>
      </c>
      <c r="G85" s="5">
        <f>C85-($I$2*D85)</f>
        <v>6.3183395587935181</v>
      </c>
      <c r="H85" s="5">
        <f>C85+($I$2*D85)</f>
        <v>95.681660441206475</v>
      </c>
    </row>
    <row r="86" spans="1:8" x14ac:dyDescent="0.25">
      <c r="A86" s="4">
        <v>-24</v>
      </c>
      <c r="B86" s="5">
        <f t="shared" si="5"/>
        <v>-600</v>
      </c>
      <c r="C86" s="5">
        <f t="shared" si="6"/>
        <v>49</v>
      </c>
      <c r="D86" s="5">
        <f t="shared" si="7"/>
        <v>21.401401823245131</v>
      </c>
      <c r="E86" s="5">
        <f t="shared" si="8"/>
        <v>2.2895696461704977</v>
      </c>
      <c r="F86">
        <f t="shared" si="9"/>
        <v>2.5907744653545652E-2</v>
      </c>
      <c r="G86" s="5">
        <f>C86-($I$2*D86)</f>
        <v>6.1106323210507867</v>
      </c>
      <c r="H86" s="5">
        <f>C86+($I$2*D86)</f>
        <v>91.889367678949213</v>
      </c>
    </row>
    <row r="87" spans="1:8" x14ac:dyDescent="0.25">
      <c r="A87" s="4">
        <v>-23</v>
      </c>
      <c r="B87" s="5">
        <f t="shared" si="5"/>
        <v>-552</v>
      </c>
      <c r="C87" s="5">
        <f t="shared" si="6"/>
        <v>47</v>
      </c>
      <c r="D87" s="5">
        <f t="shared" si="7"/>
        <v>20.507071950914884</v>
      </c>
      <c r="E87" s="5">
        <f t="shared" si="8"/>
        <v>2.2918922853783221</v>
      </c>
      <c r="F87">
        <f t="shared" si="9"/>
        <v>2.5763924050874687E-2</v>
      </c>
      <c r="G87" s="5">
        <f>C87-($I$2*D87)</f>
        <v>5.9029094362338697</v>
      </c>
      <c r="H87" s="5">
        <f>C87+($I$2*D87)</f>
        <v>88.09709056376613</v>
      </c>
    </row>
    <row r="88" spans="1:8" x14ac:dyDescent="0.25">
      <c r="A88" s="4">
        <v>-22</v>
      </c>
      <c r="B88" s="5">
        <f t="shared" si="5"/>
        <v>-506</v>
      </c>
      <c r="C88" s="5">
        <f t="shared" si="6"/>
        <v>45</v>
      </c>
      <c r="D88" s="5">
        <f t="shared" si="7"/>
        <v>19.612750954417386</v>
      </c>
      <c r="E88" s="5">
        <f t="shared" si="8"/>
        <v>2.2944257082846726</v>
      </c>
      <c r="F88">
        <f t="shared" si="9"/>
        <v>2.5607860711123261E-2</v>
      </c>
      <c r="G88" s="5">
        <f>C88-($I$2*D88)</f>
        <v>5.6951687638506314</v>
      </c>
      <c r="H88" s="5">
        <f>C88+($I$2*D88)</f>
        <v>84.304831236149369</v>
      </c>
    </row>
    <row r="89" spans="1:8" x14ac:dyDescent="0.25">
      <c r="A89" s="4">
        <v>-21</v>
      </c>
      <c r="B89" s="5">
        <f t="shared" si="5"/>
        <v>-462</v>
      </c>
      <c r="C89" s="5">
        <f t="shared" si="6"/>
        <v>43</v>
      </c>
      <c r="D89" s="5">
        <f t="shared" si="7"/>
        <v>18.718440105949</v>
      </c>
      <c r="E89" s="5">
        <f t="shared" si="8"/>
        <v>2.2971999673377677</v>
      </c>
      <c r="F89">
        <f t="shared" si="9"/>
        <v>2.5437925671165734E-2</v>
      </c>
      <c r="G89" s="5">
        <f>C89-($I$2*D89)</f>
        <v>5.4874077543625859</v>
      </c>
      <c r="H89" s="5">
        <f>C89+($I$2*D89)</f>
        <v>80.512592245637421</v>
      </c>
    </row>
    <row r="90" spans="1:8" x14ac:dyDescent="0.25">
      <c r="A90" s="4">
        <v>-20</v>
      </c>
      <c r="B90" s="5">
        <f t="shared" si="5"/>
        <v>-420</v>
      </c>
      <c r="C90" s="5">
        <f t="shared" si="6"/>
        <v>41</v>
      </c>
      <c r="D90" s="5">
        <f t="shared" si="7"/>
        <v>17.824140933015538</v>
      </c>
      <c r="E90" s="5">
        <f t="shared" si="8"/>
        <v>2.3002511119094651</v>
      </c>
      <c r="F90">
        <f t="shared" si="9"/>
        <v>2.5252188399035719E-2</v>
      </c>
      <c r="G90" s="5">
        <f>C90-($I$2*D90)</f>
        <v>5.2796233465796902</v>
      </c>
      <c r="H90" s="5">
        <f>C90+($I$2*D90)</f>
        <v>76.720376653420317</v>
      </c>
    </row>
    <row r="91" spans="1:8" x14ac:dyDescent="0.25">
      <c r="A91" s="4">
        <v>-19</v>
      </c>
      <c r="B91" s="5">
        <f t="shared" si="5"/>
        <v>-380</v>
      </c>
      <c r="C91" s="5">
        <f t="shared" si="6"/>
        <v>39</v>
      </c>
      <c r="D91" s="5">
        <f t="shared" si="7"/>
        <v>16.929855285855222</v>
      </c>
      <c r="E91" s="5">
        <f t="shared" si="8"/>
        <v>2.3036227623625485</v>
      </c>
      <c r="F91">
        <f t="shared" si="9"/>
        <v>2.5048343864166496E-2</v>
      </c>
      <c r="G91" s="5">
        <f>C91-($I$2*D91)</f>
        <v>5.0718118325416768</v>
      </c>
      <c r="H91" s="5">
        <f>C91+($I$2*D91)</f>
        <v>72.92818816745833</v>
      </c>
    </row>
    <row r="92" spans="1:8" x14ac:dyDescent="0.25">
      <c r="A92" s="4">
        <v>-18</v>
      </c>
      <c r="B92" s="5">
        <f t="shared" si="5"/>
        <v>-342</v>
      </c>
      <c r="C92" s="5">
        <f t="shared" si="6"/>
        <v>37</v>
      </c>
      <c r="D92" s="5">
        <f t="shared" si="7"/>
        <v>16.035585427417359</v>
      </c>
      <c r="E92" s="5">
        <f t="shared" si="8"/>
        <v>2.3073682072584676</v>
      </c>
      <c r="F92">
        <f t="shared" si="9"/>
        <v>2.4823617458348907E-2</v>
      </c>
      <c r="G92" s="5">
        <f>C92-($I$2*D92)</f>
        <v>4.8639686771968016</v>
      </c>
      <c r="H92" s="5">
        <f>C92+($I$2*D92)</f>
        <v>69.136031322803206</v>
      </c>
    </row>
    <row r="93" spans="1:8" x14ac:dyDescent="0.25">
      <c r="A93" s="4">
        <v>-17</v>
      </c>
      <c r="B93" s="5">
        <f t="shared" si="5"/>
        <v>-306</v>
      </c>
      <c r="C93" s="5">
        <f t="shared" si="6"/>
        <v>35</v>
      </c>
      <c r="D93" s="5">
        <f t="shared" si="7"/>
        <v>15.141334155218953</v>
      </c>
      <c r="E93" s="5">
        <f t="shared" si="8"/>
        <v>2.3115532383872601</v>
      </c>
      <c r="F93">
        <f t="shared" si="9"/>
        <v>2.4574639543036514E-2</v>
      </c>
      <c r="G93" s="5">
        <f>C93-($I$2*D93)</f>
        <v>4.6560882741956959</v>
      </c>
      <c r="H93" s="5">
        <f>C93+($I$2*D93)</f>
        <v>65.343911725804304</v>
      </c>
    </row>
    <row r="94" spans="1:8" x14ac:dyDescent="0.25">
      <c r="A94" s="4">
        <v>-16</v>
      </c>
      <c r="B94" s="5">
        <f t="shared" si="5"/>
        <v>-272</v>
      </c>
      <c r="C94" s="5">
        <f t="shared" si="6"/>
        <v>33</v>
      </c>
      <c r="D94" s="5">
        <f t="shared" si="7"/>
        <v>14.247104969080562</v>
      </c>
      <c r="E94" s="5">
        <f t="shared" si="8"/>
        <v>2.3162600452244479</v>
      </c>
      <c r="F94">
        <f t="shared" si="9"/>
        <v>2.4297277736995259E-2</v>
      </c>
      <c r="G94" s="5">
        <f>C94-($I$2*D94)</f>
        <v>4.4481636097412363</v>
      </c>
      <c r="H94" s="5">
        <f>C94+($I$2*D94)</f>
        <v>61.551836390258764</v>
      </c>
    </row>
    <row r="95" spans="1:8" x14ac:dyDescent="0.25">
      <c r="A95" s="4">
        <v>-15</v>
      </c>
      <c r="B95" s="5">
        <f t="shared" si="5"/>
        <v>-240</v>
      </c>
      <c r="C95" s="5">
        <f t="shared" si="6"/>
        <v>31</v>
      </c>
      <c r="D95" s="5">
        <f t="shared" si="7"/>
        <v>13.352902306240393</v>
      </c>
      <c r="E95" s="5">
        <f t="shared" si="8"/>
        <v>2.3215926612083688</v>
      </c>
      <c r="F95">
        <f t="shared" si="9"/>
        <v>2.3986409471117732E-2</v>
      </c>
      <c r="G95" s="5">
        <f>C95-($I$2*D95)</f>
        <v>4.2401857914093384</v>
      </c>
      <c r="H95" s="5">
        <f>C95+($I$2*D95)</f>
        <v>57.759814208590662</v>
      </c>
    </row>
    <row r="96" spans="1:8" x14ac:dyDescent="0.25">
      <c r="A96" s="4">
        <v>-14</v>
      </c>
      <c r="B96" s="5">
        <f t="shared" si="5"/>
        <v>-210</v>
      </c>
      <c r="C96" s="5">
        <f t="shared" si="6"/>
        <v>29</v>
      </c>
      <c r="D96" s="5">
        <f t="shared" si="7"/>
        <v>12.458731877683217</v>
      </c>
      <c r="E96" s="5">
        <f t="shared" si="8"/>
        <v>2.3276847342662887</v>
      </c>
      <c r="F96">
        <f t="shared" si="9"/>
        <v>2.3635608643387568E-2</v>
      </c>
      <c r="G96" s="5">
        <f>C96-($I$2*D96)</f>
        <v>4.0321433741307686</v>
      </c>
      <c r="H96" s="5">
        <f>C96+($I$2*D96)</f>
        <v>53.967856625869231</v>
      </c>
    </row>
    <row r="97" spans="1:8" x14ac:dyDescent="0.25">
      <c r="A97" s="4">
        <v>-13</v>
      </c>
      <c r="B97" s="5">
        <f t="shared" si="5"/>
        <v>-182</v>
      </c>
      <c r="C97" s="5">
        <f t="shared" si="6"/>
        <v>27</v>
      </c>
      <c r="D97" s="5">
        <f t="shared" si="7"/>
        <v>11.56460116043783</v>
      </c>
      <c r="E97" s="5">
        <f t="shared" si="8"/>
        <v>2.3347108668447838</v>
      </c>
      <c r="F97">
        <f t="shared" si="9"/>
        <v>2.323670639020187E-2</v>
      </c>
      <c r="G97" s="5">
        <f>C97-($I$2*D97)</f>
        <v>3.8240213736049675</v>
      </c>
      <c r="H97" s="5">
        <f>C97+($I$2*D97)</f>
        <v>50.175978626395036</v>
      </c>
    </row>
    <row r="98" spans="1:8" x14ac:dyDescent="0.25">
      <c r="A98" s="4">
        <v>-12</v>
      </c>
      <c r="B98" s="5">
        <f t="shared" si="5"/>
        <v>-156</v>
      </c>
      <c r="C98" s="5">
        <f t="shared" si="6"/>
        <v>25</v>
      </c>
      <c r="D98" s="5">
        <f t="shared" si="7"/>
        <v>10.670520137275409</v>
      </c>
      <c r="E98" s="5">
        <f t="shared" si="8"/>
        <v>2.3429035959238118</v>
      </c>
      <c r="F98">
        <f t="shared" si="9"/>
        <v>2.2779163527348073E-2</v>
      </c>
      <c r="G98" s="5">
        <f>C98-($I$2*D98)</f>
        <v>3.6157997839114415</v>
      </c>
      <c r="H98" s="5">
        <f>C98+($I$2*D98)</f>
        <v>46.384200216088558</v>
      </c>
    </row>
    <row r="99" spans="1:8" x14ac:dyDescent="0.25">
      <c r="A99" s="4">
        <v>-11</v>
      </c>
      <c r="B99" s="5">
        <f t="shared" si="5"/>
        <v>-132</v>
      </c>
      <c r="C99" s="5">
        <f t="shared" si="6"/>
        <v>23</v>
      </c>
      <c r="D99" s="5">
        <f t="shared" si="7"/>
        <v>9.7765024420801954</v>
      </c>
      <c r="E99" s="5">
        <f t="shared" si="8"/>
        <v>2.3525795790734927</v>
      </c>
      <c r="F99">
        <f t="shared" si="9"/>
        <v>2.2249154800447927E-2</v>
      </c>
      <c r="G99" s="5">
        <f>C99-($I$2*D99)</f>
        <v>3.4074512821355931</v>
      </c>
      <c r="H99" s="5">
        <f>C99+($I$2*D99)</f>
        <v>42.592548717864403</v>
      </c>
    </row>
    <row r="100" spans="1:8" x14ac:dyDescent="0.25">
      <c r="A100" s="4">
        <v>-10</v>
      </c>
      <c r="B100" s="5">
        <f t="shared" si="5"/>
        <v>-110</v>
      </c>
      <c r="C100" s="5">
        <f t="shared" si="6"/>
        <v>21</v>
      </c>
      <c r="D100" s="5">
        <f t="shared" si="7"/>
        <v>8.8825671964809825</v>
      </c>
      <c r="E100" s="5">
        <f t="shared" si="8"/>
        <v>2.364181383093797</v>
      </c>
      <c r="F100">
        <f t="shared" si="9"/>
        <v>2.1628201177377116E-2</v>
      </c>
      <c r="G100" s="5">
        <f>C100-($I$2*D100)</f>
        <v>3.1989375476769979</v>
      </c>
      <c r="H100" s="5">
        <f>C100+($I$2*D100)</f>
        <v>38.801062452323002</v>
      </c>
    </row>
    <row r="101" spans="1:8" x14ac:dyDescent="0.25">
      <c r="A101" s="4">
        <v>-9</v>
      </c>
      <c r="B101" s="5">
        <f t="shared" si="5"/>
        <v>-90</v>
      </c>
      <c r="C101" s="5">
        <f t="shared" si="6"/>
        <v>19</v>
      </c>
      <c r="D101" s="5">
        <f t="shared" si="7"/>
        <v>7.9887420787005006</v>
      </c>
      <c r="E101" s="5">
        <f t="shared" si="8"/>
        <v>2.3783469052853263</v>
      </c>
      <c r="F101">
        <f t="shared" si="9"/>
        <v>2.0891074468824506E-2</v>
      </c>
      <c r="G101" s="5">
        <f>C101-($I$2*D101)</f>
        <v>2.9902031121377775</v>
      </c>
      <c r="H101" s="5">
        <f>C101+($I$2*D101)</f>
        <v>35.009796887862223</v>
      </c>
    </row>
    <row r="102" spans="1:8" x14ac:dyDescent="0.25">
      <c r="A102" s="4">
        <v>-8</v>
      </c>
      <c r="B102" s="5">
        <f t="shared" si="5"/>
        <v>-72</v>
      </c>
      <c r="C102" s="5">
        <f t="shared" si="6"/>
        <v>17</v>
      </c>
      <c r="D102" s="5">
        <f t="shared" si="7"/>
        <v>7.0950687100267045</v>
      </c>
      <c r="E102" s="5">
        <f t="shared" si="8"/>
        <v>2.3960303549951125</v>
      </c>
      <c r="F102">
        <f t="shared" si="9"/>
        <v>2.0002498029697273E-2</v>
      </c>
      <c r="G102" s="5">
        <f>C102-($I$2*D102)</f>
        <v>2.7811645645929364</v>
      </c>
      <c r="H102" s="5">
        <f>C102+($I$2*D102)</f>
        <v>31.218835435407065</v>
      </c>
    </row>
    <row r="103" spans="1:8" x14ac:dyDescent="0.25">
      <c r="A103" s="4">
        <v>-7</v>
      </c>
      <c r="B103" s="5">
        <f t="shared" si="5"/>
        <v>-56</v>
      </c>
      <c r="C103" s="5">
        <f t="shared" si="6"/>
        <v>15</v>
      </c>
      <c r="D103" s="5">
        <f t="shared" si="7"/>
        <v>6.2016126934854618</v>
      </c>
      <c r="E103" s="5">
        <f t="shared" si="8"/>
        <v>2.4187256994873092</v>
      </c>
      <c r="F103">
        <f t="shared" si="9"/>
        <v>1.8911803561429963E-2</v>
      </c>
      <c r="G103" s="5">
        <f>C103-($I$2*D103)</f>
        <v>2.5716904336407129</v>
      </c>
      <c r="H103" s="5">
        <f>C103+($I$2*D103)</f>
        <v>27.428309566359289</v>
      </c>
    </row>
    <row r="104" spans="1:8" x14ac:dyDescent="0.25">
      <c r="A104" s="4">
        <v>-6</v>
      </c>
      <c r="B104" s="5">
        <f t="shared" si="5"/>
        <v>-42</v>
      </c>
      <c r="C104" s="5">
        <f t="shared" si="6"/>
        <v>13</v>
      </c>
      <c r="D104" s="5">
        <f t="shared" si="7"/>
        <v>5.3084837759947989</v>
      </c>
      <c r="E104" s="5">
        <f t="shared" si="8"/>
        <v>2.4489101876484169</v>
      </c>
      <c r="F104">
        <f t="shared" si="9"/>
        <v>1.7544056179531729E-2</v>
      </c>
      <c r="G104" s="5">
        <f>C104-($I$2*D104)</f>
        <v>2.3615607815425577</v>
      </c>
      <c r="H104" s="5">
        <f>C104+($I$2*D104)</f>
        <v>23.638439218457442</v>
      </c>
    </row>
    <row r="105" spans="1:8" x14ac:dyDescent="0.25">
      <c r="A105" s="4">
        <v>-5</v>
      </c>
      <c r="B105" s="5">
        <f t="shared" si="5"/>
        <v>-30</v>
      </c>
      <c r="C105" s="5">
        <f t="shared" si="6"/>
        <v>11</v>
      </c>
      <c r="D105" s="5">
        <f t="shared" si="7"/>
        <v>4.4158804331639239</v>
      </c>
      <c r="E105" s="5">
        <f t="shared" si="8"/>
        <v>2.4910094751181102</v>
      </c>
      <c r="F105">
        <f t="shared" si="9"/>
        <v>1.5785146846036255E-2</v>
      </c>
      <c r="G105" s="5">
        <f>C105-($I$2*D105)</f>
        <v>2.1503778542892267</v>
      </c>
      <c r="H105" s="5">
        <f>C105+($I$2*D105)</f>
        <v>19.849622145710775</v>
      </c>
    </row>
    <row r="106" spans="1:8" x14ac:dyDescent="0.25">
      <c r="A106" s="4">
        <v>-4</v>
      </c>
      <c r="B106" s="5">
        <f t="shared" si="5"/>
        <v>-20</v>
      </c>
      <c r="C106" s="5">
        <f t="shared" si="6"/>
        <v>9</v>
      </c>
      <c r="D106" s="5">
        <f t="shared" si="7"/>
        <v>3.5242020373412193</v>
      </c>
      <c r="E106" s="5">
        <f t="shared" si="8"/>
        <v>2.5537695922762458</v>
      </c>
      <c r="F106">
        <f t="shared" si="9"/>
        <v>1.345782720617103E-2</v>
      </c>
      <c r="G106" s="5">
        <f>C106-($I$2*D106)</f>
        <v>1.9373412918093509</v>
      </c>
      <c r="H106" s="5">
        <f>C106+($I$2*D106)</f>
        <v>16.06265870819065</v>
      </c>
    </row>
    <row r="107" spans="1:8" x14ac:dyDescent="0.25">
      <c r="A107" s="4">
        <v>-3</v>
      </c>
      <c r="B107" s="5">
        <f t="shared" si="5"/>
        <v>-12</v>
      </c>
      <c r="C107" s="5">
        <f t="shared" si="6"/>
        <v>7</v>
      </c>
      <c r="D107" s="5">
        <f t="shared" si="7"/>
        <v>2.6343879744638983</v>
      </c>
      <c r="E107" s="5">
        <f t="shared" si="8"/>
        <v>2.6571636630039315</v>
      </c>
      <c r="F107">
        <f t="shared" si="9"/>
        <v>1.0294439481855691E-2</v>
      </c>
      <c r="G107" s="5">
        <f>C107-($I$2*D107)</f>
        <v>1.7205685226159657</v>
      </c>
      <c r="H107" s="5">
        <f>C107+($I$2*D107)</f>
        <v>12.279431477384033</v>
      </c>
    </row>
    <row r="108" spans="1:8" x14ac:dyDescent="0.25">
      <c r="A108" s="4">
        <v>-2</v>
      </c>
      <c r="B108" s="5">
        <f t="shared" si="5"/>
        <v>-6</v>
      </c>
      <c r="C108" s="5">
        <f t="shared" si="6"/>
        <v>5</v>
      </c>
      <c r="D108" s="5">
        <f t="shared" si="7"/>
        <v>1.7492855684535902</v>
      </c>
      <c r="E108" s="5">
        <f t="shared" si="8"/>
        <v>2.8583097523751473</v>
      </c>
      <c r="F108">
        <f t="shared" si="9"/>
        <v>6.0039738875487959E-3</v>
      </c>
      <c r="G108" s="5">
        <f>C108-($I$2*D108)</f>
        <v>1.4943533820575952</v>
      </c>
      <c r="H108" s="5">
        <f>C108+($I$2*D108)</f>
        <v>8.5056466179424053</v>
      </c>
    </row>
    <row r="109" spans="1:8" x14ac:dyDescent="0.25">
      <c r="A109" s="4">
        <v>-1</v>
      </c>
      <c r="B109" s="5">
        <f t="shared" si="5"/>
        <v>-2</v>
      </c>
      <c r="C109" s="5">
        <f t="shared" si="6"/>
        <v>3</v>
      </c>
      <c r="D109" s="5">
        <f t="shared" si="7"/>
        <v>0.88317608663278468</v>
      </c>
      <c r="E109" s="5">
        <f t="shared" si="8"/>
        <v>3.3968311024337874</v>
      </c>
      <c r="F109">
        <f t="shared" si="9"/>
        <v>1.2729758113661136E-3</v>
      </c>
      <c r="G109" s="5">
        <f>C109-($I$2*D109)</f>
        <v>1.2300755708578455</v>
      </c>
      <c r="H109" s="5">
        <f>C109+($I$2*D109)</f>
        <v>4.7699244291421543</v>
      </c>
    </row>
    <row r="110" spans="1:8" x14ac:dyDescent="0.25">
      <c r="A110" s="4">
        <v>0</v>
      </c>
      <c r="B110" s="5">
        <f t="shared" si="5"/>
        <v>0</v>
      </c>
      <c r="C110" s="5">
        <f t="shared" si="6"/>
        <v>1</v>
      </c>
      <c r="D110" s="5">
        <f t="shared" si="7"/>
        <v>0.31622776601683794</v>
      </c>
      <c r="E110" s="5">
        <f t="shared" si="8"/>
        <v>3.1622776601683791</v>
      </c>
      <c r="F110">
        <f t="shared" si="9"/>
        <v>2.5477339115566092E-3</v>
      </c>
      <c r="G110" s="5">
        <f>C110-($I$2*D110)</f>
        <v>0.36626539518277546</v>
      </c>
      <c r="H110" s="5">
        <f>C110+($I$2*D110)</f>
        <v>1.6337346048172245</v>
      </c>
    </row>
    <row r="111" spans="1:8" x14ac:dyDescent="0.25">
      <c r="A111" s="4">
        <v>1</v>
      </c>
      <c r="B111" s="5">
        <f t="shared" si="5"/>
        <v>0</v>
      </c>
      <c r="C111" s="5">
        <f t="shared" si="6"/>
        <v>-1</v>
      </c>
      <c r="D111" s="5">
        <f t="shared" si="7"/>
        <v>1.0099504938362078</v>
      </c>
      <c r="E111" s="5">
        <f t="shared" si="8"/>
        <v>-0.99014754297667429</v>
      </c>
      <c r="F111">
        <f t="shared" si="9"/>
        <v>0.32643818983777395</v>
      </c>
      <c r="G111" s="5">
        <f>C111-($I$2*D111)</f>
        <v>-3.0239860185527485</v>
      </c>
      <c r="H111" s="5">
        <f>C111+($I$2*D111)</f>
        <v>1.0239860185527485</v>
      </c>
    </row>
    <row r="112" spans="1:8" x14ac:dyDescent="0.25">
      <c r="A112" s="4">
        <v>2</v>
      </c>
      <c r="B112" s="5">
        <f t="shared" si="5"/>
        <v>-2</v>
      </c>
      <c r="C112" s="5">
        <f t="shared" si="6"/>
        <v>-3</v>
      </c>
      <c r="D112" s="5">
        <f t="shared" si="7"/>
        <v>1.8814887722226779</v>
      </c>
      <c r="E112" s="5">
        <f t="shared" si="8"/>
        <v>-1.5944820103582016</v>
      </c>
      <c r="F112">
        <f t="shared" si="9"/>
        <v>0.11655916207733655</v>
      </c>
      <c r="G112" s="5">
        <f>C112-($I$2*D112)</f>
        <v>-6.770587758789957</v>
      </c>
      <c r="H112" s="5">
        <f>C112+($I$2*D112)</f>
        <v>0.770587758789957</v>
      </c>
    </row>
    <row r="113" spans="1:8" x14ac:dyDescent="0.25">
      <c r="A113" s="4">
        <v>3</v>
      </c>
      <c r="B113" s="5">
        <f t="shared" si="5"/>
        <v>-6</v>
      </c>
      <c r="C113" s="5">
        <f t="shared" si="6"/>
        <v>-5</v>
      </c>
      <c r="D113" s="5">
        <f t="shared" si="7"/>
        <v>2.7676705006196096</v>
      </c>
      <c r="E113" s="5">
        <f t="shared" si="8"/>
        <v>-1.8065734338248103</v>
      </c>
      <c r="F113">
        <f t="shared" si="9"/>
        <v>7.6300722780075589E-2</v>
      </c>
      <c r="G113" s="5">
        <f>C113-($I$2*D113)</f>
        <v>-10.546535628629986</v>
      </c>
      <c r="H113" s="5">
        <f>C113+($I$2*D113)</f>
        <v>0.54653562862998673</v>
      </c>
    </row>
    <row r="114" spans="1:8" x14ac:dyDescent="0.25">
      <c r="A114" s="4">
        <v>4</v>
      </c>
      <c r="B114" s="5">
        <f t="shared" si="5"/>
        <v>-12</v>
      </c>
      <c r="C114" s="5">
        <f t="shared" si="6"/>
        <v>-7</v>
      </c>
      <c r="D114" s="5">
        <f t="shared" si="7"/>
        <v>3.6578682316343767</v>
      </c>
      <c r="E114" s="5">
        <f t="shared" si="8"/>
        <v>-1.9136829313483283</v>
      </c>
      <c r="F114">
        <f t="shared" si="9"/>
        <v>6.0870574993119299E-2</v>
      </c>
      <c r="G114" s="5">
        <f>C114-($I$2*D114)</f>
        <v>-14.330531747565963</v>
      </c>
      <c r="H114" s="5">
        <f>C114+($I$2*D114)</f>
        <v>0.33053174756596437</v>
      </c>
    </row>
    <row r="115" spans="1:8" x14ac:dyDescent="0.25">
      <c r="A115" s="4">
        <v>5</v>
      </c>
      <c r="B115" s="5">
        <f t="shared" si="5"/>
        <v>-20</v>
      </c>
      <c r="C115" s="5">
        <f t="shared" si="6"/>
        <v>-9</v>
      </c>
      <c r="D115" s="5">
        <f t="shared" si="7"/>
        <v>4.5497252664309302</v>
      </c>
      <c r="E115" s="5">
        <f t="shared" si="8"/>
        <v>-1.9781414201873611</v>
      </c>
      <c r="F115">
        <f t="shared" si="9"/>
        <v>5.2930782469800354E-2</v>
      </c>
      <c r="G115" s="5">
        <f>C115-($I$2*D115)</f>
        <v>-18.117853185589723</v>
      </c>
      <c r="H115" s="5">
        <f>C115+($I$2*D115)</f>
        <v>0.11785318558972335</v>
      </c>
    </row>
    <row r="116" spans="1:8" x14ac:dyDescent="0.25">
      <c r="A116" s="4">
        <v>6</v>
      </c>
      <c r="B116" s="5">
        <f t="shared" si="5"/>
        <v>-30</v>
      </c>
      <c r="C116" s="5">
        <f t="shared" si="6"/>
        <v>-11</v>
      </c>
      <c r="D116" s="5">
        <f t="shared" si="7"/>
        <v>5.4424259296751112</v>
      </c>
      <c r="E116" s="5">
        <f t="shared" si="8"/>
        <v>-2.0211575025802238</v>
      </c>
      <c r="F116">
        <f t="shared" si="9"/>
        <v>4.8141416244363307E-2</v>
      </c>
      <c r="G116" s="5">
        <f>C116-($I$2*D116)</f>
        <v>-21.906865292802983</v>
      </c>
      <c r="H116" s="5">
        <f>C116+($I$2*D116)</f>
        <v>-9.3134707197016553E-2</v>
      </c>
    </row>
    <row r="117" spans="1:8" x14ac:dyDescent="0.25">
      <c r="A117" s="4">
        <v>7</v>
      </c>
      <c r="B117" s="5">
        <f t="shared" si="5"/>
        <v>-42</v>
      </c>
      <c r="C117" s="5">
        <f t="shared" si="6"/>
        <v>-13</v>
      </c>
      <c r="D117" s="5">
        <f t="shared" si="7"/>
        <v>6.3356136245828631</v>
      </c>
      <c r="E117" s="5">
        <f t="shared" si="8"/>
        <v>-2.0518928031783061</v>
      </c>
      <c r="F117">
        <f t="shared" si="9"/>
        <v>4.4952795020212613E-2</v>
      </c>
      <c r="G117" s="5">
        <f>C117-($I$2*D117)</f>
        <v>-25.696853433280921</v>
      </c>
      <c r="H117" s="5">
        <f>C117+($I$2*D117)</f>
        <v>-0.30314656671907869</v>
      </c>
    </row>
    <row r="118" spans="1:8" x14ac:dyDescent="0.25">
      <c r="A118" s="4">
        <v>8</v>
      </c>
      <c r="B118" s="5">
        <f t="shared" si="5"/>
        <v>-56</v>
      </c>
      <c r="C118" s="5">
        <f t="shared" si="6"/>
        <v>-15</v>
      </c>
      <c r="D118" s="5">
        <f t="shared" si="7"/>
        <v>7.2291078287711272</v>
      </c>
      <c r="E118" s="5">
        <f t="shared" si="8"/>
        <v>-2.0749448417827576</v>
      </c>
      <c r="F118">
        <f t="shared" si="9"/>
        <v>4.2682899072675938E-2</v>
      </c>
      <c r="G118" s="5">
        <f>C118-($I$2*D118)</f>
        <v>-29.487455832083498</v>
      </c>
      <c r="H118" s="5">
        <f>C118+($I$2*D118)</f>
        <v>-0.51254416791650215</v>
      </c>
    </row>
    <row r="119" spans="1:8" x14ac:dyDescent="0.25">
      <c r="A119" s="4">
        <v>9</v>
      </c>
      <c r="B119" s="5">
        <f t="shared" si="5"/>
        <v>-72</v>
      </c>
      <c r="C119" s="5">
        <f t="shared" si="6"/>
        <v>-17</v>
      </c>
      <c r="D119" s="5">
        <f t="shared" si="7"/>
        <v>8.1228073964609067</v>
      </c>
      <c r="E119" s="5">
        <f t="shared" si="8"/>
        <v>-2.0928724725649497</v>
      </c>
      <c r="F119">
        <f t="shared" si="9"/>
        <v>4.0987067492475271E-2</v>
      </c>
      <c r="G119" s="5">
        <f>C119-($I$2*D119)</f>
        <v>-33.278469788539965</v>
      </c>
      <c r="H119" s="5">
        <f>C119+($I$2*D119)</f>
        <v>-0.72153021146003482</v>
      </c>
    </row>
    <row r="120" spans="1:8" x14ac:dyDescent="0.25">
      <c r="A120" s="4">
        <v>10</v>
      </c>
      <c r="B120" s="5">
        <f t="shared" si="5"/>
        <v>-90</v>
      </c>
      <c r="C120" s="5">
        <f t="shared" si="6"/>
        <v>-19</v>
      </c>
      <c r="D120" s="5">
        <f t="shared" si="7"/>
        <v>9.016651263079881</v>
      </c>
      <c r="E120" s="5">
        <f t="shared" si="8"/>
        <v>-2.1072124723064909</v>
      </c>
      <c r="F120">
        <f t="shared" si="9"/>
        <v>3.9673119522022147E-2</v>
      </c>
      <c r="G120" s="5">
        <f>C120-($I$2*D120)</f>
        <v>-37.069772926512719</v>
      </c>
      <c r="H120" s="5">
        <f>C120+($I$2*D120)</f>
        <v>-0.93022707348728062</v>
      </c>
    </row>
    <row r="121" spans="1:8" x14ac:dyDescent="0.25">
      <c r="A121" s="4">
        <v>11</v>
      </c>
      <c r="B121" s="5">
        <f t="shared" si="5"/>
        <v>-110</v>
      </c>
      <c r="C121" s="5">
        <f t="shared" si="6"/>
        <v>-21</v>
      </c>
      <c r="D121" s="5">
        <f t="shared" si="7"/>
        <v>9.9106003854458802</v>
      </c>
      <c r="E121" s="5">
        <f t="shared" si="8"/>
        <v>-2.1189432711704685</v>
      </c>
      <c r="F121">
        <f t="shared" si="9"/>
        <v>3.8625708940439485E-2</v>
      </c>
      <c r="G121" s="5">
        <f>C121-($I$2*D121)</f>
        <v>-40.861287001716207</v>
      </c>
      <c r="H121" s="5">
        <f>C121+($I$2*D121)</f>
        <v>-1.1387129982837898</v>
      </c>
    </row>
    <row r="122" spans="1:8" x14ac:dyDescent="0.25">
      <c r="A122" s="4">
        <v>12</v>
      </c>
      <c r="B122" s="5">
        <f t="shared" si="5"/>
        <v>-132</v>
      </c>
      <c r="C122" s="5">
        <f t="shared" si="6"/>
        <v>-23</v>
      </c>
      <c r="D122" s="5">
        <f t="shared" si="7"/>
        <v>10.804628637764466</v>
      </c>
      <c r="E122" s="5">
        <f t="shared" si="8"/>
        <v>-2.1287173091363942</v>
      </c>
      <c r="F122">
        <f t="shared" si="9"/>
        <v>3.777153073391324E-2</v>
      </c>
      <c r="G122" s="5">
        <f>C122-($I$2*D122)</f>
        <v>-44.652959656888385</v>
      </c>
      <c r="H122" s="5">
        <f>C122+($I$2*D122)</f>
        <v>-1.3470403431116154</v>
      </c>
    </row>
    <row r="123" spans="1:8" x14ac:dyDescent="0.25">
      <c r="A123" s="4">
        <v>13</v>
      </c>
      <c r="B123" s="5">
        <f t="shared" si="5"/>
        <v>-156</v>
      </c>
      <c r="C123" s="5">
        <f t="shared" si="6"/>
        <v>-25</v>
      </c>
      <c r="D123" s="5">
        <f t="shared" si="7"/>
        <v>11.698717878468564</v>
      </c>
      <c r="E123" s="5">
        <f t="shared" si="8"/>
        <v>-2.1369863142022072</v>
      </c>
      <c r="F123">
        <f t="shared" si="9"/>
        <v>3.7061819283844818E-2</v>
      </c>
      <c r="G123" s="5">
        <f>C123-($I$2*D123)</f>
        <v>-48.444754535516381</v>
      </c>
      <c r="H123" s="5">
        <f>C123+($I$2*D123)</f>
        <v>-1.5552454644836153</v>
      </c>
    </row>
    <row r="124" spans="1:8" x14ac:dyDescent="0.25">
      <c r="A124" s="4">
        <v>14</v>
      </c>
      <c r="B124" s="5">
        <f t="shared" si="5"/>
        <v>-182</v>
      </c>
      <c r="C124" s="5">
        <f t="shared" si="6"/>
        <v>-27</v>
      </c>
      <c r="D124" s="5">
        <f t="shared" si="7"/>
        <v>12.592855117089215</v>
      </c>
      <c r="E124" s="5">
        <f t="shared" si="8"/>
        <v>-2.1440729484260861</v>
      </c>
      <c r="F124">
        <f t="shared" si="9"/>
        <v>3.6462898553212456E-2</v>
      </c>
      <c r="G124" s="5">
        <f>C124-($I$2*D124)</f>
        <v>-52.236645604118664</v>
      </c>
      <c r="H124" s="5">
        <f>C124+($I$2*D124)</f>
        <v>-1.7633543958813362</v>
      </c>
    </row>
    <row r="125" spans="1:8" x14ac:dyDescent="0.25">
      <c r="A125" s="4">
        <v>15</v>
      </c>
      <c r="B125" s="5">
        <f t="shared" si="5"/>
        <v>-210</v>
      </c>
      <c r="C125" s="5">
        <f t="shared" si="6"/>
        <v>-29</v>
      </c>
      <c r="D125" s="5">
        <f t="shared" si="7"/>
        <v>13.48703080740902</v>
      </c>
      <c r="E125" s="5">
        <f t="shared" si="8"/>
        <v>-2.1502138175638348</v>
      </c>
      <c r="F125">
        <f t="shared" si="9"/>
        <v>3.5950777963710691E-2</v>
      </c>
      <c r="G125" s="5">
        <f>C125-($I$2*D125)</f>
        <v>-56.028613731648036</v>
      </c>
      <c r="H125" s="5">
        <f>C125+($I$2*D125)</f>
        <v>-1.9713862683519601</v>
      </c>
    </row>
    <row r="126" spans="1:8" x14ac:dyDescent="0.25">
      <c r="A126" s="4">
        <v>16</v>
      </c>
      <c r="B126" s="5">
        <f t="shared" si="5"/>
        <v>-240</v>
      </c>
      <c r="C126" s="5">
        <f t="shared" si="6"/>
        <v>-31</v>
      </c>
      <c r="D126" s="5">
        <f t="shared" si="7"/>
        <v>14.381237777048261</v>
      </c>
      <c r="E126" s="5">
        <f t="shared" si="8"/>
        <v>-2.1555863605478005</v>
      </c>
      <c r="F126">
        <f t="shared" si="9"/>
        <v>3.5507911195128694E-2</v>
      </c>
      <c r="G126" s="5">
        <f>C126-($I$2*D126)</f>
        <v>-59.820644544334357</v>
      </c>
      <c r="H126" s="5">
        <f>C126+($I$2*D126)</f>
        <v>-2.1793554556656467</v>
      </c>
    </row>
    <row r="127" spans="1:8" x14ac:dyDescent="0.25">
      <c r="A127" s="4">
        <v>17</v>
      </c>
      <c r="B127" s="5">
        <f t="shared" si="5"/>
        <v>-272</v>
      </c>
      <c r="C127" s="5">
        <f t="shared" si="6"/>
        <v>-33</v>
      </c>
      <c r="D127" s="5">
        <f t="shared" si="7"/>
        <v>15.275470532851026</v>
      </c>
      <c r="E127" s="5">
        <f t="shared" si="8"/>
        <v>-2.1603262517531663</v>
      </c>
      <c r="F127">
        <f t="shared" si="9"/>
        <v>3.5121172678154601E-2</v>
      </c>
      <c r="G127" s="5">
        <f>C127-($I$2*D127)</f>
        <v>-63.612727033647161</v>
      </c>
      <c r="H127" s="5">
        <f>C127+($I$2*D127)</f>
        <v>-2.3872729663528389</v>
      </c>
    </row>
    <row r="128" spans="1:8" x14ac:dyDescent="0.25">
      <c r="A128" s="4">
        <v>18</v>
      </c>
      <c r="B128" s="5">
        <f t="shared" si="5"/>
        <v>-306</v>
      </c>
      <c r="C128" s="5">
        <f t="shared" si="6"/>
        <v>-35</v>
      </c>
      <c r="D128" s="5">
        <f t="shared" si="7"/>
        <v>16.169724796668618</v>
      </c>
      <c r="E128" s="5">
        <f t="shared" si="8"/>
        <v>-2.1645390036082066</v>
      </c>
      <c r="F128">
        <f t="shared" si="9"/>
        <v>3.4780550280104003E-2</v>
      </c>
      <c r="G128" s="5">
        <f>C128-($I$2*D128)</f>
        <v>-67.404852625984887</v>
      </c>
      <c r="H128" s="5">
        <f>C128+($I$2*D128)</f>
        <v>-2.5951473740151201</v>
      </c>
    </row>
    <row r="129" spans="1:8" x14ac:dyDescent="0.25">
      <c r="A129" s="4">
        <v>19</v>
      </c>
      <c r="B129" s="5">
        <f t="shared" si="5"/>
        <v>-342</v>
      </c>
      <c r="C129" s="5">
        <f t="shared" si="6"/>
        <v>-37</v>
      </c>
      <c r="D129" s="5">
        <f t="shared" si="7"/>
        <v>17.063997187060245</v>
      </c>
      <c r="E129" s="5">
        <f t="shared" si="8"/>
        <v>-2.1683079054922354</v>
      </c>
      <c r="F129">
        <f t="shared" si="9"/>
        <v>3.4478275321877895E-2</v>
      </c>
      <c r="G129" s="5">
        <f>C129-($I$2*D129)</f>
        <v>-71.197014544788743</v>
      </c>
      <c r="H129" s="5">
        <f>C129+($I$2*D129)</f>
        <v>-2.8029854552112639</v>
      </c>
    </row>
    <row r="130" spans="1:8" x14ac:dyDescent="0.25">
      <c r="A130" s="4">
        <v>20</v>
      </c>
      <c r="B130" s="5">
        <f t="shared" si="5"/>
        <v>-380</v>
      </c>
      <c r="C130" s="5">
        <f t="shared" si="6"/>
        <v>-39</v>
      </c>
      <c r="D130" s="5">
        <f t="shared" si="7"/>
        <v>17.95828499606797</v>
      </c>
      <c r="E130" s="5">
        <f t="shared" si="8"/>
        <v>-2.1716995809198476</v>
      </c>
      <c r="F130">
        <f t="shared" si="9"/>
        <v>3.4208228472954197E-2</v>
      </c>
      <c r="G130" s="5">
        <f>C130-($I$2*D130)</f>
        <v>-74.989207363189749</v>
      </c>
      <c r="H130" s="5">
        <f>C130+($I$2*D130)</f>
        <v>-3.0107926368102511</v>
      </c>
    </row>
    <row r="131" spans="1:8" x14ac:dyDescent="0.25">
      <c r="A131" s="4">
        <v>21</v>
      </c>
      <c r="B131" s="5">
        <f t="shared" si="5"/>
        <v>-420</v>
      </c>
      <c r="C131" s="5">
        <f t="shared" si="6"/>
        <v>-41</v>
      </c>
      <c r="D131" s="5">
        <f t="shared" si="7"/>
        <v>18.852586029507993</v>
      </c>
      <c r="E131" s="5">
        <f t="shared" si="8"/>
        <v>-2.1747679568111749</v>
      </c>
      <c r="F131">
        <f t="shared" si="9"/>
        <v>3.3965524704552254E-2</v>
      </c>
      <c r="G131" s="5">
        <f>C131-($I$2*D131)</f>
        <v>-78.781426683945313</v>
      </c>
      <c r="H131" s="5">
        <f>C131+($I$2*D131)</f>
        <v>-3.2185733160546803</v>
      </c>
    </row>
    <row r="132" spans="1:8" x14ac:dyDescent="0.25">
      <c r="A132" s="4">
        <v>22</v>
      </c>
      <c r="B132" s="5">
        <f t="shared" si="5"/>
        <v>-462</v>
      </c>
      <c r="C132" s="5">
        <f t="shared" si="6"/>
        <v>-43</v>
      </c>
      <c r="D132" s="5">
        <f t="shared" si="7"/>
        <v>19.746898490649109</v>
      </c>
      <c r="E132" s="5">
        <f t="shared" si="8"/>
        <v>-2.1775571500690147</v>
      </c>
      <c r="F132">
        <f t="shared" si="9"/>
        <v>3.3746217420699651E-2</v>
      </c>
      <c r="G132" s="5">
        <f>C132-($I$2*D132)</f>
        <v>-82.573668906325651</v>
      </c>
      <c r="H132" s="5">
        <f>C132+($I$2*D132)</f>
        <v>-3.4263310936743494</v>
      </c>
    </row>
    <row r="133" spans="1:8" x14ac:dyDescent="0.25">
      <c r="A133" s="4">
        <v>23</v>
      </c>
      <c r="B133" s="5">
        <f t="shared" si="5"/>
        <v>-506</v>
      </c>
      <c r="C133" s="5">
        <f t="shared" si="6"/>
        <v>-45</v>
      </c>
      <c r="D133" s="5">
        <f t="shared" si="7"/>
        <v>20.641220894123489</v>
      </c>
      <c r="E133" s="5">
        <f t="shared" si="8"/>
        <v>-2.1801036009847365</v>
      </c>
      <c r="F133">
        <f t="shared" si="9"/>
        <v>3.3547083707205334E-2</v>
      </c>
      <c r="G133" s="5">
        <f>C133-($I$2*D133)</f>
        <v>-86.36593105358709</v>
      </c>
      <c r="H133" s="5">
        <f>C133+($I$2*D133)</f>
        <v>-3.6340689464129099</v>
      </c>
    </row>
    <row r="134" spans="1:8" x14ac:dyDescent="0.25">
      <c r="A134" s="4">
        <v>24</v>
      </c>
      <c r="B134" s="5">
        <f t="shared" si="5"/>
        <v>-552</v>
      </c>
      <c r="C134" s="5">
        <f t="shared" si="6"/>
        <v>-47</v>
      </c>
      <c r="D134" s="5">
        <f t="shared" si="7"/>
        <v>21.535552001283833</v>
      </c>
      <c r="E134" s="5">
        <f t="shared" si="8"/>
        <v>-2.182437673164733</v>
      </c>
      <c r="F134">
        <f t="shared" si="9"/>
        <v>3.3365465910883824E-2</v>
      </c>
      <c r="G134" s="5">
        <f>C134-($I$2*D134)</f>
        <v>-90.158210643424979</v>
      </c>
      <c r="H134" s="5">
        <f>C134+($I$2*D134)</f>
        <v>-3.8417893565750205</v>
      </c>
    </row>
    <row r="135" spans="1:8" x14ac:dyDescent="0.25">
      <c r="A135" s="4">
        <v>25</v>
      </c>
      <c r="B135" s="5">
        <f t="shared" si="5"/>
        <v>-600</v>
      </c>
      <c r="C135" s="5">
        <f t="shared" si="6"/>
        <v>-49</v>
      </c>
      <c r="D135" s="5">
        <f t="shared" si="7"/>
        <v>22.429890771022492</v>
      </c>
      <c r="E135" s="5">
        <f t="shared" si="8"/>
        <v>-2.1845848693701098</v>
      </c>
      <c r="F135">
        <f t="shared" si="9"/>
        <v>3.3199153048477405E-2</v>
      </c>
      <c r="G135" s="5">
        <f>C135-($I$2*D135)</f>
        <v>-93.950505589412984</v>
      </c>
      <c r="H135" s="5">
        <f>C135+($I$2*D135)</f>
        <v>-4.0494944105870232</v>
      </c>
    </row>
    <row r="136" spans="1:8" x14ac:dyDescent="0.25">
      <c r="A136" s="4">
        <v>26</v>
      </c>
      <c r="B136" s="5">
        <f t="shared" si="5"/>
        <v>-650</v>
      </c>
      <c r="C136" s="5">
        <f t="shared" si="6"/>
        <v>-51</v>
      </c>
      <c r="D136" s="5">
        <f t="shared" si="7"/>
        <v>23.324236321903449</v>
      </c>
      <c r="E136" s="5">
        <f t="shared" si="8"/>
        <v>-2.1865667666943782</v>
      </c>
      <c r="F136">
        <f t="shared" si="9"/>
        <v>3.3046290842312531E-2</v>
      </c>
      <c r="G136" s="5">
        <f>C136-($I$2*D136)</f>
        <v>-97.74281412511381</v>
      </c>
      <c r="H136" s="5">
        <f>C136+($I$2*D136)</f>
        <v>-4.2571858748861899</v>
      </c>
    </row>
    <row r="137" spans="1:8" x14ac:dyDescent="0.25">
      <c r="A137" s="4">
        <v>27</v>
      </c>
      <c r="B137" s="5">
        <f t="shared" si="5"/>
        <v>-702</v>
      </c>
      <c r="C137" s="5">
        <f t="shared" si="6"/>
        <v>-53</v>
      </c>
      <c r="D137" s="5">
        <f t="shared" si="7"/>
        <v>24.218587902683346</v>
      </c>
      <c r="E137" s="5">
        <f t="shared" si="8"/>
        <v>-2.1884017438575665</v>
      </c>
      <c r="F137">
        <f t="shared" si="9"/>
        <v>3.2905312639100126E-2</v>
      </c>
      <c r="G137" s="5">
        <f>C137-($I$2*D137)</f>
        <v>-101.53513474500217</v>
      </c>
      <c r="H137" s="5">
        <f>C137+($I$2*D137)</f>
        <v>-4.4648652549978323</v>
      </c>
    </row>
    <row r="138" spans="1:8" x14ac:dyDescent="0.25">
      <c r="A138" s="4">
        <v>28</v>
      </c>
      <c r="B138" s="5">
        <f t="shared" si="5"/>
        <v>-756</v>
      </c>
      <c r="C138" s="5">
        <f t="shared" si="6"/>
        <v>-55</v>
      </c>
      <c r="D138" s="5">
        <f t="shared" si="7"/>
        <v>25.112944869130743</v>
      </c>
      <c r="E138" s="5">
        <f t="shared" si="8"/>
        <v>-2.1901055525991668</v>
      </c>
      <c r="F138">
        <f t="shared" si="9"/>
        <v>3.2774885771388172E-2</v>
      </c>
      <c r="G138" s="5">
        <f>C138-($I$2*D138)</f>
        <v>-105.32746615800937</v>
      </c>
      <c r="H138" s="5">
        <f>C138+($I$2*D138)</f>
        <v>-4.6725338419906208</v>
      </c>
    </row>
    <row r="139" spans="1:8" x14ac:dyDescent="0.25">
      <c r="A139" s="4">
        <v>29</v>
      </c>
      <c r="B139" s="5">
        <f t="shared" ref="B139:B202" si="10">$A$2+($B$2*A139)+($C$2*A139^2)</f>
        <v>-812</v>
      </c>
      <c r="C139" s="5">
        <f t="shared" ref="C139:C202" si="11">$B$2+(2*$C$2*A139)</f>
        <v>-57</v>
      </c>
      <c r="D139" s="5">
        <f t="shared" ref="D139:D202" si="12">SQRT($D$2+(4*A139*$F$2)+(4*(A139^2)*$E$2))</f>
        <v>26.007306665627645</v>
      </c>
      <c r="E139" s="5">
        <f t="shared" ref="E139:E202" si="13">C139/D139</f>
        <v>-2.1916917708104551</v>
      </c>
      <c r="F139">
        <f t="shared" ref="F139:F202" si="14">_xlfn.T.DIST.2T(ABS(E139),$G$2)</f>
        <v>3.2653869481784246E-2</v>
      </c>
      <c r="G139" s="5">
        <f>C139-($I$2*D139)</f>
        <v>-109.1198072506521</v>
      </c>
      <c r="H139" s="5">
        <f>C139+($I$2*D139)</f>
        <v>-4.8801927493478985</v>
      </c>
    </row>
    <row r="140" spans="1:8" x14ac:dyDescent="0.25">
      <c r="A140" s="4">
        <v>30</v>
      </c>
      <c r="B140" s="5">
        <f t="shared" si="10"/>
        <v>-870</v>
      </c>
      <c r="C140" s="5">
        <f t="shared" si="11"/>
        <v>-59</v>
      </c>
      <c r="D140" s="5">
        <f t="shared" si="12"/>
        <v>26.901672810440619</v>
      </c>
      <c r="E140" s="5">
        <f t="shared" si="13"/>
        <v>-2.1931721650075948</v>
      </c>
      <c r="F140">
        <f t="shared" si="14"/>
        <v>3.2541281604802533E-2</v>
      </c>
      <c r="G140" s="5">
        <f>C140-($I$2*D140)</f>
        <v>-112.91215705751497</v>
      </c>
      <c r="H140" s="5">
        <f>C140+($I$2*D140)</f>
        <v>-5.0878429424850324</v>
      </c>
    </row>
    <row r="141" spans="1:8" x14ac:dyDescent="0.25">
      <c r="A141" s="4">
        <v>31</v>
      </c>
      <c r="B141" s="5">
        <f t="shared" si="10"/>
        <v>-930</v>
      </c>
      <c r="C141" s="5">
        <f t="shared" si="11"/>
        <v>-61</v>
      </c>
      <c r="D141" s="5">
        <f t="shared" si="12"/>
        <v>27.796042883835103</v>
      </c>
      <c r="E141" s="5">
        <f t="shared" si="13"/>
        <v>-2.1945569826226881</v>
      </c>
      <c r="F141">
        <f t="shared" si="14"/>
        <v>3.2436271952403388E-2</v>
      </c>
      <c r="G141" s="5">
        <f>C141-($I$2*D141)</f>
        <v>-116.70451473743111</v>
      </c>
      <c r="H141" s="5">
        <f>C141+($I$2*D141)</f>
        <v>-5.2954852625688886</v>
      </c>
    </row>
    <row r="142" spans="1:8" x14ac:dyDescent="0.25">
      <c r="A142" s="4">
        <v>32</v>
      </c>
      <c r="B142" s="5">
        <f t="shared" si="10"/>
        <v>-992</v>
      </c>
      <c r="C142" s="5">
        <f t="shared" si="11"/>
        <v>-63</v>
      </c>
      <c r="D142" s="5">
        <f t="shared" si="12"/>
        <v>28.690416518412558</v>
      </c>
      <c r="E142" s="5">
        <f t="shared" si="13"/>
        <v>-2.1958551894695808</v>
      </c>
      <c r="F142">
        <f t="shared" si="14"/>
        <v>3.2338100881656111E-2</v>
      </c>
      <c r="G142" s="5">
        <f>C142-($I$2*D142)</f>
        <v>-120.49687955411741</v>
      </c>
      <c r="H142" s="5">
        <f>C142+($I$2*D142)</f>
        <v>-5.5031204458825869</v>
      </c>
    </row>
    <row r="143" spans="1:8" x14ac:dyDescent="0.25">
      <c r="A143" s="4">
        <v>33</v>
      </c>
      <c r="B143" s="5">
        <f t="shared" si="10"/>
        <v>-1056</v>
      </c>
      <c r="C143" s="5">
        <f t="shared" si="11"/>
        <v>-65</v>
      </c>
      <c r="D143" s="5">
        <f t="shared" si="12"/>
        <v>29.584793391200147</v>
      </c>
      <c r="E143" s="5">
        <f t="shared" si="13"/>
        <v>-2.1970746640175602</v>
      </c>
      <c r="F143">
        <f t="shared" si="14"/>
        <v>3.2246121905029262E-2</v>
      </c>
      <c r="G143" s="5">
        <f>C143-($I$2*D143)</f>
        <v>-124.28925086032184</v>
      </c>
      <c r="H143" s="5">
        <f>C143+($I$2*D143)</f>
        <v>-5.7107491396781569</v>
      </c>
    </row>
    <row r="144" spans="1:8" x14ac:dyDescent="0.25">
      <c r="A144" s="4">
        <v>34</v>
      </c>
      <c r="B144" s="5">
        <f t="shared" si="10"/>
        <v>-1122</v>
      </c>
      <c r="C144" s="5">
        <f t="shared" si="11"/>
        <v>-67</v>
      </c>
      <c r="D144" s="5">
        <f t="shared" si="12"/>
        <v>30.479173217133042</v>
      </c>
      <c r="E144" s="5">
        <f t="shared" si="13"/>
        <v>-2.1982223573682034</v>
      </c>
      <c r="F144">
        <f t="shared" si="14"/>
        <v>3.215976748129977E-2</v>
      </c>
      <c r="G144" s="5">
        <f>C144-($I$2*D144)</f>
        <v>-128.08162808476172</v>
      </c>
      <c r="H144" s="5">
        <f>C144+($I$2*D144)</f>
        <v>-5.9183719152382892</v>
      </c>
    </row>
    <row r="145" spans="1:8" x14ac:dyDescent="0.25">
      <c r="A145" s="4">
        <v>35</v>
      </c>
      <c r="B145" s="5">
        <f t="shared" si="10"/>
        <v>-1190</v>
      </c>
      <c r="C145" s="5">
        <f t="shared" si="11"/>
        <v>-69</v>
      </c>
      <c r="D145" s="5">
        <f t="shared" si="12"/>
        <v>31.373555743651373</v>
      </c>
      <c r="E145" s="5">
        <f t="shared" si="13"/>
        <v>-2.199304425796957</v>
      </c>
      <c r="F145">
        <f t="shared" si="14"/>
        <v>3.2078537328817346E-2</v>
      </c>
      <c r="G145" s="5">
        <f>C145-($I$2*D145)</f>
        <v>-131.87401072129575</v>
      </c>
      <c r="H145" s="5">
        <f>C145+($I$2*D145)</f>
        <v>-6.1259892787042602</v>
      </c>
    </row>
    <row r="146" spans="1:8" x14ac:dyDescent="0.25">
      <c r="A146" s="4">
        <v>36</v>
      </c>
      <c r="B146" s="5">
        <f t="shared" si="10"/>
        <v>-1260</v>
      </c>
      <c r="C146" s="5">
        <f t="shared" si="11"/>
        <v>-71</v>
      </c>
      <c r="D146" s="5">
        <f t="shared" si="12"/>
        <v>32.267940746195748</v>
      </c>
      <c r="E146" s="5">
        <f t="shared" si="13"/>
        <v>-2.2003263411958072</v>
      </c>
      <c r="F146">
        <f t="shared" si="14"/>
        <v>3.2001988754015012E-2</v>
      </c>
      <c r="G146" s="5">
        <f>C146-($I$2*D146)</f>
        <v>-135.66639831989684</v>
      </c>
      <c r="H146" s="5">
        <f>C146+($I$2*D146)</f>
        <v>-6.3336016801031576</v>
      </c>
    </row>
    <row r="147" spans="1:8" x14ac:dyDescent="0.25">
      <c r="A147" s="4">
        <v>37</v>
      </c>
      <c r="B147" s="5">
        <f t="shared" si="10"/>
        <v>-1332</v>
      </c>
      <c r="C147" s="5">
        <f t="shared" si="11"/>
        <v>-73</v>
      </c>
      <c r="D147" s="5">
        <f t="shared" si="12"/>
        <v>33.162328024431581</v>
      </c>
      <c r="E147" s="5">
        <f t="shared" si="13"/>
        <v>-2.20129298359931</v>
      </c>
      <c r="F147">
        <f t="shared" si="14"/>
        <v>3.1929728601261288E-2</v>
      </c>
      <c r="G147" s="5">
        <f>C147-($I$2*D147)</f>
        <v>-139.45879047908556</v>
      </c>
      <c r="H147" s="5">
        <f>C147+($I$2*D147)</f>
        <v>-6.5412095209144496</v>
      </c>
    </row>
    <row r="148" spans="1:8" x14ac:dyDescent="0.25">
      <c r="A148" s="4">
        <v>38</v>
      </c>
      <c r="B148" s="5">
        <f t="shared" si="10"/>
        <v>-1406</v>
      </c>
      <c r="C148" s="5">
        <f t="shared" si="11"/>
        <v>-75</v>
      </c>
      <c r="D148" s="5">
        <f t="shared" si="12"/>
        <v>34.056717399068283</v>
      </c>
      <c r="E148" s="5">
        <f t="shared" si="13"/>
        <v>-2.2022087190955122</v>
      </c>
      <c r="F148">
        <f t="shared" si="14"/>
        <v>3.1861406515716097E-2</v>
      </c>
      <c r="G148" s="5">
        <f>C148-($I$2*D148)</f>
        <v>-143.25118683955549</v>
      </c>
      <c r="H148" s="5">
        <f>C148+($I$2*D148)</f>
        <v>-6.7488131604445272</v>
      </c>
    </row>
    <row r="149" spans="1:8" x14ac:dyDescent="0.25">
      <c r="A149" s="4">
        <v>39</v>
      </c>
      <c r="B149" s="5">
        <f t="shared" si="10"/>
        <v>-1482</v>
      </c>
      <c r="C149" s="5">
        <f t="shared" si="11"/>
        <v>-77</v>
      </c>
      <c r="D149" s="5">
        <f t="shared" si="12"/>
        <v>34.951108709166867</v>
      </c>
      <c r="E149" s="5">
        <f t="shared" si="13"/>
        <v>-2.2030774657458774</v>
      </c>
      <c r="F149">
        <f t="shared" si="14"/>
        <v>3.1796709276067016E-2</v>
      </c>
      <c r="G149" s="5">
        <f>C149-($I$2*D149)</f>
        <v>-147.04358707877768</v>
      </c>
      <c r="H149" s="5">
        <f>C149+($I$2*D149)</f>
        <v>-6.9564129212223236</v>
      </c>
    </row>
    <row r="150" spans="1:8" x14ac:dyDescent="0.25">
      <c r="A150" s="4">
        <v>40</v>
      </c>
      <c r="B150" s="5">
        <f t="shared" si="10"/>
        <v>-1560</v>
      </c>
      <c r="C150" s="5">
        <f t="shared" si="11"/>
        <v>-79</v>
      </c>
      <c r="D150" s="5">
        <f t="shared" si="12"/>
        <v>35.845501809850568</v>
      </c>
      <c r="E150" s="5">
        <f t="shared" si="13"/>
        <v>-2.2039027496133508</v>
      </c>
      <c r="F150">
        <f t="shared" si="14"/>
        <v>3.173535600412019E-2</v>
      </c>
      <c r="G150" s="5">
        <f>C150-($I$2*D150)</f>
        <v>-150.83599090641263</v>
      </c>
      <c r="H150" s="5">
        <f>C150+($I$2*D150)</f>
        <v>-7.164009093587353</v>
      </c>
    </row>
    <row r="151" spans="1:8" x14ac:dyDescent="0.25">
      <c r="A151" s="4">
        <v>41</v>
      </c>
      <c r="B151" s="5">
        <f t="shared" si="10"/>
        <v>-1640</v>
      </c>
      <c r="C151" s="5">
        <f t="shared" si="11"/>
        <v>-81</v>
      </c>
      <c r="D151" s="5">
        <f t="shared" si="12"/>
        <v>36.739896570349792</v>
      </c>
      <c r="E151" s="5">
        <f t="shared" si="13"/>
        <v>-2.2046877525879984</v>
      </c>
      <c r="F151">
        <f t="shared" si="14"/>
        <v>3.1677094097012179E-2</v>
      </c>
      <c r="G151" s="5">
        <f>C151-($I$2*D151)</f>
        <v>-154.62839806039227</v>
      </c>
      <c r="H151" s="5">
        <f>C151+($I$2*D151)</f>
        <v>-7.3716019396077286</v>
      </c>
    </row>
    <row r="152" spans="1:8" x14ac:dyDescent="0.25">
      <c r="A152" s="4">
        <v>42</v>
      </c>
      <c r="B152" s="5">
        <f t="shared" si="10"/>
        <v>-1722</v>
      </c>
      <c r="C152" s="5">
        <f t="shared" si="11"/>
        <v>-83</v>
      </c>
      <c r="D152" s="5">
        <f t="shared" si="12"/>
        <v>37.634292872325901</v>
      </c>
      <c r="E152" s="5">
        <f t="shared" si="13"/>
        <v>-2.2054353533777551</v>
      </c>
      <c r="F152">
        <f t="shared" si="14"/>
        <v>3.1621695758034182E-2</v>
      </c>
      <c r="G152" s="5">
        <f>C152-($I$2*D152)</f>
        <v>-158.42080830356059</v>
      </c>
      <c r="H152" s="5">
        <f>C152+($I$2*D152)</f>
        <v>-7.579191696439409</v>
      </c>
    </row>
    <row r="153" spans="1:8" x14ac:dyDescent="0.25">
      <c r="A153" s="4">
        <v>43</v>
      </c>
      <c r="B153" s="5">
        <f t="shared" si="10"/>
        <v>-1806</v>
      </c>
      <c r="C153" s="5">
        <f t="shared" si="11"/>
        <v>-85</v>
      </c>
      <c r="D153" s="5">
        <f t="shared" si="12"/>
        <v>38.528690608428413</v>
      </c>
      <c r="E153" s="5">
        <f t="shared" si="13"/>
        <v>-2.2061481627773167</v>
      </c>
      <c r="F153">
        <f t="shared" si="14"/>
        <v>3.1568955025798484E-2</v>
      </c>
      <c r="G153" s="5">
        <f>C153-($I$2*D153)</f>
        <v>-162.21322142078245</v>
      </c>
      <c r="H153" s="5">
        <f>C153+($I$2*D153)</f>
        <v>-7.7867785792175539</v>
      </c>
    </row>
    <row r="154" spans="1:8" x14ac:dyDescent="0.25">
      <c r="A154" s="4">
        <v>44</v>
      </c>
      <c r="B154" s="5">
        <f t="shared" si="10"/>
        <v>-1892</v>
      </c>
      <c r="C154" s="5">
        <f t="shared" si="11"/>
        <v>-87</v>
      </c>
      <c r="D154" s="5">
        <f t="shared" si="12"/>
        <v>39.423089681048594</v>
      </c>
      <c r="E154" s="5">
        <f t="shared" si="13"/>
        <v>-2.2068285541257944</v>
      </c>
      <c r="F154">
        <f t="shared" si="14"/>
        <v>3.1518685220207406E-2</v>
      </c>
      <c r="G154" s="5">
        <f>C154-($I$2*D154)</f>
        <v>-166.00563721644556</v>
      </c>
      <c r="H154" s="5">
        <f>C154+($I$2*D154)</f>
        <v>-7.994362783554422</v>
      </c>
    </row>
    <row r="155" spans="1:8" x14ac:dyDescent="0.25">
      <c r="A155" s="4">
        <v>45</v>
      </c>
      <c r="B155" s="5">
        <f t="shared" si="10"/>
        <v>-1980</v>
      </c>
      <c r="C155" s="5">
        <f t="shared" si="11"/>
        <v>-89</v>
      </c>
      <c r="D155" s="5">
        <f t="shared" si="12"/>
        <v>40.317490001238916</v>
      </c>
      <c r="E155" s="5">
        <f t="shared" si="13"/>
        <v>-2.2074786897017926</v>
      </c>
      <c r="F155">
        <f t="shared" si="14"/>
        <v>3.147071673858879E-2</v>
      </c>
      <c r="G155" s="5">
        <f>C155-($I$2*D155)</f>
        <v>-169.79805551229515</v>
      </c>
      <c r="H155" s="5">
        <f>C155+($I$2*D155)</f>
        <v>-8.2019444877048642</v>
      </c>
    </row>
    <row r="156" spans="1:8" x14ac:dyDescent="0.25">
      <c r="A156" s="4">
        <v>46</v>
      </c>
      <c r="B156" s="5">
        <f t="shared" si="10"/>
        <v>-2070</v>
      </c>
      <c r="C156" s="5">
        <f t="shared" si="11"/>
        <v>-91</v>
      </c>
      <c r="D156" s="5">
        <f t="shared" si="12"/>
        <v>41.211891487773286</v>
      </c>
      <c r="E156" s="5">
        <f t="shared" si="13"/>
        <v>-2.2081005436743375</v>
      </c>
      <c r="F156">
        <f t="shared" si="14"/>
        <v>3.1424895147256139E-2</v>
      </c>
      <c r="G156" s="5">
        <f>C156-($I$2*D156)</f>
        <v>-173.59047614555038</v>
      </c>
      <c r="H156" s="5">
        <f>C156+($I$2*D156)</f>
        <v>-8.4095238544496027</v>
      </c>
    </row>
    <row r="157" spans="1:8" x14ac:dyDescent="0.25">
      <c r="A157" s="4">
        <v>47</v>
      </c>
      <c r="B157" s="5">
        <f t="shared" si="10"/>
        <v>-2162</v>
      </c>
      <c r="C157" s="5">
        <f t="shared" si="11"/>
        <v>-93</v>
      </c>
      <c r="D157" s="5">
        <f t="shared" si="12"/>
        <v>42.106294066326946</v>
      </c>
      <c r="E157" s="5">
        <f t="shared" si="13"/>
        <v>-2.2086959221228053</v>
      </c>
      <c r="F157">
        <f t="shared" si="14"/>
        <v>3.1381079523314662E-2</v>
      </c>
      <c r="G157" s="5">
        <f>C157-($I$2*D157)</f>
        <v>-177.38289896726121</v>
      </c>
      <c r="H157" s="5">
        <f>C157+($I$2*D157)</f>
        <v>-8.6171010327387876</v>
      </c>
    </row>
    <row r="158" spans="1:8" x14ac:dyDescent="0.25">
      <c r="A158" s="4">
        <v>48</v>
      </c>
      <c r="B158" s="5">
        <f t="shared" si="10"/>
        <v>-2256</v>
      </c>
      <c r="C158" s="5">
        <f t="shared" si="11"/>
        <v>-95</v>
      </c>
      <c r="D158" s="5">
        <f t="shared" si="12"/>
        <v>43.000697668758818</v>
      </c>
      <c r="E158" s="5">
        <f t="shared" si="13"/>
        <v>-2.2092664805534095</v>
      </c>
      <c r="F158">
        <f t="shared" si="14"/>
        <v>3.1339141009263639E-2</v>
      </c>
      <c r="G158" s="5">
        <f>C158-($I$2*D158)</f>
        <v>-181.17532384086982</v>
      </c>
      <c r="H158" s="5">
        <f>C158+($I$2*D158)</f>
        <v>-8.8246761591301777</v>
      </c>
    </row>
    <row r="159" spans="1:8" x14ac:dyDescent="0.25">
      <c r="A159" s="4">
        <v>49</v>
      </c>
      <c r="B159" s="5">
        <f t="shared" si="10"/>
        <v>-2352</v>
      </c>
      <c r="C159" s="5">
        <f t="shared" si="11"/>
        <v>-97</v>
      </c>
      <c r="D159" s="5">
        <f t="shared" si="12"/>
        <v>43.895102232481477</v>
      </c>
      <c r="E159" s="5">
        <f t="shared" si="13"/>
        <v>-2.209813739270027</v>
      </c>
      <c r="F159">
        <f t="shared" si="14"/>
        <v>3.1298961549209407E-2</v>
      </c>
      <c r="G159" s="5">
        <f>C159-($I$2*D159)</f>
        <v>-184.96775064094822</v>
      </c>
      <c r="H159" s="5">
        <f>C159+($I$2*D159)</f>
        <v>-9.0322493590517752</v>
      </c>
    </row>
    <row r="160" spans="1:8" x14ac:dyDescent="0.25">
      <c r="A160" s="4">
        <v>50</v>
      </c>
      <c r="B160" s="5">
        <f t="shared" si="10"/>
        <v>-2450</v>
      </c>
      <c r="C160" s="5">
        <f t="shared" si="11"/>
        <v>-99</v>
      </c>
      <c r="D160" s="5">
        <f t="shared" si="12"/>
        <v>44.789507699906679</v>
      </c>
      <c r="E160" s="5">
        <f t="shared" si="13"/>
        <v>-2.2103390968998364</v>
      </c>
      <c r="F160">
        <f t="shared" si="14"/>
        <v>3.1260432780624174E-2</v>
      </c>
      <c r="G160" s="5">
        <f>C160-($I$2*D160)</f>
        <v>-188.760179252087</v>
      </c>
      <c r="H160" s="5">
        <f>C160+($I$2*D160)</f>
        <v>-9.2398207479130008</v>
      </c>
    </row>
    <row r="161" spans="1:8" x14ac:dyDescent="0.25">
      <c r="A161" s="4">
        <v>51</v>
      </c>
      <c r="B161" s="5">
        <f t="shared" si="10"/>
        <v>-2550</v>
      </c>
      <c r="C161" s="5">
        <f t="shared" si="11"/>
        <v>-101</v>
      </c>
      <c r="D161" s="5">
        <f t="shared" si="12"/>
        <v>45.683914017956035</v>
      </c>
      <c r="E161" s="5">
        <f t="shared" si="13"/>
        <v>-2.2108438423271264</v>
      </c>
      <c r="F161">
        <f t="shared" si="14"/>
        <v>3.1223455059767358E-2</v>
      </c>
      <c r="G161" s="5">
        <f>C161-($I$2*D161)</f>
        <v>-192.55260956791466</v>
      </c>
      <c r="H161" s="5">
        <f>C161+($I$2*D161)</f>
        <v>-9.4473904320853421</v>
      </c>
    </row>
    <row r="162" spans="1:8" x14ac:dyDescent="0.25">
      <c r="A162" s="4">
        <v>52</v>
      </c>
      <c r="B162" s="5">
        <f t="shared" si="10"/>
        <v>-2652</v>
      </c>
      <c r="C162" s="5">
        <f t="shared" si="11"/>
        <v>-103</v>
      </c>
      <c r="D162" s="5">
        <f t="shared" si="12"/>
        <v>46.578321137627967</v>
      </c>
      <c r="E162" s="5">
        <f t="shared" si="13"/>
        <v>-2.2113291652496292</v>
      </c>
      <c r="F162">
        <f t="shared" si="14"/>
        <v>3.1187936602337488E-2</v>
      </c>
      <c r="G162" s="5">
        <f>C162-($I$2*D162)</f>
        <v>-196.34504149022985</v>
      </c>
      <c r="H162" s="5">
        <f>C162+($I$2*D162)</f>
        <v>-9.6549585097701396</v>
      </c>
    </row>
    <row r="163" spans="1:8" x14ac:dyDescent="0.25">
      <c r="A163" s="4">
        <v>53</v>
      </c>
      <c r="B163" s="5">
        <f t="shared" si="10"/>
        <v>-2756</v>
      </c>
      <c r="C163" s="5">
        <f t="shared" si="11"/>
        <v>-105</v>
      </c>
      <c r="D163" s="5">
        <f t="shared" si="12"/>
        <v>47.472729013613701</v>
      </c>
      <c r="E163" s="5">
        <f t="shared" si="13"/>
        <v>-2.2117961655393619</v>
      </c>
      <c r="F163">
        <f t="shared" si="14"/>
        <v>3.1153792723775432E-2</v>
      </c>
      <c r="G163" s="5">
        <f>C163-($I$2*D163)</f>
        <v>-200.1374749282318</v>
      </c>
      <c r="H163" s="5">
        <f>C163+($I$2*D163)</f>
        <v>-9.8625250717682036</v>
      </c>
    </row>
    <row r="164" spans="1:8" x14ac:dyDescent="0.25">
      <c r="A164" s="4">
        <v>54</v>
      </c>
      <c r="B164" s="5">
        <f t="shared" si="10"/>
        <v>-2862</v>
      </c>
      <c r="C164" s="5">
        <f t="shared" si="11"/>
        <v>-107</v>
      </c>
      <c r="D164" s="5">
        <f t="shared" si="12"/>
        <v>48.367137603955854</v>
      </c>
      <c r="E164" s="5">
        <f t="shared" si="13"/>
        <v>-2.2122458615630105</v>
      </c>
      <c r="F164">
        <f t="shared" si="14"/>
        <v>3.1120945165989098E-2</v>
      </c>
      <c r="G164" s="5">
        <f>C164-($I$2*D164)</f>
        <v>-203.92990979783599</v>
      </c>
      <c r="H164" s="5">
        <f>C164+($I$2*D164)</f>
        <v>-10.07009020216401</v>
      </c>
    </row>
    <row r="165" spans="1:8" x14ac:dyDescent="0.25">
      <c r="A165" s="4">
        <v>55</v>
      </c>
      <c r="B165" s="5">
        <f t="shared" si="10"/>
        <v>-2970</v>
      </c>
      <c r="C165" s="5">
        <f t="shared" si="11"/>
        <v>-109</v>
      </c>
      <c r="D165" s="5">
        <f t="shared" si="12"/>
        <v>49.261546869744151</v>
      </c>
      <c r="E165" s="5">
        <f t="shared" si="13"/>
        <v>-2.2126791975943103</v>
      </c>
      <c r="F165">
        <f t="shared" si="14"/>
        <v>3.108932149925233E-2</v>
      </c>
      <c r="G165" s="5">
        <f>C165-($I$2*D165)</f>
        <v>-207.72234602106448</v>
      </c>
      <c r="H165" s="5">
        <f>C165+($I$2*D165)</f>
        <v>-10.277653978935504</v>
      </c>
    </row>
    <row r="166" spans="1:8" x14ac:dyDescent="0.25">
      <c r="A166" s="4">
        <v>56</v>
      </c>
      <c r="B166" s="5">
        <f t="shared" si="10"/>
        <v>-3080</v>
      </c>
      <c r="C166" s="5">
        <f t="shared" si="11"/>
        <v>-111</v>
      </c>
      <c r="D166" s="5">
        <f t="shared" si="12"/>
        <v>50.155956774843808</v>
      </c>
      <c r="E166" s="5">
        <f t="shared" si="13"/>
        <v>-2.2130970504319656</v>
      </c>
      <c r="F166">
        <f t="shared" si="14"/>
        <v>3.1058854589663159E-2</v>
      </c>
      <c r="G166" s="5">
        <f>C166-($I$2*D166)</f>
        <v>-211.51478352550163</v>
      </c>
      <c r="H166" s="5">
        <f>C166+($I$2*D166)</f>
        <v>-10.485216474498387</v>
      </c>
    </row>
    <row r="167" spans="1:8" x14ac:dyDescent="0.25">
      <c r="A167" s="4">
        <v>57</v>
      </c>
      <c r="B167" s="5">
        <f t="shared" si="10"/>
        <v>-3192</v>
      </c>
      <c r="C167" s="5">
        <f t="shared" si="11"/>
        <v>-113</v>
      </c>
      <c r="D167" s="5">
        <f t="shared" si="12"/>
        <v>51.050367285652314</v>
      </c>
      <c r="E167" s="5">
        <f t="shared" si="13"/>
        <v>-2.2135002353207085</v>
      </c>
      <c r="F167">
        <f t="shared" si="14"/>
        <v>3.1029482123931973E-2</v>
      </c>
      <c r="G167" s="5">
        <f>C167-($I$2*D167)</f>
        <v>-215.30722224380639</v>
      </c>
      <c r="H167" s="5">
        <f>C167+($I$2*D167)</f>
        <v>-10.692777756193621</v>
      </c>
    </row>
    <row r="168" spans="1:8" x14ac:dyDescent="0.25">
      <c r="A168" s="4">
        <v>58</v>
      </c>
      <c r="B168" s="5">
        <f t="shared" si="10"/>
        <v>-3306</v>
      </c>
      <c r="C168" s="5">
        <f t="shared" si="11"/>
        <v>-115</v>
      </c>
      <c r="D168" s="5">
        <f t="shared" si="12"/>
        <v>51.944778370881515</v>
      </c>
      <c r="E168" s="5">
        <f t="shared" si="13"/>
        <v>-2.2138895112596169</v>
      </c>
      <c r="F168">
        <f t="shared" si="14"/>
        <v>3.1001146184425551E-2</v>
      </c>
      <c r="G168" s="5">
        <f>C168-($I$2*D168)</f>
        <v>-219.09966211327594</v>
      </c>
      <c r="H168" s="5">
        <f>C168+($I$2*D168)</f>
        <v>-10.90033788672406</v>
      </c>
    </row>
    <row r="169" spans="1:8" x14ac:dyDescent="0.25">
      <c r="A169" s="4">
        <v>59</v>
      </c>
      <c r="B169" s="5">
        <f t="shared" si="10"/>
        <v>-3422</v>
      </c>
      <c r="C169" s="5">
        <f t="shared" si="11"/>
        <v>-117</v>
      </c>
      <c r="D169" s="5">
        <f t="shared" si="12"/>
        <v>52.839190001361679</v>
      </c>
      <c r="E169" s="5">
        <f t="shared" si="13"/>
        <v>-2.214265585770427</v>
      </c>
      <c r="F169">
        <f t="shared" si="14"/>
        <v>3.0973792868377422E-2</v>
      </c>
      <c r="G169" s="5">
        <f>C169-($I$2*D169)</f>
        <v>-222.89210307545284</v>
      </c>
      <c r="H169" s="5">
        <f>C169+($I$2*D169)</f>
        <v>-11.107896924547148</v>
      </c>
    </row>
    <row r="170" spans="1:8" x14ac:dyDescent="0.25">
      <c r="A170" s="4">
        <v>60</v>
      </c>
      <c r="B170" s="5">
        <f t="shared" si="10"/>
        <v>-3540</v>
      </c>
      <c r="C170" s="5">
        <f t="shared" si="11"/>
        <v>-119</v>
      </c>
      <c r="D170" s="5">
        <f t="shared" si="12"/>
        <v>53.73360214986522</v>
      </c>
      <c r="E170" s="5">
        <f t="shared" si="13"/>
        <v>-2.2146291191888481</v>
      </c>
      <c r="F170">
        <f t="shared" si="14"/>
        <v>3.0947371945999898E-2</v>
      </c>
      <c r="G170" s="5">
        <f>C170-($I$2*D170)</f>
        <v>-226.68454507577181</v>
      </c>
      <c r="H170" s="5">
        <f>C170+($I$2*D170)</f>
        <v>-11.315454924228192</v>
      </c>
    </row>
    <row r="171" spans="1:8" x14ac:dyDescent="0.25">
      <c r="A171" s="4">
        <v>61</v>
      </c>
      <c r="B171" s="5">
        <f t="shared" si="10"/>
        <v>-3660</v>
      </c>
      <c r="C171" s="5">
        <f t="shared" si="11"/>
        <v>-121</v>
      </c>
      <c r="D171" s="5">
        <f t="shared" si="12"/>
        <v>54.628014790947695</v>
      </c>
      <c r="E171" s="5">
        <f t="shared" si="13"/>
        <v>-2.2149807285336438</v>
      </c>
      <c r="F171">
        <f t="shared" si="14"/>
        <v>3.0921836552940479E-2</v>
      </c>
      <c r="G171" s="5">
        <f>C171-($I$2*D171)</f>
        <v>-230.47698806324101</v>
      </c>
      <c r="H171" s="5">
        <f>C171+($I$2*D171)</f>
        <v>-11.523011936758991</v>
      </c>
    </row>
    <row r="172" spans="1:8" x14ac:dyDescent="0.25">
      <c r="A172" s="4">
        <v>62</v>
      </c>
      <c r="B172" s="5">
        <f t="shared" si="10"/>
        <v>-3782</v>
      </c>
      <c r="C172" s="5">
        <f t="shared" si="11"/>
        <v>-123</v>
      </c>
      <c r="D172" s="5">
        <f t="shared" si="12"/>
        <v>55.522427900804196</v>
      </c>
      <c r="E172" s="5">
        <f t="shared" si="13"/>
        <v>-2.21532099100116</v>
      </c>
      <c r="F172">
        <f t="shared" si="14"/>
        <v>3.0897142913123739E-2</v>
      </c>
      <c r="G172" s="5">
        <f>C172-($I$2*D172)</f>
        <v>-234.26943199015435</v>
      </c>
      <c r="H172" s="5">
        <f>C172+($I$2*D172)</f>
        <v>-11.730568009845655</v>
      </c>
    </row>
    <row r="173" spans="1:8" x14ac:dyDescent="0.25">
      <c r="A173" s="4">
        <v>63</v>
      </c>
      <c r="B173" s="5">
        <f t="shared" si="10"/>
        <v>-3906</v>
      </c>
      <c r="C173" s="5">
        <f t="shared" si="11"/>
        <v>-125</v>
      </c>
      <c r="D173" s="5">
        <f t="shared" si="12"/>
        <v>56.416841457139377</v>
      </c>
      <c r="E173" s="5">
        <f t="shared" si="13"/>
        <v>-2.2156504471269303</v>
      </c>
      <c r="F173">
        <f t="shared" si="14"/>
        <v>3.0873250088535892E-2</v>
      </c>
      <c r="G173" s="5">
        <f>C173-($I$2*D173)</f>
        <v>-238.06187681183096</v>
      </c>
      <c r="H173" s="5">
        <f>C173+($I$2*D173)</f>
        <v>-11.938123188169044</v>
      </c>
    </row>
    <row r="174" spans="1:8" x14ac:dyDescent="0.25">
      <c r="A174" s="4">
        <v>64</v>
      </c>
      <c r="B174" s="5">
        <f t="shared" si="10"/>
        <v>-4032</v>
      </c>
      <c r="C174" s="5">
        <f t="shared" si="11"/>
        <v>-127</v>
      </c>
      <c r="D174" s="5">
        <f t="shared" si="12"/>
        <v>57.311255439049667</v>
      </c>
      <c r="E174" s="5">
        <f t="shared" si="13"/>
        <v>-2.2159696036507888</v>
      </c>
      <c r="F174">
        <f t="shared" si="14"/>
        <v>3.0850119752941919E-2</v>
      </c>
      <c r="G174" s="5">
        <f>C174-($I$2*D174)</f>
        <v>-241.85432248637915</v>
      </c>
      <c r="H174" s="5">
        <f>C174+($I$2*D174)</f>
        <v>-12.145677513620853</v>
      </c>
    </row>
    <row r="175" spans="1:8" x14ac:dyDescent="0.25">
      <c r="A175" s="4">
        <v>65</v>
      </c>
      <c r="B175" s="5">
        <f t="shared" si="10"/>
        <v>-4160</v>
      </c>
      <c r="C175" s="5">
        <f t="shared" si="11"/>
        <v>-129</v>
      </c>
      <c r="D175" s="5">
        <f t="shared" si="12"/>
        <v>58.205669826916349</v>
      </c>
      <c r="E175" s="5">
        <f t="shared" si="13"/>
        <v>-2.2162789361174204</v>
      </c>
      <c r="F175">
        <f t="shared" si="14"/>
        <v>3.0827715986910902E-2</v>
      </c>
      <c r="G175" s="5">
        <f>C175-($I$2*D175)</f>
        <v>-245.64676897448214</v>
      </c>
      <c r="H175" s="5">
        <f>C175+($I$2*D175)</f>
        <v>-12.353231025517871</v>
      </c>
    </row>
    <row r="176" spans="1:8" x14ac:dyDescent="0.25">
      <c r="A176" s="4">
        <v>66</v>
      </c>
      <c r="B176" s="5">
        <f t="shared" si="10"/>
        <v>-4290</v>
      </c>
      <c r="C176" s="5">
        <f t="shared" si="11"/>
        <v>-131</v>
      </c>
      <c r="D176" s="5">
        <f t="shared" si="12"/>
        <v>59.100084602308314</v>
      </c>
      <c r="E176" s="5">
        <f t="shared" si="13"/>
        <v>-2.216578891240427</v>
      </c>
      <c r="F176">
        <f t="shared" si="14"/>
        <v>3.080600509184327E-2</v>
      </c>
      <c r="G176" s="5">
        <f>C176-($I$2*D176)</f>
        <v>-249.43921623920312</v>
      </c>
      <c r="H176" s="5">
        <f>C176+($I$2*D176)</f>
        <v>-12.560783760796866</v>
      </c>
    </row>
    <row r="177" spans="1:8" x14ac:dyDescent="0.25">
      <c r="A177" s="4">
        <v>67</v>
      </c>
      <c r="B177" s="5">
        <f t="shared" si="10"/>
        <v>-4422</v>
      </c>
      <c r="C177" s="5">
        <f t="shared" si="11"/>
        <v>-133</v>
      </c>
      <c r="D177" s="5">
        <f t="shared" si="12"/>
        <v>59.994499747893556</v>
      </c>
      <c r="E177" s="5">
        <f t="shared" si="13"/>
        <v>-2.2168698890546166</v>
      </c>
      <c r="F177">
        <f t="shared" si="14"/>
        <v>3.0784955420975563E-2</v>
      </c>
      <c r="G177" s="5">
        <f>C177-($I$2*D177)</f>
        <v>-253.23166424580802</v>
      </c>
      <c r="H177" s="5">
        <f>C177+($I$2*D177)</f>
        <v>-12.768335754191966</v>
      </c>
    </row>
    <row r="178" spans="1:8" x14ac:dyDescent="0.25">
      <c r="A178" s="4">
        <v>68</v>
      </c>
      <c r="B178" s="5">
        <f t="shared" si="10"/>
        <v>-4556</v>
      </c>
      <c r="C178" s="5">
        <f t="shared" si="11"/>
        <v>-135</v>
      </c>
      <c r="D178" s="5">
        <f t="shared" si="12"/>
        <v>60.888915247358455</v>
      </c>
      <c r="E178" s="5">
        <f t="shared" si="13"/>
        <v>-2.2171523248783234</v>
      </c>
      <c r="F178">
        <f t="shared" si="14"/>
        <v>3.0764537225584497E-2</v>
      </c>
      <c r="G178" s="5">
        <f>C178-($I$2*D178)</f>
        <v>-257.02411296160363</v>
      </c>
      <c r="H178" s="5">
        <f>C178+($I$2*D178)</f>
        <v>-12.97588703839638</v>
      </c>
    </row>
    <row r="179" spans="1:8" x14ac:dyDescent="0.25">
      <c r="A179" s="4">
        <v>69</v>
      </c>
      <c r="B179" s="5">
        <f t="shared" si="10"/>
        <v>-4692</v>
      </c>
      <c r="C179" s="5">
        <f t="shared" si="11"/>
        <v>-137</v>
      </c>
      <c r="D179" s="5">
        <f t="shared" si="12"/>
        <v>61.783331085334012</v>
      </c>
      <c r="E179" s="5">
        <f t="shared" si="13"/>
        <v>-2.217426571105046</v>
      </c>
      <c r="F179">
        <f t="shared" si="14"/>
        <v>3.0744722514816761E-2</v>
      </c>
      <c r="G179" s="5">
        <f>C179-($I$2*D179)</f>
        <v>-260.81656235578976</v>
      </c>
      <c r="H179" s="5">
        <f>C179+($I$2*D179)</f>
        <v>-13.183437644210272</v>
      </c>
    </row>
    <row r="180" spans="1:8" x14ac:dyDescent="0.25">
      <c r="A180" s="4">
        <v>70</v>
      </c>
      <c r="B180" s="5">
        <f t="shared" si="10"/>
        <v>-4830</v>
      </c>
      <c r="C180" s="5">
        <f t="shared" si="11"/>
        <v>-139</v>
      </c>
      <c r="D180" s="5">
        <f t="shared" si="12"/>
        <v>62.67774724732854</v>
      </c>
      <c r="E180" s="5">
        <f t="shared" si="13"/>
        <v>-2.2176929788414577</v>
      </c>
      <c r="F180">
        <f t="shared" si="14"/>
        <v>3.0725484927758541E-2</v>
      </c>
      <c r="G180" s="5">
        <f>C180-($I$2*D180)</f>
        <v>-264.60901239932434</v>
      </c>
      <c r="H180" s="5">
        <f>C180+($I$2*D180)</f>
        <v>-13.390987600675643</v>
      </c>
    </row>
    <row r="181" spans="1:8" x14ac:dyDescent="0.25">
      <c r="A181" s="4">
        <v>71</v>
      </c>
      <c r="B181" s="5">
        <f t="shared" si="10"/>
        <v>-4970</v>
      </c>
      <c r="C181" s="5">
        <f t="shared" si="11"/>
        <v>-141</v>
      </c>
      <c r="D181" s="5">
        <f t="shared" si="12"/>
        <v>63.572163719665859</v>
      </c>
      <c r="E181" s="5">
        <f t="shared" si="13"/>
        <v>-2.2179518794069626</v>
      </c>
      <c r="F181">
        <f t="shared" si="14"/>
        <v>3.0706799616514784E-2</v>
      </c>
      <c r="G181" s="5">
        <f>C181-($I$2*D181)</f>
        <v>-268.40146306479983</v>
      </c>
      <c r="H181" s="5">
        <f>C181+($I$2*D181)</f>
        <v>-13.598536935200158</v>
      </c>
    </row>
    <row r="182" spans="1:8" x14ac:dyDescent="0.25">
      <c r="A182" s="4">
        <v>72</v>
      </c>
      <c r="B182" s="5">
        <f t="shared" si="10"/>
        <v>-5112</v>
      </c>
      <c r="C182" s="5">
        <f t="shared" si="11"/>
        <v>-143</v>
      </c>
      <c r="D182" s="5">
        <f t="shared" si="12"/>
        <v>64.466580489428779</v>
      </c>
      <c r="E182" s="5">
        <f t="shared" si="13"/>
        <v>-2.2182035857082432</v>
      </c>
      <c r="F182">
        <f t="shared" si="14"/>
        <v>3.0688643139209847E-2</v>
      </c>
      <c r="G182" s="5">
        <f>C182-($I$2*D182)</f>
        <v>-272.19391432632955</v>
      </c>
      <c r="H182" s="5">
        <f>C182+($I$2*D182)</f>
        <v>-13.806085673670452</v>
      </c>
    </row>
    <row r="183" spans="1:8" x14ac:dyDescent="0.25">
      <c r="A183" s="4">
        <v>73</v>
      </c>
      <c r="B183" s="5">
        <f t="shared" si="10"/>
        <v>-5256</v>
      </c>
      <c r="C183" s="5">
        <f t="shared" si="11"/>
        <v>-145</v>
      </c>
      <c r="D183" s="5">
        <f t="shared" si="12"/>
        <v>65.360997544407169</v>
      </c>
      <c r="E183" s="5">
        <f t="shared" si="13"/>
        <v>-2.2184483935008026</v>
      </c>
      <c r="F183">
        <f t="shared" si="14"/>
        <v>3.0670993361939652E-2</v>
      </c>
      <c r="G183" s="5">
        <f>C183-($I$2*D183)</f>
        <v>-275.98636615944383</v>
      </c>
      <c r="H183" s="5">
        <f>C183+($I$2*D183)</f>
        <v>-14.013633840556167</v>
      </c>
    </row>
    <row r="184" spans="1:8" x14ac:dyDescent="0.25">
      <c r="A184" s="4">
        <v>74</v>
      </c>
      <c r="B184" s="5">
        <f t="shared" si="10"/>
        <v>-5402</v>
      </c>
      <c r="C184" s="5">
        <f t="shared" si="11"/>
        <v>-147</v>
      </c>
      <c r="D184" s="5">
        <f t="shared" si="12"/>
        <v>66.255414873050185</v>
      </c>
      <c r="E184" s="5">
        <f t="shared" si="13"/>
        <v>-2.2186865825481865</v>
      </c>
      <c r="F184">
        <f t="shared" si="14"/>
        <v>3.0653829368814889E-2</v>
      </c>
      <c r="G184" s="5">
        <f>C184-($I$2*D184)</f>
        <v>-279.77881854099428</v>
      </c>
      <c r="H184" s="5">
        <f>C184+($I$2*D184)</f>
        <v>-14.22118145900572</v>
      </c>
    </row>
    <row r="185" spans="1:8" x14ac:dyDescent="0.25">
      <c r="A185" s="4">
        <v>75</v>
      </c>
      <c r="B185" s="5">
        <f t="shared" si="10"/>
        <v>-5550</v>
      </c>
      <c r="C185" s="5">
        <f t="shared" si="11"/>
        <v>-149</v>
      </c>
      <c r="D185" s="5">
        <f t="shared" si="12"/>
        <v>67.149832464422431</v>
      </c>
      <c r="E185" s="5">
        <f t="shared" si="13"/>
        <v>-2.2189184176884389</v>
      </c>
      <c r="F185">
        <f t="shared" si="14"/>
        <v>3.0637131379327144E-2</v>
      </c>
      <c r="G185" s="5">
        <f>C185-($I$2*D185)</f>
        <v>-283.57127144906588</v>
      </c>
      <c r="H185" s="5">
        <f>C185+($I$2*D185)</f>
        <v>-14.428728550934125</v>
      </c>
    </row>
    <row r="186" spans="1:8" x14ac:dyDescent="0.25">
      <c r="A186" s="4">
        <v>76</v>
      </c>
      <c r="B186" s="5">
        <f t="shared" si="10"/>
        <v>-5700</v>
      </c>
      <c r="C186" s="5">
        <f t="shared" si="11"/>
        <v>-151</v>
      </c>
      <c r="D186" s="5">
        <f t="shared" si="12"/>
        <v>68.044250308163441</v>
      </c>
      <c r="E186" s="5">
        <f t="shared" si="13"/>
        <v>-2.219144149816346</v>
      </c>
      <c r="F186">
        <f t="shared" si="14"/>
        <v>3.0620880672350637E-2</v>
      </c>
      <c r="G186" s="5">
        <f>C186-($I$2*D186)</f>
        <v>-287.36372486289576</v>
      </c>
      <c r="H186" s="5">
        <f>C186+($I$2*D186)</f>
        <v>-14.636275137104235</v>
      </c>
    </row>
    <row r="187" spans="1:8" x14ac:dyDescent="0.25">
      <c r="A187" s="4">
        <v>77</v>
      </c>
      <c r="B187" s="5">
        <f t="shared" si="10"/>
        <v>-5852</v>
      </c>
      <c r="C187" s="5">
        <f t="shared" si="11"/>
        <v>-153</v>
      </c>
      <c r="D187" s="5">
        <f t="shared" si="12"/>
        <v>68.938668394450445</v>
      </c>
      <c r="E187" s="5">
        <f t="shared" si="13"/>
        <v>-2.2193640167891098</v>
      </c>
      <c r="F187">
        <f t="shared" si="14"/>
        <v>3.0605059516167741E-2</v>
      </c>
      <c r="G187" s="5">
        <f>C187-($I$2*D187)</f>
        <v>-291.15617876279873</v>
      </c>
      <c r="H187" s="5">
        <f>C187+($I$2*D187)</f>
        <v>-14.843821237201297</v>
      </c>
    </row>
    <row r="188" spans="1:8" x14ac:dyDescent="0.25">
      <c r="A188" s="4">
        <v>78</v>
      </c>
      <c r="B188" s="5">
        <f t="shared" si="10"/>
        <v>-6006</v>
      </c>
      <c r="C188" s="5">
        <f t="shared" si="11"/>
        <v>-155</v>
      </c>
      <c r="D188" s="5">
        <f t="shared" si="12"/>
        <v>69.833086713963894</v>
      </c>
      <c r="E188" s="5">
        <f t="shared" si="13"/>
        <v>-2.219578244262344</v>
      </c>
      <c r="F188">
        <f t="shared" si="14"/>
        <v>3.0589651103966373E-2</v>
      </c>
      <c r="G188" s="5">
        <f>C188-($I$2*D188)</f>
        <v>-294.94863313009785</v>
      </c>
      <c r="H188" s="5">
        <f>C188+($I$2*D188)</f>
        <v>-15.051366869902125</v>
      </c>
    </row>
    <row r="189" spans="1:8" x14ac:dyDescent="0.25">
      <c r="A189" s="4">
        <v>79</v>
      </c>
      <c r="B189" s="5">
        <f t="shared" si="10"/>
        <v>-6162</v>
      </c>
      <c r="C189" s="5">
        <f t="shared" si="11"/>
        <v>-157</v>
      </c>
      <c r="D189" s="5">
        <f t="shared" si="12"/>
        <v>70.727505257855654</v>
      </c>
      <c r="E189" s="5">
        <f t="shared" si="13"/>
        <v>-2.2197870464625518</v>
      </c>
      <c r="F189">
        <f t="shared" si="14"/>
        <v>3.0574639494320557E-2</v>
      </c>
      <c r="G189" s="5">
        <f>C189-($I$2*D189)</f>
        <v>-298.74108794706126</v>
      </c>
      <c r="H189" s="5">
        <f>C189+($I$2*D189)</f>
        <v>-15.258912052938769</v>
      </c>
    </row>
    <row r="190" spans="1:8" x14ac:dyDescent="0.25">
      <c r="A190" s="4">
        <v>80</v>
      </c>
      <c r="B190" s="5">
        <f t="shared" si="10"/>
        <v>-6320</v>
      </c>
      <c r="C190" s="5">
        <f t="shared" si="11"/>
        <v>-159</v>
      </c>
      <c r="D190" s="5">
        <f t="shared" si="12"/>
        <v>71.621924017719607</v>
      </c>
      <c r="E190" s="5">
        <f t="shared" si="13"/>
        <v>-2.2199906269016543</v>
      </c>
      <c r="F190">
        <f t="shared" si="14"/>
        <v>3.0560009556205185E-2</v>
      </c>
      <c r="G190" s="5">
        <f>C190-($I$2*D190)</f>
        <v>-302.53354319684252</v>
      </c>
      <c r="H190" s="5">
        <f>C190+($I$2*D190)</f>
        <v>-15.466456803157456</v>
      </c>
    </row>
    <row r="191" spans="1:8" x14ac:dyDescent="0.25">
      <c r="A191" s="4">
        <v>81</v>
      </c>
      <c r="B191" s="5">
        <f t="shared" si="10"/>
        <v>-6480</v>
      </c>
      <c r="C191" s="5">
        <f t="shared" si="11"/>
        <v>-161</v>
      </c>
      <c r="D191" s="5">
        <f t="shared" si="12"/>
        <v>72.516342985564293</v>
      </c>
      <c r="E191" s="5">
        <f t="shared" si="13"/>
        <v>-2.220189179038579</v>
      </c>
      <c r="F191">
        <f t="shared" si="14"/>
        <v>3.054574691815249E-2</v>
      </c>
      <c r="G191" s="5">
        <f>C191-($I$2*D191)</f>
        <v>-306.32599886342655</v>
      </c>
      <c r="H191" s="5">
        <f>C191+($I$2*D191)</f>
        <v>-15.674001136573452</v>
      </c>
    </row>
    <row r="192" spans="1:8" x14ac:dyDescent="0.25">
      <c r="A192" s="4">
        <v>82</v>
      </c>
      <c r="B192" s="5">
        <f t="shared" si="10"/>
        <v>-6642</v>
      </c>
      <c r="C192" s="5">
        <f t="shared" si="11"/>
        <v>-163</v>
      </c>
      <c r="D192" s="5">
        <f t="shared" si="12"/>
        <v>73.410762153787786</v>
      </c>
      <c r="E192" s="5">
        <f t="shared" si="13"/>
        <v>-2.220382886892418</v>
      </c>
      <c r="F192">
        <f t="shared" si="14"/>
        <v>3.0531837921187167E-2</v>
      </c>
      <c r="G192" s="5">
        <f>C192-($I$2*D192)</f>
        <v>-310.11845493157864</v>
      </c>
      <c r="H192" s="5">
        <f>C192+($I$2*D192)</f>
        <v>-15.88154506842136</v>
      </c>
    </row>
    <row r="193" spans="1:8" x14ac:dyDescent="0.25">
      <c r="A193" s="4">
        <v>83</v>
      </c>
      <c r="B193" s="5">
        <f t="shared" si="10"/>
        <v>-6806</v>
      </c>
      <c r="C193" s="5">
        <f t="shared" si="11"/>
        <v>-165</v>
      </c>
      <c r="D193" s="5">
        <f t="shared" si="12"/>
        <v>74.305181515154118</v>
      </c>
      <c r="E193" s="5">
        <f t="shared" si="13"/>
        <v>-2.2205719256112602</v>
      </c>
      <c r="F193">
        <f t="shared" si="14"/>
        <v>3.0518269575217988E-2</v>
      </c>
      <c r="G193" s="5">
        <f>C193-($I$2*D193)</f>
        <v>-313.91091138679769</v>
      </c>
      <c r="H193" s="5">
        <f>C193+($I$2*D193)</f>
        <v>-16.089088613202335</v>
      </c>
    </row>
    <row r="194" spans="1:8" x14ac:dyDescent="0.25">
      <c r="A194" s="4">
        <v>84</v>
      </c>
      <c r="B194" s="5">
        <f t="shared" si="10"/>
        <v>-6972</v>
      </c>
      <c r="C194" s="5">
        <f t="shared" si="11"/>
        <v>-167</v>
      </c>
      <c r="D194" s="5">
        <f t="shared" si="12"/>
        <v>75.199601062771606</v>
      </c>
      <c r="E194" s="5">
        <f t="shared" si="13"/>
        <v>-2.220756462000371</v>
      </c>
      <c r="F194">
        <f t="shared" si="14"/>
        <v>3.0505029518593831E-2</v>
      </c>
      <c r="G194" s="5">
        <f>C194-($I$2*D194)</f>
        <v>-317.70336821527235</v>
      </c>
      <c r="H194" s="5">
        <f>C194+($I$2*D194)</f>
        <v>-16.29663178472768</v>
      </c>
    </row>
    <row r="195" spans="1:8" x14ac:dyDescent="0.25">
      <c r="A195" s="4">
        <v>85</v>
      </c>
      <c r="B195" s="5">
        <f t="shared" si="10"/>
        <v>-7140</v>
      </c>
      <c r="C195" s="5">
        <f t="shared" si="11"/>
        <v>-169</v>
      </c>
      <c r="D195" s="5">
        <f t="shared" si="12"/>
        <v>76.094020790072591</v>
      </c>
      <c r="E195" s="5">
        <f t="shared" si="13"/>
        <v>-2.2209366550130856</v>
      </c>
      <c r="F195">
        <f t="shared" si="14"/>
        <v>3.0492105980558227E-2</v>
      </c>
      <c r="G195" s="5">
        <f>C195-($I$2*D195)</f>
        <v>-321.49582540384074</v>
      </c>
      <c r="H195" s="5">
        <f>C195+($I$2*D195)</f>
        <v>-16.504174596159231</v>
      </c>
    </row>
    <row r="196" spans="1:8" x14ac:dyDescent="0.25">
      <c r="A196" s="4">
        <v>86</v>
      </c>
      <c r="B196" s="5">
        <f t="shared" si="10"/>
        <v>-7310</v>
      </c>
      <c r="C196" s="5">
        <f t="shared" si="11"/>
        <v>-171</v>
      </c>
      <c r="D196" s="5">
        <f t="shared" si="12"/>
        <v>76.988440690794619</v>
      </c>
      <c r="E196" s="5">
        <f t="shared" si="13"/>
        <v>-2.2211126562074428</v>
      </c>
      <c r="F196">
        <f t="shared" si="14"/>
        <v>3.04794877463637E-2</v>
      </c>
      <c r="G196" s="5">
        <f>C196-($I$2*D196)</f>
        <v>-325.28828293995275</v>
      </c>
      <c r="H196" s="5">
        <f>C196+($I$2*D196)</f>
        <v>-16.711717060047278</v>
      </c>
    </row>
    <row r="197" spans="1:8" x14ac:dyDescent="0.25">
      <c r="A197" s="4">
        <v>87</v>
      </c>
      <c r="B197" s="5">
        <f t="shared" si="10"/>
        <v>-7482</v>
      </c>
      <c r="C197" s="5">
        <f t="shared" si="11"/>
        <v>-173</v>
      </c>
      <c r="D197" s="5">
        <f t="shared" si="12"/>
        <v>77.882860758962877</v>
      </c>
      <c r="E197" s="5">
        <f t="shared" si="13"/>
        <v>-2.2212846101713195</v>
      </c>
      <c r="F197">
        <f t="shared" si="14"/>
        <v>3.0467164124828645E-2</v>
      </c>
      <c r="G197" s="5">
        <f>C197-($I$2*D197)</f>
        <v>-329.08074081163443</v>
      </c>
      <c r="H197" s="5">
        <f>C197+($I$2*D197)</f>
        <v>-16.919259188365544</v>
      </c>
    </row>
    <row r="198" spans="1:8" x14ac:dyDescent="0.25">
      <c r="A198" s="4">
        <v>88</v>
      </c>
      <c r="B198" s="5">
        <f t="shared" si="10"/>
        <v>-7656</v>
      </c>
      <c r="C198" s="5">
        <f t="shared" si="11"/>
        <v>-175</v>
      </c>
      <c r="D198" s="5">
        <f t="shared" si="12"/>
        <v>78.77728098887394</v>
      </c>
      <c r="E198" s="5">
        <f t="shared" si="13"/>
        <v>-2.2214526549185676</v>
      </c>
      <c r="F198">
        <f t="shared" si="14"/>
        <v>3.0455124918139228E-2</v>
      </c>
      <c r="G198" s="5">
        <f>C198-($I$2*D198)</f>
        <v>-332.87319900745604</v>
      </c>
      <c r="H198" s="5">
        <f>C198+($I$2*D198)</f>
        <v>-17.126800992543991</v>
      </c>
    </row>
    <row r="199" spans="1:8" x14ac:dyDescent="0.25">
      <c r="A199" s="4">
        <v>89</v>
      </c>
      <c r="B199" s="5">
        <f t="shared" si="10"/>
        <v>-7832</v>
      </c>
      <c r="C199" s="5">
        <f t="shared" si="11"/>
        <v>-177</v>
      </c>
      <c r="D199" s="5">
        <f t="shared" si="12"/>
        <v>79.671701375080474</v>
      </c>
      <c r="E199" s="5">
        <f t="shared" si="13"/>
        <v>-2.2216169222584425</v>
      </c>
      <c r="F199">
        <f t="shared" si="14"/>
        <v>3.0443360393717707E-2</v>
      </c>
      <c r="G199" s="5">
        <f>C199-($I$2*D199)</f>
        <v>-336.66565751650069</v>
      </c>
      <c r="H199" s="5">
        <f>C199+($I$2*D199)</f>
        <v>-17.334342483499341</v>
      </c>
    </row>
    <row r="200" spans="1:8" x14ac:dyDescent="0.25">
      <c r="A200" s="4">
        <v>90</v>
      </c>
      <c r="B200" s="5">
        <f t="shared" si="10"/>
        <v>-8010</v>
      </c>
      <c r="C200" s="5">
        <f t="shared" si="11"/>
        <v>-179</v>
      </c>
      <c r="D200" s="5">
        <f t="shared" si="12"/>
        <v>80.566121912377042</v>
      </c>
      <c r="E200" s="5">
        <f t="shared" si="13"/>
        <v>-2.2217775381403952</v>
      </c>
      <c r="F200">
        <f t="shared" si="14"/>
        <v>3.0431861257993256E-2</v>
      </c>
      <c r="G200" s="5">
        <f>C200-($I$2*D200)</f>
        <v>-340.45811632833653</v>
      </c>
      <c r="H200" s="5">
        <f>C200+($I$2*D200)</f>
        <v>-17.54188367166347</v>
      </c>
    </row>
    <row r="201" spans="1:8" x14ac:dyDescent="0.25">
      <c r="A201" s="4">
        <v>91</v>
      </c>
      <c r="B201" s="5">
        <f t="shared" si="10"/>
        <v>-8190</v>
      </c>
      <c r="C201" s="5">
        <f t="shared" si="11"/>
        <v>-181</v>
      </c>
      <c r="D201" s="5">
        <f t="shared" si="12"/>
        <v>81.460542595786833</v>
      </c>
      <c r="E201" s="5">
        <f t="shared" si="13"/>
        <v>-2.2219346229761228</v>
      </c>
      <c r="F201">
        <f t="shared" si="14"/>
        <v>3.0420618631928086E-2</v>
      </c>
      <c r="G201" s="5">
        <f>C201-($I$2*D201)</f>
        <v>-344.25057543298982</v>
      </c>
      <c r="H201" s="5">
        <f>C201+($I$2*D201)</f>
        <v>-17.74942456701018</v>
      </c>
    </row>
    <row r="202" spans="1:8" x14ac:dyDescent="0.25">
      <c r="A202" s="4">
        <v>92</v>
      </c>
      <c r="B202" s="5">
        <f t="shared" si="10"/>
        <v>-8372</v>
      </c>
      <c r="C202" s="5">
        <f t="shared" si="11"/>
        <v>-183</v>
      </c>
      <c r="D202" s="5">
        <f t="shared" si="12"/>
        <v>82.354963420549225</v>
      </c>
      <c r="E202" s="5">
        <f t="shared" si="13"/>
        <v>-2.2220882919406142</v>
      </c>
      <c r="F202">
        <f t="shared" si="14"/>
        <v>3.0409624028161369E-2</v>
      </c>
      <c r="G202" s="5">
        <f>C202-($I$2*D202)</f>
        <v>-348.04303482092007</v>
      </c>
      <c r="H202" s="5">
        <f>C202+($I$2*D202)</f>
        <v>-17.95696517907993</v>
      </c>
    </row>
    <row r="203" spans="1:8" x14ac:dyDescent="0.25">
      <c r="A203" s="4">
        <v>93</v>
      </c>
      <c r="B203" s="5">
        <f t="shared" ref="B203:B210" si="15">$A$2+($B$2*A203)+($C$2*A203^2)</f>
        <v>-8556</v>
      </c>
      <c r="C203" s="5">
        <f t="shared" ref="C203:C210" si="16">$B$2+(2*$C$2*A203)</f>
        <v>-185</v>
      </c>
      <c r="D203" s="5">
        <f t="shared" ref="D203:D210" si="17">SQRT($D$2+(4*A203*$F$2)+(4*(A203^2)*$E$2))</f>
        <v>83.249384382108204</v>
      </c>
      <c r="E203" s="5">
        <f t="shared" ref="E203:E210" si="18">C203/D203</f>
        <v>-2.2222386552537658</v>
      </c>
      <c r="F203">
        <f t="shared" ref="F203:F210" si="19">_xlfn.T.DIST.2T(ABS(E203),$G$2)</f>
        <v>3.0398869329650254E-2</v>
      </c>
      <c r="G203" s="5">
        <f>C203-($I$2*D203)</f>
        <v>-351.83549448299681</v>
      </c>
      <c r="H203" s="5">
        <f>C203+($I$2*D203)</f>
        <v>-18.164505517003192</v>
      </c>
    </row>
    <row r="204" spans="1:8" x14ac:dyDescent="0.25">
      <c r="A204" s="4">
        <v>94</v>
      </c>
      <c r="B204" s="5">
        <f t="shared" si="15"/>
        <v>-8742</v>
      </c>
      <c r="C204" s="5">
        <f t="shared" si="16"/>
        <v>-187</v>
      </c>
      <c r="D204" s="5">
        <f t="shared" si="17"/>
        <v>84.143805476101448</v>
      </c>
      <c r="E204" s="5">
        <f t="shared" si="18"/>
        <v>-2.2223858184440184</v>
      </c>
      <c r="F204">
        <f t="shared" si="19"/>
        <v>3.0388346769692171E-2</v>
      </c>
      <c r="G204" s="5">
        <f>C204-($I$2*D204)</f>
        <v>-355.62795441047774</v>
      </c>
      <c r="H204" s="5">
        <f>C204+($I$2*D204)</f>
        <v>-18.372045589522259</v>
      </c>
    </row>
    <row r="205" spans="1:8" x14ac:dyDescent="0.25">
      <c r="A205" s="4">
        <v>95</v>
      </c>
      <c r="B205" s="5">
        <f t="shared" si="15"/>
        <v>-8930</v>
      </c>
      <c r="C205" s="5">
        <f t="shared" si="16"/>
        <v>-189</v>
      </c>
      <c r="D205" s="5">
        <f t="shared" si="17"/>
        <v>85.038226698350201</v>
      </c>
      <c r="E205" s="5">
        <f t="shared" si="18"/>
        <v>-2.2225298825953379</v>
      </c>
      <c r="F205">
        <f t="shared" si="19"/>
        <v>3.0378048913227283E-2</v>
      </c>
      <c r="G205" s="5">
        <f>C205-($I$2*D205)</f>
        <v>-359.42041459498842</v>
      </c>
      <c r="H205" s="5">
        <f>C205+($I$2*D205)</f>
        <v>-18.579585405011557</v>
      </c>
    </row>
    <row r="206" spans="1:8" x14ac:dyDescent="0.25">
      <c r="A206" s="4">
        <v>96</v>
      </c>
      <c r="B206" s="5">
        <f t="shared" si="15"/>
        <v>-9120</v>
      </c>
      <c r="C206" s="5">
        <f t="shared" si="16"/>
        <v>-191</v>
      </c>
      <c r="D206" s="5">
        <f t="shared" si="17"/>
        <v>85.932648044849643</v>
      </c>
      <c r="E206" s="5">
        <f t="shared" si="18"/>
        <v>-2.2226709445787591</v>
      </c>
      <c r="F206">
        <f t="shared" si="19"/>
        <v>3.0367968639325334E-2</v>
      </c>
      <c r="G206" s="5">
        <f>C206-($I$2*D206)</f>
        <v>-363.21287502850311</v>
      </c>
      <c r="H206" s="5">
        <f>C206+($I$2*D206)</f>
        <v>-18.787124971496894</v>
      </c>
    </row>
    <row r="207" spans="1:8" x14ac:dyDescent="0.25">
      <c r="A207" s="4">
        <v>97</v>
      </c>
      <c r="B207" s="5">
        <f t="shared" si="15"/>
        <v>-9312</v>
      </c>
      <c r="C207" s="5">
        <f t="shared" si="16"/>
        <v>-193</v>
      </c>
      <c r="D207" s="5">
        <f t="shared" si="17"/>
        <v>86.827069511759987</v>
      </c>
      <c r="E207" s="5">
        <f t="shared" si="18"/>
        <v>-2.2228090972695997</v>
      </c>
      <c r="F207">
        <f t="shared" si="19"/>
        <v>3.0358099124770443E-2</v>
      </c>
      <c r="G207" s="5">
        <f>C207-($I$2*D207)</f>
        <v>-367.00533570332664</v>
      </c>
      <c r="H207" s="5">
        <f>C207+($I$2*D207)</f>
        <v>-18.994664296673392</v>
      </c>
    </row>
    <row r="208" spans="1:8" x14ac:dyDescent="0.25">
      <c r="A208" s="4">
        <v>98</v>
      </c>
      <c r="B208" s="5">
        <f t="shared" si="15"/>
        <v>-9506</v>
      </c>
      <c r="C208" s="5">
        <f t="shared" si="16"/>
        <v>-195</v>
      </c>
      <c r="D208" s="5">
        <f t="shared" si="17"/>
        <v>87.721491095398051</v>
      </c>
      <c r="E208" s="5">
        <f t="shared" si="18"/>
        <v>-2.2229444297513758</v>
      </c>
      <c r="F208">
        <f t="shared" si="19"/>
        <v>3.0348433828664693E-2</v>
      </c>
      <c r="G208" s="5">
        <f>C208-($I$2*D208)</f>
        <v>-370.79779661207772</v>
      </c>
      <c r="H208" s="5">
        <f>C208+($I$2*D208)</f>
        <v>-19.20220338792231</v>
      </c>
    </row>
    <row r="209" spans="1:8" x14ac:dyDescent="0.25">
      <c r="A209" s="4">
        <v>99</v>
      </c>
      <c r="B209" s="5">
        <f t="shared" si="15"/>
        <v>-9702</v>
      </c>
      <c r="C209" s="5">
        <f t="shared" si="16"/>
        <v>-197</v>
      </c>
      <c r="D209" s="5">
        <f t="shared" si="17"/>
        <v>88.615912792229366</v>
      </c>
      <c r="E209" s="5">
        <f t="shared" si="18"/>
        <v>-2.2230770275073519</v>
      </c>
      <c r="F209">
        <f t="shared" si="19"/>
        <v>3.0338966477977479E-2</v>
      </c>
      <c r="G209" s="5">
        <f>C209-($I$2*D209)</f>
        <v>-374.59025774767315</v>
      </c>
      <c r="H209" s="5">
        <f>C209+($I$2*D209)</f>
        <v>-19.409742252326879</v>
      </c>
    </row>
    <row r="210" spans="1:8" x14ac:dyDescent="0.25">
      <c r="A210" s="4">
        <v>100</v>
      </c>
      <c r="B210" s="5">
        <f t="shared" si="15"/>
        <v>-9900</v>
      </c>
      <c r="C210" s="5">
        <f t="shared" si="16"/>
        <v>-199</v>
      </c>
      <c r="D210" s="5">
        <f t="shared" si="17"/>
        <v>89.510334598860709</v>
      </c>
      <c r="E210" s="5">
        <f t="shared" si="18"/>
        <v>-2.2232069726006016</v>
      </c>
      <c r="F210">
        <f t="shared" si="19"/>
        <v>3.0329691053973103E-2</v>
      </c>
      <c r="G210" s="5">
        <f>C210-($I$2*D210)</f>
        <v>-378.38271910331275</v>
      </c>
      <c r="H210" s="5">
        <f>C210+($I$2*D210)</f>
        <v>-19.617280896687276</v>
      </c>
    </row>
  </sheetData>
  <conditionalFormatting sqref="F10:F210">
    <cfRule type="cellIs" dxfId="10" priority="5" operator="greaterThanOrEqual">
      <formula>0.05</formula>
    </cfRule>
    <cfRule type="cellIs" dxfId="9" priority="6" operator="lessThan">
      <formula>0.05</formula>
    </cfRule>
    <cfRule type="cellIs" dxfId="8" priority="4" operator="lessThan">
      <formula>$H$2</formula>
    </cfRule>
    <cfRule type="cellIs" dxfId="7" priority="3" operator="greaterThanOrEqual">
      <formula>$H$2</formula>
    </cfRule>
  </conditionalFormatting>
  <conditionalFormatting sqref="F7">
    <cfRule type="cellIs" dxfId="2" priority="2" operator="lessThan">
      <formula>$H$2</formula>
    </cfRule>
    <cfRule type="cellIs" dxfId="1" priority="1" operator="greaterThanOrEqual">
      <formula>$H$2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Schumacher</dc:creator>
  <cp:lastModifiedBy>John Schumacher</cp:lastModifiedBy>
  <dcterms:created xsi:type="dcterms:W3CDTF">2019-04-18T03:31:31Z</dcterms:created>
  <dcterms:modified xsi:type="dcterms:W3CDTF">2019-04-18T06:36:11Z</dcterms:modified>
</cp:coreProperties>
</file>