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  <sheet name="lighting" sheetId="2" r:id="rId2"/>
    <sheet name="ventilation" sheetId="3" r:id="rId3"/>
  </sheets>
  <calcPr calcId="152511"/>
</workbook>
</file>

<file path=xl/calcChain.xml><?xml version="1.0" encoding="utf-8"?>
<calcChain xmlns="http://schemas.openxmlformats.org/spreadsheetml/2006/main">
  <c r="F21" i="1" l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G20" i="1"/>
  <c r="F20" i="1"/>
  <c r="D22" i="1"/>
  <c r="D23" i="1"/>
  <c r="D24" i="1"/>
  <c r="D25" i="1"/>
  <c r="D26" i="1"/>
  <c r="D27" i="1"/>
  <c r="D28" i="1"/>
  <c r="D29" i="1"/>
  <c r="D30" i="1"/>
  <c r="D31" i="1"/>
  <c r="D32" i="1"/>
  <c r="D21" i="1"/>
  <c r="D20" i="1"/>
  <c r="A20" i="1"/>
  <c r="B20" i="1"/>
  <c r="C20" i="1"/>
  <c r="E20" i="1"/>
  <c r="H20" i="1"/>
  <c r="I20" i="1"/>
  <c r="J20" i="1"/>
  <c r="K20" i="1"/>
  <c r="L20" i="1"/>
  <c r="A21" i="1"/>
  <c r="B21" i="1"/>
  <c r="C21" i="1"/>
  <c r="E21" i="1"/>
  <c r="H21" i="1"/>
  <c r="I21" i="1"/>
  <c r="J21" i="1"/>
  <c r="K21" i="1"/>
  <c r="L21" i="1"/>
  <c r="A22" i="1"/>
  <c r="B22" i="1"/>
  <c r="C22" i="1"/>
  <c r="E22" i="1"/>
  <c r="H22" i="1"/>
  <c r="I22" i="1"/>
  <c r="J22" i="1"/>
  <c r="K22" i="1"/>
  <c r="L22" i="1"/>
  <c r="A23" i="1"/>
  <c r="B23" i="1"/>
  <c r="C23" i="1"/>
  <c r="E23" i="1"/>
  <c r="H23" i="1"/>
  <c r="I23" i="1"/>
  <c r="J23" i="1"/>
  <c r="K23" i="1"/>
  <c r="L23" i="1"/>
  <c r="A24" i="1"/>
  <c r="B24" i="1"/>
  <c r="C24" i="1"/>
  <c r="E24" i="1"/>
  <c r="H24" i="1"/>
  <c r="I24" i="1"/>
  <c r="J24" i="1"/>
  <c r="K24" i="1"/>
  <c r="L24" i="1"/>
  <c r="A25" i="1"/>
  <c r="B25" i="1"/>
  <c r="C25" i="1"/>
  <c r="E25" i="1"/>
  <c r="H25" i="1"/>
  <c r="I25" i="1"/>
  <c r="J25" i="1"/>
  <c r="K25" i="1"/>
  <c r="L25" i="1"/>
  <c r="A26" i="1"/>
  <c r="B26" i="1"/>
  <c r="C26" i="1"/>
  <c r="E26" i="1"/>
  <c r="H26" i="1"/>
  <c r="I26" i="1"/>
  <c r="J26" i="1"/>
  <c r="K26" i="1"/>
  <c r="L26" i="1"/>
  <c r="A27" i="1"/>
  <c r="B27" i="1"/>
  <c r="C27" i="1"/>
  <c r="E27" i="1"/>
  <c r="H27" i="1"/>
  <c r="I27" i="1"/>
  <c r="J27" i="1"/>
  <c r="K27" i="1"/>
  <c r="L27" i="1"/>
  <c r="A28" i="1"/>
  <c r="B28" i="1"/>
  <c r="C28" i="1"/>
  <c r="E28" i="1"/>
  <c r="H28" i="1"/>
  <c r="I28" i="1"/>
  <c r="J28" i="1"/>
  <c r="K28" i="1"/>
  <c r="L28" i="1"/>
  <c r="A29" i="1"/>
  <c r="B29" i="1"/>
  <c r="C29" i="1"/>
  <c r="E29" i="1"/>
  <c r="H29" i="1"/>
  <c r="I29" i="1"/>
  <c r="J29" i="1"/>
  <c r="K29" i="1"/>
  <c r="L29" i="1"/>
  <c r="A30" i="1"/>
  <c r="B30" i="1"/>
  <c r="C30" i="1"/>
  <c r="E30" i="1"/>
  <c r="H30" i="1"/>
  <c r="I30" i="1"/>
  <c r="J30" i="1"/>
  <c r="K30" i="1"/>
  <c r="L30" i="1"/>
  <c r="A31" i="1"/>
  <c r="B31" i="1"/>
  <c r="C31" i="1"/>
  <c r="E31" i="1"/>
  <c r="H31" i="1"/>
  <c r="I31" i="1"/>
  <c r="J31" i="1"/>
  <c r="K31" i="1"/>
  <c r="L31" i="1"/>
  <c r="A32" i="1"/>
  <c r="B32" i="1"/>
  <c r="C32" i="1"/>
  <c r="E32" i="1"/>
  <c r="H32" i="1"/>
  <c r="I32" i="1"/>
  <c r="J32" i="1"/>
  <c r="K32" i="1"/>
  <c r="L32" i="1"/>
  <c r="C19" i="1"/>
  <c r="B19" i="1"/>
  <c r="A19" i="1"/>
  <c r="N15" i="1" l="1"/>
  <c r="N5" i="1"/>
  <c r="N4" i="1"/>
  <c r="N14" i="1" l="1"/>
  <c r="N13" i="1"/>
  <c r="N12" i="1"/>
  <c r="N11" i="1"/>
  <c r="N9" i="1" l="1"/>
  <c r="N6" i="1"/>
  <c r="N7" i="1"/>
  <c r="N8" i="1"/>
  <c r="N10" i="1"/>
  <c r="N3" i="1"/>
</calcChain>
</file>

<file path=xl/sharedStrings.xml><?xml version="1.0" encoding="utf-8"?>
<sst xmlns="http://schemas.openxmlformats.org/spreadsheetml/2006/main" count="134" uniqueCount="87">
  <si>
    <t>1</t>
  </si>
  <si>
    <t>2</t>
  </si>
  <si>
    <t>3</t>
  </si>
  <si>
    <t>4</t>
  </si>
  <si>
    <t>5</t>
  </si>
  <si>
    <t>6</t>
  </si>
  <si>
    <t>7</t>
  </si>
  <si>
    <t>8</t>
  </si>
  <si>
    <t>Schedule</t>
  </si>
  <si>
    <t>9</t>
  </si>
  <si>
    <t>10</t>
  </si>
  <si>
    <t>11</t>
  </si>
  <si>
    <t>12</t>
  </si>
  <si>
    <t>13</t>
  </si>
  <si>
    <t>LPD 
(W/m2)</t>
  </si>
  <si>
    <t>Baseline</t>
  </si>
  <si>
    <t>Equipment Load
(W/m2)</t>
  </si>
  <si>
    <t>Hot Water
(W/person)</t>
  </si>
  <si>
    <t>Combined Outdoor Air
(L/s/person)</t>
  </si>
  <si>
    <t>D</t>
  </si>
  <si>
    <t>G</t>
  </si>
  <si>
    <t>hotel</t>
  </si>
  <si>
    <t>office</t>
  </si>
  <si>
    <t>Common Activity</t>
  </si>
  <si>
    <t>D</t>
    <phoneticPr fontId="3" type="noConversion"/>
  </si>
  <si>
    <t>Dressing room</t>
    <phoneticPr fontId="3" type="noConversion"/>
  </si>
  <si>
    <t>Elevator</t>
    <phoneticPr fontId="3" type="noConversion"/>
  </si>
  <si>
    <t>Lobby</t>
    <phoneticPr fontId="3" type="noConversion"/>
  </si>
  <si>
    <t>Office</t>
    <phoneticPr fontId="3" type="noConversion"/>
  </si>
  <si>
    <t>Corridor</t>
    <phoneticPr fontId="3" type="noConversion"/>
  </si>
  <si>
    <t>Stair</t>
    <phoneticPr fontId="3" type="noConversion"/>
  </si>
  <si>
    <t>Restroom</t>
    <phoneticPr fontId="3" type="noConversion"/>
  </si>
  <si>
    <t>Conference</t>
    <phoneticPr fontId="3" type="noConversion"/>
  </si>
  <si>
    <t>Lab</t>
    <phoneticPr fontId="3" type="noConversion"/>
  </si>
  <si>
    <t>大堂               2</t>
    <phoneticPr fontId="3" type="noConversion"/>
  </si>
  <si>
    <t>办公室             1</t>
    <phoneticPr fontId="3" type="noConversion"/>
  </si>
  <si>
    <t>Elec/MechRoom</t>
    <phoneticPr fontId="3" type="noConversion"/>
  </si>
  <si>
    <t>设备间             8</t>
    <phoneticPr fontId="3" type="noConversion"/>
  </si>
  <si>
    <t>NurseStn</t>
    <phoneticPr fontId="3" type="noConversion"/>
  </si>
  <si>
    <t>Dining</t>
    <phoneticPr fontId="3" type="noConversion"/>
  </si>
  <si>
    <t>Kitchen</t>
    <phoneticPr fontId="3" type="noConversion"/>
  </si>
  <si>
    <t>备餐间            11</t>
    <phoneticPr fontId="3" type="noConversion"/>
  </si>
  <si>
    <t>更衣间             12</t>
    <phoneticPr fontId="3" type="noConversion"/>
  </si>
  <si>
    <t>‘1</t>
    <phoneticPr fontId="3" type="noConversion"/>
  </si>
  <si>
    <t>‘2</t>
  </si>
  <si>
    <t>‘3</t>
  </si>
  <si>
    <t>‘4</t>
  </si>
  <si>
    <t>‘5</t>
  </si>
  <si>
    <t>‘6</t>
  </si>
  <si>
    <t>‘7</t>
  </si>
  <si>
    <t>‘8</t>
  </si>
  <si>
    <t>‘9</t>
  </si>
  <si>
    <t>‘10</t>
  </si>
  <si>
    <t>‘11</t>
  </si>
  <si>
    <t>‘12</t>
  </si>
  <si>
    <t>‘13</t>
  </si>
  <si>
    <t>Remark</t>
  </si>
  <si>
    <t>Remark</t>
    <phoneticPr fontId="3" type="noConversion"/>
  </si>
  <si>
    <t>会议室（接待区）   6</t>
    <phoneticPr fontId="3" type="noConversion"/>
  </si>
  <si>
    <t>D</t>
    <phoneticPr fontId="3" type="noConversion"/>
  </si>
  <si>
    <t>楼梯间             4</t>
    <phoneticPr fontId="3" type="noConversion"/>
  </si>
  <si>
    <t>Restroom</t>
    <phoneticPr fontId="3" type="noConversion"/>
  </si>
  <si>
    <t>卫生间             3</t>
    <phoneticPr fontId="3" type="noConversion"/>
  </si>
  <si>
    <t>Dining</t>
    <phoneticPr fontId="3" type="noConversion"/>
  </si>
  <si>
    <t>餐厅               10</t>
    <phoneticPr fontId="3" type="noConversion"/>
  </si>
  <si>
    <t>Corridor</t>
    <phoneticPr fontId="3" type="noConversion"/>
  </si>
  <si>
    <t>走廊               5</t>
    <phoneticPr fontId="3" type="noConversion"/>
  </si>
  <si>
    <t>母婴室             9</t>
    <phoneticPr fontId="3" type="noConversion"/>
  </si>
  <si>
    <t>Dressing room</t>
    <phoneticPr fontId="3" type="noConversion"/>
  </si>
  <si>
    <t>Elevator</t>
    <phoneticPr fontId="3" type="noConversion"/>
  </si>
  <si>
    <t>电梯间             13</t>
    <phoneticPr fontId="3" type="noConversion"/>
  </si>
  <si>
    <t>Kitchen</t>
    <phoneticPr fontId="3" type="noConversion"/>
  </si>
  <si>
    <t>Lab</t>
    <phoneticPr fontId="3" type="noConversion"/>
  </si>
  <si>
    <t>实验室             7</t>
    <phoneticPr fontId="3" type="noConversion"/>
  </si>
  <si>
    <t xml:space="preserve">Unit: Convert to GH Input </t>
    <phoneticPr fontId="3" type="noConversion"/>
  </si>
  <si>
    <t>Space Type</t>
    <phoneticPr fontId="3" type="noConversion"/>
  </si>
  <si>
    <t>ID</t>
    <phoneticPr fontId="3" type="noConversion"/>
  </si>
  <si>
    <t>Occupancy Density
(ppl/m2)</t>
    <phoneticPr fontId="3" type="noConversion"/>
  </si>
  <si>
    <t>Occupancy Density
(ppl/100m2)</t>
    <phoneticPr fontId="3" type="noConversion"/>
  </si>
  <si>
    <t>Area Outdoor Air
(m3/(s*m2))</t>
    <phoneticPr fontId="3" type="noConversion"/>
  </si>
  <si>
    <t>Area Outdoor Air
(L/(s*m2))</t>
    <phoneticPr fontId="3" type="noConversion"/>
  </si>
  <si>
    <t>People outdoor Air
(L/(s*person))</t>
    <phoneticPr fontId="3" type="noConversion"/>
  </si>
  <si>
    <t>People outdoor Air
(m3/(s*person))</t>
    <phoneticPr fontId="3" type="noConversion"/>
  </si>
  <si>
    <t>Food Preparation</t>
    <phoneticPr fontId="3" type="noConversion"/>
  </si>
  <si>
    <t>ID</t>
    <phoneticPr fontId="3" type="noConversion"/>
  </si>
  <si>
    <t>Space Type</t>
    <phoneticPr fontId="3" type="noConversion"/>
  </si>
  <si>
    <t>Remark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</si>
</sst>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2"/>
      <scheme val="minor"/>
    </font>
    <font>
      <sz val="12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49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212074</xdr:colOff>
      <xdr:row>5</xdr:row>
      <xdr:rowOff>316363</xdr:rowOff>
    </xdr:from>
    <xdr:to>
      <xdr:col>15</xdr:col>
      <xdr:colOff>472356</xdr:colOff>
      <xdr:row>62</xdr:row>
      <xdr:rowOff>143621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1110" y="1200827"/>
          <a:ext cx="7744210" cy="10100651"/>
        </a:xfrm>
        <a:prstGeom prst="rect">
          <a:avLst/>
        </a:prstGeom>
      </xdr:spPr>
    </xdr:pic>
    <xdr:clientData/>
  </xdr:twoCellAnchor>
  <xdr:twoCellAnchor editAs="oneCell">
    <xdr:from>
      <xdr:col>16</xdr:col>
      <xdr:colOff>544287</xdr:colOff>
      <xdr:row>5</xdr:row>
      <xdr:rowOff>85046</xdr:rowOff>
    </xdr:from>
    <xdr:to>
      <xdr:col>27</xdr:col>
      <xdr:colOff>443336</xdr:colOff>
      <xdr:row>39</xdr:row>
      <xdr:rowOff>32510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49644" y="969510"/>
          <a:ext cx="7382978" cy="6152321"/>
        </a:xfrm>
        <a:prstGeom prst="rect">
          <a:avLst/>
        </a:prstGeom>
      </xdr:spPr>
    </xdr:pic>
    <xdr:clientData/>
  </xdr:twoCellAnchor>
  <xdr:twoCellAnchor>
    <xdr:from>
      <xdr:col>5</xdr:col>
      <xdr:colOff>131990</xdr:colOff>
      <xdr:row>46</xdr:row>
      <xdr:rowOff>9524</xdr:rowOff>
    </xdr:from>
    <xdr:to>
      <xdr:col>9</xdr:col>
      <xdr:colOff>19050</xdr:colOff>
      <xdr:row>46</xdr:row>
      <xdr:rowOff>171449</xdr:rowOff>
    </xdr:to>
    <xdr:sp macro="" textlink="">
      <xdr:nvSpPr>
        <xdr:cNvPr id="4" name="Rectangle 3"/>
        <xdr:cNvSpPr/>
      </xdr:nvSpPr>
      <xdr:spPr>
        <a:xfrm>
          <a:off x="2875190" y="8334374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617765</xdr:colOff>
      <xdr:row>36</xdr:row>
      <xdr:rowOff>114299</xdr:rowOff>
    </xdr:from>
    <xdr:to>
      <xdr:col>8</xdr:col>
      <xdr:colOff>504825</xdr:colOff>
      <xdr:row>37</xdr:row>
      <xdr:rowOff>95249</xdr:rowOff>
    </xdr:to>
    <xdr:sp macro="" textlink="">
      <xdr:nvSpPr>
        <xdr:cNvPr id="5" name="Rectangle 4"/>
        <xdr:cNvSpPr/>
      </xdr:nvSpPr>
      <xdr:spPr>
        <a:xfrm>
          <a:off x="2675165" y="6629399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151040</xdr:colOff>
      <xdr:row>37</xdr:row>
      <xdr:rowOff>142874</xdr:rowOff>
    </xdr:from>
    <xdr:to>
      <xdr:col>8</xdr:col>
      <xdr:colOff>542925</xdr:colOff>
      <xdr:row>38</xdr:row>
      <xdr:rowOff>142875</xdr:rowOff>
    </xdr:to>
    <xdr:sp macro="" textlink="">
      <xdr:nvSpPr>
        <xdr:cNvPr id="6" name="Rectangle 5"/>
        <xdr:cNvSpPr/>
      </xdr:nvSpPr>
      <xdr:spPr>
        <a:xfrm>
          <a:off x="2894240" y="6838949"/>
          <a:ext cx="2449285" cy="1809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617765</xdr:colOff>
      <xdr:row>22</xdr:row>
      <xdr:rowOff>19049</xdr:rowOff>
    </xdr:from>
    <xdr:to>
      <xdr:col>8</xdr:col>
      <xdr:colOff>504825</xdr:colOff>
      <xdr:row>22</xdr:row>
      <xdr:rowOff>180974</xdr:rowOff>
    </xdr:to>
    <xdr:sp macro="" textlink="">
      <xdr:nvSpPr>
        <xdr:cNvPr id="7" name="Rectangle 6"/>
        <xdr:cNvSpPr/>
      </xdr:nvSpPr>
      <xdr:spPr>
        <a:xfrm>
          <a:off x="2675165" y="4000499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579665</xdr:colOff>
      <xdr:row>30</xdr:row>
      <xdr:rowOff>133349</xdr:rowOff>
    </xdr:from>
    <xdr:to>
      <xdr:col>8</xdr:col>
      <xdr:colOff>466725</xdr:colOff>
      <xdr:row>31</xdr:row>
      <xdr:rowOff>114299</xdr:rowOff>
    </xdr:to>
    <xdr:sp macro="" textlink="">
      <xdr:nvSpPr>
        <xdr:cNvPr id="10" name="Rectangle 9"/>
        <xdr:cNvSpPr/>
      </xdr:nvSpPr>
      <xdr:spPr>
        <a:xfrm>
          <a:off x="2637065" y="5562599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646340</xdr:colOff>
      <xdr:row>26</xdr:row>
      <xdr:rowOff>76199</xdr:rowOff>
    </xdr:from>
    <xdr:to>
      <xdr:col>8</xdr:col>
      <xdr:colOff>533400</xdr:colOff>
      <xdr:row>27</xdr:row>
      <xdr:rowOff>57149</xdr:rowOff>
    </xdr:to>
    <xdr:sp macro="" textlink="">
      <xdr:nvSpPr>
        <xdr:cNvPr id="11" name="Rectangle 10"/>
        <xdr:cNvSpPr/>
      </xdr:nvSpPr>
      <xdr:spPr>
        <a:xfrm>
          <a:off x="2703740" y="4781549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598715</xdr:colOff>
      <xdr:row>51</xdr:row>
      <xdr:rowOff>38099</xdr:rowOff>
    </xdr:from>
    <xdr:to>
      <xdr:col>8</xdr:col>
      <xdr:colOff>485775</xdr:colOff>
      <xdr:row>52</xdr:row>
      <xdr:rowOff>19049</xdr:rowOff>
    </xdr:to>
    <xdr:sp macro="" textlink="">
      <xdr:nvSpPr>
        <xdr:cNvPr id="12" name="Rectangle 11"/>
        <xdr:cNvSpPr/>
      </xdr:nvSpPr>
      <xdr:spPr>
        <a:xfrm>
          <a:off x="2656115" y="9267824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228601</xdr:colOff>
      <xdr:row>21</xdr:row>
      <xdr:rowOff>152400</xdr:rowOff>
    </xdr:from>
    <xdr:to>
      <xdr:col>4</xdr:col>
      <xdr:colOff>600075</xdr:colOff>
      <xdr:row>23</xdr:row>
      <xdr:rowOff>38100</xdr:rowOff>
    </xdr:to>
    <xdr:sp macro="" textlink="">
      <xdr:nvSpPr>
        <xdr:cNvPr id="13" name="TextBox 12"/>
        <xdr:cNvSpPr txBox="1"/>
      </xdr:nvSpPr>
      <xdr:spPr>
        <a:xfrm>
          <a:off x="2286001" y="395287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219076</xdr:colOff>
      <xdr:row>26</xdr:row>
      <xdr:rowOff>9525</xdr:rowOff>
    </xdr:from>
    <xdr:to>
      <xdr:col>4</xdr:col>
      <xdr:colOff>590550</xdr:colOff>
      <xdr:row>27</xdr:row>
      <xdr:rowOff>76200</xdr:rowOff>
    </xdr:to>
    <xdr:sp macro="" textlink="">
      <xdr:nvSpPr>
        <xdr:cNvPr id="14" name="TextBox 13"/>
        <xdr:cNvSpPr txBox="1"/>
      </xdr:nvSpPr>
      <xdr:spPr>
        <a:xfrm>
          <a:off x="2276476" y="471487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190501</xdr:colOff>
      <xdr:row>30</xdr:row>
      <xdr:rowOff>66675</xdr:rowOff>
    </xdr:from>
    <xdr:to>
      <xdr:col>4</xdr:col>
      <xdr:colOff>561975</xdr:colOff>
      <xdr:row>31</xdr:row>
      <xdr:rowOff>133350</xdr:rowOff>
    </xdr:to>
    <xdr:sp macro="" textlink="">
      <xdr:nvSpPr>
        <xdr:cNvPr id="15" name="TextBox 14"/>
        <xdr:cNvSpPr txBox="1"/>
      </xdr:nvSpPr>
      <xdr:spPr>
        <a:xfrm>
          <a:off x="2247901" y="549592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209551</xdr:colOff>
      <xdr:row>36</xdr:row>
      <xdr:rowOff>47625</xdr:rowOff>
    </xdr:from>
    <xdr:to>
      <xdr:col>4</xdr:col>
      <xdr:colOff>581025</xdr:colOff>
      <xdr:row>37</xdr:row>
      <xdr:rowOff>114300</xdr:rowOff>
    </xdr:to>
    <xdr:sp macro="" textlink="">
      <xdr:nvSpPr>
        <xdr:cNvPr id="16" name="TextBox 15"/>
        <xdr:cNvSpPr txBox="1"/>
      </xdr:nvSpPr>
      <xdr:spPr>
        <a:xfrm>
          <a:off x="2266951" y="656272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4</xdr:col>
      <xdr:colOff>209551</xdr:colOff>
      <xdr:row>37</xdr:row>
      <xdr:rowOff>114300</xdr:rowOff>
    </xdr:from>
    <xdr:to>
      <xdr:col>4</xdr:col>
      <xdr:colOff>581025</xdr:colOff>
      <xdr:row>39</xdr:row>
      <xdr:rowOff>0</xdr:rowOff>
    </xdr:to>
    <xdr:sp macro="" textlink="">
      <xdr:nvSpPr>
        <xdr:cNvPr id="17" name="TextBox 16"/>
        <xdr:cNvSpPr txBox="1"/>
      </xdr:nvSpPr>
      <xdr:spPr>
        <a:xfrm>
          <a:off x="2266951" y="681037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11</a:t>
          </a:r>
          <a:endParaRPr lang="zh-CN" altLang="en-US" sz="1100"/>
        </a:p>
      </xdr:txBody>
    </xdr:sp>
    <xdr:clientData/>
  </xdr:twoCellAnchor>
  <xdr:twoCellAnchor>
    <xdr:from>
      <xdr:col>4</xdr:col>
      <xdr:colOff>238126</xdr:colOff>
      <xdr:row>45</xdr:row>
      <xdr:rowOff>142875</xdr:rowOff>
    </xdr:from>
    <xdr:to>
      <xdr:col>4</xdr:col>
      <xdr:colOff>609600</xdr:colOff>
      <xdr:row>47</xdr:row>
      <xdr:rowOff>28575</xdr:rowOff>
    </xdr:to>
    <xdr:sp macro="" textlink="">
      <xdr:nvSpPr>
        <xdr:cNvPr id="18" name="TextBox 17"/>
        <xdr:cNvSpPr txBox="1"/>
      </xdr:nvSpPr>
      <xdr:spPr>
        <a:xfrm>
          <a:off x="2295526" y="8286750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4</xdr:col>
      <xdr:colOff>209551</xdr:colOff>
      <xdr:row>50</xdr:row>
      <xdr:rowOff>152400</xdr:rowOff>
    </xdr:from>
    <xdr:to>
      <xdr:col>4</xdr:col>
      <xdr:colOff>581025</xdr:colOff>
      <xdr:row>52</xdr:row>
      <xdr:rowOff>38100</xdr:rowOff>
    </xdr:to>
    <xdr:sp macro="" textlink="">
      <xdr:nvSpPr>
        <xdr:cNvPr id="19" name="TextBox 18"/>
        <xdr:cNvSpPr txBox="1"/>
      </xdr:nvSpPr>
      <xdr:spPr>
        <a:xfrm>
          <a:off x="2266951" y="9201150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655865</xdr:colOff>
      <xdr:row>47</xdr:row>
      <xdr:rowOff>47624</xdr:rowOff>
    </xdr:from>
    <xdr:to>
      <xdr:col>8</xdr:col>
      <xdr:colOff>542925</xdr:colOff>
      <xdr:row>48</xdr:row>
      <xdr:rowOff>28574</xdr:rowOff>
    </xdr:to>
    <xdr:sp macro="" textlink="">
      <xdr:nvSpPr>
        <xdr:cNvPr id="20" name="Rectangle 19"/>
        <xdr:cNvSpPr/>
      </xdr:nvSpPr>
      <xdr:spPr>
        <a:xfrm>
          <a:off x="2713265" y="8553449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228601</xdr:colOff>
      <xdr:row>47</xdr:row>
      <xdr:rowOff>19050</xdr:rowOff>
    </xdr:from>
    <xdr:to>
      <xdr:col>4</xdr:col>
      <xdr:colOff>600075</xdr:colOff>
      <xdr:row>48</xdr:row>
      <xdr:rowOff>85725</xdr:rowOff>
    </xdr:to>
    <xdr:sp macro="" textlink="">
      <xdr:nvSpPr>
        <xdr:cNvPr id="21" name="TextBox 20"/>
        <xdr:cNvSpPr txBox="1"/>
      </xdr:nvSpPr>
      <xdr:spPr>
        <a:xfrm>
          <a:off x="2286001" y="852487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617765</xdr:colOff>
      <xdr:row>23</xdr:row>
      <xdr:rowOff>114299</xdr:rowOff>
    </xdr:from>
    <xdr:to>
      <xdr:col>8</xdr:col>
      <xdr:colOff>504825</xdr:colOff>
      <xdr:row>24</xdr:row>
      <xdr:rowOff>95249</xdr:rowOff>
    </xdr:to>
    <xdr:sp macro="" textlink="">
      <xdr:nvSpPr>
        <xdr:cNvPr id="22" name="Rectangle 21"/>
        <xdr:cNvSpPr/>
      </xdr:nvSpPr>
      <xdr:spPr>
        <a:xfrm>
          <a:off x="2675165" y="4276724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238126</xdr:colOff>
      <xdr:row>23</xdr:row>
      <xdr:rowOff>85725</xdr:rowOff>
    </xdr:from>
    <xdr:to>
      <xdr:col>4</xdr:col>
      <xdr:colOff>609600</xdr:colOff>
      <xdr:row>24</xdr:row>
      <xdr:rowOff>152400</xdr:rowOff>
    </xdr:to>
    <xdr:sp macro="" textlink="">
      <xdr:nvSpPr>
        <xdr:cNvPr id="23" name="TextBox 22"/>
        <xdr:cNvSpPr txBox="1"/>
      </xdr:nvSpPr>
      <xdr:spPr>
        <a:xfrm>
          <a:off x="2295526" y="4248150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10</xdr:col>
      <xdr:colOff>322490</xdr:colOff>
      <xdr:row>42</xdr:row>
      <xdr:rowOff>123824</xdr:rowOff>
    </xdr:from>
    <xdr:to>
      <xdr:col>14</xdr:col>
      <xdr:colOff>209550</xdr:colOff>
      <xdr:row>43</xdr:row>
      <xdr:rowOff>104774</xdr:rowOff>
    </xdr:to>
    <xdr:sp macro="" textlink="">
      <xdr:nvSpPr>
        <xdr:cNvPr id="24" name="Rectangle 23"/>
        <xdr:cNvSpPr/>
      </xdr:nvSpPr>
      <xdr:spPr>
        <a:xfrm>
          <a:off x="6494690" y="7724774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609601</xdr:colOff>
      <xdr:row>42</xdr:row>
      <xdr:rowOff>66675</xdr:rowOff>
    </xdr:from>
    <xdr:to>
      <xdr:col>10</xdr:col>
      <xdr:colOff>295275</xdr:colOff>
      <xdr:row>43</xdr:row>
      <xdr:rowOff>133350</xdr:rowOff>
    </xdr:to>
    <xdr:sp macro="" textlink="">
      <xdr:nvSpPr>
        <xdr:cNvPr id="25" name="TextBox 24"/>
        <xdr:cNvSpPr txBox="1"/>
      </xdr:nvSpPr>
      <xdr:spPr>
        <a:xfrm>
          <a:off x="6096001" y="766762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22</xdr:col>
      <xdr:colOff>351065</xdr:colOff>
      <xdr:row>11</xdr:row>
      <xdr:rowOff>95249</xdr:rowOff>
    </xdr:from>
    <xdr:to>
      <xdr:col>26</xdr:col>
      <xdr:colOff>238125</xdr:colOff>
      <xdr:row>12</xdr:row>
      <xdr:rowOff>76199</xdr:rowOff>
    </xdr:to>
    <xdr:sp macro="" textlink="">
      <xdr:nvSpPr>
        <xdr:cNvPr id="26" name="Rectangle 25"/>
        <xdr:cNvSpPr/>
      </xdr:nvSpPr>
      <xdr:spPr>
        <a:xfrm>
          <a:off x="14752865" y="2085974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628651</xdr:colOff>
      <xdr:row>11</xdr:row>
      <xdr:rowOff>19050</xdr:rowOff>
    </xdr:from>
    <xdr:to>
      <xdr:col>22</xdr:col>
      <xdr:colOff>314325</xdr:colOff>
      <xdr:row>12</xdr:row>
      <xdr:rowOff>85725</xdr:rowOff>
    </xdr:to>
    <xdr:sp macro="" textlink="">
      <xdr:nvSpPr>
        <xdr:cNvPr id="27" name="TextBox 26"/>
        <xdr:cNvSpPr txBox="1"/>
      </xdr:nvSpPr>
      <xdr:spPr>
        <a:xfrm>
          <a:off x="14344651" y="200977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4</xdr:col>
      <xdr:colOff>617765</xdr:colOff>
      <xdr:row>35</xdr:row>
      <xdr:rowOff>85724</xdr:rowOff>
    </xdr:from>
    <xdr:to>
      <xdr:col>8</xdr:col>
      <xdr:colOff>504825</xdr:colOff>
      <xdr:row>36</xdr:row>
      <xdr:rowOff>66674</xdr:rowOff>
    </xdr:to>
    <xdr:sp macro="" textlink="">
      <xdr:nvSpPr>
        <xdr:cNvPr id="28" name="Rectangle 27"/>
        <xdr:cNvSpPr/>
      </xdr:nvSpPr>
      <xdr:spPr>
        <a:xfrm>
          <a:off x="2675165" y="6419849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209551</xdr:colOff>
      <xdr:row>34</xdr:row>
      <xdr:rowOff>161925</xdr:rowOff>
    </xdr:from>
    <xdr:to>
      <xdr:col>4</xdr:col>
      <xdr:colOff>581025</xdr:colOff>
      <xdr:row>36</xdr:row>
      <xdr:rowOff>47625</xdr:rowOff>
    </xdr:to>
    <xdr:sp macro="" textlink="">
      <xdr:nvSpPr>
        <xdr:cNvPr id="29" name="TextBox 28"/>
        <xdr:cNvSpPr txBox="1"/>
      </xdr:nvSpPr>
      <xdr:spPr>
        <a:xfrm>
          <a:off x="2266951" y="631507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13</a:t>
          </a:r>
          <a:endParaRPr lang="zh-CN" altLang="en-US" sz="1100"/>
        </a:p>
      </xdr:txBody>
    </xdr:sp>
    <xdr:clientData/>
  </xdr:twoCellAnchor>
  <xdr:twoCellAnchor>
    <xdr:from>
      <xdr:col>4</xdr:col>
      <xdr:colOff>589190</xdr:colOff>
      <xdr:row>31</xdr:row>
      <xdr:rowOff>161924</xdr:rowOff>
    </xdr:from>
    <xdr:to>
      <xdr:col>8</xdr:col>
      <xdr:colOff>476250</xdr:colOff>
      <xdr:row>32</xdr:row>
      <xdr:rowOff>142874</xdr:rowOff>
    </xdr:to>
    <xdr:sp macro="" textlink="">
      <xdr:nvSpPr>
        <xdr:cNvPr id="30" name="Rectangle 29"/>
        <xdr:cNvSpPr/>
      </xdr:nvSpPr>
      <xdr:spPr>
        <a:xfrm>
          <a:off x="2646590" y="5772149"/>
          <a:ext cx="263026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180976</xdr:colOff>
      <xdr:row>31</xdr:row>
      <xdr:rowOff>133350</xdr:rowOff>
    </xdr:from>
    <xdr:to>
      <xdr:col>4</xdr:col>
      <xdr:colOff>552450</xdr:colOff>
      <xdr:row>33</xdr:row>
      <xdr:rowOff>19050</xdr:rowOff>
    </xdr:to>
    <xdr:sp macro="" textlink="">
      <xdr:nvSpPr>
        <xdr:cNvPr id="31" name="TextBox 30"/>
        <xdr:cNvSpPr txBox="1"/>
      </xdr:nvSpPr>
      <xdr:spPr>
        <a:xfrm>
          <a:off x="2238376" y="5743575"/>
          <a:ext cx="3714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12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2</xdr:row>
      <xdr:rowOff>51954</xdr:rowOff>
    </xdr:from>
    <xdr:to>
      <xdr:col>17</xdr:col>
      <xdr:colOff>519589</xdr:colOff>
      <xdr:row>57</xdr:row>
      <xdr:rowOff>42252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0910" y="398318"/>
          <a:ext cx="7469273" cy="9946265"/>
        </a:xfrm>
        <a:prstGeom prst="rect">
          <a:avLst/>
        </a:prstGeom>
      </xdr:spPr>
    </xdr:pic>
    <xdr:clientData/>
  </xdr:twoCellAnchor>
  <xdr:twoCellAnchor editAs="oneCell">
    <xdr:from>
      <xdr:col>18</xdr:col>
      <xdr:colOff>415638</xdr:colOff>
      <xdr:row>2</xdr:row>
      <xdr:rowOff>17317</xdr:rowOff>
    </xdr:from>
    <xdr:to>
      <xdr:col>29</xdr:col>
      <xdr:colOff>218604</xdr:colOff>
      <xdr:row>59</xdr:row>
      <xdr:rowOff>64005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6547" y="363681"/>
          <a:ext cx="7447619" cy="10352381"/>
        </a:xfrm>
        <a:prstGeom prst="rect">
          <a:avLst/>
        </a:prstGeom>
      </xdr:spPr>
    </xdr:pic>
    <xdr:clientData/>
  </xdr:twoCellAnchor>
  <xdr:twoCellAnchor editAs="oneCell">
    <xdr:from>
      <xdr:col>29</xdr:col>
      <xdr:colOff>519546</xdr:colOff>
      <xdr:row>1</xdr:row>
      <xdr:rowOff>155863</xdr:rowOff>
    </xdr:from>
    <xdr:to>
      <xdr:col>40</xdr:col>
      <xdr:colOff>617750</xdr:colOff>
      <xdr:row>43</xdr:row>
      <xdr:rowOff>164936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30455" y="329045"/>
          <a:ext cx="7742857" cy="7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D16" sqref="D16"/>
    </sheetView>
  </sheetViews>
  <sheetFormatPr defaultRowHeight="14.25" x14ac:dyDescent="0.15"/>
  <cols>
    <col min="2" max="2" width="25.75" customWidth="1"/>
    <col min="3" max="3" width="2.875" customWidth="1"/>
    <col min="4" max="4" width="19.25" customWidth="1"/>
    <col min="5" max="5" width="11.5" customWidth="1"/>
    <col min="6" max="6" width="19.5" customWidth="1"/>
    <col min="7" max="7" width="22.375" customWidth="1"/>
    <col min="8" max="8" width="20.875" customWidth="1"/>
    <col min="9" max="9" width="19.125" customWidth="1"/>
    <col min="10" max="10" width="16.125" customWidth="1"/>
    <col min="12" max="12" width="17" customWidth="1"/>
  </cols>
  <sheetData>
    <row r="1" spans="1:14" x14ac:dyDescent="0.15">
      <c r="A1" t="s">
        <v>15</v>
      </c>
    </row>
    <row r="2" spans="1:14" ht="38.25" customHeight="1" x14ac:dyDescent="0.15">
      <c r="A2" s="12" t="s">
        <v>76</v>
      </c>
      <c r="B2" s="12" t="s">
        <v>75</v>
      </c>
      <c r="C2" s="6"/>
      <c r="D2" s="7" t="s">
        <v>78</v>
      </c>
      <c r="E2" s="7" t="s">
        <v>14</v>
      </c>
      <c r="F2" s="7" t="s">
        <v>80</v>
      </c>
      <c r="G2" s="7" t="s">
        <v>81</v>
      </c>
      <c r="H2" s="16" t="s">
        <v>18</v>
      </c>
      <c r="I2" s="7" t="s">
        <v>16</v>
      </c>
      <c r="J2" s="7" t="s">
        <v>17</v>
      </c>
      <c r="K2" s="7" t="s">
        <v>8</v>
      </c>
      <c r="L2" s="7" t="s">
        <v>57</v>
      </c>
    </row>
    <row r="3" spans="1:14" x14ac:dyDescent="0.15">
      <c r="A3" s="13" t="s">
        <v>0</v>
      </c>
      <c r="B3" s="9" t="s">
        <v>28</v>
      </c>
      <c r="C3" s="8" t="s">
        <v>35</v>
      </c>
      <c r="D3" s="9">
        <v>0</v>
      </c>
      <c r="E3" s="9">
        <v>10.5</v>
      </c>
      <c r="F3" s="9"/>
      <c r="G3" s="9"/>
      <c r="H3" s="17">
        <v>8.5</v>
      </c>
      <c r="I3" s="9">
        <v>15</v>
      </c>
      <c r="J3" s="9">
        <v>0</v>
      </c>
      <c r="K3" s="9" t="s">
        <v>19</v>
      </c>
      <c r="L3" s="8"/>
      <c r="M3" s="3"/>
      <c r="N3" s="3" t="e">
        <f t="shared" ref="N3:N15" si="0">100/D3</f>
        <v>#DIV/0!</v>
      </c>
    </row>
    <row r="4" spans="1:14" x14ac:dyDescent="0.15">
      <c r="A4" s="14" t="s">
        <v>1</v>
      </c>
      <c r="B4" s="11" t="s">
        <v>27</v>
      </c>
      <c r="C4" s="10" t="s">
        <v>34</v>
      </c>
      <c r="D4" s="11">
        <v>0</v>
      </c>
      <c r="E4" s="11">
        <v>9.6750000000000007</v>
      </c>
      <c r="F4" s="11"/>
      <c r="G4" s="11"/>
      <c r="H4" s="17">
        <v>5.5</v>
      </c>
      <c r="I4" s="11">
        <v>0</v>
      </c>
      <c r="J4" s="11">
        <v>0</v>
      </c>
      <c r="K4" s="11" t="s">
        <v>24</v>
      </c>
      <c r="L4" s="10"/>
      <c r="M4" s="3"/>
      <c r="N4" s="3" t="e">
        <f>100/D4</f>
        <v>#DIV/0!</v>
      </c>
    </row>
    <row r="5" spans="1:14" x14ac:dyDescent="0.15">
      <c r="A5" s="13" t="s">
        <v>2</v>
      </c>
      <c r="B5" s="9" t="s">
        <v>32</v>
      </c>
      <c r="C5" s="8" t="s">
        <v>58</v>
      </c>
      <c r="D5" s="9">
        <v>0</v>
      </c>
      <c r="E5" s="9">
        <v>13.2</v>
      </c>
      <c r="F5" s="9"/>
      <c r="G5" s="9"/>
      <c r="H5" s="17">
        <v>3.1</v>
      </c>
      <c r="I5" s="9">
        <v>0</v>
      </c>
      <c r="J5" s="9"/>
      <c r="K5" s="9"/>
      <c r="L5" s="8"/>
      <c r="M5" s="3"/>
      <c r="N5" s="3" t="e">
        <f>100/D5</f>
        <v>#DIV/0!</v>
      </c>
    </row>
    <row r="6" spans="1:14" x14ac:dyDescent="0.15">
      <c r="A6" s="14" t="s">
        <v>3</v>
      </c>
      <c r="B6" s="11" t="s">
        <v>36</v>
      </c>
      <c r="C6" s="10" t="s">
        <v>37</v>
      </c>
      <c r="D6" s="11">
        <v>0</v>
      </c>
      <c r="E6" s="11">
        <v>10.199999999999999</v>
      </c>
      <c r="F6" s="11"/>
      <c r="G6" s="11"/>
      <c r="H6" s="17">
        <v>0</v>
      </c>
      <c r="I6" s="11">
        <v>0</v>
      </c>
      <c r="J6" s="11">
        <v>0</v>
      </c>
      <c r="K6" s="11" t="s">
        <v>59</v>
      </c>
      <c r="L6" s="10" t="s">
        <v>21</v>
      </c>
      <c r="M6" s="3"/>
      <c r="N6" s="3" t="e">
        <f t="shared" si="0"/>
        <v>#DIV/0!</v>
      </c>
    </row>
    <row r="7" spans="1:14" x14ac:dyDescent="0.15">
      <c r="A7" s="13" t="s">
        <v>4</v>
      </c>
      <c r="B7" s="9" t="s">
        <v>30</v>
      </c>
      <c r="C7" s="8" t="s">
        <v>60</v>
      </c>
      <c r="D7" s="9">
        <v>0</v>
      </c>
      <c r="E7" s="9">
        <v>7.4</v>
      </c>
      <c r="F7" s="9"/>
      <c r="G7" s="9"/>
      <c r="H7" s="17">
        <v>0</v>
      </c>
      <c r="I7" s="9">
        <v>0</v>
      </c>
      <c r="J7" s="9">
        <v>0</v>
      </c>
      <c r="K7" s="9" t="s">
        <v>20</v>
      </c>
      <c r="L7" s="8" t="s">
        <v>23</v>
      </c>
      <c r="M7" s="3"/>
      <c r="N7" s="3" t="e">
        <f t="shared" si="0"/>
        <v>#DIV/0!</v>
      </c>
    </row>
    <row r="8" spans="1:14" x14ac:dyDescent="0.15">
      <c r="A8" s="14" t="s">
        <v>5</v>
      </c>
      <c r="B8" s="11" t="s">
        <v>61</v>
      </c>
      <c r="C8" s="10" t="s">
        <v>62</v>
      </c>
      <c r="D8" s="11">
        <v>0</v>
      </c>
      <c r="E8" s="11">
        <v>10.5</v>
      </c>
      <c r="F8" s="11"/>
      <c r="G8" s="11"/>
      <c r="H8" s="17">
        <v>0</v>
      </c>
      <c r="I8" s="11">
        <v>0</v>
      </c>
      <c r="J8" s="11">
        <v>0</v>
      </c>
      <c r="K8" s="11" t="s">
        <v>59</v>
      </c>
      <c r="L8" s="10" t="s">
        <v>22</v>
      </c>
      <c r="M8" s="3"/>
      <c r="N8" s="3" t="e">
        <f t="shared" si="0"/>
        <v>#DIV/0!</v>
      </c>
    </row>
    <row r="9" spans="1:14" s="3" customFormat="1" x14ac:dyDescent="0.15">
      <c r="A9" s="13" t="s">
        <v>6</v>
      </c>
      <c r="B9" s="9" t="s">
        <v>63</v>
      </c>
      <c r="C9" s="8" t="s">
        <v>64</v>
      </c>
      <c r="D9" s="9">
        <v>0</v>
      </c>
      <c r="E9" s="9">
        <v>14.1</v>
      </c>
      <c r="F9" s="9"/>
      <c r="G9" s="9"/>
      <c r="H9" s="17">
        <v>5.0999999999999996</v>
      </c>
      <c r="I9" s="9">
        <v>0</v>
      </c>
      <c r="J9" s="9">
        <v>0</v>
      </c>
      <c r="K9" s="9" t="s">
        <v>19</v>
      </c>
      <c r="L9" s="8"/>
      <c r="N9" s="3" t="e">
        <f t="shared" si="0"/>
        <v>#DIV/0!</v>
      </c>
    </row>
    <row r="10" spans="1:14" s="3" customFormat="1" x14ac:dyDescent="0.15">
      <c r="A10" s="14" t="s">
        <v>7</v>
      </c>
      <c r="B10" s="11" t="s">
        <v>65</v>
      </c>
      <c r="C10" s="10" t="s">
        <v>66</v>
      </c>
      <c r="D10" s="11">
        <v>0</v>
      </c>
      <c r="E10" s="11">
        <v>7.1</v>
      </c>
      <c r="F10" s="11"/>
      <c r="G10" s="11"/>
      <c r="H10" s="17">
        <v>0</v>
      </c>
      <c r="I10" s="11">
        <v>0</v>
      </c>
      <c r="J10" s="11">
        <v>0</v>
      </c>
      <c r="K10" s="11" t="s">
        <v>59</v>
      </c>
      <c r="L10" s="10"/>
      <c r="N10" s="3" t="e">
        <f t="shared" si="0"/>
        <v>#DIV/0!</v>
      </c>
    </row>
    <row r="11" spans="1:14" s="3" customFormat="1" x14ac:dyDescent="0.15">
      <c r="A11" s="13" t="s">
        <v>9</v>
      </c>
      <c r="B11" s="9" t="s">
        <v>38</v>
      </c>
      <c r="C11" s="8" t="s">
        <v>67</v>
      </c>
      <c r="D11" s="9">
        <v>0</v>
      </c>
      <c r="E11" s="9">
        <v>9.5</v>
      </c>
      <c r="F11" s="9"/>
      <c r="G11" s="9"/>
      <c r="H11" s="17">
        <v>0</v>
      </c>
      <c r="I11" s="9">
        <v>0</v>
      </c>
      <c r="J11" s="9">
        <v>0</v>
      </c>
      <c r="K11" s="9"/>
      <c r="L11" s="8"/>
      <c r="N11" s="3" t="e">
        <f t="shared" si="0"/>
        <v>#DIV/0!</v>
      </c>
    </row>
    <row r="12" spans="1:14" s="3" customFormat="1" x14ac:dyDescent="0.15">
      <c r="A12" s="14" t="s">
        <v>10</v>
      </c>
      <c r="B12" s="11" t="s">
        <v>68</v>
      </c>
      <c r="C12" s="10" t="s">
        <v>42</v>
      </c>
      <c r="D12" s="11">
        <v>0</v>
      </c>
      <c r="E12" s="11">
        <v>9.4</v>
      </c>
      <c r="F12" s="11"/>
      <c r="G12" s="11"/>
      <c r="H12" s="17">
        <v>0</v>
      </c>
      <c r="I12" s="11">
        <v>0</v>
      </c>
      <c r="J12" s="11">
        <v>0</v>
      </c>
      <c r="K12" s="11"/>
      <c r="L12" s="10"/>
      <c r="N12" s="3" t="e">
        <f t="shared" si="0"/>
        <v>#DIV/0!</v>
      </c>
    </row>
    <row r="13" spans="1:14" s="3" customFormat="1" x14ac:dyDescent="0.15">
      <c r="A13" s="13" t="s">
        <v>11</v>
      </c>
      <c r="B13" s="9" t="s">
        <v>69</v>
      </c>
      <c r="C13" s="8" t="s">
        <v>70</v>
      </c>
      <c r="D13" s="9">
        <v>0</v>
      </c>
      <c r="E13" s="9">
        <v>6.88</v>
      </c>
      <c r="F13" s="9"/>
      <c r="G13" s="9"/>
      <c r="H13" s="17">
        <v>0</v>
      </c>
      <c r="I13" s="9">
        <v>0</v>
      </c>
      <c r="J13" s="9">
        <v>0</v>
      </c>
      <c r="K13" s="9"/>
      <c r="L13" s="8"/>
      <c r="N13" s="3" t="e">
        <f t="shared" si="0"/>
        <v>#DIV/0!</v>
      </c>
    </row>
    <row r="14" spans="1:14" s="3" customFormat="1" x14ac:dyDescent="0.15">
      <c r="A14" s="14" t="s">
        <v>12</v>
      </c>
      <c r="B14" s="11" t="s">
        <v>71</v>
      </c>
      <c r="C14" s="10" t="s">
        <v>41</v>
      </c>
      <c r="D14" s="11">
        <v>0</v>
      </c>
      <c r="E14" s="11">
        <v>10.7</v>
      </c>
      <c r="F14" s="11"/>
      <c r="G14" s="11"/>
      <c r="H14" s="17">
        <v>1</v>
      </c>
      <c r="I14" s="11">
        <v>0</v>
      </c>
      <c r="J14" s="11">
        <v>60</v>
      </c>
      <c r="K14" s="11"/>
      <c r="L14" s="10"/>
      <c r="N14" s="3" t="e">
        <f t="shared" si="0"/>
        <v>#DIV/0!</v>
      </c>
    </row>
    <row r="15" spans="1:14" s="3" customFormat="1" x14ac:dyDescent="0.15">
      <c r="A15" s="13" t="s">
        <v>13</v>
      </c>
      <c r="B15" s="9" t="s">
        <v>72</v>
      </c>
      <c r="C15" s="8" t="s">
        <v>73</v>
      </c>
      <c r="D15" s="9">
        <v>0</v>
      </c>
      <c r="E15" s="9">
        <v>19.5</v>
      </c>
      <c r="F15" s="9"/>
      <c r="G15" s="9"/>
      <c r="H15" s="17">
        <v>8.6</v>
      </c>
      <c r="I15" s="9">
        <v>0</v>
      </c>
      <c r="J15" s="9">
        <v>0</v>
      </c>
      <c r="K15" s="9"/>
      <c r="L15" s="8"/>
      <c r="N15" s="4" t="e">
        <f t="shared" si="0"/>
        <v>#DIV/0!</v>
      </c>
    </row>
    <row r="16" spans="1:14" x14ac:dyDescent="0.15">
      <c r="I16" s="5"/>
    </row>
    <row r="18" spans="1:14" x14ac:dyDescent="0.15">
      <c r="A18" t="s">
        <v>74</v>
      </c>
      <c r="E18" s="2"/>
      <c r="H18" s="2"/>
    </row>
    <row r="19" spans="1:14" ht="28.5" x14ac:dyDescent="0.15">
      <c r="A19" s="12" t="str">
        <f>A2</f>
        <v>ID</v>
      </c>
      <c r="B19" s="12" t="str">
        <f>B2</f>
        <v>Space Type</v>
      </c>
      <c r="C19" s="6">
        <f t="shared" ref="C19:L19" si="1">C2</f>
        <v>0</v>
      </c>
      <c r="D19" s="15" t="s">
        <v>77</v>
      </c>
      <c r="E19" s="15" t="s">
        <v>14</v>
      </c>
      <c r="F19" s="15" t="s">
        <v>79</v>
      </c>
      <c r="G19" s="15" t="s">
        <v>82</v>
      </c>
      <c r="H19" s="16" t="s">
        <v>18</v>
      </c>
      <c r="I19" s="7" t="s">
        <v>16</v>
      </c>
      <c r="J19" s="7" t="s">
        <v>17</v>
      </c>
      <c r="K19" s="7" t="s">
        <v>8</v>
      </c>
      <c r="L19" s="7" t="s">
        <v>56</v>
      </c>
    </row>
    <row r="20" spans="1:14" x14ac:dyDescent="0.15">
      <c r="A20" s="13" t="str">
        <f t="shared" ref="A20:L20" si="2">A3</f>
        <v>1</v>
      </c>
      <c r="B20" s="9" t="str">
        <f t="shared" si="2"/>
        <v>Office</v>
      </c>
      <c r="C20" s="8" t="str">
        <f t="shared" si="2"/>
        <v>办公室             1</v>
      </c>
      <c r="D20" s="9">
        <f>(D3/100)</f>
        <v>0</v>
      </c>
      <c r="E20" s="9">
        <f t="shared" si="2"/>
        <v>10.5</v>
      </c>
      <c r="F20" s="9">
        <f>0.001*F3</f>
        <v>0</v>
      </c>
      <c r="G20" s="9">
        <f>0.001*G3</f>
        <v>0</v>
      </c>
      <c r="H20" s="17">
        <f t="shared" si="2"/>
        <v>8.5</v>
      </c>
      <c r="I20" s="9">
        <f t="shared" si="2"/>
        <v>15</v>
      </c>
      <c r="J20" s="9">
        <f t="shared" si="2"/>
        <v>0</v>
      </c>
      <c r="K20" s="9" t="str">
        <f t="shared" si="2"/>
        <v>D</v>
      </c>
      <c r="L20" s="8">
        <f t="shared" si="2"/>
        <v>0</v>
      </c>
    </row>
    <row r="21" spans="1:14" x14ac:dyDescent="0.15">
      <c r="A21" s="14" t="str">
        <f t="shared" ref="A21:L21" si="3">A4</f>
        <v>2</v>
      </c>
      <c r="B21" s="11" t="str">
        <f t="shared" si="3"/>
        <v>Lobby</v>
      </c>
      <c r="C21" s="10" t="str">
        <f t="shared" si="3"/>
        <v>大堂               2</v>
      </c>
      <c r="D21" s="11">
        <f>(D4/100)</f>
        <v>0</v>
      </c>
      <c r="E21" s="11">
        <f t="shared" si="3"/>
        <v>9.6750000000000007</v>
      </c>
      <c r="F21" s="11">
        <f t="shared" ref="F21:G21" si="4">0.001*F4</f>
        <v>0</v>
      </c>
      <c r="G21" s="11">
        <f t="shared" si="4"/>
        <v>0</v>
      </c>
      <c r="H21" s="17">
        <f t="shared" si="3"/>
        <v>5.5</v>
      </c>
      <c r="I21" s="11">
        <f t="shared" si="3"/>
        <v>0</v>
      </c>
      <c r="J21" s="11">
        <f t="shared" si="3"/>
        <v>0</v>
      </c>
      <c r="K21" s="11" t="str">
        <f t="shared" si="3"/>
        <v>D</v>
      </c>
      <c r="L21" s="10">
        <f t="shared" si="3"/>
        <v>0</v>
      </c>
    </row>
    <row r="22" spans="1:14" x14ac:dyDescent="0.15">
      <c r="A22" s="13" t="str">
        <f t="shared" ref="A22:L22" si="5">A5</f>
        <v>3</v>
      </c>
      <c r="B22" s="9" t="str">
        <f t="shared" si="5"/>
        <v>Conference</v>
      </c>
      <c r="C22" s="8" t="str">
        <f t="shared" si="5"/>
        <v>会议室（接待区）   6</v>
      </c>
      <c r="D22" s="9">
        <f t="shared" ref="D22:D32" si="6">(D5/100)</f>
        <v>0</v>
      </c>
      <c r="E22" s="9">
        <f t="shared" si="5"/>
        <v>13.2</v>
      </c>
      <c r="F22" s="9">
        <f t="shared" ref="F22:G22" si="7">0.001*F5</f>
        <v>0</v>
      </c>
      <c r="G22" s="9">
        <f t="shared" si="7"/>
        <v>0</v>
      </c>
      <c r="H22" s="17">
        <f t="shared" si="5"/>
        <v>3.1</v>
      </c>
      <c r="I22" s="9">
        <f t="shared" si="5"/>
        <v>0</v>
      </c>
      <c r="J22" s="9">
        <f t="shared" si="5"/>
        <v>0</v>
      </c>
      <c r="K22" s="9">
        <f t="shared" si="5"/>
        <v>0</v>
      </c>
      <c r="L22" s="8">
        <f t="shared" si="5"/>
        <v>0</v>
      </c>
    </row>
    <row r="23" spans="1:14" x14ac:dyDescent="0.15">
      <c r="A23" s="14" t="str">
        <f t="shared" ref="A23:L23" si="8">A6</f>
        <v>4</v>
      </c>
      <c r="B23" s="11" t="str">
        <f t="shared" si="8"/>
        <v>Elec/MechRoom</v>
      </c>
      <c r="C23" s="10" t="str">
        <f t="shared" si="8"/>
        <v>设备间             8</v>
      </c>
      <c r="D23" s="11">
        <f t="shared" si="6"/>
        <v>0</v>
      </c>
      <c r="E23" s="11">
        <f t="shared" si="8"/>
        <v>10.199999999999999</v>
      </c>
      <c r="F23" s="11">
        <f t="shared" ref="F23:G23" si="9">0.001*F6</f>
        <v>0</v>
      </c>
      <c r="G23" s="11">
        <f t="shared" si="9"/>
        <v>0</v>
      </c>
      <c r="H23" s="17">
        <f t="shared" si="8"/>
        <v>0</v>
      </c>
      <c r="I23" s="11">
        <f t="shared" si="8"/>
        <v>0</v>
      </c>
      <c r="J23" s="11">
        <f t="shared" si="8"/>
        <v>0</v>
      </c>
      <c r="K23" s="11" t="str">
        <f t="shared" si="8"/>
        <v>D</v>
      </c>
      <c r="L23" s="10" t="str">
        <f t="shared" si="8"/>
        <v>hotel</v>
      </c>
    </row>
    <row r="24" spans="1:14" x14ac:dyDescent="0.15">
      <c r="A24" s="13" t="str">
        <f t="shared" ref="A24:L24" si="10">A7</f>
        <v>5</v>
      </c>
      <c r="B24" s="9" t="str">
        <f t="shared" si="10"/>
        <v>Stair</v>
      </c>
      <c r="C24" s="8" t="str">
        <f t="shared" si="10"/>
        <v>楼梯间             4</v>
      </c>
      <c r="D24" s="9">
        <f t="shared" si="6"/>
        <v>0</v>
      </c>
      <c r="E24" s="9">
        <f t="shared" si="10"/>
        <v>7.4</v>
      </c>
      <c r="F24" s="9">
        <f t="shared" ref="F24:G24" si="11">0.001*F7</f>
        <v>0</v>
      </c>
      <c r="G24" s="9">
        <f t="shared" si="11"/>
        <v>0</v>
      </c>
      <c r="H24" s="17">
        <f t="shared" si="10"/>
        <v>0</v>
      </c>
      <c r="I24" s="9">
        <f t="shared" si="10"/>
        <v>0</v>
      </c>
      <c r="J24" s="9">
        <f t="shared" si="10"/>
        <v>0</v>
      </c>
      <c r="K24" s="9" t="str">
        <f t="shared" si="10"/>
        <v>G</v>
      </c>
      <c r="L24" s="8" t="str">
        <f t="shared" si="10"/>
        <v>Common Activity</v>
      </c>
    </row>
    <row r="25" spans="1:14" x14ac:dyDescent="0.15">
      <c r="A25" s="14" t="str">
        <f t="shared" ref="A25:L25" si="12">A8</f>
        <v>6</v>
      </c>
      <c r="B25" s="11" t="str">
        <f t="shared" si="12"/>
        <v>Restroom</v>
      </c>
      <c r="C25" s="10" t="str">
        <f t="shared" si="12"/>
        <v>卫生间             3</v>
      </c>
      <c r="D25" s="11">
        <f t="shared" si="6"/>
        <v>0</v>
      </c>
      <c r="E25" s="11">
        <f t="shared" si="12"/>
        <v>10.5</v>
      </c>
      <c r="F25" s="11">
        <f t="shared" ref="F25:G25" si="13">0.001*F8</f>
        <v>0</v>
      </c>
      <c r="G25" s="11">
        <f t="shared" si="13"/>
        <v>0</v>
      </c>
      <c r="H25" s="17">
        <f t="shared" si="12"/>
        <v>0</v>
      </c>
      <c r="I25" s="11">
        <f t="shared" si="12"/>
        <v>0</v>
      </c>
      <c r="J25" s="11">
        <f t="shared" si="12"/>
        <v>0</v>
      </c>
      <c r="K25" s="11" t="str">
        <f t="shared" si="12"/>
        <v>D</v>
      </c>
      <c r="L25" s="10" t="str">
        <f t="shared" si="12"/>
        <v>office</v>
      </c>
    </row>
    <row r="26" spans="1:14" x14ac:dyDescent="0.15">
      <c r="A26" s="13" t="str">
        <f t="shared" ref="A26:L26" si="14">A9</f>
        <v>7</v>
      </c>
      <c r="B26" s="9" t="str">
        <f t="shared" si="14"/>
        <v>Dining</v>
      </c>
      <c r="C26" s="8" t="str">
        <f t="shared" si="14"/>
        <v>餐厅               10</v>
      </c>
      <c r="D26" s="9">
        <f t="shared" si="6"/>
        <v>0</v>
      </c>
      <c r="E26" s="9">
        <f t="shared" si="14"/>
        <v>14.1</v>
      </c>
      <c r="F26" s="9">
        <f t="shared" ref="F26:G26" si="15">0.001*F9</f>
        <v>0</v>
      </c>
      <c r="G26" s="9">
        <f t="shared" si="15"/>
        <v>0</v>
      </c>
      <c r="H26" s="17">
        <f t="shared" si="14"/>
        <v>5.0999999999999996</v>
      </c>
      <c r="I26" s="9">
        <f t="shared" si="14"/>
        <v>0</v>
      </c>
      <c r="J26" s="9">
        <f t="shared" si="14"/>
        <v>0</v>
      </c>
      <c r="K26" s="9" t="str">
        <f t="shared" si="14"/>
        <v>D</v>
      </c>
      <c r="L26" s="8">
        <f t="shared" si="14"/>
        <v>0</v>
      </c>
    </row>
    <row r="27" spans="1:14" x14ac:dyDescent="0.15">
      <c r="A27" s="14" t="str">
        <f t="shared" ref="A27:L27" si="16">A10</f>
        <v>8</v>
      </c>
      <c r="B27" s="11" t="str">
        <f t="shared" si="16"/>
        <v>Corridor</v>
      </c>
      <c r="C27" s="10" t="str">
        <f t="shared" si="16"/>
        <v>走廊               5</v>
      </c>
      <c r="D27" s="11">
        <f t="shared" si="6"/>
        <v>0</v>
      </c>
      <c r="E27" s="11">
        <f t="shared" si="16"/>
        <v>7.1</v>
      </c>
      <c r="F27" s="11">
        <f t="shared" ref="F27:G27" si="17">0.001*F10</f>
        <v>0</v>
      </c>
      <c r="G27" s="11">
        <f t="shared" si="17"/>
        <v>0</v>
      </c>
      <c r="H27" s="17">
        <f t="shared" si="16"/>
        <v>0</v>
      </c>
      <c r="I27" s="11">
        <f t="shared" si="16"/>
        <v>0</v>
      </c>
      <c r="J27" s="11">
        <f t="shared" si="16"/>
        <v>0</v>
      </c>
      <c r="K27" s="11" t="str">
        <f t="shared" si="16"/>
        <v>D</v>
      </c>
      <c r="L27" s="10">
        <f t="shared" si="16"/>
        <v>0</v>
      </c>
    </row>
    <row r="28" spans="1:14" x14ac:dyDescent="0.15">
      <c r="A28" s="13" t="str">
        <f t="shared" ref="A28:L28" si="18">A11</f>
        <v>9</v>
      </c>
      <c r="B28" s="9" t="str">
        <f t="shared" si="18"/>
        <v>NurseStn</v>
      </c>
      <c r="C28" s="8" t="str">
        <f t="shared" si="18"/>
        <v>母婴室             9</v>
      </c>
      <c r="D28" s="9">
        <f t="shared" si="6"/>
        <v>0</v>
      </c>
      <c r="E28" s="9">
        <f t="shared" si="18"/>
        <v>9.5</v>
      </c>
      <c r="F28" s="9">
        <f t="shared" ref="F28:G28" si="19">0.001*F11</f>
        <v>0</v>
      </c>
      <c r="G28" s="9">
        <f t="shared" si="19"/>
        <v>0</v>
      </c>
      <c r="H28" s="17">
        <f t="shared" si="18"/>
        <v>0</v>
      </c>
      <c r="I28" s="9">
        <f t="shared" si="18"/>
        <v>0</v>
      </c>
      <c r="J28" s="9">
        <f t="shared" si="18"/>
        <v>0</v>
      </c>
      <c r="K28" s="9">
        <f t="shared" si="18"/>
        <v>0</v>
      </c>
      <c r="L28" s="8">
        <f t="shared" si="18"/>
        <v>0</v>
      </c>
      <c r="N28" s="1"/>
    </row>
    <row r="29" spans="1:14" x14ac:dyDescent="0.15">
      <c r="A29" s="14" t="str">
        <f t="shared" ref="A29:L29" si="20">A12</f>
        <v>10</v>
      </c>
      <c r="B29" s="11" t="str">
        <f t="shared" si="20"/>
        <v>Dressing room</v>
      </c>
      <c r="C29" s="10" t="str">
        <f t="shared" si="20"/>
        <v>更衣间             12</v>
      </c>
      <c r="D29" s="11">
        <f t="shared" si="6"/>
        <v>0</v>
      </c>
      <c r="E29" s="11">
        <f t="shared" si="20"/>
        <v>9.4</v>
      </c>
      <c r="F29" s="11">
        <f t="shared" ref="F29:G29" si="21">0.001*F12</f>
        <v>0</v>
      </c>
      <c r="G29" s="11">
        <f t="shared" si="21"/>
        <v>0</v>
      </c>
      <c r="H29" s="17">
        <f t="shared" si="20"/>
        <v>0</v>
      </c>
      <c r="I29" s="11">
        <f t="shared" si="20"/>
        <v>0</v>
      </c>
      <c r="J29" s="11">
        <f t="shared" si="20"/>
        <v>0</v>
      </c>
      <c r="K29" s="11">
        <f t="shared" si="20"/>
        <v>0</v>
      </c>
      <c r="L29" s="10">
        <f t="shared" si="20"/>
        <v>0</v>
      </c>
      <c r="N29" s="1"/>
    </row>
    <row r="30" spans="1:14" x14ac:dyDescent="0.15">
      <c r="A30" s="13" t="str">
        <f t="shared" ref="A30:L30" si="22">A13</f>
        <v>11</v>
      </c>
      <c r="B30" s="9" t="str">
        <f t="shared" si="22"/>
        <v>Elevator</v>
      </c>
      <c r="C30" s="8" t="str">
        <f t="shared" si="22"/>
        <v>电梯间             13</v>
      </c>
      <c r="D30" s="9">
        <f t="shared" si="6"/>
        <v>0</v>
      </c>
      <c r="E30" s="9">
        <f t="shared" si="22"/>
        <v>6.88</v>
      </c>
      <c r="F30" s="9">
        <f t="shared" ref="F30:G30" si="23">0.001*F13</f>
        <v>0</v>
      </c>
      <c r="G30" s="9">
        <f t="shared" si="23"/>
        <v>0</v>
      </c>
      <c r="H30" s="17">
        <f t="shared" si="22"/>
        <v>0</v>
      </c>
      <c r="I30" s="9">
        <f t="shared" si="22"/>
        <v>0</v>
      </c>
      <c r="J30" s="9">
        <f t="shared" si="22"/>
        <v>0</v>
      </c>
      <c r="K30" s="9">
        <f t="shared" si="22"/>
        <v>0</v>
      </c>
      <c r="L30" s="8">
        <f t="shared" si="22"/>
        <v>0</v>
      </c>
      <c r="N30" s="1"/>
    </row>
    <row r="31" spans="1:14" x14ac:dyDescent="0.15">
      <c r="A31" s="14" t="str">
        <f t="shared" ref="A31:L31" si="24">A14</f>
        <v>12</v>
      </c>
      <c r="B31" s="11" t="str">
        <f t="shared" si="24"/>
        <v>Kitchen</v>
      </c>
      <c r="C31" s="10" t="str">
        <f t="shared" si="24"/>
        <v>备餐间            11</v>
      </c>
      <c r="D31" s="11">
        <f t="shared" si="6"/>
        <v>0</v>
      </c>
      <c r="E31" s="11">
        <f t="shared" si="24"/>
        <v>10.7</v>
      </c>
      <c r="F31" s="11">
        <f t="shared" ref="F31:G31" si="25">0.001*F14</f>
        <v>0</v>
      </c>
      <c r="G31" s="11">
        <f t="shared" si="25"/>
        <v>0</v>
      </c>
      <c r="H31" s="17">
        <f t="shared" si="24"/>
        <v>1</v>
      </c>
      <c r="I31" s="11">
        <f t="shared" si="24"/>
        <v>0</v>
      </c>
      <c r="J31" s="11">
        <f t="shared" si="24"/>
        <v>60</v>
      </c>
      <c r="K31" s="11">
        <f t="shared" si="24"/>
        <v>0</v>
      </c>
      <c r="L31" s="10">
        <f t="shared" si="24"/>
        <v>0</v>
      </c>
      <c r="N31" s="1"/>
    </row>
    <row r="32" spans="1:14" x14ac:dyDescent="0.15">
      <c r="A32" s="13" t="str">
        <f t="shared" ref="A32:L32" si="26">A15</f>
        <v>13</v>
      </c>
      <c r="B32" s="9" t="str">
        <f t="shared" si="26"/>
        <v>Lab</v>
      </c>
      <c r="C32" s="8" t="str">
        <f t="shared" si="26"/>
        <v>实验室             7</v>
      </c>
      <c r="D32" s="9">
        <f t="shared" si="6"/>
        <v>0</v>
      </c>
      <c r="E32" s="9">
        <f t="shared" si="26"/>
        <v>19.5</v>
      </c>
      <c r="F32" s="9">
        <f t="shared" ref="F32:G32" si="27">0.001*F15</f>
        <v>0</v>
      </c>
      <c r="G32" s="9">
        <f t="shared" si="27"/>
        <v>0</v>
      </c>
      <c r="H32" s="17">
        <f t="shared" si="26"/>
        <v>8.6</v>
      </c>
      <c r="I32" s="9">
        <f t="shared" si="26"/>
        <v>0</v>
      </c>
      <c r="J32" s="9">
        <f t="shared" si="26"/>
        <v>0</v>
      </c>
      <c r="K32" s="9">
        <f t="shared" si="26"/>
        <v>0</v>
      </c>
      <c r="L32" s="8">
        <f t="shared" si="26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9"/>
  <sheetViews>
    <sheetView topLeftCell="A4" zoomScale="70" zoomScaleNormal="70" workbookViewId="0">
      <selection activeCell="C7" sqref="C7:C19"/>
    </sheetView>
  </sheetViews>
  <sheetFormatPr defaultRowHeight="14.25" x14ac:dyDescent="0.15"/>
  <cols>
    <col min="2" max="2" width="17.5" customWidth="1"/>
    <col min="4" max="4" width="20.5" bestFit="1" customWidth="1"/>
  </cols>
  <sheetData>
    <row r="2" spans="1:27" x14ac:dyDescent="0.1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6" spans="1:27" ht="28.5" x14ac:dyDescent="0.15">
      <c r="A6" s="21" t="s">
        <v>84</v>
      </c>
      <c r="B6" s="21" t="s">
        <v>85</v>
      </c>
      <c r="C6" s="7" t="s">
        <v>14</v>
      </c>
      <c r="D6" s="21" t="s">
        <v>86</v>
      </c>
    </row>
    <row r="7" spans="1:27" x14ac:dyDescent="0.15">
      <c r="A7" s="21" t="s">
        <v>43</v>
      </c>
      <c r="B7" s="22" t="s">
        <v>28</v>
      </c>
      <c r="C7" s="22">
        <v>10.5</v>
      </c>
      <c r="D7" s="21"/>
    </row>
    <row r="8" spans="1:27" x14ac:dyDescent="0.15">
      <c r="A8" s="21" t="s">
        <v>44</v>
      </c>
      <c r="B8" s="23" t="s">
        <v>27</v>
      </c>
      <c r="C8" s="23">
        <v>9.6750000000000007</v>
      </c>
      <c r="D8" s="21"/>
    </row>
    <row r="9" spans="1:27" x14ac:dyDescent="0.15">
      <c r="A9" s="21" t="s">
        <v>45</v>
      </c>
      <c r="B9" s="23" t="s">
        <v>32</v>
      </c>
      <c r="C9" s="23">
        <v>13.2</v>
      </c>
      <c r="D9" s="21"/>
    </row>
    <row r="10" spans="1:27" x14ac:dyDescent="0.15">
      <c r="A10" s="21" t="s">
        <v>46</v>
      </c>
      <c r="B10" s="23" t="s">
        <v>36</v>
      </c>
      <c r="C10" s="23">
        <v>10.199999999999999</v>
      </c>
      <c r="D10" s="21"/>
    </row>
    <row r="11" spans="1:27" x14ac:dyDescent="0.15">
      <c r="A11" s="21" t="s">
        <v>47</v>
      </c>
      <c r="B11" s="23" t="s">
        <v>30</v>
      </c>
      <c r="C11" s="23">
        <v>7.4</v>
      </c>
      <c r="D11" s="21"/>
    </row>
    <row r="12" spans="1:27" x14ac:dyDescent="0.15">
      <c r="A12" s="21" t="s">
        <v>48</v>
      </c>
      <c r="B12" s="23" t="s">
        <v>31</v>
      </c>
      <c r="C12" s="23">
        <v>10.5</v>
      </c>
      <c r="D12" s="21"/>
    </row>
    <row r="13" spans="1:27" x14ac:dyDescent="0.15">
      <c r="A13" s="21" t="s">
        <v>49</v>
      </c>
      <c r="B13" s="23" t="s">
        <v>39</v>
      </c>
      <c r="C13" s="23">
        <v>14.1</v>
      </c>
      <c r="D13" s="21"/>
    </row>
    <row r="14" spans="1:27" x14ac:dyDescent="0.15">
      <c r="A14" s="21" t="s">
        <v>50</v>
      </c>
      <c r="B14" s="23" t="s">
        <v>29</v>
      </c>
      <c r="C14" s="23">
        <v>7.1</v>
      </c>
      <c r="D14" s="21"/>
    </row>
    <row r="15" spans="1:27" x14ac:dyDescent="0.15">
      <c r="A15" s="21" t="s">
        <v>51</v>
      </c>
      <c r="B15" s="23" t="s">
        <v>38</v>
      </c>
      <c r="C15" s="23">
        <v>9.5</v>
      </c>
      <c r="D15" s="21"/>
    </row>
    <row r="16" spans="1:27" x14ac:dyDescent="0.15">
      <c r="A16" s="21" t="s">
        <v>52</v>
      </c>
      <c r="B16" s="23" t="s">
        <v>25</v>
      </c>
      <c r="C16" s="23">
        <v>9.4</v>
      </c>
      <c r="D16" s="21"/>
    </row>
    <row r="17" spans="1:4" x14ac:dyDescent="0.15">
      <c r="A17" s="21" t="s">
        <v>53</v>
      </c>
      <c r="B17" s="23" t="s">
        <v>26</v>
      </c>
      <c r="C17" s="23">
        <v>6.88</v>
      </c>
      <c r="D17" s="21"/>
    </row>
    <row r="18" spans="1:4" x14ac:dyDescent="0.15">
      <c r="A18" s="21" t="s">
        <v>54</v>
      </c>
      <c r="B18" s="23" t="s">
        <v>40</v>
      </c>
      <c r="C18" s="23">
        <v>10.7</v>
      </c>
      <c r="D18" s="21" t="s">
        <v>83</v>
      </c>
    </row>
    <row r="19" spans="1:4" x14ac:dyDescent="0.15">
      <c r="A19" s="21" t="s">
        <v>55</v>
      </c>
      <c r="B19" s="23" t="s">
        <v>33</v>
      </c>
      <c r="C19" s="23">
        <v>19.5</v>
      </c>
      <c r="D19" s="2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0"/>
  <sheetViews>
    <sheetView zoomScale="85" zoomScaleNormal="85" workbookViewId="0">
      <selection activeCell="E34" sqref="E34"/>
    </sheetView>
  </sheetViews>
  <sheetFormatPr defaultRowHeight="14.25" x14ac:dyDescent="0.15"/>
  <cols>
    <col min="2" max="2" width="15" bestFit="1" customWidth="1"/>
    <col min="3" max="3" width="15.5" customWidth="1"/>
    <col min="4" max="4" width="13.25" customWidth="1"/>
    <col min="5" max="6" width="13.875" customWidth="1"/>
  </cols>
  <sheetData>
    <row r="7" spans="1:6" ht="42.75" x14ac:dyDescent="0.15">
      <c r="A7" s="12" t="s">
        <v>76</v>
      </c>
      <c r="B7" s="12" t="s">
        <v>75</v>
      </c>
      <c r="C7" s="7" t="s">
        <v>81</v>
      </c>
      <c r="D7" s="7" t="s">
        <v>80</v>
      </c>
      <c r="E7" s="7" t="s">
        <v>78</v>
      </c>
      <c r="F7" s="21" t="s">
        <v>86</v>
      </c>
    </row>
    <row r="8" spans="1:6" x14ac:dyDescent="0.15">
      <c r="A8" s="18" t="s">
        <v>43</v>
      </c>
      <c r="B8" s="19" t="s">
        <v>28</v>
      </c>
      <c r="C8" s="18"/>
      <c r="D8" s="18"/>
      <c r="E8" s="18"/>
      <c r="F8" s="21"/>
    </row>
    <row r="9" spans="1:6" x14ac:dyDescent="0.15">
      <c r="A9" s="18" t="s">
        <v>44</v>
      </c>
      <c r="B9" s="20" t="s">
        <v>27</v>
      </c>
      <c r="C9" s="18"/>
      <c r="D9" s="18"/>
      <c r="E9" s="18"/>
      <c r="F9" s="21"/>
    </row>
    <row r="10" spans="1:6" x14ac:dyDescent="0.15">
      <c r="A10" s="18" t="s">
        <v>45</v>
      </c>
      <c r="B10" s="20" t="s">
        <v>32</v>
      </c>
      <c r="C10" s="18"/>
      <c r="D10" s="18"/>
      <c r="E10" s="18"/>
      <c r="F10" s="21"/>
    </row>
    <row r="11" spans="1:6" x14ac:dyDescent="0.15">
      <c r="A11" s="18" t="s">
        <v>46</v>
      </c>
      <c r="B11" s="20" t="s">
        <v>36</v>
      </c>
      <c r="C11" s="18"/>
      <c r="D11" s="18"/>
      <c r="E11" s="18"/>
      <c r="F11" s="21"/>
    </row>
    <row r="12" spans="1:6" x14ac:dyDescent="0.15">
      <c r="A12" s="18" t="s">
        <v>47</v>
      </c>
      <c r="B12" s="20" t="s">
        <v>30</v>
      </c>
      <c r="C12" s="18"/>
      <c r="D12" s="18"/>
      <c r="E12" s="18"/>
      <c r="F12" s="21"/>
    </row>
    <row r="13" spans="1:6" x14ac:dyDescent="0.15">
      <c r="A13" s="18" t="s">
        <v>48</v>
      </c>
      <c r="B13" s="20" t="s">
        <v>31</v>
      </c>
      <c r="C13" s="18"/>
      <c r="D13" s="18"/>
      <c r="E13" s="18"/>
      <c r="F13" s="21"/>
    </row>
    <row r="14" spans="1:6" x14ac:dyDescent="0.15">
      <c r="A14" s="18" t="s">
        <v>49</v>
      </c>
      <c r="B14" s="20" t="s">
        <v>39</v>
      </c>
      <c r="C14" s="18"/>
      <c r="D14" s="18"/>
      <c r="E14" s="18"/>
      <c r="F14" s="21"/>
    </row>
    <row r="15" spans="1:6" x14ac:dyDescent="0.15">
      <c r="A15" s="18" t="s">
        <v>50</v>
      </c>
      <c r="B15" s="20" t="s">
        <v>29</v>
      </c>
      <c r="C15" s="18"/>
      <c r="D15" s="18"/>
      <c r="E15" s="18"/>
      <c r="F15" s="21"/>
    </row>
    <row r="16" spans="1:6" x14ac:dyDescent="0.15">
      <c r="A16" s="18" t="s">
        <v>51</v>
      </c>
      <c r="B16" s="20" t="s">
        <v>38</v>
      </c>
      <c r="C16" s="18"/>
      <c r="D16" s="18"/>
      <c r="E16" s="18"/>
      <c r="F16" s="21"/>
    </row>
    <row r="17" spans="1:6" x14ac:dyDescent="0.15">
      <c r="A17" s="18" t="s">
        <v>52</v>
      </c>
      <c r="B17" s="20" t="s">
        <v>25</v>
      </c>
      <c r="C17" s="18"/>
      <c r="D17" s="18"/>
      <c r="E17" s="18"/>
      <c r="F17" s="21"/>
    </row>
    <row r="18" spans="1:6" x14ac:dyDescent="0.15">
      <c r="A18" s="18" t="s">
        <v>53</v>
      </c>
      <c r="B18" s="20" t="s">
        <v>26</v>
      </c>
      <c r="C18" s="18"/>
      <c r="D18" s="18"/>
      <c r="E18" s="18"/>
      <c r="F18" s="21"/>
    </row>
    <row r="19" spans="1:6" x14ac:dyDescent="0.15">
      <c r="A19" s="18" t="s">
        <v>54</v>
      </c>
      <c r="B19" s="20" t="s">
        <v>40</v>
      </c>
      <c r="C19" s="18"/>
      <c r="D19" s="18"/>
      <c r="E19" s="18"/>
      <c r="F19" s="21"/>
    </row>
    <row r="20" spans="1:6" x14ac:dyDescent="0.15">
      <c r="A20" s="18" t="s">
        <v>55</v>
      </c>
      <c r="B20" s="20" t="s">
        <v>33</v>
      </c>
      <c r="C20" s="18"/>
      <c r="D20" s="18"/>
      <c r="E20" s="18"/>
      <c r="F20" s="2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lighting</vt:lpstr>
      <vt:lpstr>ventilation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2019-12-03T09:20:29Z</dcterms:modified>
</cp:coreProperties>
</file>