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haozhou/project/davidson/davidson/"/>
    </mc:Choice>
  </mc:AlternateContent>
  <xr:revisionPtr revIDLastSave="0" documentId="8_{F264FA18-6E36-7D46-882A-8AEC6B541880}" xr6:coauthVersionLast="36" xr6:coauthVersionMax="36" xr10:uidLastSave="{00000000-0000-0000-0000-000000000000}"/>
  <bookViews>
    <workbookView xWindow="3700" yWindow="3540" windowWidth="28040" windowHeight="17440" xr2:uid="{7F7C49D6-C596-A34D-87C8-050EE4D8BC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0" i="1" l="1"/>
  <c r="AJ11" i="1"/>
  <c r="AJ12" i="1"/>
  <c r="AJ13" i="1"/>
  <c r="AJ14" i="1"/>
  <c r="AJ9" i="1"/>
  <c r="AH10" i="1"/>
  <c r="AH11" i="1"/>
  <c r="AH12" i="1"/>
  <c r="AH13" i="1"/>
  <c r="AH14" i="1"/>
  <c r="AH9" i="1"/>
  <c r="AD14" i="1"/>
  <c r="AD13" i="1"/>
  <c r="AD12" i="1"/>
  <c r="AD11" i="1"/>
  <c r="AD10" i="1"/>
  <c r="AD9" i="1"/>
  <c r="G54" i="1"/>
  <c r="G55" i="1"/>
  <c r="G56" i="1"/>
  <c r="G57" i="1"/>
  <c r="G58" i="1"/>
  <c r="G53" i="1"/>
  <c r="D59" i="1"/>
  <c r="B59" i="1"/>
  <c r="H38" i="1"/>
  <c r="H33" i="1"/>
  <c r="H48" i="1"/>
  <c r="H43" i="1"/>
  <c r="F49" i="1"/>
  <c r="H28" i="1"/>
  <c r="H14" i="1"/>
  <c r="H49" i="1" s="1"/>
</calcChain>
</file>

<file path=xl/sharedStrings.xml><?xml version="1.0" encoding="utf-8"?>
<sst xmlns="http://schemas.openxmlformats.org/spreadsheetml/2006/main" count="497" uniqueCount="37">
  <si>
    <t>pop</t>
  </si>
  <si>
    <t>of</t>
  </si>
  <si>
    <t>C</t>
  </si>
  <si>
    <t>1s</t>
  </si>
  <si>
    <t>2s</t>
  </si>
  <si>
    <t>3s</t>
  </si>
  <si>
    <t>2px</t>
  </si>
  <si>
    <t>2py</t>
  </si>
  <si>
    <t>2pz</t>
  </si>
  <si>
    <t>3px</t>
  </si>
  <si>
    <t>3py</t>
  </si>
  <si>
    <t>3pz</t>
  </si>
  <si>
    <t>3dxy</t>
  </si>
  <si>
    <t>3dyz</t>
  </si>
  <si>
    <t>3dz^2</t>
  </si>
  <si>
    <t>3dxz</t>
  </si>
  <si>
    <t>3dx2-y2</t>
  </si>
  <si>
    <t>O</t>
  </si>
  <si>
    <t>H</t>
  </si>
  <si>
    <t>sum</t>
  </si>
  <si>
    <t>s</t>
  </si>
  <si>
    <t>:</t>
  </si>
  <si>
    <t>2.844440  s</t>
  </si>
  <si>
    <t>pz</t>
  </si>
  <si>
    <t>p</t>
  </si>
  <si>
    <t>px</t>
  </si>
  <si>
    <t>py</t>
  </si>
  <si>
    <t>dz2</t>
  </si>
  <si>
    <t>d</t>
  </si>
  <si>
    <t>dxz</t>
  </si>
  <si>
    <t>dyz</t>
  </si>
  <si>
    <t>dx2y2</t>
  </si>
  <si>
    <t>dxy</t>
  </si>
  <si>
    <t>my codes</t>
  </si>
  <si>
    <t>standard loewdin</t>
  </si>
  <si>
    <t>2*mycodes</t>
  </si>
  <si>
    <t>2*mycodes - 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</si>
</sst>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0102D-BFD8-CC4A-97A2-479C55FD1CBC}">
  <dimension ref="A1:AJ59"/>
  <sheetViews>
    <sheetView tabSelected="1" topLeftCell="G1" zoomScale="50" workbookViewId="0">
      <selection activeCell="AG18" sqref="AG18"/>
    </sheetView>
  </sheetViews>
  <sheetFormatPr baseColWidth="10" defaultRowHeight="16"/>
  <cols>
    <col min="30" max="30" width="18.33203125" customWidth="1"/>
    <col min="36" max="36" width="13.1640625" bestFit="1" customWidth="1"/>
  </cols>
  <sheetData>
    <row r="1" spans="1:36" ht="19">
      <c r="A1" s="1" t="s">
        <v>0</v>
      </c>
      <c r="B1" t="s">
        <v>1</v>
      </c>
      <c r="C1">
        <v>0</v>
      </c>
      <c r="D1" t="s">
        <v>2</v>
      </c>
      <c r="E1" t="s">
        <v>3</v>
      </c>
      <c r="F1">
        <v>1.99996</v>
      </c>
      <c r="M1" s="1" t="s">
        <v>0</v>
      </c>
      <c r="N1" t="s">
        <v>1</v>
      </c>
      <c r="O1">
        <v>0</v>
      </c>
      <c r="P1" t="s">
        <v>2</v>
      </c>
      <c r="Q1" t="s">
        <v>3</v>
      </c>
      <c r="R1">
        <v>1.99996</v>
      </c>
      <c r="V1">
        <v>0</v>
      </c>
      <c r="W1" t="s">
        <v>2</v>
      </c>
      <c r="X1" t="s">
        <v>20</v>
      </c>
      <c r="Y1" t="s">
        <v>21</v>
      </c>
      <c r="Z1" t="s">
        <v>22</v>
      </c>
      <c r="AA1" t="s">
        <v>21</v>
      </c>
      <c r="AC1">
        <v>2.8444400000000001</v>
      </c>
    </row>
    <row r="2" spans="1:36" ht="19">
      <c r="A2" s="1" t="s">
        <v>0</v>
      </c>
      <c r="B2" t="s">
        <v>1</v>
      </c>
      <c r="C2">
        <v>0</v>
      </c>
      <c r="D2" t="s">
        <v>2</v>
      </c>
      <c r="E2" t="s">
        <v>4</v>
      </c>
      <c r="F2">
        <v>0.98978999999999995</v>
      </c>
      <c r="M2" s="1" t="s">
        <v>0</v>
      </c>
      <c r="N2" t="s">
        <v>1</v>
      </c>
      <c r="O2">
        <v>0</v>
      </c>
      <c r="P2" t="s">
        <v>2</v>
      </c>
      <c r="Q2" t="s">
        <v>4</v>
      </c>
      <c r="R2">
        <v>0.98978999999999995</v>
      </c>
      <c r="X2" t="s">
        <v>23</v>
      </c>
      <c r="Y2" t="s">
        <v>21</v>
      </c>
      <c r="Z2">
        <v>1.046988</v>
      </c>
      <c r="AA2" t="s">
        <v>24</v>
      </c>
      <c r="AB2" t="s">
        <v>21</v>
      </c>
      <c r="AC2">
        <v>2.9095719999999998</v>
      </c>
    </row>
    <row r="3" spans="1:36" ht="19">
      <c r="A3" s="1" t="s">
        <v>0</v>
      </c>
      <c r="B3" t="s">
        <v>1</v>
      </c>
      <c r="C3">
        <v>0</v>
      </c>
      <c r="D3" t="s">
        <v>2</v>
      </c>
      <c r="E3" t="s">
        <v>5</v>
      </c>
      <c r="F3">
        <v>4.8700000000000002E-3</v>
      </c>
      <c r="M3" s="1" t="s">
        <v>0</v>
      </c>
      <c r="N3" t="s">
        <v>1</v>
      </c>
      <c r="O3">
        <v>0</v>
      </c>
      <c r="P3" t="s">
        <v>2</v>
      </c>
      <c r="Q3" t="s">
        <v>5</v>
      </c>
      <c r="R3">
        <v>4.8700000000000002E-3</v>
      </c>
      <c r="X3" t="s">
        <v>25</v>
      </c>
      <c r="Y3" t="s">
        <v>21</v>
      </c>
      <c r="Z3">
        <v>0.79587399999999997</v>
      </c>
    </row>
    <row r="4" spans="1:36" ht="19">
      <c r="A4" s="1" t="s">
        <v>0</v>
      </c>
      <c r="B4" t="s">
        <v>1</v>
      </c>
      <c r="C4">
        <v>0</v>
      </c>
      <c r="D4" t="s">
        <v>2</v>
      </c>
      <c r="E4" t="s">
        <v>6</v>
      </c>
      <c r="F4">
        <v>0.76878000000000002</v>
      </c>
      <c r="M4" s="1" t="s">
        <v>0</v>
      </c>
      <c r="N4" t="s">
        <v>1</v>
      </c>
      <c r="O4">
        <v>0</v>
      </c>
      <c r="P4" t="s">
        <v>2</v>
      </c>
      <c r="Q4" t="s">
        <v>6</v>
      </c>
      <c r="R4">
        <v>0.76878000000000002</v>
      </c>
      <c r="X4" t="s">
        <v>26</v>
      </c>
      <c r="Y4" t="s">
        <v>21</v>
      </c>
      <c r="Z4">
        <v>1.06671</v>
      </c>
    </row>
    <row r="5" spans="1:36" ht="19">
      <c r="A5" s="1" t="s">
        <v>0</v>
      </c>
      <c r="B5" t="s">
        <v>1</v>
      </c>
      <c r="C5">
        <v>0</v>
      </c>
      <c r="D5" t="s">
        <v>2</v>
      </c>
      <c r="E5" t="s">
        <v>7</v>
      </c>
      <c r="F5">
        <v>1.1035900000000001</v>
      </c>
      <c r="M5" s="1" t="s">
        <v>0</v>
      </c>
      <c r="N5" t="s">
        <v>1</v>
      </c>
      <c r="O5">
        <v>0</v>
      </c>
      <c r="P5" t="s">
        <v>2</v>
      </c>
      <c r="Q5" t="s">
        <v>7</v>
      </c>
      <c r="R5">
        <v>1.1035900000000001</v>
      </c>
      <c r="X5" t="s">
        <v>27</v>
      </c>
      <c r="Y5" t="s">
        <v>21</v>
      </c>
      <c r="Z5">
        <v>2.4152E-2</v>
      </c>
      <c r="AA5" t="s">
        <v>28</v>
      </c>
      <c r="AB5" t="s">
        <v>21</v>
      </c>
      <c r="AC5">
        <v>0.14208999999999999</v>
      </c>
    </row>
    <row r="6" spans="1:36" ht="19">
      <c r="A6" s="1" t="s">
        <v>0</v>
      </c>
      <c r="B6" t="s">
        <v>1</v>
      </c>
      <c r="C6">
        <v>0</v>
      </c>
      <c r="D6" t="s">
        <v>2</v>
      </c>
      <c r="E6" t="s">
        <v>8</v>
      </c>
      <c r="F6">
        <v>1.0823100000000001</v>
      </c>
      <c r="M6" s="1" t="s">
        <v>0</v>
      </c>
      <c r="N6" t="s">
        <v>1</v>
      </c>
      <c r="O6">
        <v>0</v>
      </c>
      <c r="P6" t="s">
        <v>2</v>
      </c>
      <c r="Q6" t="s">
        <v>8</v>
      </c>
      <c r="R6">
        <v>1.0823100000000001</v>
      </c>
      <c r="X6" t="s">
        <v>29</v>
      </c>
      <c r="Y6" t="s">
        <v>21</v>
      </c>
      <c r="Z6">
        <v>3.6420000000000001E-2</v>
      </c>
    </row>
    <row r="7" spans="1:36" ht="19">
      <c r="A7" s="1" t="s">
        <v>0</v>
      </c>
      <c r="B7" t="s">
        <v>1</v>
      </c>
      <c r="C7">
        <v>0</v>
      </c>
      <c r="D7" t="s">
        <v>2</v>
      </c>
      <c r="E7" t="s">
        <v>9</v>
      </c>
      <c r="F7">
        <v>8.4200000000000004E-3</v>
      </c>
      <c r="M7" s="1" t="s">
        <v>0</v>
      </c>
      <c r="N7" t="s">
        <v>1</v>
      </c>
      <c r="O7">
        <v>0</v>
      </c>
      <c r="P7" t="s">
        <v>2</v>
      </c>
      <c r="Q7" t="s">
        <v>9</v>
      </c>
      <c r="R7">
        <v>8.4200000000000004E-3</v>
      </c>
      <c r="X7" t="s">
        <v>30</v>
      </c>
      <c r="Y7" t="s">
        <v>21</v>
      </c>
      <c r="Z7">
        <v>1.5348000000000001E-2</v>
      </c>
    </row>
    <row r="8" spans="1:36" ht="19">
      <c r="A8" s="1" t="s">
        <v>0</v>
      </c>
      <c r="B8" t="s">
        <v>1</v>
      </c>
      <c r="C8">
        <v>0</v>
      </c>
      <c r="D8" t="s">
        <v>2</v>
      </c>
      <c r="E8" t="s">
        <v>10</v>
      </c>
      <c r="F8">
        <v>3.8400000000000001E-3</v>
      </c>
      <c r="M8" s="1" t="s">
        <v>0</v>
      </c>
      <c r="N8" t="s">
        <v>1</v>
      </c>
      <c r="O8">
        <v>0</v>
      </c>
      <c r="P8" t="s">
        <v>2</v>
      </c>
      <c r="Q8" t="s">
        <v>10</v>
      </c>
      <c r="R8">
        <v>3.8400000000000001E-3</v>
      </c>
      <c r="X8" t="s">
        <v>31</v>
      </c>
      <c r="Y8" t="s">
        <v>21</v>
      </c>
      <c r="Z8">
        <v>4.1505E-2</v>
      </c>
      <c r="AD8" t="s">
        <v>34</v>
      </c>
      <c r="AF8" t="s">
        <v>33</v>
      </c>
      <c r="AH8" t="s">
        <v>35</v>
      </c>
      <c r="AJ8" t="s">
        <v>36</v>
      </c>
    </row>
    <row r="9" spans="1:36" ht="19">
      <c r="A9" s="1" t="s">
        <v>0</v>
      </c>
      <c r="B9" t="s">
        <v>1</v>
      </c>
      <c r="C9">
        <v>0</v>
      </c>
      <c r="D9" t="s">
        <v>2</v>
      </c>
      <c r="E9" t="s">
        <v>11</v>
      </c>
      <c r="F9">
        <v>4.9800000000000001E-3</v>
      </c>
      <c r="M9" s="1" t="s">
        <v>0</v>
      </c>
      <c r="N9" t="s">
        <v>1</v>
      </c>
      <c r="O9">
        <v>0</v>
      </c>
      <c r="P9" t="s">
        <v>2</v>
      </c>
      <c r="Q9" t="s">
        <v>11</v>
      </c>
      <c r="R9">
        <v>4.9800000000000001E-3</v>
      </c>
      <c r="X9" t="s">
        <v>32</v>
      </c>
      <c r="Y9" t="s">
        <v>21</v>
      </c>
      <c r="Z9">
        <v>2.4664999999999999E-2</v>
      </c>
      <c r="AD9">
        <f>AC1+AC2+AC5</f>
        <v>5.8961019999999991</v>
      </c>
      <c r="AE9" t="s">
        <v>2</v>
      </c>
      <c r="AF9" s="1">
        <v>2.9480504804294401</v>
      </c>
      <c r="AH9">
        <f>AF9*2</f>
        <v>5.8961009608588801</v>
      </c>
      <c r="AJ9">
        <f>AH9-AD9</f>
        <v>-1.0391411189303312E-6</v>
      </c>
    </row>
    <row r="10" spans="1:36" ht="19">
      <c r="A10" s="1" t="s">
        <v>0</v>
      </c>
      <c r="B10" t="s">
        <v>1</v>
      </c>
      <c r="C10">
        <v>0</v>
      </c>
      <c r="D10" t="s">
        <v>2</v>
      </c>
      <c r="E10" t="s">
        <v>12</v>
      </c>
      <c r="F10">
        <v>1.6999999999999999E-3</v>
      </c>
      <c r="M10" s="1" t="s">
        <v>0</v>
      </c>
      <c r="N10" t="s">
        <v>1</v>
      </c>
      <c r="O10">
        <v>0</v>
      </c>
      <c r="P10" t="s">
        <v>2</v>
      </c>
      <c r="Q10" t="s">
        <v>12</v>
      </c>
      <c r="R10">
        <v>1.6999999999999999E-3</v>
      </c>
      <c r="V10">
        <v>1</v>
      </c>
      <c r="W10" t="s">
        <v>17</v>
      </c>
      <c r="X10" t="s">
        <v>20</v>
      </c>
      <c r="Y10" t="s">
        <v>21</v>
      </c>
      <c r="Z10">
        <v>3.464899</v>
      </c>
      <c r="AA10" t="s">
        <v>20</v>
      </c>
      <c r="AB10" t="s">
        <v>21</v>
      </c>
      <c r="AC10">
        <v>3.464899</v>
      </c>
      <c r="AD10">
        <f>AC10+AC11+AC14</f>
        <v>8.2130209999999995</v>
      </c>
      <c r="AE10" t="s">
        <v>17</v>
      </c>
      <c r="AF10" s="1">
        <v>4.1065099014484501</v>
      </c>
      <c r="AH10">
        <f t="shared" ref="AH10:AH14" si="0">AF10*2</f>
        <v>8.2130198028969001</v>
      </c>
      <c r="AJ10">
        <f t="shared" ref="AJ10:AJ14" si="1">AH10-AD10</f>
        <v>-1.1971030993151999E-6</v>
      </c>
    </row>
    <row r="11" spans="1:36" ht="19">
      <c r="A11" s="1" t="s">
        <v>0</v>
      </c>
      <c r="B11" t="s">
        <v>1</v>
      </c>
      <c r="C11">
        <v>0</v>
      </c>
      <c r="D11" t="s">
        <v>2</v>
      </c>
      <c r="E11" t="s">
        <v>13</v>
      </c>
      <c r="F11">
        <v>1.67E-3</v>
      </c>
      <c r="M11" s="1" t="s">
        <v>0</v>
      </c>
      <c r="N11" t="s">
        <v>1</v>
      </c>
      <c r="O11">
        <v>0</v>
      </c>
      <c r="P11" t="s">
        <v>2</v>
      </c>
      <c r="Q11" t="s">
        <v>13</v>
      </c>
      <c r="R11">
        <v>1.67E-3</v>
      </c>
      <c r="X11" t="s">
        <v>23</v>
      </c>
      <c r="Y11" t="s">
        <v>21</v>
      </c>
      <c r="Z11">
        <v>1.862843</v>
      </c>
      <c r="AA11" t="s">
        <v>24</v>
      </c>
      <c r="AB11" t="s">
        <v>21</v>
      </c>
      <c r="AC11">
        <v>4.722874</v>
      </c>
      <c r="AD11">
        <f>AC19+AC20</f>
        <v>1.0018089999999999</v>
      </c>
      <c r="AE11" t="s">
        <v>18</v>
      </c>
      <c r="AF11" s="1">
        <v>0.50090419342126402</v>
      </c>
      <c r="AH11">
        <f t="shared" si="0"/>
        <v>1.001808386842528</v>
      </c>
      <c r="AJ11">
        <f t="shared" si="1"/>
        <v>-6.1315747190704428E-7</v>
      </c>
    </row>
    <row r="12" spans="1:36" ht="19">
      <c r="A12" s="1" t="s">
        <v>0</v>
      </c>
      <c r="B12" t="s">
        <v>1</v>
      </c>
      <c r="C12">
        <v>0</v>
      </c>
      <c r="D12" t="s">
        <v>2</v>
      </c>
      <c r="E12" t="s">
        <v>14</v>
      </c>
      <c r="F12">
        <v>2.48E-3</v>
      </c>
      <c r="M12" s="1" t="s">
        <v>0</v>
      </c>
      <c r="N12" t="s">
        <v>1</v>
      </c>
      <c r="O12">
        <v>0</v>
      </c>
      <c r="P12" t="s">
        <v>2</v>
      </c>
      <c r="Q12" t="s">
        <v>14</v>
      </c>
      <c r="R12">
        <v>2.48E-3</v>
      </c>
      <c r="X12" t="s">
        <v>25</v>
      </c>
      <c r="Y12" t="s">
        <v>21</v>
      </c>
      <c r="Z12">
        <v>1.3855249999999999</v>
      </c>
      <c r="AD12">
        <f>AC23+AC24</f>
        <v>1.0018089999999999</v>
      </c>
      <c r="AE12" t="s">
        <v>18</v>
      </c>
      <c r="AF12" s="1">
        <v>0.50090453026863102</v>
      </c>
      <c r="AH12">
        <f t="shared" si="0"/>
        <v>1.001809060537262</v>
      </c>
      <c r="AJ12">
        <f t="shared" si="1"/>
        <v>6.0537262092097421E-8</v>
      </c>
    </row>
    <row r="13" spans="1:36" ht="19">
      <c r="A13" s="1" t="s">
        <v>0</v>
      </c>
      <c r="B13" t="s">
        <v>1</v>
      </c>
      <c r="C13">
        <v>0</v>
      </c>
      <c r="D13" t="s">
        <v>2</v>
      </c>
      <c r="E13" t="s">
        <v>15</v>
      </c>
      <c r="F13">
        <v>2.7799999999999999E-3</v>
      </c>
      <c r="M13" s="1" t="s">
        <v>0</v>
      </c>
      <c r="N13" t="s">
        <v>1</v>
      </c>
      <c r="O13">
        <v>0</v>
      </c>
      <c r="P13" t="s">
        <v>2</v>
      </c>
      <c r="Q13" t="s">
        <v>15</v>
      </c>
      <c r="R13">
        <v>2.7799999999999999E-3</v>
      </c>
      <c r="X13" t="s">
        <v>26</v>
      </c>
      <c r="Y13" t="s">
        <v>21</v>
      </c>
      <c r="Z13">
        <v>1.474505</v>
      </c>
      <c r="AD13">
        <f>AC27+AC28</f>
        <v>0.98496300000000003</v>
      </c>
      <c r="AE13" t="s">
        <v>18</v>
      </c>
      <c r="AF13" s="1">
        <v>0.492481887697651</v>
      </c>
      <c r="AH13">
        <f t="shared" si="0"/>
        <v>0.984963775395302</v>
      </c>
      <c r="AJ13">
        <f t="shared" si="1"/>
        <v>7.7539530196624185E-7</v>
      </c>
    </row>
    <row r="14" spans="1:36" ht="19">
      <c r="A14" s="1" t="s">
        <v>0</v>
      </c>
      <c r="B14" t="s">
        <v>1</v>
      </c>
      <c r="C14">
        <v>0</v>
      </c>
      <c r="D14" t="s">
        <v>2</v>
      </c>
      <c r="E14" t="s">
        <v>16</v>
      </c>
      <c r="F14">
        <v>4.2199999999999998E-3</v>
      </c>
      <c r="H14">
        <f>SUM(F1:F14)</f>
        <v>5.9793899999999987</v>
      </c>
      <c r="J14">
        <v>6</v>
      </c>
      <c r="M14" s="1" t="s">
        <v>0</v>
      </c>
      <c r="N14" t="s">
        <v>1</v>
      </c>
      <c r="O14">
        <v>0</v>
      </c>
      <c r="P14" t="s">
        <v>2</v>
      </c>
      <c r="Q14" t="s">
        <v>16</v>
      </c>
      <c r="R14">
        <v>4.2199999999999998E-3</v>
      </c>
      <c r="X14" t="s">
        <v>27</v>
      </c>
      <c r="Y14" t="s">
        <v>21</v>
      </c>
      <c r="Z14">
        <v>3.3419999999999999E-3</v>
      </c>
      <c r="AA14" t="s">
        <v>28</v>
      </c>
      <c r="AB14" t="s">
        <v>21</v>
      </c>
      <c r="AC14">
        <v>2.5248E-2</v>
      </c>
      <c r="AD14">
        <f>AC31+AC32</f>
        <v>0.90229799999999993</v>
      </c>
      <c r="AE14" t="s">
        <v>18</v>
      </c>
      <c r="AF14" s="1">
        <v>0.45114900673455999</v>
      </c>
      <c r="AH14">
        <f t="shared" si="0"/>
        <v>0.90229801346911997</v>
      </c>
      <c r="AJ14">
        <f t="shared" si="1"/>
        <v>1.3469120041520455E-8</v>
      </c>
    </row>
    <row r="15" spans="1:36" ht="19">
      <c r="A15" s="1" t="s">
        <v>0</v>
      </c>
      <c r="B15" t="s">
        <v>1</v>
      </c>
      <c r="C15">
        <v>1</v>
      </c>
      <c r="D15" t="s">
        <v>17</v>
      </c>
      <c r="E15" t="s">
        <v>3</v>
      </c>
      <c r="F15">
        <v>1.99997</v>
      </c>
      <c r="M15" s="1" t="s">
        <v>0</v>
      </c>
      <c r="N15" t="s">
        <v>1</v>
      </c>
      <c r="O15">
        <v>1</v>
      </c>
      <c r="P15" t="s">
        <v>17</v>
      </c>
      <c r="Q15" t="s">
        <v>3</v>
      </c>
      <c r="R15">
        <v>1.99997</v>
      </c>
      <c r="X15" t="s">
        <v>29</v>
      </c>
      <c r="Y15" t="s">
        <v>21</v>
      </c>
      <c r="Z15">
        <v>2.6540000000000001E-3</v>
      </c>
    </row>
    <row r="16" spans="1:36" ht="19">
      <c r="A16" s="1" t="s">
        <v>0</v>
      </c>
      <c r="B16" t="s">
        <v>1</v>
      </c>
      <c r="C16">
        <v>1</v>
      </c>
      <c r="D16" t="s">
        <v>17</v>
      </c>
      <c r="E16" t="s">
        <v>4</v>
      </c>
      <c r="F16">
        <v>1.62323</v>
      </c>
      <c r="M16" s="1" t="s">
        <v>0</v>
      </c>
      <c r="N16" t="s">
        <v>1</v>
      </c>
      <c r="O16">
        <v>1</v>
      </c>
      <c r="P16" t="s">
        <v>17</v>
      </c>
      <c r="Q16" t="s">
        <v>4</v>
      </c>
      <c r="R16">
        <v>1.62323</v>
      </c>
      <c r="X16" t="s">
        <v>30</v>
      </c>
      <c r="Y16" t="s">
        <v>21</v>
      </c>
      <c r="Z16">
        <v>1.7589999999999999E-3</v>
      </c>
    </row>
    <row r="17" spans="1:29" ht="19">
      <c r="A17" s="1" t="s">
        <v>0</v>
      </c>
      <c r="B17" t="s">
        <v>1</v>
      </c>
      <c r="C17">
        <v>1</v>
      </c>
      <c r="D17" t="s">
        <v>17</v>
      </c>
      <c r="E17" t="s">
        <v>5</v>
      </c>
      <c r="F17">
        <v>4.13E-3</v>
      </c>
      <c r="M17" s="1" t="s">
        <v>0</v>
      </c>
      <c r="N17" t="s">
        <v>1</v>
      </c>
      <c r="O17">
        <v>1</v>
      </c>
      <c r="P17" t="s">
        <v>17</v>
      </c>
      <c r="Q17" t="s">
        <v>5</v>
      </c>
      <c r="R17">
        <v>4.13E-3</v>
      </c>
      <c r="X17" t="s">
        <v>31</v>
      </c>
      <c r="Y17" t="s">
        <v>21</v>
      </c>
      <c r="Z17">
        <v>1.3686E-2</v>
      </c>
    </row>
    <row r="18" spans="1:29" ht="19">
      <c r="A18" s="1" t="s">
        <v>0</v>
      </c>
      <c r="B18" t="s">
        <v>1</v>
      </c>
      <c r="C18">
        <v>1</v>
      </c>
      <c r="D18" t="s">
        <v>17</v>
      </c>
      <c r="E18" t="s">
        <v>6</v>
      </c>
      <c r="F18">
        <v>1.4100999999999999</v>
      </c>
      <c r="M18" s="1" t="s">
        <v>0</v>
      </c>
      <c r="N18" t="s">
        <v>1</v>
      </c>
      <c r="O18">
        <v>1</v>
      </c>
      <c r="P18" t="s">
        <v>17</v>
      </c>
      <c r="Q18" t="s">
        <v>6</v>
      </c>
      <c r="R18">
        <v>1.4100999999999999</v>
      </c>
      <c r="X18" t="s">
        <v>32</v>
      </c>
      <c r="Y18" t="s">
        <v>21</v>
      </c>
      <c r="Z18">
        <v>3.8070000000000001E-3</v>
      </c>
    </row>
    <row r="19" spans="1:29" ht="19">
      <c r="A19" s="1" t="s">
        <v>0</v>
      </c>
      <c r="B19" t="s">
        <v>1</v>
      </c>
      <c r="C19">
        <v>1</v>
      </c>
      <c r="D19" t="s">
        <v>17</v>
      </c>
      <c r="E19" t="s">
        <v>7</v>
      </c>
      <c r="F19">
        <v>1.5462100000000001</v>
      </c>
      <c r="M19" s="1" t="s">
        <v>0</v>
      </c>
      <c r="N19" t="s">
        <v>1</v>
      </c>
      <c r="O19">
        <v>1</v>
      </c>
      <c r="P19" t="s">
        <v>17</v>
      </c>
      <c r="Q19" t="s">
        <v>7</v>
      </c>
      <c r="R19">
        <v>1.5462100000000001</v>
      </c>
      <c r="V19">
        <v>2</v>
      </c>
      <c r="W19" t="s">
        <v>18</v>
      </c>
      <c r="X19" t="s">
        <v>20</v>
      </c>
      <c r="Y19" t="s">
        <v>21</v>
      </c>
      <c r="Z19">
        <v>0.94082500000000002</v>
      </c>
      <c r="AA19" t="s">
        <v>20</v>
      </c>
      <c r="AB19" t="s">
        <v>21</v>
      </c>
      <c r="AC19">
        <v>0.94082500000000002</v>
      </c>
    </row>
    <row r="20" spans="1:29" ht="19">
      <c r="A20" s="1" t="s">
        <v>0</v>
      </c>
      <c r="B20" t="s">
        <v>1</v>
      </c>
      <c r="C20">
        <v>1</v>
      </c>
      <c r="D20" t="s">
        <v>17</v>
      </c>
      <c r="E20" t="s">
        <v>8</v>
      </c>
      <c r="F20">
        <v>1.9333100000000001</v>
      </c>
      <c r="M20" s="1" t="s">
        <v>0</v>
      </c>
      <c r="N20" t="s">
        <v>1</v>
      </c>
      <c r="O20">
        <v>1</v>
      </c>
      <c r="P20" t="s">
        <v>17</v>
      </c>
      <c r="Q20" t="s">
        <v>8</v>
      </c>
      <c r="R20">
        <v>1.9333100000000001</v>
      </c>
      <c r="X20" t="s">
        <v>23</v>
      </c>
      <c r="Y20" t="s">
        <v>21</v>
      </c>
      <c r="Z20">
        <v>2.588E-2</v>
      </c>
      <c r="AA20" t="s">
        <v>24</v>
      </c>
      <c r="AB20" t="s">
        <v>21</v>
      </c>
      <c r="AC20">
        <v>6.0983999999999997E-2</v>
      </c>
    </row>
    <row r="21" spans="1:29" ht="19">
      <c r="A21" s="1" t="s">
        <v>0</v>
      </c>
      <c r="B21" t="s">
        <v>1</v>
      </c>
      <c r="C21">
        <v>1</v>
      </c>
      <c r="D21" t="s">
        <v>17</v>
      </c>
      <c r="E21" t="s">
        <v>9</v>
      </c>
      <c r="F21">
        <v>2.7599999999999999E-3</v>
      </c>
      <c r="M21" s="1" t="s">
        <v>0</v>
      </c>
      <c r="N21" t="s">
        <v>1</v>
      </c>
      <c r="O21">
        <v>1</v>
      </c>
      <c r="P21" t="s">
        <v>17</v>
      </c>
      <c r="Q21" t="s">
        <v>9</v>
      </c>
      <c r="R21">
        <v>2.7599999999999999E-3</v>
      </c>
      <c r="X21" t="s">
        <v>25</v>
      </c>
      <c r="Y21" t="s">
        <v>21</v>
      </c>
      <c r="Z21">
        <v>1.1730000000000001E-2</v>
      </c>
    </row>
    <row r="22" spans="1:29" ht="19">
      <c r="A22" s="1" t="s">
        <v>0</v>
      </c>
      <c r="B22" t="s">
        <v>1</v>
      </c>
      <c r="C22">
        <v>1</v>
      </c>
      <c r="D22" t="s">
        <v>17</v>
      </c>
      <c r="E22" t="s">
        <v>10</v>
      </c>
      <c r="F22">
        <v>2.9399999999999999E-3</v>
      </c>
      <c r="M22" s="1" t="s">
        <v>0</v>
      </c>
      <c r="N22" t="s">
        <v>1</v>
      </c>
      <c r="O22">
        <v>1</v>
      </c>
      <c r="P22" t="s">
        <v>17</v>
      </c>
      <c r="Q22" t="s">
        <v>10</v>
      </c>
      <c r="R22">
        <v>2.9399999999999999E-3</v>
      </c>
      <c r="X22" t="s">
        <v>26</v>
      </c>
      <c r="Y22" t="s">
        <v>21</v>
      </c>
      <c r="Z22">
        <v>2.3375E-2</v>
      </c>
    </row>
    <row r="23" spans="1:29" ht="19">
      <c r="A23" s="1" t="s">
        <v>0</v>
      </c>
      <c r="B23" t="s">
        <v>1</v>
      </c>
      <c r="C23">
        <v>1</v>
      </c>
      <c r="D23" t="s">
        <v>17</v>
      </c>
      <c r="E23" t="s">
        <v>11</v>
      </c>
      <c r="F23">
        <v>4.4900000000000001E-3</v>
      </c>
      <c r="M23" s="1" t="s">
        <v>0</v>
      </c>
      <c r="N23" t="s">
        <v>1</v>
      </c>
      <c r="O23">
        <v>1</v>
      </c>
      <c r="P23" t="s">
        <v>17</v>
      </c>
      <c r="Q23" t="s">
        <v>11</v>
      </c>
      <c r="R23">
        <v>4.4900000000000001E-3</v>
      </c>
      <c r="V23">
        <v>3</v>
      </c>
      <c r="W23" t="s">
        <v>18</v>
      </c>
      <c r="X23" t="s">
        <v>20</v>
      </c>
      <c r="Y23" t="s">
        <v>21</v>
      </c>
      <c r="Z23">
        <v>0.94082399999999999</v>
      </c>
      <c r="AA23" t="s">
        <v>20</v>
      </c>
      <c r="AB23" t="s">
        <v>21</v>
      </c>
      <c r="AC23">
        <v>0.94082399999999999</v>
      </c>
    </row>
    <row r="24" spans="1:29" ht="19">
      <c r="A24" s="1" t="s">
        <v>0</v>
      </c>
      <c r="B24" t="s">
        <v>1</v>
      </c>
      <c r="C24">
        <v>1</v>
      </c>
      <c r="D24" t="s">
        <v>17</v>
      </c>
      <c r="E24" t="s">
        <v>12</v>
      </c>
      <c r="F24">
        <v>7.3999999999999999E-4</v>
      </c>
      <c r="M24" s="1" t="s">
        <v>0</v>
      </c>
      <c r="N24" t="s">
        <v>1</v>
      </c>
      <c r="O24">
        <v>1</v>
      </c>
      <c r="P24" t="s">
        <v>17</v>
      </c>
      <c r="Q24" t="s">
        <v>12</v>
      </c>
      <c r="R24">
        <v>7.3999999999999999E-4</v>
      </c>
      <c r="X24" t="s">
        <v>23</v>
      </c>
      <c r="Y24" t="s">
        <v>21</v>
      </c>
      <c r="Z24">
        <v>3.7011000000000002E-2</v>
      </c>
      <c r="AA24" t="s">
        <v>24</v>
      </c>
      <c r="AB24" t="s">
        <v>21</v>
      </c>
      <c r="AC24">
        <v>6.0984999999999998E-2</v>
      </c>
    </row>
    <row r="25" spans="1:29" ht="19">
      <c r="A25" s="1" t="s">
        <v>0</v>
      </c>
      <c r="B25" t="s">
        <v>1</v>
      </c>
      <c r="C25">
        <v>1</v>
      </c>
      <c r="D25" t="s">
        <v>17</v>
      </c>
      <c r="E25" t="s">
        <v>13</v>
      </c>
      <c r="F25">
        <v>1.15E-3</v>
      </c>
      <c r="M25" s="1" t="s">
        <v>0</v>
      </c>
      <c r="N25" t="s">
        <v>1</v>
      </c>
      <c r="O25">
        <v>1</v>
      </c>
      <c r="P25" t="s">
        <v>17</v>
      </c>
      <c r="Q25" t="s">
        <v>13</v>
      </c>
      <c r="R25">
        <v>1.15E-3</v>
      </c>
      <c r="X25" t="s">
        <v>25</v>
      </c>
      <c r="Y25" t="s">
        <v>21</v>
      </c>
      <c r="Z25">
        <v>1.1730000000000001E-2</v>
      </c>
    </row>
    <row r="26" spans="1:29" ht="19">
      <c r="A26" s="1" t="s">
        <v>0</v>
      </c>
      <c r="B26" t="s">
        <v>1</v>
      </c>
      <c r="C26">
        <v>1</v>
      </c>
      <c r="D26" t="s">
        <v>17</v>
      </c>
      <c r="E26" t="s">
        <v>14</v>
      </c>
      <c r="F26">
        <v>1.6800000000000001E-3</v>
      </c>
      <c r="M26" s="1" t="s">
        <v>0</v>
      </c>
      <c r="N26" t="s">
        <v>1</v>
      </c>
      <c r="O26">
        <v>1</v>
      </c>
      <c r="P26" t="s">
        <v>17</v>
      </c>
      <c r="Q26" t="s">
        <v>14</v>
      </c>
      <c r="R26">
        <v>1.6800000000000001E-3</v>
      </c>
      <c r="X26" t="s">
        <v>26</v>
      </c>
      <c r="Y26" t="s">
        <v>21</v>
      </c>
      <c r="Z26">
        <v>1.2244E-2</v>
      </c>
    </row>
    <row r="27" spans="1:29" ht="19">
      <c r="A27" s="1" t="s">
        <v>0</v>
      </c>
      <c r="B27" t="s">
        <v>1</v>
      </c>
      <c r="C27">
        <v>1</v>
      </c>
      <c r="D27" t="s">
        <v>17</v>
      </c>
      <c r="E27" t="s">
        <v>15</v>
      </c>
      <c r="F27">
        <v>5.1000000000000004E-4</v>
      </c>
      <c r="M27" s="1" t="s">
        <v>0</v>
      </c>
      <c r="N27" t="s">
        <v>1</v>
      </c>
      <c r="O27">
        <v>1</v>
      </c>
      <c r="P27" t="s">
        <v>17</v>
      </c>
      <c r="Q27" t="s">
        <v>15</v>
      </c>
      <c r="R27">
        <v>5.1000000000000004E-4</v>
      </c>
      <c r="V27">
        <v>4</v>
      </c>
      <c r="W27" t="s">
        <v>18</v>
      </c>
      <c r="X27" t="s">
        <v>20</v>
      </c>
      <c r="Y27" t="s">
        <v>21</v>
      </c>
      <c r="Z27">
        <v>0.92456199999999999</v>
      </c>
      <c r="AA27" t="s">
        <v>20</v>
      </c>
      <c r="AB27" t="s">
        <v>21</v>
      </c>
      <c r="AC27">
        <v>0.92456199999999999</v>
      </c>
    </row>
    <row r="28" spans="1:29" ht="19">
      <c r="A28" s="1" t="s">
        <v>0</v>
      </c>
      <c r="B28" t="s">
        <v>1</v>
      </c>
      <c r="C28">
        <v>1</v>
      </c>
      <c r="D28" t="s">
        <v>17</v>
      </c>
      <c r="E28" t="s">
        <v>16</v>
      </c>
      <c r="F28">
        <v>3.6900000000000001E-3</v>
      </c>
      <c r="H28">
        <f>SUM(F15:F28)</f>
        <v>8.5349100000000035</v>
      </c>
      <c r="J28">
        <v>8</v>
      </c>
      <c r="M28" s="1" t="s">
        <v>0</v>
      </c>
      <c r="N28" t="s">
        <v>1</v>
      </c>
      <c r="O28">
        <v>1</v>
      </c>
      <c r="P28" t="s">
        <v>17</v>
      </c>
      <c r="Q28" t="s">
        <v>16</v>
      </c>
      <c r="R28">
        <v>3.6900000000000001E-3</v>
      </c>
      <c r="X28" t="s">
        <v>23</v>
      </c>
      <c r="Y28" t="s">
        <v>21</v>
      </c>
      <c r="Z28">
        <v>1.2593E-2</v>
      </c>
      <c r="AA28" t="s">
        <v>24</v>
      </c>
      <c r="AB28" t="s">
        <v>21</v>
      </c>
      <c r="AC28">
        <v>6.0401000000000003E-2</v>
      </c>
    </row>
    <row r="29" spans="1:29" ht="19">
      <c r="A29" s="1" t="s">
        <v>0</v>
      </c>
      <c r="B29" t="s">
        <v>1</v>
      </c>
      <c r="C29">
        <v>2</v>
      </c>
      <c r="D29" t="s">
        <v>18</v>
      </c>
      <c r="E29" t="s">
        <v>3</v>
      </c>
      <c r="F29">
        <v>0.92935000000000001</v>
      </c>
      <c r="M29" s="1" t="s">
        <v>0</v>
      </c>
      <c r="N29" t="s">
        <v>1</v>
      </c>
      <c r="O29">
        <v>2</v>
      </c>
      <c r="P29" t="s">
        <v>18</v>
      </c>
      <c r="Q29" t="s">
        <v>3</v>
      </c>
      <c r="R29">
        <v>0.92935000000000001</v>
      </c>
      <c r="X29" t="s">
        <v>25</v>
      </c>
      <c r="Y29" t="s">
        <v>21</v>
      </c>
      <c r="Z29">
        <v>9.4999999999999998E-3</v>
      </c>
    </row>
    <row r="30" spans="1:29" ht="19">
      <c r="A30" s="1" t="s">
        <v>0</v>
      </c>
      <c r="B30" t="s">
        <v>1</v>
      </c>
      <c r="C30">
        <v>2</v>
      </c>
      <c r="D30" t="s">
        <v>18</v>
      </c>
      <c r="E30" t="s">
        <v>4</v>
      </c>
      <c r="F30">
        <v>7.8399999999999997E-3</v>
      </c>
      <c r="M30" s="1" t="s">
        <v>0</v>
      </c>
      <c r="N30" t="s">
        <v>1</v>
      </c>
      <c r="O30">
        <v>2</v>
      </c>
      <c r="P30" t="s">
        <v>18</v>
      </c>
      <c r="Q30" t="s">
        <v>4</v>
      </c>
      <c r="R30">
        <v>7.8399999999999997E-3</v>
      </c>
      <c r="X30" t="s">
        <v>26</v>
      </c>
      <c r="Y30" t="s">
        <v>21</v>
      </c>
      <c r="Z30">
        <v>3.8308000000000002E-2</v>
      </c>
    </row>
    <row r="31" spans="1:29" ht="19">
      <c r="A31" s="1" t="s">
        <v>0</v>
      </c>
      <c r="B31" t="s">
        <v>1</v>
      </c>
      <c r="C31">
        <v>2</v>
      </c>
      <c r="D31" t="s">
        <v>18</v>
      </c>
      <c r="E31" t="s">
        <v>6</v>
      </c>
      <c r="F31">
        <v>3.5E-4</v>
      </c>
      <c r="M31" s="1" t="s">
        <v>0</v>
      </c>
      <c r="N31" t="s">
        <v>1</v>
      </c>
      <c r="O31">
        <v>2</v>
      </c>
      <c r="P31" t="s">
        <v>18</v>
      </c>
      <c r="Q31" t="s">
        <v>6</v>
      </c>
      <c r="R31">
        <v>3.5E-4</v>
      </c>
      <c r="V31">
        <v>5</v>
      </c>
      <c r="W31" t="s">
        <v>18</v>
      </c>
      <c r="X31" t="s">
        <v>20</v>
      </c>
      <c r="Y31" t="s">
        <v>21</v>
      </c>
      <c r="Z31">
        <v>0.73307199999999995</v>
      </c>
      <c r="AA31" t="s">
        <v>20</v>
      </c>
      <c r="AB31" t="s">
        <v>21</v>
      </c>
      <c r="AC31">
        <v>0.73307199999999995</v>
      </c>
    </row>
    <row r="32" spans="1:29" ht="19">
      <c r="A32" s="1" t="s">
        <v>0</v>
      </c>
      <c r="B32" t="s">
        <v>1</v>
      </c>
      <c r="C32">
        <v>2</v>
      </c>
      <c r="D32" t="s">
        <v>18</v>
      </c>
      <c r="E32" t="s">
        <v>7</v>
      </c>
      <c r="F32">
        <v>7.9000000000000001E-4</v>
      </c>
      <c r="M32" s="1" t="s">
        <v>0</v>
      </c>
      <c r="N32" t="s">
        <v>1</v>
      </c>
      <c r="O32">
        <v>2</v>
      </c>
      <c r="P32" t="s">
        <v>18</v>
      </c>
      <c r="Q32" t="s">
        <v>7</v>
      </c>
      <c r="R32">
        <v>7.9000000000000001E-4</v>
      </c>
      <c r="X32" t="s">
        <v>23</v>
      </c>
      <c r="Y32" t="s">
        <v>21</v>
      </c>
      <c r="Z32">
        <v>4.9619999999999997E-2</v>
      </c>
      <c r="AA32" t="s">
        <v>24</v>
      </c>
      <c r="AB32" t="s">
        <v>21</v>
      </c>
      <c r="AC32">
        <v>0.16922599999999999</v>
      </c>
    </row>
    <row r="33" spans="1:26" ht="19">
      <c r="A33" s="1" t="s">
        <v>0</v>
      </c>
      <c r="B33" t="s">
        <v>1</v>
      </c>
      <c r="C33">
        <v>2</v>
      </c>
      <c r="D33" t="s">
        <v>18</v>
      </c>
      <c r="E33" t="s">
        <v>8</v>
      </c>
      <c r="F33">
        <v>1.06E-3</v>
      </c>
      <c r="H33">
        <f>SUM(F29:F33)</f>
        <v>0.93938999999999984</v>
      </c>
      <c r="J33">
        <v>1</v>
      </c>
      <c r="M33" s="1" t="s">
        <v>0</v>
      </c>
      <c r="N33" t="s">
        <v>1</v>
      </c>
      <c r="O33">
        <v>2</v>
      </c>
      <c r="P33" t="s">
        <v>18</v>
      </c>
      <c r="Q33" t="s">
        <v>8</v>
      </c>
      <c r="R33">
        <v>1.06E-3</v>
      </c>
      <c r="X33" t="s">
        <v>25</v>
      </c>
      <c r="Y33" t="s">
        <v>21</v>
      </c>
      <c r="Z33">
        <v>3.3307000000000003E-2</v>
      </c>
    </row>
    <row r="34" spans="1:26" ht="19">
      <c r="A34" s="1" t="s">
        <v>0</v>
      </c>
      <c r="B34" t="s">
        <v>1</v>
      </c>
      <c r="C34">
        <v>3</v>
      </c>
      <c r="D34" t="s">
        <v>18</v>
      </c>
      <c r="E34" t="s">
        <v>3</v>
      </c>
      <c r="F34">
        <v>0.92935000000000001</v>
      </c>
      <c r="M34" s="1" t="s">
        <v>0</v>
      </c>
      <c r="N34" t="s">
        <v>1</v>
      </c>
      <c r="O34">
        <v>3</v>
      </c>
      <c r="P34" t="s">
        <v>18</v>
      </c>
      <c r="Q34" t="s">
        <v>3</v>
      </c>
      <c r="R34">
        <v>0.92935000000000001</v>
      </c>
      <c r="X34" t="s">
        <v>26</v>
      </c>
      <c r="Y34" t="s">
        <v>21</v>
      </c>
      <c r="Z34">
        <v>8.6299000000000001E-2</v>
      </c>
    </row>
    <row r="35" spans="1:26" ht="19">
      <c r="A35" s="1" t="s">
        <v>0</v>
      </c>
      <c r="B35" t="s">
        <v>1</v>
      </c>
      <c r="C35">
        <v>3</v>
      </c>
      <c r="D35" t="s">
        <v>18</v>
      </c>
      <c r="E35" t="s">
        <v>4</v>
      </c>
      <c r="F35">
        <v>7.8399999999999997E-3</v>
      </c>
      <c r="M35" s="1" t="s">
        <v>0</v>
      </c>
      <c r="N35" t="s">
        <v>1</v>
      </c>
      <c r="O35">
        <v>3</v>
      </c>
      <c r="P35" t="s">
        <v>18</v>
      </c>
      <c r="Q35" t="s">
        <v>4</v>
      </c>
      <c r="R35">
        <v>7.8399999999999997E-3</v>
      </c>
    </row>
    <row r="36" spans="1:26" ht="19">
      <c r="A36" s="1" t="s">
        <v>0</v>
      </c>
      <c r="B36" t="s">
        <v>1</v>
      </c>
      <c r="C36">
        <v>3</v>
      </c>
      <c r="D36" t="s">
        <v>18</v>
      </c>
      <c r="E36" t="s">
        <v>6</v>
      </c>
      <c r="F36">
        <v>3.5E-4</v>
      </c>
      <c r="M36" s="1" t="s">
        <v>0</v>
      </c>
      <c r="N36" t="s">
        <v>1</v>
      </c>
      <c r="O36">
        <v>3</v>
      </c>
      <c r="P36" t="s">
        <v>18</v>
      </c>
      <c r="Q36" t="s">
        <v>6</v>
      </c>
      <c r="R36">
        <v>3.5E-4</v>
      </c>
    </row>
    <row r="37" spans="1:26" ht="19">
      <c r="A37" s="1" t="s">
        <v>0</v>
      </c>
      <c r="B37" t="s">
        <v>1</v>
      </c>
      <c r="C37">
        <v>3</v>
      </c>
      <c r="D37" t="s">
        <v>18</v>
      </c>
      <c r="E37" t="s">
        <v>7</v>
      </c>
      <c r="F37">
        <v>9.0000000000000006E-5</v>
      </c>
      <c r="M37" s="1" t="s">
        <v>0</v>
      </c>
      <c r="N37" t="s">
        <v>1</v>
      </c>
      <c r="O37">
        <v>3</v>
      </c>
      <c r="P37" t="s">
        <v>18</v>
      </c>
      <c r="Q37" t="s">
        <v>7</v>
      </c>
      <c r="R37">
        <v>9.0000000000000006E-5</v>
      </c>
    </row>
    <row r="38" spans="1:26" ht="19">
      <c r="A38" s="1" t="s">
        <v>0</v>
      </c>
      <c r="B38" t="s">
        <v>1</v>
      </c>
      <c r="C38">
        <v>3</v>
      </c>
      <c r="D38" t="s">
        <v>18</v>
      </c>
      <c r="E38" t="s">
        <v>8</v>
      </c>
      <c r="F38">
        <v>1.75E-3</v>
      </c>
      <c r="H38">
        <f>SUM(F34:F38)</f>
        <v>0.93937999999999999</v>
      </c>
      <c r="J38">
        <v>1</v>
      </c>
      <c r="M38" s="1" t="s">
        <v>0</v>
      </c>
      <c r="N38" t="s">
        <v>1</v>
      </c>
      <c r="O38">
        <v>3</v>
      </c>
      <c r="P38" t="s">
        <v>18</v>
      </c>
      <c r="Q38" t="s">
        <v>8</v>
      </c>
      <c r="R38">
        <v>1.75E-3</v>
      </c>
    </row>
    <row r="39" spans="1:26" ht="19">
      <c r="A39" s="1" t="s">
        <v>0</v>
      </c>
      <c r="B39" t="s">
        <v>1</v>
      </c>
      <c r="C39">
        <v>4</v>
      </c>
      <c r="D39" t="s">
        <v>18</v>
      </c>
      <c r="E39" t="s">
        <v>3</v>
      </c>
      <c r="F39">
        <v>0.90322999999999998</v>
      </c>
      <c r="M39" s="1" t="s">
        <v>0</v>
      </c>
      <c r="N39" t="s">
        <v>1</v>
      </c>
      <c r="O39">
        <v>4</v>
      </c>
      <c r="P39" t="s">
        <v>18</v>
      </c>
      <c r="Q39" t="s">
        <v>3</v>
      </c>
      <c r="R39">
        <v>0.90322999999999998</v>
      </c>
    </row>
    <row r="40" spans="1:26" ht="19">
      <c r="A40" s="1" t="s">
        <v>0</v>
      </c>
      <c r="B40" t="s">
        <v>1</v>
      </c>
      <c r="C40">
        <v>4</v>
      </c>
      <c r="D40" t="s">
        <v>18</v>
      </c>
      <c r="E40" t="s">
        <v>4</v>
      </c>
      <c r="F40">
        <v>8.9200000000000008E-3</v>
      </c>
      <c r="M40" s="1" t="s">
        <v>0</v>
      </c>
      <c r="N40" t="s">
        <v>1</v>
      </c>
      <c r="O40">
        <v>4</v>
      </c>
      <c r="P40" t="s">
        <v>18</v>
      </c>
      <c r="Q40" t="s">
        <v>4</v>
      </c>
      <c r="R40">
        <v>8.9200000000000008E-3</v>
      </c>
    </row>
    <row r="41" spans="1:26" ht="19">
      <c r="A41" s="1" t="s">
        <v>0</v>
      </c>
      <c r="B41" t="s">
        <v>1</v>
      </c>
      <c r="C41">
        <v>4</v>
      </c>
      <c r="D41" t="s">
        <v>18</v>
      </c>
      <c r="E41" t="s">
        <v>6</v>
      </c>
      <c r="F41">
        <v>2.5999999999999998E-4</v>
      </c>
      <c r="M41" s="1" t="s">
        <v>0</v>
      </c>
      <c r="N41" t="s">
        <v>1</v>
      </c>
      <c r="O41">
        <v>4</v>
      </c>
      <c r="P41" t="s">
        <v>18</v>
      </c>
      <c r="Q41" t="s">
        <v>6</v>
      </c>
      <c r="R41">
        <v>2.5999999999999998E-4</v>
      </c>
    </row>
    <row r="42" spans="1:26" ht="19">
      <c r="A42" s="1" t="s">
        <v>0</v>
      </c>
      <c r="B42" t="s">
        <v>1</v>
      </c>
      <c r="C42">
        <v>4</v>
      </c>
      <c r="D42" t="s">
        <v>18</v>
      </c>
      <c r="E42" t="s">
        <v>7</v>
      </c>
      <c r="F42">
        <v>1.67E-3</v>
      </c>
      <c r="M42" s="1" t="s">
        <v>0</v>
      </c>
      <c r="N42" t="s">
        <v>1</v>
      </c>
      <c r="O42">
        <v>4</v>
      </c>
      <c r="P42" t="s">
        <v>18</v>
      </c>
      <c r="Q42" t="s">
        <v>7</v>
      </c>
      <c r="R42">
        <v>1.67E-3</v>
      </c>
    </row>
    <row r="43" spans="1:26" ht="19">
      <c r="A43" s="1" t="s">
        <v>0</v>
      </c>
      <c r="B43" t="s">
        <v>1</v>
      </c>
      <c r="C43">
        <v>4</v>
      </c>
      <c r="D43" t="s">
        <v>18</v>
      </c>
      <c r="E43" t="s">
        <v>8</v>
      </c>
      <c r="F43">
        <v>1.6000000000000001E-4</v>
      </c>
      <c r="H43">
        <f>SUM(F39:F43)</f>
        <v>0.91424000000000005</v>
      </c>
      <c r="J43">
        <v>1</v>
      </c>
      <c r="M43" s="1" t="s">
        <v>0</v>
      </c>
      <c r="N43" t="s">
        <v>1</v>
      </c>
      <c r="O43">
        <v>4</v>
      </c>
      <c r="P43" t="s">
        <v>18</v>
      </c>
      <c r="Q43" t="s">
        <v>8</v>
      </c>
      <c r="R43">
        <v>1.6000000000000001E-4</v>
      </c>
    </row>
    <row r="44" spans="1:26" ht="19">
      <c r="A44" s="1" t="s">
        <v>0</v>
      </c>
      <c r="B44" t="s">
        <v>1</v>
      </c>
      <c r="C44">
        <v>5</v>
      </c>
      <c r="D44" t="s">
        <v>18</v>
      </c>
      <c r="E44" t="s">
        <v>3</v>
      </c>
      <c r="F44">
        <v>0.67486000000000002</v>
      </c>
      <c r="M44" s="1" t="s">
        <v>0</v>
      </c>
      <c r="N44" t="s">
        <v>1</v>
      </c>
      <c r="O44">
        <v>5</v>
      </c>
      <c r="P44" t="s">
        <v>18</v>
      </c>
      <c r="Q44" t="s">
        <v>3</v>
      </c>
      <c r="R44">
        <v>0.67486000000000002</v>
      </c>
    </row>
    <row r="45" spans="1:26" ht="19">
      <c r="A45" s="1" t="s">
        <v>0</v>
      </c>
      <c r="B45" t="s">
        <v>1</v>
      </c>
      <c r="C45">
        <v>5</v>
      </c>
      <c r="D45" t="s">
        <v>18</v>
      </c>
      <c r="E45" t="s">
        <v>4</v>
      </c>
      <c r="F45">
        <v>1.255E-2</v>
      </c>
      <c r="M45" s="1" t="s">
        <v>0</v>
      </c>
      <c r="N45" t="s">
        <v>1</v>
      </c>
      <c r="O45">
        <v>5</v>
      </c>
      <c r="P45" t="s">
        <v>18</v>
      </c>
      <c r="Q45" t="s">
        <v>4</v>
      </c>
      <c r="R45">
        <v>1.255E-2</v>
      </c>
    </row>
    <row r="46" spans="1:26" ht="19">
      <c r="A46" s="1" t="s">
        <v>0</v>
      </c>
      <c r="B46" t="s">
        <v>1</v>
      </c>
      <c r="C46">
        <v>5</v>
      </c>
      <c r="D46" t="s">
        <v>18</v>
      </c>
      <c r="E46" t="s">
        <v>6</v>
      </c>
      <c r="F46">
        <v>1.15E-3</v>
      </c>
      <c r="M46" s="1" t="s">
        <v>0</v>
      </c>
      <c r="N46" t="s">
        <v>1</v>
      </c>
      <c r="O46">
        <v>5</v>
      </c>
      <c r="P46" t="s">
        <v>18</v>
      </c>
      <c r="Q46" t="s">
        <v>6</v>
      </c>
      <c r="R46">
        <v>1.15E-3</v>
      </c>
    </row>
    <row r="47" spans="1:26" ht="19">
      <c r="A47" s="1" t="s">
        <v>0</v>
      </c>
      <c r="B47" t="s">
        <v>1</v>
      </c>
      <c r="C47">
        <v>5</v>
      </c>
      <c r="D47" t="s">
        <v>18</v>
      </c>
      <c r="E47" t="s">
        <v>7</v>
      </c>
      <c r="F47">
        <v>2.2599999999999999E-3</v>
      </c>
      <c r="M47" s="1" t="s">
        <v>0</v>
      </c>
      <c r="N47" t="s">
        <v>1</v>
      </c>
      <c r="O47">
        <v>5</v>
      </c>
      <c r="P47" t="s">
        <v>18</v>
      </c>
      <c r="Q47" t="s">
        <v>7</v>
      </c>
      <c r="R47">
        <v>2.2599999999999999E-3</v>
      </c>
    </row>
    <row r="48" spans="1:26" ht="19">
      <c r="A48" s="1" t="s">
        <v>0</v>
      </c>
      <c r="B48" t="s">
        <v>1</v>
      </c>
      <c r="C48">
        <v>5</v>
      </c>
      <c r="D48" t="s">
        <v>18</v>
      </c>
      <c r="E48" t="s">
        <v>8</v>
      </c>
      <c r="F48">
        <v>1.8500000000000001E-3</v>
      </c>
      <c r="H48">
        <f>SUM(F44:F48)</f>
        <v>0.69267000000000001</v>
      </c>
      <c r="J48">
        <v>1</v>
      </c>
      <c r="M48" s="1" t="s">
        <v>0</v>
      </c>
      <c r="N48" t="s">
        <v>1</v>
      </c>
      <c r="O48">
        <v>5</v>
      </c>
      <c r="P48" t="s">
        <v>18</v>
      </c>
      <c r="Q48" t="s">
        <v>8</v>
      </c>
      <c r="R48">
        <v>1.8500000000000001E-3</v>
      </c>
    </row>
    <row r="49" spans="1:8">
      <c r="F49">
        <f>SUM(F1:F48)</f>
        <v>17.999980000000011</v>
      </c>
      <c r="H49">
        <f>SUM(H14+H28+H38+H43+H48+H33)</f>
        <v>17.999980000000001</v>
      </c>
    </row>
    <row r="53" spans="1:8" ht="19">
      <c r="B53" s="1">
        <v>2.94805038664926</v>
      </c>
      <c r="D53" s="1">
        <v>5.8961007732985298</v>
      </c>
      <c r="F53">
        <v>6</v>
      </c>
      <c r="G53">
        <f>D53-F53</f>
        <v>-0.10389922670147023</v>
      </c>
    </row>
    <row r="54" spans="1:8" ht="19">
      <c r="B54" s="1">
        <v>4.1065099354188002</v>
      </c>
      <c r="D54" s="1">
        <v>8.2130198708376092</v>
      </c>
      <c r="F54">
        <v>8</v>
      </c>
      <c r="G54">
        <f t="shared" ref="G54:G58" si="2">D54-F54</f>
        <v>0.2130198708376092</v>
      </c>
    </row>
    <row r="55" spans="1:8" ht="19">
      <c r="B55" s="1">
        <v>0.50090421824380504</v>
      </c>
      <c r="D55" s="1">
        <v>1.0018084364876101</v>
      </c>
      <c r="F55">
        <v>1</v>
      </c>
      <c r="G55">
        <f t="shared" si="2"/>
        <v>1.8084364876100878E-3</v>
      </c>
    </row>
    <row r="56" spans="1:8" ht="19">
      <c r="B56" s="1">
        <v>0.50090455508535403</v>
      </c>
      <c r="D56" s="1">
        <v>1.0018091101707001</v>
      </c>
      <c r="F56">
        <v>1</v>
      </c>
      <c r="G56">
        <f t="shared" si="2"/>
        <v>1.8091101707000679E-3</v>
      </c>
    </row>
    <row r="57" spans="1:8" ht="19">
      <c r="B57" s="1">
        <v>0.492481819494687</v>
      </c>
      <c r="D57" s="1">
        <v>0.984963638989375</v>
      </c>
      <c r="F57">
        <v>1</v>
      </c>
      <c r="G57">
        <f t="shared" si="2"/>
        <v>-1.5036361010624999E-2</v>
      </c>
    </row>
    <row r="58" spans="1:8" ht="19">
      <c r="B58" s="1">
        <v>0.45114908510807999</v>
      </c>
      <c r="D58" s="1">
        <v>0.90229817021616099</v>
      </c>
      <c r="F58">
        <v>1</v>
      </c>
      <c r="G58">
        <f t="shared" si="2"/>
        <v>-9.7701829783839012E-2</v>
      </c>
    </row>
    <row r="59" spans="1:8">
      <c r="A59" t="s">
        <v>19</v>
      </c>
      <c r="B59">
        <f>SUM(B53:B58)</f>
        <v>8.9999999999999858</v>
      </c>
      <c r="D59">
        <f>SUM(D53:D58)</f>
        <v>17.999999999999982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 泽浩</dc:creator>
  <cp:lastModifiedBy>周 泽浩</cp:lastModifiedBy>
  <dcterms:created xsi:type="dcterms:W3CDTF">2020-06-25T04:26:06Z</dcterms:created>
  <dcterms:modified xsi:type="dcterms:W3CDTF">2020-06-25T20:58:58Z</dcterms:modified>
</cp:coreProperties>
</file>