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mc:AlternateContent xmlns:mc="http://schemas.openxmlformats.org/markup-compatibility/2006">
    <mc:Choice Requires="x15">
      <x15ac:absPath xmlns:x15ac="http://schemas.microsoft.com/office/spreadsheetml/2010/11/ac" url="https://ljmu-my.sharepoint.com/personal/cmpyshen_ljmu_ac_uk/Documents/Documents/LJMU/4204COMP/23_24/Assessments/"/>
    </mc:Choice>
  </mc:AlternateContent>
  <xr:revisionPtr revIDLastSave="534" documentId="13_ncr:1_{A9218679-C1EA-4839-A695-DC0BC816AB9C}" xr6:coauthVersionLast="47" xr6:coauthVersionMax="47" xr10:uidLastSave="{C06606A1-E519-4055-B080-FA5BAFE905EC}"/>
  <bookViews>
    <workbookView xWindow="-108" yWindow="-108" windowWidth="23256" windowHeight="12456" xr2:uid="{00000000-000D-0000-FFFF-FFFF00000000}"/>
  </bookViews>
  <sheets>
    <sheet name="Questio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12" i="2"/>
  <c r="H12" i="2" s="1"/>
  <c r="H14" i="2" l="1"/>
  <c r="I47" i="2"/>
  <c r="H13" i="2"/>
</calcChain>
</file>

<file path=xl/sharedStrings.xml><?xml version="1.0" encoding="utf-8"?>
<sst xmlns="http://schemas.openxmlformats.org/spreadsheetml/2006/main" count="27" uniqueCount="26">
  <si>
    <t>Maintenance cost per scooter</t>
  </si>
  <si>
    <t>Per rented scooter per month</t>
  </si>
  <si>
    <t>Fixed costs per month</t>
  </si>
  <si>
    <t>Include advertising, salaries, etc.</t>
  </si>
  <si>
    <t>Rental price per scooter</t>
  </si>
  <si>
    <t>How much you can rent each scooter for</t>
  </si>
  <si>
    <t>Amount borrowed</t>
  </si>
  <si>
    <t>Startup capital</t>
  </si>
  <si>
    <t>Term (years)</t>
  </si>
  <si>
    <t>Length of loan</t>
  </si>
  <si>
    <t>Monthly loan repayment</t>
  </si>
  <si>
    <t>How much you need to pay back each month</t>
  </si>
  <si>
    <t>FIXED COSTS</t>
  </si>
  <si>
    <t>INCOME</t>
  </si>
  <si>
    <t>Month</t>
  </si>
  <si>
    <t>Number of scooters rented</t>
  </si>
  <si>
    <t>Loan repayment</t>
  </si>
  <si>
    <t>Maintenance costs</t>
  </si>
  <si>
    <t>Monthly expenditure</t>
  </si>
  <si>
    <t>Sales (Monthly income)</t>
  </si>
  <si>
    <t>Monthly cash flow</t>
  </si>
  <si>
    <t>Cumulative profit/loss</t>
  </si>
  <si>
    <t>Total number of scooters rented</t>
  </si>
  <si>
    <t>Max monthly sale</t>
  </si>
  <si>
    <t>Median monthly expenditure</t>
  </si>
  <si>
    <t>Max monthly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</si>
</sst>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£-809]#,##0.00"/>
    <numFmt numFmtId="165" formatCode="&quot;£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3" fontId="0" fillId="0" borderId="10" xfId="0" applyNumberFormat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4" fontId="3" fillId="7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Profit/Loss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Question!$G$10</c:f>
              <c:strCache>
                <c:ptCount val="1"/>
                <c:pt idx="0">
                  <c:v>Sales (Monthly income)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Question!$G$11:$G$47</c:f>
              <c:numCache>
                <c:formatCode>[$£-809]#,##0.00</c:formatCode>
                <c:ptCount val="37"/>
                <c:pt idx="0" formatCode="General">
                  <c:v>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90000</c:v>
                </c:pt>
                <c:pt idx="5">
                  <c:v>40000</c:v>
                </c:pt>
                <c:pt idx="6">
                  <c:v>30000</c:v>
                </c:pt>
                <c:pt idx="7">
                  <c:v>20000</c:v>
                </c:pt>
                <c:pt idx="8">
                  <c:v>40000</c:v>
                </c:pt>
                <c:pt idx="9">
                  <c:v>60000</c:v>
                </c:pt>
                <c:pt idx="10">
                  <c:v>90000</c:v>
                </c:pt>
                <c:pt idx="11">
                  <c:v>44000</c:v>
                </c:pt>
                <c:pt idx="12">
                  <c:v>88000</c:v>
                </c:pt>
                <c:pt idx="13">
                  <c:v>72000</c:v>
                </c:pt>
                <c:pt idx="14">
                  <c:v>56000</c:v>
                </c:pt>
                <c:pt idx="15">
                  <c:v>20000</c:v>
                </c:pt>
                <c:pt idx="16">
                  <c:v>22000</c:v>
                </c:pt>
                <c:pt idx="17">
                  <c:v>38000</c:v>
                </c:pt>
                <c:pt idx="18">
                  <c:v>80000</c:v>
                </c:pt>
                <c:pt idx="19">
                  <c:v>60000</c:v>
                </c:pt>
                <c:pt idx="20">
                  <c:v>42000</c:v>
                </c:pt>
                <c:pt idx="21">
                  <c:v>110000</c:v>
                </c:pt>
                <c:pt idx="22">
                  <c:v>36000</c:v>
                </c:pt>
                <c:pt idx="23">
                  <c:v>42000</c:v>
                </c:pt>
                <c:pt idx="24">
                  <c:v>72000</c:v>
                </c:pt>
                <c:pt idx="25">
                  <c:v>120000</c:v>
                </c:pt>
                <c:pt idx="26">
                  <c:v>38000</c:v>
                </c:pt>
                <c:pt idx="27">
                  <c:v>52000</c:v>
                </c:pt>
                <c:pt idx="28">
                  <c:v>48000</c:v>
                </c:pt>
                <c:pt idx="29">
                  <c:v>120000</c:v>
                </c:pt>
                <c:pt idx="30">
                  <c:v>140000</c:v>
                </c:pt>
                <c:pt idx="31">
                  <c:v>96000</c:v>
                </c:pt>
                <c:pt idx="32">
                  <c:v>86000</c:v>
                </c:pt>
                <c:pt idx="33">
                  <c:v>30000</c:v>
                </c:pt>
                <c:pt idx="34">
                  <c:v>94000</c:v>
                </c:pt>
                <c:pt idx="35">
                  <c:v>56000</c:v>
                </c:pt>
                <c:pt idx="36">
                  <c:v>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E-4535-A6DA-3550A78C9403}"/>
            </c:ext>
          </c:extLst>
        </c:ser>
        <c:ser>
          <c:idx val="1"/>
          <c:order val="1"/>
          <c:tx>
            <c:strRef>
              <c:f>Question!$H$10</c:f>
              <c:strCache>
                <c:ptCount val="1"/>
                <c:pt idx="0">
                  <c:v>Monthly cash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Question!$H$11:$H$47</c:f>
              <c:numCache>
                <c:formatCode>[$£-809]#,##0.00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15000</c:v>
                </c:pt>
                <c:pt idx="3">
                  <c:v>30000</c:v>
                </c:pt>
                <c:pt idx="4">
                  <c:v>22500</c:v>
                </c:pt>
                <c:pt idx="5">
                  <c:v>-15000</c:v>
                </c:pt>
                <c:pt idx="6">
                  <c:v>-22500</c:v>
                </c:pt>
                <c:pt idx="7">
                  <c:v>-30000</c:v>
                </c:pt>
                <c:pt idx="8">
                  <c:v>-15000</c:v>
                </c:pt>
                <c:pt idx="9">
                  <c:v>0</c:v>
                </c:pt>
                <c:pt idx="10">
                  <c:v>25000</c:v>
                </c:pt>
                <c:pt idx="11">
                  <c:v>-12000</c:v>
                </c:pt>
                <c:pt idx="12">
                  <c:v>21000</c:v>
                </c:pt>
                <c:pt idx="13">
                  <c:v>9000</c:v>
                </c:pt>
                <c:pt idx="14">
                  <c:v>-3000</c:v>
                </c:pt>
                <c:pt idx="15">
                  <c:v>-30000</c:v>
                </c:pt>
                <c:pt idx="16">
                  <c:v>-28500</c:v>
                </c:pt>
                <c:pt idx="17">
                  <c:v>-16500</c:v>
                </c:pt>
                <c:pt idx="18">
                  <c:v>15000</c:v>
                </c:pt>
                <c:pt idx="19">
                  <c:v>0</c:v>
                </c:pt>
                <c:pt idx="20">
                  <c:v>-13500</c:v>
                </c:pt>
                <c:pt idx="21">
                  <c:v>37500</c:v>
                </c:pt>
                <c:pt idx="22">
                  <c:v>-18000</c:v>
                </c:pt>
                <c:pt idx="23">
                  <c:v>-13500</c:v>
                </c:pt>
                <c:pt idx="24">
                  <c:v>9000</c:v>
                </c:pt>
                <c:pt idx="25">
                  <c:v>45000</c:v>
                </c:pt>
                <c:pt idx="26">
                  <c:v>-16500</c:v>
                </c:pt>
                <c:pt idx="27">
                  <c:v>-6000</c:v>
                </c:pt>
                <c:pt idx="28">
                  <c:v>-9000</c:v>
                </c:pt>
                <c:pt idx="29">
                  <c:v>45000</c:v>
                </c:pt>
                <c:pt idx="30">
                  <c:v>60000</c:v>
                </c:pt>
                <c:pt idx="31">
                  <c:v>27000</c:v>
                </c:pt>
                <c:pt idx="32">
                  <c:v>19500</c:v>
                </c:pt>
                <c:pt idx="33">
                  <c:v>-22500</c:v>
                </c:pt>
                <c:pt idx="34">
                  <c:v>25500</c:v>
                </c:pt>
                <c:pt idx="35">
                  <c:v>-3000</c:v>
                </c:pt>
                <c:pt idx="36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E-4535-A6DA-3550A78C9403}"/>
            </c:ext>
          </c:extLst>
        </c:ser>
        <c:ser>
          <c:idx val="2"/>
          <c:order val="2"/>
          <c:tx>
            <c:strRef>
              <c:f>Question!$I$10</c:f>
              <c:strCache>
                <c:ptCount val="1"/>
                <c:pt idx="0">
                  <c:v>Cumulative profit/loss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Question!$I$11:$I$47</c:f>
              <c:numCache>
                <c:formatCode>[$£-809]#,##0.00</c:formatCode>
                <c:ptCount val="37"/>
                <c:pt idx="0" formatCode="General">
                  <c:v>180000</c:v>
                </c:pt>
                <c:pt idx="1">
                  <c:v>0</c:v>
                </c:pt>
                <c:pt idx="2">
                  <c:v>15000</c:v>
                </c:pt>
                <c:pt idx="3">
                  <c:v>45000</c:v>
                </c:pt>
                <c:pt idx="4">
                  <c:v>67000</c:v>
                </c:pt>
                <c:pt idx="5">
                  <c:v>52000</c:v>
                </c:pt>
                <c:pt idx="6">
                  <c:v>30000</c:v>
                </c:pt>
                <c:pt idx="8">
                  <c:v>-15000</c:v>
                </c:pt>
                <c:pt idx="9">
                  <c:v>-15000</c:v>
                </c:pt>
                <c:pt idx="10">
                  <c:v>0</c:v>
                </c:pt>
                <c:pt idx="11">
                  <c:v>-12000</c:v>
                </c:pt>
                <c:pt idx="12">
                  <c:v>9000</c:v>
                </c:pt>
                <c:pt idx="13">
                  <c:v>18000</c:v>
                </c:pt>
                <c:pt idx="14">
                  <c:v>15000</c:v>
                </c:pt>
                <c:pt idx="15">
                  <c:v>-15000</c:v>
                </c:pt>
                <c:pt idx="16">
                  <c:v>-43500</c:v>
                </c:pt>
                <c:pt idx="17">
                  <c:v>-60000</c:v>
                </c:pt>
                <c:pt idx="18">
                  <c:v>-45000</c:v>
                </c:pt>
                <c:pt idx="19">
                  <c:v>-45000</c:v>
                </c:pt>
                <c:pt idx="20">
                  <c:v>-58000</c:v>
                </c:pt>
                <c:pt idx="21">
                  <c:v>-21000</c:v>
                </c:pt>
                <c:pt idx="22">
                  <c:v>-39000</c:v>
                </c:pt>
                <c:pt idx="23">
                  <c:v>-52000</c:v>
                </c:pt>
                <c:pt idx="24">
                  <c:v>-43500</c:v>
                </c:pt>
                <c:pt idx="25">
                  <c:v>1500</c:v>
                </c:pt>
                <c:pt idx="26">
                  <c:v>-15000</c:v>
                </c:pt>
                <c:pt idx="27">
                  <c:v>-21000</c:v>
                </c:pt>
                <c:pt idx="28">
                  <c:v>-30000</c:v>
                </c:pt>
                <c:pt idx="29">
                  <c:v>15000</c:v>
                </c:pt>
                <c:pt idx="30">
                  <c:v>75000</c:v>
                </c:pt>
                <c:pt idx="31">
                  <c:v>102000</c:v>
                </c:pt>
                <c:pt idx="32">
                  <c:v>121500</c:v>
                </c:pt>
                <c:pt idx="33">
                  <c:v>99000</c:v>
                </c:pt>
                <c:pt idx="34">
                  <c:v>124500</c:v>
                </c:pt>
                <c:pt idx="35">
                  <c:v>121500</c:v>
                </c:pt>
                <c:pt idx="36">
                  <c:v>151500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E-4535-A6DA-3550A78C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72520"/>
        <c:axId val="1540674568"/>
      </c:lineChart>
      <c:catAx>
        <c:axId val="154067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74568"/>
        <c:crosses val="autoZero"/>
        <c:auto val="1"/>
        <c:lblAlgn val="ctr"/>
        <c:lblOffset val="100"/>
        <c:noMultiLvlLbl val="0"/>
      </c:catAx>
      <c:valAx>
        <c:axId val="15406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7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Question!$F$10</c:f>
              <c:strCache>
                <c:ptCount val="1"/>
                <c:pt idx="0">
                  <c:v>Monthly 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Question!$F$11:$F$47</c:f>
              <c:numCache>
                <c:formatCode>[$£-809]#,##0.00</c:formatCode>
                <c:ptCount val="37"/>
                <c:pt idx="0" formatCode="General">
                  <c:v>0</c:v>
                </c:pt>
                <c:pt idx="1">
                  <c:v>60000</c:v>
                </c:pt>
                <c:pt idx="2">
                  <c:v>65000</c:v>
                </c:pt>
                <c:pt idx="3">
                  <c:v>70000</c:v>
                </c:pt>
                <c:pt idx="4">
                  <c:v>67500</c:v>
                </c:pt>
                <c:pt idx="5">
                  <c:v>55000</c:v>
                </c:pt>
                <c:pt idx="6">
                  <c:v>52500</c:v>
                </c:pt>
                <c:pt idx="7">
                  <c:v>50000</c:v>
                </c:pt>
                <c:pt idx="8">
                  <c:v>55000</c:v>
                </c:pt>
                <c:pt idx="9">
                  <c:v>60000</c:v>
                </c:pt>
                <c:pt idx="10">
                  <c:v>65000</c:v>
                </c:pt>
                <c:pt idx="11">
                  <c:v>56000</c:v>
                </c:pt>
                <c:pt idx="12">
                  <c:v>67000</c:v>
                </c:pt>
                <c:pt idx="13">
                  <c:v>63000</c:v>
                </c:pt>
                <c:pt idx="14">
                  <c:v>59000</c:v>
                </c:pt>
                <c:pt idx="15">
                  <c:v>50000</c:v>
                </c:pt>
                <c:pt idx="16">
                  <c:v>50500</c:v>
                </c:pt>
                <c:pt idx="17">
                  <c:v>54500</c:v>
                </c:pt>
                <c:pt idx="18">
                  <c:v>65000</c:v>
                </c:pt>
                <c:pt idx="19">
                  <c:v>60000</c:v>
                </c:pt>
                <c:pt idx="20">
                  <c:v>55500</c:v>
                </c:pt>
                <c:pt idx="21">
                  <c:v>72500</c:v>
                </c:pt>
                <c:pt idx="22">
                  <c:v>54000</c:v>
                </c:pt>
                <c:pt idx="23">
                  <c:v>55500</c:v>
                </c:pt>
                <c:pt idx="24">
                  <c:v>63000</c:v>
                </c:pt>
                <c:pt idx="25">
                  <c:v>75000</c:v>
                </c:pt>
                <c:pt idx="26">
                  <c:v>54500</c:v>
                </c:pt>
                <c:pt idx="27">
                  <c:v>58000</c:v>
                </c:pt>
                <c:pt idx="28">
                  <c:v>57000</c:v>
                </c:pt>
                <c:pt idx="29">
                  <c:v>75000</c:v>
                </c:pt>
                <c:pt idx="30">
                  <c:v>80000</c:v>
                </c:pt>
                <c:pt idx="31">
                  <c:v>69000</c:v>
                </c:pt>
                <c:pt idx="32">
                  <c:v>66500</c:v>
                </c:pt>
                <c:pt idx="33">
                  <c:v>52500</c:v>
                </c:pt>
                <c:pt idx="34">
                  <c:v>68500</c:v>
                </c:pt>
                <c:pt idx="35">
                  <c:v>59000</c:v>
                </c:pt>
                <c:pt idx="36">
                  <c:v>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0-484D-8FD6-D9751869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631176"/>
        <c:axId val="882633224"/>
      </c:barChart>
      <c:catAx>
        <c:axId val="8826311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33224"/>
        <c:crosses val="autoZero"/>
        <c:auto val="1"/>
        <c:lblAlgn val="ctr"/>
        <c:lblOffset val="100"/>
        <c:noMultiLvlLbl val="0"/>
      </c:catAx>
      <c:valAx>
        <c:axId val="88263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3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1323975</xdr:colOff>
      <xdr:row>47</xdr:row>
      <xdr:rowOff>533400</xdr:rowOff>
    </xdr:from>
    <xdr:to>
      <xdr:col>10</xdr:col>
      <xdr:colOff>1600200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E2D9CF-F9F5-53A4-5D25-A13FED999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857250</xdr:colOff>
      <xdr:row>47</xdr:row>
      <xdr:rowOff>542925</xdr:rowOff>
    </xdr:from>
    <xdr:to>
      <xdr:col>6</xdr:col>
      <xdr:colOff>742950</xdr:colOff>
      <xdr:row>56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1A44D-0247-71D8-A942-C27897818775}"/>
            </a:ext>
            <a:ext uri="{147F2762-F138-4A5C-976F-8EAC2B608ADB}">
              <a16:predDERef xmlns:a16="http://schemas.microsoft.com/office/drawing/2014/main" pred="{BBE2D9CF-F9F5-53A4-5D25-A13FED999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C23" zoomScale="70" zoomScaleNormal="70" workbookViewId="0">
      <selection activeCell="I40" sqref="I40"/>
    </sheetView>
  </sheetViews>
  <sheetFormatPr defaultRowHeight="14.45"/>
  <cols>
    <col min="1" max="1" width="16.7109375" style="1" bestFit="1" customWidth="1"/>
    <col min="2" max="2" width="15.5703125" style="4" customWidth="1"/>
    <col min="3" max="3" width="15.7109375" style="4" customWidth="1"/>
    <col min="4" max="4" width="24" bestFit="1" customWidth="1"/>
    <col min="5" max="5" width="16.7109375" bestFit="1" customWidth="1"/>
    <col min="6" max="6" width="16.7109375" style="5" customWidth="1"/>
    <col min="7" max="7" width="26.7109375" customWidth="1"/>
    <col min="8" max="8" width="20.28515625" customWidth="1"/>
    <col min="9" max="9" width="15.42578125" customWidth="1"/>
    <col min="10" max="10" width="11.28515625" bestFit="1" customWidth="1"/>
    <col min="11" max="11" width="41.28515625" bestFit="1" customWidth="1"/>
  </cols>
  <sheetData>
    <row r="1" spans="1:9" ht="15" thickBot="1"/>
    <row r="2" spans="1:9">
      <c r="B2" s="6"/>
      <c r="C2" s="7"/>
      <c r="D2" s="34" t="s">
        <v>0</v>
      </c>
      <c r="E2" s="37">
        <v>50</v>
      </c>
      <c r="F2" t="s">
        <v>1</v>
      </c>
      <c r="G2" s="8"/>
      <c r="H2" s="29"/>
      <c r="I2" s="30"/>
    </row>
    <row r="3" spans="1:9">
      <c r="B3" s="9"/>
      <c r="C3" s="10"/>
      <c r="D3" s="11" t="s">
        <v>2</v>
      </c>
      <c r="E3" s="38">
        <v>40000</v>
      </c>
      <c r="F3" s="14" t="s">
        <v>3</v>
      </c>
      <c r="G3" s="14"/>
      <c r="I3" s="31"/>
    </row>
    <row r="4" spans="1:9">
      <c r="B4" s="9"/>
      <c r="C4" s="10"/>
      <c r="D4" s="11" t="s">
        <v>4</v>
      </c>
      <c r="E4" s="38">
        <v>200</v>
      </c>
      <c r="F4" s="14" t="s">
        <v>5</v>
      </c>
      <c r="G4" s="14"/>
      <c r="I4" s="31"/>
    </row>
    <row r="5" spans="1:9">
      <c r="B5" s="9"/>
      <c r="C5" s="10"/>
      <c r="D5" s="11" t="s">
        <v>6</v>
      </c>
      <c r="E5" s="38">
        <v>180000</v>
      </c>
      <c r="F5" s="14" t="s">
        <v>7</v>
      </c>
      <c r="G5" s="13"/>
      <c r="H5" s="14"/>
      <c r="I5" s="15"/>
    </row>
    <row r="6" spans="1:9">
      <c r="B6" s="9"/>
      <c r="C6" s="10"/>
      <c r="D6" s="11" t="s">
        <v>8</v>
      </c>
      <c r="E6" s="38">
        <v>3</v>
      </c>
      <c r="F6" s="14" t="s">
        <v>9</v>
      </c>
      <c r="G6" s="13"/>
      <c r="H6" s="14"/>
      <c r="I6" s="15"/>
    </row>
    <row r="7" spans="1:9" ht="15" thickBot="1">
      <c r="B7" s="16"/>
      <c r="C7" s="17"/>
      <c r="D7" s="35" t="s">
        <v>10</v>
      </c>
      <c r="E7" s="39">
        <v>5000</v>
      </c>
      <c r="F7" s="19" t="s">
        <v>11</v>
      </c>
      <c r="G7" s="18"/>
      <c r="H7" s="19"/>
      <c r="I7" s="20"/>
    </row>
    <row r="8" spans="1:9">
      <c r="B8" s="10"/>
      <c r="C8" s="10"/>
      <c r="D8" s="11"/>
      <c r="E8" s="32"/>
      <c r="F8" s="12"/>
      <c r="G8" s="13"/>
      <c r="H8" s="14"/>
      <c r="I8" s="14"/>
    </row>
    <row r="9" spans="1:9">
      <c r="C9" s="48" t="s">
        <v>12</v>
      </c>
      <c r="D9" s="49"/>
      <c r="E9" s="50"/>
      <c r="F9"/>
      <c r="G9" s="26" t="s">
        <v>13</v>
      </c>
    </row>
    <row r="10" spans="1:9" ht="30.75">
      <c r="A10" s="2" t="s">
        <v>14</v>
      </c>
      <c r="B10" s="2" t="s">
        <v>15</v>
      </c>
      <c r="C10" s="2" t="s">
        <v>16</v>
      </c>
      <c r="D10" s="2" t="s">
        <v>2</v>
      </c>
      <c r="E10" s="2" t="s">
        <v>17</v>
      </c>
      <c r="F10" s="2" t="s">
        <v>18</v>
      </c>
      <c r="G10" s="2" t="s">
        <v>19</v>
      </c>
      <c r="H10" s="2" t="s">
        <v>20</v>
      </c>
      <c r="I10" s="2" t="s">
        <v>21</v>
      </c>
    </row>
    <row r="11" spans="1:9">
      <c r="A11" s="27">
        <v>0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180000</v>
      </c>
    </row>
    <row r="12" spans="1:9" ht="15">
      <c r="A12" s="3">
        <v>1</v>
      </c>
      <c r="B12" s="21">
        <v>300</v>
      </c>
      <c r="C12" s="28">
        <v>5000</v>
      </c>
      <c r="D12" s="25">
        <v>40000</v>
      </c>
      <c r="E12" s="25">
        <v>15000</v>
      </c>
      <c r="F12" s="25">
        <f>C12+D12+E12</f>
        <v>60000</v>
      </c>
      <c r="G12" s="25">
        <v>60000</v>
      </c>
      <c r="H12" s="44">
        <f>G12-F12</f>
        <v>0</v>
      </c>
      <c r="I12" s="44">
        <v>0</v>
      </c>
    </row>
    <row r="13" spans="1:9" ht="15">
      <c r="A13" s="3">
        <v>2</v>
      </c>
      <c r="B13" s="21">
        <v>400</v>
      </c>
      <c r="C13" s="28">
        <v>5000</v>
      </c>
      <c r="D13" s="25">
        <v>40000</v>
      </c>
      <c r="E13" s="25">
        <v>20000</v>
      </c>
      <c r="F13" s="25">
        <f t="shared" ref="F13:F47" si="0">C13+D13+E13</f>
        <v>65000</v>
      </c>
      <c r="G13" s="25">
        <v>80000</v>
      </c>
      <c r="H13" s="45">
        <f t="shared" ref="H13:H47" si="1">G13-F13</f>
        <v>15000</v>
      </c>
      <c r="I13" s="45">
        <v>15000</v>
      </c>
    </row>
    <row r="14" spans="1:9" ht="15">
      <c r="A14" s="3">
        <v>3</v>
      </c>
      <c r="B14" s="21">
        <v>500</v>
      </c>
      <c r="C14" s="28">
        <v>5000</v>
      </c>
      <c r="D14" s="25">
        <v>40000</v>
      </c>
      <c r="E14" s="25">
        <v>25000</v>
      </c>
      <c r="F14" s="25">
        <f t="shared" si="0"/>
        <v>70000</v>
      </c>
      <c r="G14" s="25">
        <v>100000</v>
      </c>
      <c r="H14" s="45">
        <f t="shared" si="1"/>
        <v>30000</v>
      </c>
      <c r="I14" s="46">
        <v>45000</v>
      </c>
    </row>
    <row r="15" spans="1:9" ht="15">
      <c r="A15" s="3">
        <v>4</v>
      </c>
      <c r="B15" s="21">
        <v>450</v>
      </c>
      <c r="C15" s="28">
        <v>5000</v>
      </c>
      <c r="D15" s="25">
        <v>40000</v>
      </c>
      <c r="E15" s="25">
        <v>22500</v>
      </c>
      <c r="F15" s="25">
        <f t="shared" si="0"/>
        <v>67500</v>
      </c>
      <c r="G15" s="25">
        <v>90000</v>
      </c>
      <c r="H15" s="45">
        <f t="shared" si="1"/>
        <v>22500</v>
      </c>
      <c r="I15" s="46">
        <v>67000</v>
      </c>
    </row>
    <row r="16" spans="1:9" ht="15">
      <c r="A16" s="3">
        <v>5</v>
      </c>
      <c r="B16" s="21">
        <v>200</v>
      </c>
      <c r="C16" s="28">
        <v>5000</v>
      </c>
      <c r="D16" s="25">
        <v>40000</v>
      </c>
      <c r="E16" s="25">
        <v>10000</v>
      </c>
      <c r="F16" s="25">
        <f t="shared" si="0"/>
        <v>55000</v>
      </c>
      <c r="G16" s="25">
        <v>40000</v>
      </c>
      <c r="H16" s="44">
        <f t="shared" si="1"/>
        <v>-15000</v>
      </c>
      <c r="I16" s="51">
        <v>52000</v>
      </c>
    </row>
    <row r="17" spans="1:9" ht="15">
      <c r="A17" s="3">
        <v>6</v>
      </c>
      <c r="B17" s="21">
        <v>150</v>
      </c>
      <c r="C17" s="28">
        <v>5000</v>
      </c>
      <c r="D17" s="25">
        <v>40000</v>
      </c>
      <c r="E17" s="25">
        <v>7500</v>
      </c>
      <c r="F17" s="25">
        <f t="shared" si="0"/>
        <v>52500</v>
      </c>
      <c r="G17" s="25">
        <v>30000</v>
      </c>
      <c r="H17" s="44">
        <f t="shared" si="1"/>
        <v>-22500</v>
      </c>
      <c r="I17" s="45">
        <v>30000</v>
      </c>
    </row>
    <row r="18" spans="1:9" ht="15">
      <c r="A18" s="3">
        <v>7</v>
      </c>
      <c r="B18" s="21">
        <v>100</v>
      </c>
      <c r="C18" s="28">
        <v>5000</v>
      </c>
      <c r="D18" s="25">
        <v>40000</v>
      </c>
      <c r="E18" s="25">
        <v>5000</v>
      </c>
      <c r="F18" s="25">
        <f t="shared" si="0"/>
        <v>50000</v>
      </c>
      <c r="G18" s="25">
        <v>20000</v>
      </c>
      <c r="H18" s="44">
        <f t="shared" si="1"/>
        <v>-30000</v>
      </c>
      <c r="I18" s="45"/>
    </row>
    <row r="19" spans="1:9" ht="15">
      <c r="A19" s="3">
        <v>8</v>
      </c>
      <c r="B19" s="21">
        <v>200</v>
      </c>
      <c r="C19" s="28">
        <v>5000</v>
      </c>
      <c r="D19" s="25">
        <v>40000</v>
      </c>
      <c r="E19" s="25">
        <v>10000</v>
      </c>
      <c r="F19" s="25">
        <f t="shared" si="0"/>
        <v>55000</v>
      </c>
      <c r="G19" s="25">
        <v>40000</v>
      </c>
      <c r="H19" s="44">
        <f t="shared" si="1"/>
        <v>-15000</v>
      </c>
      <c r="I19" s="44">
        <v>-15000</v>
      </c>
    </row>
    <row r="20" spans="1:9" ht="15">
      <c r="A20" s="3">
        <v>9</v>
      </c>
      <c r="B20" s="21">
        <v>300</v>
      </c>
      <c r="C20" s="28">
        <v>5000</v>
      </c>
      <c r="D20" s="25">
        <v>40000</v>
      </c>
      <c r="E20" s="25">
        <v>15000</v>
      </c>
      <c r="F20" s="25">
        <f t="shared" si="0"/>
        <v>60000</v>
      </c>
      <c r="G20" s="25">
        <v>60000</v>
      </c>
      <c r="H20" s="44">
        <f t="shared" si="1"/>
        <v>0</v>
      </c>
      <c r="I20" s="44">
        <v>-15000</v>
      </c>
    </row>
    <row r="21" spans="1:9" ht="15">
      <c r="A21" s="3">
        <v>10</v>
      </c>
      <c r="B21" s="21">
        <v>450</v>
      </c>
      <c r="C21" s="28">
        <v>5000</v>
      </c>
      <c r="D21" s="25">
        <v>40000</v>
      </c>
      <c r="E21" s="25">
        <v>20000</v>
      </c>
      <c r="F21" s="25">
        <f t="shared" si="0"/>
        <v>65000</v>
      </c>
      <c r="G21" s="25">
        <v>90000</v>
      </c>
      <c r="H21" s="45">
        <f t="shared" si="1"/>
        <v>25000</v>
      </c>
      <c r="I21" s="45">
        <v>0</v>
      </c>
    </row>
    <row r="22" spans="1:9" ht="15">
      <c r="A22" s="3">
        <v>11</v>
      </c>
      <c r="B22" s="21">
        <v>220</v>
      </c>
      <c r="C22" s="28">
        <v>5000</v>
      </c>
      <c r="D22" s="25">
        <v>40000</v>
      </c>
      <c r="E22" s="25">
        <v>11000</v>
      </c>
      <c r="F22" s="25">
        <f t="shared" si="0"/>
        <v>56000</v>
      </c>
      <c r="G22" s="25">
        <v>44000</v>
      </c>
      <c r="H22" s="44">
        <f t="shared" si="1"/>
        <v>-12000</v>
      </c>
      <c r="I22" s="44">
        <v>-12000</v>
      </c>
    </row>
    <row r="23" spans="1:9" ht="15">
      <c r="A23" s="3">
        <v>12</v>
      </c>
      <c r="B23" s="21">
        <v>440</v>
      </c>
      <c r="C23" s="28">
        <v>5000</v>
      </c>
      <c r="D23" s="25">
        <v>40000</v>
      </c>
      <c r="E23" s="25">
        <v>22000</v>
      </c>
      <c r="F23" s="25">
        <f t="shared" si="0"/>
        <v>67000</v>
      </c>
      <c r="G23" s="25">
        <v>88000</v>
      </c>
      <c r="H23" s="45">
        <f t="shared" si="1"/>
        <v>21000</v>
      </c>
      <c r="I23" s="45">
        <v>9000</v>
      </c>
    </row>
    <row r="24" spans="1:9" ht="15">
      <c r="A24" s="3">
        <v>13</v>
      </c>
      <c r="B24" s="21">
        <v>360</v>
      </c>
      <c r="C24" s="28">
        <v>5000</v>
      </c>
      <c r="D24" s="25">
        <v>40000</v>
      </c>
      <c r="E24" s="25">
        <v>18000</v>
      </c>
      <c r="F24" s="25">
        <f t="shared" si="0"/>
        <v>63000</v>
      </c>
      <c r="G24" s="25">
        <v>72000</v>
      </c>
      <c r="H24" s="45">
        <f t="shared" si="1"/>
        <v>9000</v>
      </c>
      <c r="I24" s="45">
        <v>18000</v>
      </c>
    </row>
    <row r="25" spans="1:9" ht="15">
      <c r="A25" s="3">
        <v>14</v>
      </c>
      <c r="B25" s="21">
        <v>280</v>
      </c>
      <c r="C25" s="28">
        <v>5000</v>
      </c>
      <c r="D25" s="25">
        <v>40000</v>
      </c>
      <c r="E25" s="25">
        <v>14000</v>
      </c>
      <c r="F25" s="25">
        <f t="shared" si="0"/>
        <v>59000</v>
      </c>
      <c r="G25" s="25">
        <v>56000</v>
      </c>
      <c r="H25" s="44">
        <f t="shared" si="1"/>
        <v>-3000</v>
      </c>
      <c r="I25" s="45">
        <v>15000</v>
      </c>
    </row>
    <row r="26" spans="1:9" ht="15">
      <c r="A26" s="3">
        <v>15</v>
      </c>
      <c r="B26" s="21">
        <v>100</v>
      </c>
      <c r="C26" s="28">
        <v>5000</v>
      </c>
      <c r="D26" s="25">
        <v>40000</v>
      </c>
      <c r="E26" s="25">
        <v>5000</v>
      </c>
      <c r="F26" s="25">
        <f t="shared" si="0"/>
        <v>50000</v>
      </c>
      <c r="G26" s="25">
        <v>20000</v>
      </c>
      <c r="H26" s="44">
        <f t="shared" si="1"/>
        <v>-30000</v>
      </c>
      <c r="I26" s="44">
        <v>-15000</v>
      </c>
    </row>
    <row r="27" spans="1:9" ht="15">
      <c r="A27" s="3">
        <v>16</v>
      </c>
      <c r="B27" s="21">
        <v>110</v>
      </c>
      <c r="C27" s="28">
        <v>5000</v>
      </c>
      <c r="D27" s="25">
        <v>40000</v>
      </c>
      <c r="E27" s="25">
        <v>5500</v>
      </c>
      <c r="F27" s="25">
        <f t="shared" si="0"/>
        <v>50500</v>
      </c>
      <c r="G27" s="25">
        <v>22000</v>
      </c>
      <c r="H27" s="44">
        <f t="shared" si="1"/>
        <v>-28500</v>
      </c>
      <c r="I27" s="44">
        <v>-43500</v>
      </c>
    </row>
    <row r="28" spans="1:9" ht="15">
      <c r="A28" s="3">
        <v>17</v>
      </c>
      <c r="B28" s="21">
        <v>190</v>
      </c>
      <c r="C28" s="28">
        <v>5000</v>
      </c>
      <c r="D28" s="25">
        <v>40000</v>
      </c>
      <c r="E28" s="25">
        <v>9500</v>
      </c>
      <c r="F28" s="25">
        <f t="shared" si="0"/>
        <v>54500</v>
      </c>
      <c r="G28" s="25">
        <v>38000</v>
      </c>
      <c r="H28" s="44">
        <f t="shared" si="1"/>
        <v>-16500</v>
      </c>
      <c r="I28" s="44">
        <v>-60000</v>
      </c>
    </row>
    <row r="29" spans="1:9" ht="15">
      <c r="A29" s="3">
        <v>18</v>
      </c>
      <c r="B29" s="21">
        <v>400</v>
      </c>
      <c r="C29" s="28">
        <v>5000</v>
      </c>
      <c r="D29" s="25">
        <v>40000</v>
      </c>
      <c r="E29" s="25">
        <v>20000</v>
      </c>
      <c r="F29" s="25">
        <f t="shared" si="0"/>
        <v>65000</v>
      </c>
      <c r="G29" s="25">
        <v>80000</v>
      </c>
      <c r="H29" s="45">
        <f t="shared" si="1"/>
        <v>15000</v>
      </c>
      <c r="I29" s="44">
        <v>-45000</v>
      </c>
    </row>
    <row r="30" spans="1:9" ht="15">
      <c r="A30" s="3">
        <v>19</v>
      </c>
      <c r="B30" s="21">
        <v>300</v>
      </c>
      <c r="C30" s="28">
        <v>5000</v>
      </c>
      <c r="D30" s="25">
        <v>40000</v>
      </c>
      <c r="E30" s="25">
        <v>15000</v>
      </c>
      <c r="F30" s="25">
        <f t="shared" si="0"/>
        <v>60000</v>
      </c>
      <c r="G30" s="25">
        <v>60000</v>
      </c>
      <c r="H30" s="44">
        <f t="shared" si="1"/>
        <v>0</v>
      </c>
      <c r="I30" s="44">
        <v>-45000</v>
      </c>
    </row>
    <row r="31" spans="1:9" ht="15">
      <c r="A31" s="3">
        <v>20</v>
      </c>
      <c r="B31" s="21">
        <v>210</v>
      </c>
      <c r="C31" s="28">
        <v>5000</v>
      </c>
      <c r="D31" s="25">
        <v>40000</v>
      </c>
      <c r="E31" s="25">
        <v>10500</v>
      </c>
      <c r="F31" s="25">
        <f t="shared" si="0"/>
        <v>55500</v>
      </c>
      <c r="G31" s="25">
        <v>42000</v>
      </c>
      <c r="H31" s="44">
        <f t="shared" si="1"/>
        <v>-13500</v>
      </c>
      <c r="I31" s="44">
        <v>-58000</v>
      </c>
    </row>
    <row r="32" spans="1:9" ht="15">
      <c r="A32" s="3">
        <v>21</v>
      </c>
      <c r="B32" s="21">
        <v>550</v>
      </c>
      <c r="C32" s="28">
        <v>5000</v>
      </c>
      <c r="D32" s="25">
        <v>40000</v>
      </c>
      <c r="E32" s="25">
        <v>27500</v>
      </c>
      <c r="F32" s="25">
        <f t="shared" si="0"/>
        <v>72500</v>
      </c>
      <c r="G32" s="25">
        <v>110000</v>
      </c>
      <c r="H32" s="46">
        <f t="shared" si="1"/>
        <v>37500</v>
      </c>
      <c r="I32" s="44">
        <v>-21000</v>
      </c>
    </row>
    <row r="33" spans="1:9" ht="15">
      <c r="A33" s="3">
        <v>22</v>
      </c>
      <c r="B33" s="21">
        <v>180</v>
      </c>
      <c r="C33" s="28">
        <v>5000</v>
      </c>
      <c r="D33" s="25">
        <v>40000</v>
      </c>
      <c r="E33" s="25">
        <v>9000</v>
      </c>
      <c r="F33" s="25">
        <f t="shared" si="0"/>
        <v>54000</v>
      </c>
      <c r="G33" s="25">
        <v>36000</v>
      </c>
      <c r="H33" s="44">
        <f t="shared" si="1"/>
        <v>-18000</v>
      </c>
      <c r="I33" s="44">
        <v>-39000</v>
      </c>
    </row>
    <row r="34" spans="1:9" ht="15">
      <c r="A34" s="3">
        <v>23</v>
      </c>
      <c r="B34" s="21">
        <v>210</v>
      </c>
      <c r="C34" s="28">
        <v>5000</v>
      </c>
      <c r="D34" s="25">
        <v>40000</v>
      </c>
      <c r="E34" s="25">
        <v>10500</v>
      </c>
      <c r="F34" s="25">
        <f t="shared" si="0"/>
        <v>55500</v>
      </c>
      <c r="G34" s="25">
        <v>42000</v>
      </c>
      <c r="H34" s="44">
        <f t="shared" si="1"/>
        <v>-13500</v>
      </c>
      <c r="I34" s="44">
        <v>-52000</v>
      </c>
    </row>
    <row r="35" spans="1:9" ht="15">
      <c r="A35" s="3">
        <v>24</v>
      </c>
      <c r="B35" s="21">
        <v>360</v>
      </c>
      <c r="C35" s="28">
        <v>5000</v>
      </c>
      <c r="D35" s="25">
        <v>40000</v>
      </c>
      <c r="E35" s="25">
        <v>18000</v>
      </c>
      <c r="F35" s="25">
        <f t="shared" si="0"/>
        <v>63000</v>
      </c>
      <c r="G35" s="25">
        <v>72000</v>
      </c>
      <c r="H35" s="45">
        <f t="shared" si="1"/>
        <v>9000</v>
      </c>
      <c r="I35" s="44">
        <v>-43500</v>
      </c>
    </row>
    <row r="36" spans="1:9" ht="15">
      <c r="A36" s="3">
        <v>25</v>
      </c>
      <c r="B36" s="21">
        <v>600</v>
      </c>
      <c r="C36" s="28">
        <v>5000</v>
      </c>
      <c r="D36" s="25">
        <v>40000</v>
      </c>
      <c r="E36" s="25">
        <v>30000</v>
      </c>
      <c r="F36" s="25">
        <f t="shared" si="0"/>
        <v>75000</v>
      </c>
      <c r="G36" s="25">
        <v>120000</v>
      </c>
      <c r="H36" s="46">
        <f t="shared" si="1"/>
        <v>45000</v>
      </c>
      <c r="I36" s="45">
        <v>1500</v>
      </c>
    </row>
    <row r="37" spans="1:9" ht="15">
      <c r="A37" s="3">
        <v>26</v>
      </c>
      <c r="B37" s="21">
        <v>190</v>
      </c>
      <c r="C37" s="28">
        <v>5000</v>
      </c>
      <c r="D37" s="25">
        <v>40000</v>
      </c>
      <c r="E37" s="25">
        <v>9500</v>
      </c>
      <c r="F37" s="25">
        <f t="shared" si="0"/>
        <v>54500</v>
      </c>
      <c r="G37" s="25">
        <v>38000</v>
      </c>
      <c r="H37" s="44">
        <f t="shared" si="1"/>
        <v>-16500</v>
      </c>
      <c r="I37" s="44">
        <v>-15000</v>
      </c>
    </row>
    <row r="38" spans="1:9" ht="15">
      <c r="A38" s="3">
        <v>27</v>
      </c>
      <c r="B38" s="21">
        <v>260</v>
      </c>
      <c r="C38" s="28">
        <v>5000</v>
      </c>
      <c r="D38" s="25">
        <v>40000</v>
      </c>
      <c r="E38" s="25">
        <v>13000</v>
      </c>
      <c r="F38" s="25">
        <f t="shared" si="0"/>
        <v>58000</v>
      </c>
      <c r="G38" s="25">
        <v>52000</v>
      </c>
      <c r="H38" s="44">
        <f t="shared" si="1"/>
        <v>-6000</v>
      </c>
      <c r="I38" s="44">
        <v>-21000</v>
      </c>
    </row>
    <row r="39" spans="1:9" ht="15">
      <c r="A39" s="3">
        <v>28</v>
      </c>
      <c r="B39" s="21">
        <v>240</v>
      </c>
      <c r="C39" s="28">
        <v>5000</v>
      </c>
      <c r="D39" s="25">
        <v>40000</v>
      </c>
      <c r="E39" s="25">
        <v>12000</v>
      </c>
      <c r="F39" s="25">
        <f t="shared" si="0"/>
        <v>57000</v>
      </c>
      <c r="G39" s="25">
        <v>48000</v>
      </c>
      <c r="H39" s="44">
        <f t="shared" si="1"/>
        <v>-9000</v>
      </c>
      <c r="I39" s="44">
        <v>-30000</v>
      </c>
    </row>
    <row r="40" spans="1:9" ht="15">
      <c r="A40" s="3">
        <v>29</v>
      </c>
      <c r="B40" s="21">
        <v>600</v>
      </c>
      <c r="C40" s="28">
        <v>5000</v>
      </c>
      <c r="D40" s="25">
        <v>40000</v>
      </c>
      <c r="E40" s="25">
        <v>30000</v>
      </c>
      <c r="F40" s="25">
        <f t="shared" si="0"/>
        <v>75000</v>
      </c>
      <c r="G40" s="25">
        <v>120000</v>
      </c>
      <c r="H40" s="46">
        <f t="shared" si="1"/>
        <v>45000</v>
      </c>
      <c r="I40" s="45">
        <v>15000</v>
      </c>
    </row>
    <row r="41" spans="1:9" ht="15">
      <c r="A41" s="3">
        <v>30</v>
      </c>
      <c r="B41" s="21">
        <v>700</v>
      </c>
      <c r="C41" s="28">
        <v>5000</v>
      </c>
      <c r="D41" s="25">
        <v>40000</v>
      </c>
      <c r="E41" s="25">
        <v>35000</v>
      </c>
      <c r="F41" s="25">
        <f t="shared" si="0"/>
        <v>80000</v>
      </c>
      <c r="G41" s="25">
        <v>140000</v>
      </c>
      <c r="H41" s="46">
        <f t="shared" si="1"/>
        <v>60000</v>
      </c>
      <c r="I41" s="46">
        <v>75000</v>
      </c>
    </row>
    <row r="42" spans="1:9" ht="15">
      <c r="A42" s="3">
        <v>31</v>
      </c>
      <c r="B42" s="21">
        <v>480</v>
      </c>
      <c r="C42" s="28">
        <v>5000</v>
      </c>
      <c r="D42" s="25">
        <v>40000</v>
      </c>
      <c r="E42" s="25">
        <v>24000</v>
      </c>
      <c r="F42" s="25">
        <f t="shared" si="0"/>
        <v>69000</v>
      </c>
      <c r="G42" s="25">
        <v>96000</v>
      </c>
      <c r="H42" s="45">
        <f t="shared" si="1"/>
        <v>27000</v>
      </c>
      <c r="I42" s="46">
        <v>102000</v>
      </c>
    </row>
    <row r="43" spans="1:9" ht="15">
      <c r="A43" s="3">
        <v>32</v>
      </c>
      <c r="B43" s="21">
        <v>430</v>
      </c>
      <c r="C43" s="28">
        <v>5000</v>
      </c>
      <c r="D43" s="25">
        <v>40000</v>
      </c>
      <c r="E43" s="25">
        <v>21500</v>
      </c>
      <c r="F43" s="25">
        <f t="shared" si="0"/>
        <v>66500</v>
      </c>
      <c r="G43" s="25">
        <v>86000</v>
      </c>
      <c r="H43" s="45">
        <f t="shared" si="1"/>
        <v>19500</v>
      </c>
      <c r="I43" s="46">
        <v>121500</v>
      </c>
    </row>
    <row r="44" spans="1:9" ht="15">
      <c r="A44" s="3">
        <v>33</v>
      </c>
      <c r="B44" s="21">
        <v>150</v>
      </c>
      <c r="C44" s="28">
        <v>5000</v>
      </c>
      <c r="D44" s="25">
        <v>40000</v>
      </c>
      <c r="E44" s="25">
        <v>7500</v>
      </c>
      <c r="F44" s="25">
        <f t="shared" si="0"/>
        <v>52500</v>
      </c>
      <c r="G44" s="25">
        <v>30000</v>
      </c>
      <c r="H44" s="44">
        <f t="shared" si="1"/>
        <v>-22500</v>
      </c>
      <c r="I44" s="46">
        <v>99000</v>
      </c>
    </row>
    <row r="45" spans="1:9" ht="15">
      <c r="A45" s="3">
        <v>34</v>
      </c>
      <c r="B45" s="21">
        <v>470</v>
      </c>
      <c r="C45" s="28">
        <v>5000</v>
      </c>
      <c r="D45" s="25">
        <v>40000</v>
      </c>
      <c r="E45" s="25">
        <v>23500</v>
      </c>
      <c r="F45" s="25">
        <f t="shared" si="0"/>
        <v>68500</v>
      </c>
      <c r="G45" s="25">
        <v>94000</v>
      </c>
      <c r="H45" s="45">
        <f t="shared" si="1"/>
        <v>25500</v>
      </c>
      <c r="I45" s="46">
        <v>124500</v>
      </c>
    </row>
    <row r="46" spans="1:9" ht="15">
      <c r="A46" s="3">
        <v>35</v>
      </c>
      <c r="B46" s="21">
        <v>280</v>
      </c>
      <c r="C46" s="28">
        <v>5000</v>
      </c>
      <c r="D46" s="25">
        <v>40000</v>
      </c>
      <c r="E46" s="25">
        <v>14000</v>
      </c>
      <c r="F46" s="40">
        <f t="shared" si="0"/>
        <v>59000</v>
      </c>
      <c r="G46" s="25">
        <v>56000</v>
      </c>
      <c r="H46" s="44">
        <f t="shared" si="1"/>
        <v>-3000</v>
      </c>
      <c r="I46" s="46">
        <v>121500</v>
      </c>
    </row>
    <row r="47" spans="1:9" ht="15">
      <c r="A47" s="3">
        <v>36</v>
      </c>
      <c r="B47" s="21">
        <v>480</v>
      </c>
      <c r="C47" s="28">
        <v>5000</v>
      </c>
      <c r="D47" s="25">
        <v>40000</v>
      </c>
      <c r="E47" s="42">
        <v>24000</v>
      </c>
      <c r="F47" s="41">
        <f t="shared" si="0"/>
        <v>69000</v>
      </c>
      <c r="G47" s="43">
        <v>96000</v>
      </c>
      <c r="H47" s="45">
        <f t="shared" si="1"/>
        <v>27000</v>
      </c>
      <c r="I47" s="46">
        <f t="shared" ref="I14:I47" si="2">I45+G47-F47</f>
        <v>151500</v>
      </c>
    </row>
    <row r="48" spans="1:9" ht="51" customHeight="1" thickBot="1">
      <c r="A48" s="22" t="s">
        <v>22</v>
      </c>
      <c r="B48" s="47">
        <v>11840</v>
      </c>
      <c r="C48" s="33"/>
      <c r="D48" s="4"/>
      <c r="E48" s="4"/>
      <c r="F48" s="23"/>
      <c r="G48" s="4"/>
      <c r="H48" s="4"/>
      <c r="I48" s="24"/>
    </row>
    <row r="49" spans="1:3" ht="15" thickTop="1"/>
    <row r="50" spans="1:3" ht="51" customHeight="1" thickBot="1">
      <c r="A50" s="22" t="s">
        <v>23</v>
      </c>
      <c r="B50" s="36">
        <v>140000</v>
      </c>
      <c r="C50" s="24"/>
    </row>
    <row r="51" spans="1:3" ht="15" thickTop="1"/>
    <row r="52" spans="1:3" ht="51" customHeight="1" thickBot="1">
      <c r="A52" s="22" t="s">
        <v>24</v>
      </c>
      <c r="B52" s="36">
        <v>60000</v>
      </c>
      <c r="C52" s="24"/>
    </row>
    <row r="53" spans="1:3" ht="15" thickTop="1"/>
    <row r="54" spans="1:3" ht="51" customHeight="1" thickBot="1">
      <c r="A54" s="22" t="s">
        <v>25</v>
      </c>
      <c r="B54" s="36"/>
      <c r="C54" s="24"/>
    </row>
    <row r="55" spans="1:3" ht="15" thickTop="1"/>
    <row r="56" spans="1:3" ht="15"/>
    <row r="57" spans="1:3" ht="15"/>
  </sheetData>
  <mergeCells count="1">
    <mergeCell ref="C9:E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LJMU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Chelsea Dobbins</dc:creator>
  <cp:keywords/>
  <dc:description/>
  <cp:lastModifiedBy>John Viado</cp:lastModifiedBy>
  <cp:revision/>
  <dcterms:created xsi:type="dcterms:W3CDTF">2016-11-24T10:14:29Z</dcterms:created>
  <dcterms:modified xsi:type="dcterms:W3CDTF">2024-04-12T13:23:57Z</dcterms:modified>
  <cp:category/>
  <cp:contentStatus/>
</cp:coreProperties>
</file>