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 Reloaded\Documents\"/>
    </mc:Choice>
  </mc:AlternateContent>
  <xr:revisionPtr revIDLastSave="0" documentId="13_ncr:1_{21CA1CB9-0887-4B40-9F7A-28C27FDF1613}" xr6:coauthVersionLast="44" xr6:coauthVersionMax="44" xr10:uidLastSave="{00000000-0000-0000-0000-000000000000}"/>
  <bookViews>
    <workbookView xWindow="-120" yWindow="-120" windowWidth="29040" windowHeight="15840" activeTab="2" xr2:uid="{AF61FF33-4533-4B5F-B1C6-827D87D3A4E4}"/>
  </bookViews>
  <sheets>
    <sheet name="US" sheetId="1" r:id="rId1"/>
    <sheet name="quarentine in effect" sheetId="5" r:id="rId2"/>
    <sheet name="no lockdown" sheetId="6" r:id="rId3"/>
    <sheet name="Repoductive Rate with both" sheetId="3" r:id="rId4"/>
    <sheet name="no quar data set 2" sheetId="7" r:id="rId5"/>
    <sheet name="reproductive rate quarentine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H33" i="3"/>
  <c r="J33" i="3"/>
  <c r="I33" i="3" s="1"/>
  <c r="K33" i="3"/>
  <c r="M33" i="3"/>
  <c r="M34" i="3" s="1"/>
  <c r="N33" i="3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O33" i="3"/>
  <c r="K34" i="3" s="1"/>
  <c r="K35" i="3" s="1"/>
  <c r="K36" i="3" s="1"/>
  <c r="P33" i="3"/>
  <c r="L33" i="3" s="1"/>
  <c r="L34" i="3" s="1"/>
  <c r="L35" i="3" s="1"/>
  <c r="Q33" i="3"/>
  <c r="R33" i="3"/>
  <c r="H34" i="3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O34" i="3"/>
  <c r="P34" i="3"/>
  <c r="Q34" i="3"/>
  <c r="R34" i="3"/>
  <c r="O35" i="3"/>
  <c r="P35" i="3"/>
  <c r="Q35" i="3"/>
  <c r="R35" i="3"/>
  <c r="O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" i="7"/>
  <c r="I3" i="7" s="1"/>
  <c r="P5" i="7"/>
  <c r="B5" i="7"/>
  <c r="R4" i="7"/>
  <c r="Q4" i="7"/>
  <c r="P4" i="7"/>
  <c r="O4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N3" i="7"/>
  <c r="O5" i="7" s="1"/>
  <c r="M3" i="7"/>
  <c r="M4" i="7" s="1"/>
  <c r="L3" i="7"/>
  <c r="L4" i="7" s="1"/>
  <c r="L5" i="7" s="1"/>
  <c r="K3" i="7"/>
  <c r="K4" i="7" s="1"/>
  <c r="K5" i="7" s="1"/>
  <c r="H3" i="7"/>
  <c r="D2" i="7"/>
  <c r="I3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" i="3"/>
  <c r="J16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3" i="3"/>
  <c r="I3" i="1"/>
  <c r="I30" i="1"/>
  <c r="J29" i="1"/>
  <c r="G67" i="1"/>
  <c r="G40" i="5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60" i="6"/>
  <c r="H61" i="6"/>
  <c r="H62" i="6"/>
  <c r="H63" i="6"/>
  <c r="H64" i="6"/>
  <c r="H65" i="6"/>
  <c r="H66" i="6"/>
  <c r="H67" i="6"/>
  <c r="H68" i="6"/>
  <c r="H69" i="6"/>
  <c r="H70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35" i="6"/>
  <c r="H36" i="6"/>
  <c r="H37" i="6"/>
  <c r="H38" i="6"/>
  <c r="H39" i="6"/>
  <c r="H40" i="6"/>
  <c r="H41" i="6"/>
  <c r="H42" i="6"/>
  <c r="H43" i="6"/>
  <c r="H34" i="6"/>
  <c r="H30" i="6"/>
  <c r="H31" i="6"/>
  <c r="H32" i="6"/>
  <c r="H33" i="6"/>
  <c r="H29" i="6"/>
  <c r="B8" i="6"/>
  <c r="G29" i="6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B8" i="5"/>
  <c r="H72" i="5"/>
  <c r="G30" i="5"/>
  <c r="G31" i="5"/>
  <c r="G32" i="5"/>
  <c r="G33" i="5"/>
  <c r="G34" i="5"/>
  <c r="G35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29" i="5"/>
  <c r="J5" i="6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J4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K3" i="6"/>
  <c r="J3" i="6"/>
  <c r="I3" i="6" s="1"/>
  <c r="N3" i="6" s="1"/>
  <c r="N2" i="6"/>
  <c r="B1" i="6"/>
  <c r="B2" i="5"/>
  <c r="D2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" i="3"/>
  <c r="N4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" i="3"/>
  <c r="Q4" i="3"/>
  <c r="R4" i="3"/>
  <c r="B1" i="5"/>
  <c r="N26" i="5"/>
  <c r="N27" i="5"/>
  <c r="N28" i="5"/>
  <c r="N2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" i="5"/>
  <c r="J4" i="5"/>
  <c r="J5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K3" i="5"/>
  <c r="I3" i="5" s="1"/>
  <c r="J3" i="5"/>
  <c r="G34" i="1"/>
  <c r="G90" i="1"/>
  <c r="G91" i="1"/>
  <c r="G92" i="1"/>
  <c r="G93" i="1"/>
  <c r="G94" i="1"/>
  <c r="G95" i="1"/>
  <c r="G96" i="1"/>
  <c r="G97" i="1"/>
  <c r="G98" i="1"/>
  <c r="G8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1" i="1"/>
  <c r="H33" i="4"/>
  <c r="I33" i="4"/>
  <c r="J33" i="4"/>
  <c r="K33" i="4"/>
  <c r="N33" i="4"/>
  <c r="O33" i="4"/>
  <c r="P33" i="4"/>
  <c r="L33" i="4" s="1"/>
  <c r="L34" i="4" s="1"/>
  <c r="H34" i="4"/>
  <c r="I34" i="4"/>
  <c r="J34" i="4"/>
  <c r="K34" i="4"/>
  <c r="N34" i="4"/>
  <c r="O34" i="4"/>
  <c r="P34" i="4"/>
  <c r="P35" i="4"/>
  <c r="P36" i="4"/>
  <c r="N8" i="4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7" i="4"/>
  <c r="P6" i="4"/>
  <c r="N3" i="4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8" i="4"/>
  <c r="H9" i="4" s="1"/>
  <c r="H10" i="4" s="1"/>
  <c r="H5" i="4"/>
  <c r="H6" i="4" s="1"/>
  <c r="H7" i="4" s="1"/>
  <c r="B5" i="4"/>
  <c r="P4" i="4" s="1"/>
  <c r="O4" i="4"/>
  <c r="H4" i="4"/>
  <c r="L3" i="4"/>
  <c r="K3" i="4"/>
  <c r="K4" i="4" s="1"/>
  <c r="J3" i="4"/>
  <c r="I3" i="4"/>
  <c r="H3" i="4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" i="3"/>
  <c r="B5" i="3"/>
  <c r="L3" i="3"/>
  <c r="K4" i="3"/>
  <c r="K3" i="3"/>
  <c r="R36" i="3" l="1"/>
  <c r="M35" i="3"/>
  <c r="O36" i="3"/>
  <c r="K37" i="3" s="1"/>
  <c r="P36" i="3"/>
  <c r="Q36" i="3"/>
  <c r="L36" i="3"/>
  <c r="J34" i="3"/>
  <c r="J35" i="3" s="1"/>
  <c r="K6" i="7"/>
  <c r="M5" i="7"/>
  <c r="R6" i="7"/>
  <c r="Q6" i="7"/>
  <c r="Q5" i="7"/>
  <c r="R5" i="7"/>
  <c r="N4" i="7"/>
  <c r="J17" i="3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K29" i="6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L84" i="5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I4" i="6"/>
  <c r="N4" i="6" s="1"/>
  <c r="J6" i="6"/>
  <c r="I5" i="6"/>
  <c r="N5" i="6" s="1"/>
  <c r="M32" i="3"/>
  <c r="Q6" i="3"/>
  <c r="R5" i="3"/>
  <c r="Q5" i="3"/>
  <c r="R6" i="3"/>
  <c r="J6" i="5"/>
  <c r="K4" i="5"/>
  <c r="P37" i="4"/>
  <c r="J4" i="4"/>
  <c r="J5" i="4" s="1"/>
  <c r="K5" i="4"/>
  <c r="L4" i="4"/>
  <c r="I4" i="4"/>
  <c r="N4" i="4"/>
  <c r="N5" i="4" s="1"/>
  <c r="N6" i="4" s="1"/>
  <c r="P5" i="4"/>
  <c r="O5" i="4"/>
  <c r="L4" i="3"/>
  <c r="K5" i="3"/>
  <c r="M36" i="3" l="1"/>
  <c r="O37" i="3"/>
  <c r="K38" i="3" s="1"/>
  <c r="P37" i="3"/>
  <c r="L37" i="3" s="1"/>
  <c r="Q37" i="3"/>
  <c r="R37" i="3"/>
  <c r="I34" i="3"/>
  <c r="I35" i="3" s="1"/>
  <c r="I36" i="3" s="1"/>
  <c r="J36" i="3"/>
  <c r="P6" i="7"/>
  <c r="L6" i="7" s="1"/>
  <c r="O6" i="7"/>
  <c r="N5" i="7"/>
  <c r="Q7" i="7"/>
  <c r="M6" i="7"/>
  <c r="R7" i="7"/>
  <c r="I4" i="7"/>
  <c r="I5" i="7" s="1"/>
  <c r="I6" i="7" s="1"/>
  <c r="K7" i="7"/>
  <c r="I6" i="6"/>
  <c r="N6" i="6" s="1"/>
  <c r="J7" i="6"/>
  <c r="R7" i="3"/>
  <c r="Q7" i="3"/>
  <c r="Q8" i="3"/>
  <c r="R8" i="3"/>
  <c r="J7" i="5"/>
  <c r="K5" i="5"/>
  <c r="I4" i="5"/>
  <c r="P38" i="4"/>
  <c r="L5" i="4"/>
  <c r="K6" i="4"/>
  <c r="J6" i="4"/>
  <c r="O6" i="4"/>
  <c r="I5" i="4"/>
  <c r="I6" i="4" s="1"/>
  <c r="L5" i="3"/>
  <c r="L6" i="3" s="1"/>
  <c r="K6" i="3"/>
  <c r="L38" i="3" l="1"/>
  <c r="K39" i="3"/>
  <c r="M37" i="3"/>
  <c r="O38" i="3"/>
  <c r="P38" i="3"/>
  <c r="Q38" i="3"/>
  <c r="R38" i="3"/>
  <c r="J37" i="3"/>
  <c r="J38" i="3" s="1"/>
  <c r="I7" i="7"/>
  <c r="I8" i="7" s="1"/>
  <c r="R8" i="7"/>
  <c r="Q8" i="7"/>
  <c r="M7" i="7"/>
  <c r="P7" i="7"/>
  <c r="L7" i="7" s="1"/>
  <c r="O7" i="7"/>
  <c r="K8" i="7" s="1"/>
  <c r="N6" i="7"/>
  <c r="I7" i="6"/>
  <c r="N7" i="6" s="1"/>
  <c r="J8" i="6"/>
  <c r="Q9" i="3"/>
  <c r="R9" i="3"/>
  <c r="K6" i="5"/>
  <c r="I5" i="5"/>
  <c r="J8" i="5"/>
  <c r="P39" i="4"/>
  <c r="K7" i="4"/>
  <c r="L6" i="4"/>
  <c r="O7" i="4"/>
  <c r="K8" i="4" s="1"/>
  <c r="P7" i="4"/>
  <c r="L7" i="3"/>
  <c r="K7" i="3"/>
  <c r="J39" i="3" l="1"/>
  <c r="K40" i="3"/>
  <c r="L39" i="3"/>
  <c r="M38" i="3"/>
  <c r="O39" i="3"/>
  <c r="P39" i="3"/>
  <c r="Q39" i="3"/>
  <c r="R39" i="3"/>
  <c r="I37" i="3"/>
  <c r="I38" i="3" s="1"/>
  <c r="I39" i="3" s="1"/>
  <c r="K9" i="7"/>
  <c r="P8" i="7"/>
  <c r="L8" i="7" s="1"/>
  <c r="O8" i="7"/>
  <c r="N7" i="7"/>
  <c r="R9" i="7"/>
  <c r="Q9" i="7"/>
  <c r="M8" i="7"/>
  <c r="J9" i="6"/>
  <c r="I8" i="6"/>
  <c r="N8" i="6" s="1"/>
  <c r="R10" i="3"/>
  <c r="Q10" i="3"/>
  <c r="J9" i="5"/>
  <c r="K7" i="5"/>
  <c r="I6" i="5"/>
  <c r="P40" i="4"/>
  <c r="L7" i="4"/>
  <c r="J7" i="4"/>
  <c r="P8" i="4"/>
  <c r="O8" i="4"/>
  <c r="K9" i="4" s="1"/>
  <c r="I7" i="4"/>
  <c r="L8" i="3"/>
  <c r="K8" i="3"/>
  <c r="O40" i="3" l="1"/>
  <c r="P40" i="3"/>
  <c r="L40" i="3" s="1"/>
  <c r="Q40" i="3"/>
  <c r="R40" i="3"/>
  <c r="M39" i="3"/>
  <c r="K41" i="3"/>
  <c r="J40" i="3"/>
  <c r="R10" i="7"/>
  <c r="Q10" i="7"/>
  <c r="M9" i="7"/>
  <c r="P9" i="7"/>
  <c r="L9" i="7" s="1"/>
  <c r="O9" i="7"/>
  <c r="K10" i="7" s="1"/>
  <c r="N8" i="7"/>
  <c r="J10" i="6"/>
  <c r="I9" i="6"/>
  <c r="N9" i="6" s="1"/>
  <c r="Q11" i="3"/>
  <c r="R11" i="3"/>
  <c r="K8" i="5"/>
  <c r="I7" i="5"/>
  <c r="J10" i="5"/>
  <c r="P41" i="4"/>
  <c r="L8" i="4"/>
  <c r="J8" i="4"/>
  <c r="I8" i="4"/>
  <c r="P9" i="4"/>
  <c r="O9" i="4"/>
  <c r="K10" i="4" s="1"/>
  <c r="L9" i="3"/>
  <c r="K9" i="3"/>
  <c r="L41" i="3" l="1"/>
  <c r="P41" i="3"/>
  <c r="Q41" i="3"/>
  <c r="O41" i="3"/>
  <c r="K42" i="3" s="1"/>
  <c r="R41" i="3"/>
  <c r="M40" i="3"/>
  <c r="I40" i="3"/>
  <c r="K11" i="7"/>
  <c r="P10" i="7"/>
  <c r="L10" i="7" s="1"/>
  <c r="O10" i="7"/>
  <c r="N9" i="7"/>
  <c r="I9" i="7"/>
  <c r="I10" i="7" s="1"/>
  <c r="R11" i="7"/>
  <c r="Q11" i="7"/>
  <c r="M10" i="7"/>
  <c r="J11" i="6"/>
  <c r="I10" i="6"/>
  <c r="N10" i="6" s="1"/>
  <c r="Q12" i="3"/>
  <c r="R12" i="3"/>
  <c r="J11" i="5"/>
  <c r="K9" i="5"/>
  <c r="I8" i="5"/>
  <c r="P42" i="4"/>
  <c r="L9" i="4"/>
  <c r="O10" i="4"/>
  <c r="K11" i="4" s="1"/>
  <c r="P10" i="4"/>
  <c r="I9" i="4"/>
  <c r="J9" i="4"/>
  <c r="L10" i="3"/>
  <c r="K10" i="3"/>
  <c r="K43" i="3" l="1"/>
  <c r="I41" i="3"/>
  <c r="I42" i="3" s="1"/>
  <c r="Q42" i="3"/>
  <c r="R42" i="3"/>
  <c r="M41" i="3"/>
  <c r="O42" i="3"/>
  <c r="P42" i="3"/>
  <c r="L42" i="3"/>
  <c r="J41" i="3"/>
  <c r="J42" i="3" s="1"/>
  <c r="R12" i="7"/>
  <c r="Q12" i="7"/>
  <c r="M11" i="7"/>
  <c r="P11" i="7"/>
  <c r="L11" i="7" s="1"/>
  <c r="O11" i="7"/>
  <c r="K12" i="7" s="1"/>
  <c r="N10" i="7"/>
  <c r="I11" i="6"/>
  <c r="N11" i="6" s="1"/>
  <c r="J12" i="6"/>
  <c r="Q13" i="3"/>
  <c r="R13" i="3"/>
  <c r="L11" i="3"/>
  <c r="L12" i="3" s="1"/>
  <c r="K10" i="5"/>
  <c r="I9" i="5"/>
  <c r="J12" i="5"/>
  <c r="P43" i="4"/>
  <c r="L10" i="4"/>
  <c r="J10" i="4"/>
  <c r="I10" i="4"/>
  <c r="P11" i="4"/>
  <c r="O11" i="4"/>
  <c r="K12" i="4" s="1"/>
  <c r="K11" i="3"/>
  <c r="K44" i="3" l="1"/>
  <c r="L43" i="3"/>
  <c r="R43" i="3"/>
  <c r="P43" i="3"/>
  <c r="Q43" i="3"/>
  <c r="M42" i="3"/>
  <c r="O43" i="3"/>
  <c r="N11" i="7"/>
  <c r="P12" i="7"/>
  <c r="L12" i="7" s="1"/>
  <c r="O12" i="7"/>
  <c r="K13" i="7" s="1"/>
  <c r="R13" i="7"/>
  <c r="Q13" i="7"/>
  <c r="M12" i="7"/>
  <c r="I11" i="7"/>
  <c r="I12" i="7" s="1"/>
  <c r="I13" i="7" s="1"/>
  <c r="J13" i="6"/>
  <c r="I12" i="6"/>
  <c r="N12" i="6" s="1"/>
  <c r="R14" i="3"/>
  <c r="Q14" i="3"/>
  <c r="J13" i="5"/>
  <c r="K11" i="5"/>
  <c r="I10" i="5"/>
  <c r="P44" i="4"/>
  <c r="L11" i="4"/>
  <c r="P12" i="4"/>
  <c r="O12" i="4"/>
  <c r="K13" i="4" s="1"/>
  <c r="I11" i="4"/>
  <c r="J11" i="4"/>
  <c r="K12" i="3"/>
  <c r="M43" i="3" l="1"/>
  <c r="O44" i="3"/>
  <c r="Q44" i="3"/>
  <c r="P44" i="3"/>
  <c r="L44" i="3" s="1"/>
  <c r="R44" i="3"/>
  <c r="K45" i="3"/>
  <c r="J43" i="3"/>
  <c r="R14" i="7"/>
  <c r="Q14" i="7"/>
  <c r="M13" i="7"/>
  <c r="P13" i="7"/>
  <c r="L13" i="7" s="1"/>
  <c r="O13" i="7"/>
  <c r="K14" i="7" s="1"/>
  <c r="N12" i="7"/>
  <c r="J14" i="6"/>
  <c r="I13" i="6"/>
  <c r="N13" i="6" s="1"/>
  <c r="Q15" i="3"/>
  <c r="R15" i="3"/>
  <c r="J14" i="5"/>
  <c r="K12" i="5"/>
  <c r="I11" i="5"/>
  <c r="P45" i="4"/>
  <c r="J12" i="4"/>
  <c r="I12" i="4"/>
  <c r="L12" i="4"/>
  <c r="O13" i="4"/>
  <c r="K14" i="4" s="1"/>
  <c r="P13" i="4"/>
  <c r="L13" i="3"/>
  <c r="K13" i="3"/>
  <c r="J44" i="3" l="1"/>
  <c r="I43" i="3"/>
  <c r="I44" i="3" s="1"/>
  <c r="O45" i="3"/>
  <c r="K46" i="3" s="1"/>
  <c r="R45" i="3"/>
  <c r="M44" i="3"/>
  <c r="P45" i="3"/>
  <c r="L45" i="3" s="1"/>
  <c r="Q45" i="3"/>
  <c r="R15" i="7"/>
  <c r="Q15" i="7"/>
  <c r="M14" i="7"/>
  <c r="P14" i="7"/>
  <c r="L14" i="7" s="1"/>
  <c r="O14" i="7"/>
  <c r="K15" i="7" s="1"/>
  <c r="N13" i="7"/>
  <c r="J15" i="6"/>
  <c r="I14" i="6"/>
  <c r="N14" i="6" s="1"/>
  <c r="R16" i="3"/>
  <c r="Q16" i="3"/>
  <c r="J15" i="5"/>
  <c r="K13" i="5"/>
  <c r="I12" i="5"/>
  <c r="P46" i="4"/>
  <c r="L13" i="4"/>
  <c r="P14" i="4"/>
  <c r="O14" i="4"/>
  <c r="K15" i="4" s="1"/>
  <c r="J13" i="4"/>
  <c r="I13" i="4"/>
  <c r="L14" i="3"/>
  <c r="K14" i="3"/>
  <c r="P46" i="3" l="1"/>
  <c r="L46" i="3" s="1"/>
  <c r="Q46" i="3"/>
  <c r="M45" i="3"/>
  <c r="M46" i="3" s="1"/>
  <c r="R46" i="3"/>
  <c r="O46" i="3"/>
  <c r="J45" i="3"/>
  <c r="J46" i="3" s="1"/>
  <c r="I14" i="7"/>
  <c r="I15" i="7" s="1"/>
  <c r="P15" i="7"/>
  <c r="L15" i="7" s="1"/>
  <c r="O15" i="7"/>
  <c r="K16" i="7" s="1"/>
  <c r="N14" i="7"/>
  <c r="M15" i="7"/>
  <c r="R16" i="7"/>
  <c r="Q16" i="7"/>
  <c r="I15" i="6"/>
  <c r="N15" i="6" s="1"/>
  <c r="J16" i="6"/>
  <c r="Q17" i="3"/>
  <c r="R17" i="3"/>
  <c r="K14" i="5"/>
  <c r="I13" i="5"/>
  <c r="J16" i="5"/>
  <c r="P47" i="4"/>
  <c r="L14" i="4"/>
  <c r="I14" i="4"/>
  <c r="J14" i="4"/>
  <c r="P15" i="4"/>
  <c r="O15" i="4"/>
  <c r="K16" i="4" s="1"/>
  <c r="L15" i="3"/>
  <c r="K15" i="3"/>
  <c r="I45" i="3" l="1"/>
  <c r="I46" i="3" s="1"/>
  <c r="P16" i="7"/>
  <c r="L16" i="7" s="1"/>
  <c r="O16" i="7"/>
  <c r="K17" i="7" s="1"/>
  <c r="N15" i="7"/>
  <c r="M16" i="7"/>
  <c r="R17" i="7"/>
  <c r="Q17" i="7"/>
  <c r="J17" i="6"/>
  <c r="I16" i="6"/>
  <c r="N16" i="6" s="1"/>
  <c r="R18" i="3"/>
  <c r="Q18" i="3"/>
  <c r="J17" i="5"/>
  <c r="K15" i="5"/>
  <c r="I14" i="5"/>
  <c r="P48" i="4"/>
  <c r="L15" i="4"/>
  <c r="O16" i="4"/>
  <c r="K17" i="4" s="1"/>
  <c r="P16" i="4"/>
  <c r="J15" i="4"/>
  <c r="I15" i="4"/>
  <c r="I16" i="4" s="1"/>
  <c r="K16" i="3"/>
  <c r="L16" i="3"/>
  <c r="M17" i="7" l="1"/>
  <c r="R18" i="7"/>
  <c r="Q18" i="7"/>
  <c r="O17" i="7"/>
  <c r="K18" i="7" s="1"/>
  <c r="N16" i="7"/>
  <c r="P17" i="7"/>
  <c r="L17" i="7" s="1"/>
  <c r="I16" i="7"/>
  <c r="I17" i="7" s="1"/>
  <c r="I18" i="7" s="1"/>
  <c r="J18" i="6"/>
  <c r="I17" i="6"/>
  <c r="N17" i="6" s="1"/>
  <c r="Q19" i="3"/>
  <c r="R19" i="3"/>
  <c r="K16" i="5"/>
  <c r="I15" i="5"/>
  <c r="J18" i="5"/>
  <c r="P49" i="4"/>
  <c r="L16" i="4"/>
  <c r="J16" i="4"/>
  <c r="P17" i="4"/>
  <c r="O17" i="4"/>
  <c r="K18" i="4" s="1"/>
  <c r="K17" i="3"/>
  <c r="L17" i="3"/>
  <c r="L18" i="3" s="1"/>
  <c r="P18" i="7" l="1"/>
  <c r="L18" i="7" s="1"/>
  <c r="O18" i="7"/>
  <c r="K19" i="7" s="1"/>
  <c r="N17" i="7"/>
  <c r="Q19" i="7"/>
  <c r="M18" i="7"/>
  <c r="R19" i="7"/>
  <c r="J19" i="6"/>
  <c r="I18" i="6"/>
  <c r="N18" i="6" s="1"/>
  <c r="R20" i="3"/>
  <c r="Q20" i="3"/>
  <c r="J19" i="5"/>
  <c r="K17" i="5"/>
  <c r="I16" i="5"/>
  <c r="P50" i="4"/>
  <c r="L17" i="4"/>
  <c r="P18" i="4"/>
  <c r="O18" i="4"/>
  <c r="K19" i="4" s="1"/>
  <c r="J17" i="4"/>
  <c r="J18" i="4" s="1"/>
  <c r="I17" i="4"/>
  <c r="I18" i="4" s="1"/>
  <c r="K18" i="3"/>
  <c r="P19" i="7" l="1"/>
  <c r="L19" i="7" s="1"/>
  <c r="O19" i="7"/>
  <c r="K20" i="7" s="1"/>
  <c r="N18" i="7"/>
  <c r="R20" i="7"/>
  <c r="Q20" i="7"/>
  <c r="M19" i="7"/>
  <c r="I19" i="6"/>
  <c r="N19" i="6" s="1"/>
  <c r="J20" i="6"/>
  <c r="Q21" i="3"/>
  <c r="R21" i="3"/>
  <c r="J20" i="5"/>
  <c r="K18" i="5"/>
  <c r="I17" i="5"/>
  <c r="P51" i="4"/>
  <c r="L18" i="4"/>
  <c r="K19" i="3"/>
  <c r="O19" i="4"/>
  <c r="K20" i="4" s="1"/>
  <c r="P19" i="4"/>
  <c r="L19" i="4" s="1"/>
  <c r="J19" i="4"/>
  <c r="L19" i="3"/>
  <c r="L20" i="3" s="1"/>
  <c r="I19" i="7" l="1"/>
  <c r="I20" i="7" s="1"/>
  <c r="P20" i="7"/>
  <c r="L20" i="7" s="1"/>
  <c r="O20" i="7"/>
  <c r="K21" i="7" s="1"/>
  <c r="N19" i="7"/>
  <c r="R21" i="7"/>
  <c r="Q21" i="7"/>
  <c r="M20" i="7"/>
  <c r="J21" i="6"/>
  <c r="I20" i="6"/>
  <c r="N20" i="6" s="1"/>
  <c r="K20" i="3"/>
  <c r="K21" i="3" s="1"/>
  <c r="R22" i="3"/>
  <c r="Q22" i="3"/>
  <c r="J21" i="5"/>
  <c r="K19" i="5"/>
  <c r="I18" i="5"/>
  <c r="P52" i="4"/>
  <c r="P20" i="4"/>
  <c r="L20" i="4" s="1"/>
  <c r="O20" i="4"/>
  <c r="K21" i="4" s="1"/>
  <c r="I19" i="4"/>
  <c r="P21" i="7" l="1"/>
  <c r="L21" i="7" s="1"/>
  <c r="O21" i="7"/>
  <c r="K22" i="7" s="1"/>
  <c r="N20" i="7"/>
  <c r="R22" i="7"/>
  <c r="Q22" i="7"/>
  <c r="M21" i="7"/>
  <c r="J22" i="6"/>
  <c r="I21" i="6"/>
  <c r="N21" i="6" s="1"/>
  <c r="Q23" i="3"/>
  <c r="R23" i="3"/>
  <c r="K20" i="5"/>
  <c r="I19" i="5"/>
  <c r="J22" i="5"/>
  <c r="P53" i="4"/>
  <c r="I20" i="4"/>
  <c r="O21" i="4"/>
  <c r="K22" i="4" s="1"/>
  <c r="P21" i="4"/>
  <c r="L21" i="4" s="1"/>
  <c r="J20" i="4"/>
  <c r="K22" i="3"/>
  <c r="L21" i="3"/>
  <c r="R23" i="7" l="1"/>
  <c r="Q23" i="7"/>
  <c r="M22" i="7"/>
  <c r="P22" i="7"/>
  <c r="L22" i="7" s="1"/>
  <c r="O22" i="7"/>
  <c r="K23" i="7" s="1"/>
  <c r="N21" i="7"/>
  <c r="I21" i="7"/>
  <c r="I22" i="7" s="1"/>
  <c r="I22" i="6"/>
  <c r="N22" i="6" s="1"/>
  <c r="J23" i="6"/>
  <c r="R24" i="3"/>
  <c r="Q24" i="3"/>
  <c r="J23" i="5"/>
  <c r="K21" i="5"/>
  <c r="I20" i="5"/>
  <c r="P54" i="4"/>
  <c r="J21" i="4"/>
  <c r="O22" i="4"/>
  <c r="K23" i="4" s="1"/>
  <c r="P22" i="4"/>
  <c r="L22" i="4" s="1"/>
  <c r="I21" i="4"/>
  <c r="K23" i="3"/>
  <c r="L22" i="3"/>
  <c r="P23" i="7" l="1"/>
  <c r="L23" i="7" s="1"/>
  <c r="O23" i="7"/>
  <c r="K24" i="7" s="1"/>
  <c r="N22" i="7"/>
  <c r="R24" i="7"/>
  <c r="Q24" i="7"/>
  <c r="M23" i="7"/>
  <c r="I23" i="7"/>
  <c r="I23" i="6"/>
  <c r="N23" i="6" s="1"/>
  <c r="J24" i="6"/>
  <c r="Q25" i="3"/>
  <c r="R25" i="3"/>
  <c r="J24" i="5"/>
  <c r="K22" i="5"/>
  <c r="I21" i="5"/>
  <c r="P55" i="4"/>
  <c r="I22" i="4"/>
  <c r="P23" i="4"/>
  <c r="L23" i="4" s="1"/>
  <c r="O23" i="4"/>
  <c r="K24" i="4" s="1"/>
  <c r="J22" i="4"/>
  <c r="J23" i="4" s="1"/>
  <c r="K24" i="3"/>
  <c r="L23" i="3"/>
  <c r="R25" i="7" l="1"/>
  <c r="Q25" i="7"/>
  <c r="M24" i="7"/>
  <c r="O24" i="7"/>
  <c r="K25" i="7" s="1"/>
  <c r="N23" i="7"/>
  <c r="P24" i="7"/>
  <c r="L24" i="7" s="1"/>
  <c r="I24" i="6"/>
  <c r="N24" i="6" s="1"/>
  <c r="J25" i="6"/>
  <c r="R26" i="3"/>
  <c r="Q26" i="3"/>
  <c r="K23" i="5"/>
  <c r="I22" i="5"/>
  <c r="J25" i="5"/>
  <c r="P56" i="4"/>
  <c r="P24" i="4"/>
  <c r="L24" i="4" s="1"/>
  <c r="O24" i="4"/>
  <c r="K25" i="4" s="1"/>
  <c r="I23" i="4"/>
  <c r="I24" i="4" s="1"/>
  <c r="K25" i="3"/>
  <c r="L24" i="3"/>
  <c r="P25" i="7" l="1"/>
  <c r="L25" i="7" s="1"/>
  <c r="O25" i="7"/>
  <c r="K26" i="7" s="1"/>
  <c r="N24" i="7"/>
  <c r="Q26" i="7"/>
  <c r="R26" i="7"/>
  <c r="M25" i="7"/>
  <c r="I24" i="7"/>
  <c r="I25" i="7" s="1"/>
  <c r="I26" i="7" s="1"/>
  <c r="I25" i="6"/>
  <c r="J26" i="6"/>
  <c r="Q27" i="3"/>
  <c r="R27" i="3"/>
  <c r="J26" i="5"/>
  <c r="K24" i="5"/>
  <c r="I23" i="5"/>
  <c r="P57" i="4"/>
  <c r="O25" i="4"/>
  <c r="K26" i="4" s="1"/>
  <c r="P25" i="4"/>
  <c r="L25" i="4" s="1"/>
  <c r="J24" i="4"/>
  <c r="K26" i="3"/>
  <c r="L25" i="3"/>
  <c r="P26" i="7" l="1"/>
  <c r="L26" i="7" s="1"/>
  <c r="O26" i="7"/>
  <c r="K27" i="7" s="1"/>
  <c r="N25" i="7"/>
  <c r="R27" i="7"/>
  <c r="Q27" i="7"/>
  <c r="M26" i="7"/>
  <c r="I26" i="6"/>
  <c r="J27" i="6"/>
  <c r="N25" i="6"/>
  <c r="R28" i="3"/>
  <c r="Q28" i="3"/>
  <c r="K25" i="5"/>
  <c r="I24" i="5"/>
  <c r="J27" i="5"/>
  <c r="P58" i="4"/>
  <c r="J25" i="4"/>
  <c r="I25" i="4"/>
  <c r="P26" i="4"/>
  <c r="L26" i="4" s="1"/>
  <c r="O26" i="4"/>
  <c r="K27" i="4" s="1"/>
  <c r="K27" i="3"/>
  <c r="L26" i="3"/>
  <c r="P27" i="7" l="1"/>
  <c r="L27" i="7" s="1"/>
  <c r="O27" i="7"/>
  <c r="K28" i="7" s="1"/>
  <c r="N26" i="7"/>
  <c r="M27" i="7"/>
  <c r="R28" i="7"/>
  <c r="Q28" i="7"/>
  <c r="I27" i="6"/>
  <c r="J28" i="6"/>
  <c r="N26" i="6"/>
  <c r="Q29" i="3"/>
  <c r="R29" i="3"/>
  <c r="J28" i="5"/>
  <c r="K26" i="5"/>
  <c r="I25" i="5"/>
  <c r="M25" i="5" s="1"/>
  <c r="P59" i="4"/>
  <c r="I26" i="4"/>
  <c r="P27" i="4"/>
  <c r="L27" i="4" s="1"/>
  <c r="O27" i="4"/>
  <c r="K28" i="4" s="1"/>
  <c r="J26" i="4"/>
  <c r="J27" i="4" s="1"/>
  <c r="K28" i="3"/>
  <c r="L27" i="3"/>
  <c r="I27" i="7" l="1"/>
  <c r="I28" i="7" s="1"/>
  <c r="P28" i="7"/>
  <c r="L28" i="7" s="1"/>
  <c r="O28" i="7"/>
  <c r="K29" i="7" s="1"/>
  <c r="N27" i="7"/>
  <c r="M28" i="7"/>
  <c r="R29" i="7"/>
  <c r="Q29" i="7"/>
  <c r="I28" i="6"/>
  <c r="J29" i="6"/>
  <c r="N27" i="6"/>
  <c r="Q30" i="3"/>
  <c r="R30" i="3"/>
  <c r="J29" i="5"/>
  <c r="K27" i="5"/>
  <c r="I26" i="5"/>
  <c r="M26" i="5" s="1"/>
  <c r="P60" i="4"/>
  <c r="O28" i="4"/>
  <c r="K29" i="4" s="1"/>
  <c r="P28" i="4"/>
  <c r="L28" i="4" s="1"/>
  <c r="I27" i="4"/>
  <c r="I28" i="4" s="1"/>
  <c r="L28" i="3"/>
  <c r="O29" i="7" l="1"/>
  <c r="K30" i="7" s="1"/>
  <c r="N28" i="7"/>
  <c r="P29" i="7"/>
  <c r="L29" i="7" s="1"/>
  <c r="M29" i="7"/>
  <c r="R30" i="7"/>
  <c r="Q30" i="7"/>
  <c r="J30" i="6"/>
  <c r="I29" i="6"/>
  <c r="N28" i="6"/>
  <c r="Q31" i="3"/>
  <c r="R31" i="3"/>
  <c r="K28" i="5"/>
  <c r="I27" i="5"/>
  <c r="M27" i="5" s="1"/>
  <c r="J30" i="5"/>
  <c r="P61" i="4"/>
  <c r="I29" i="4"/>
  <c r="P29" i="4"/>
  <c r="L29" i="4" s="1"/>
  <c r="O29" i="4"/>
  <c r="K30" i="4" s="1"/>
  <c r="J28" i="4"/>
  <c r="L29" i="3"/>
  <c r="K29" i="3"/>
  <c r="I29" i="7" l="1"/>
  <c r="I30" i="7" s="1"/>
  <c r="P30" i="7"/>
  <c r="L30" i="7" s="1"/>
  <c r="O30" i="7"/>
  <c r="K31" i="7" s="1"/>
  <c r="N29" i="7"/>
  <c r="Q31" i="7"/>
  <c r="M30" i="7"/>
  <c r="R31" i="7"/>
  <c r="N29" i="6"/>
  <c r="J31" i="6"/>
  <c r="I30" i="6"/>
  <c r="R32" i="3"/>
  <c r="Q32" i="3"/>
  <c r="J31" i="5"/>
  <c r="K29" i="5"/>
  <c r="I28" i="5"/>
  <c r="M28" i="5" s="1"/>
  <c r="P62" i="4"/>
  <c r="K30" i="3"/>
  <c r="J29" i="4"/>
  <c r="O30" i="4"/>
  <c r="K31" i="4" s="1"/>
  <c r="P30" i="4"/>
  <c r="L30" i="4" s="1"/>
  <c r="L30" i="3"/>
  <c r="P31" i="7" l="1"/>
  <c r="L31" i="7" s="1"/>
  <c r="O31" i="7"/>
  <c r="K32" i="7" s="1"/>
  <c r="N30" i="7"/>
  <c r="R32" i="7"/>
  <c r="Q32" i="7"/>
  <c r="M31" i="7"/>
  <c r="M32" i="7" s="1"/>
  <c r="J32" i="6"/>
  <c r="I31" i="6"/>
  <c r="N30" i="6"/>
  <c r="K31" i="3"/>
  <c r="K32" i="3" s="1"/>
  <c r="L31" i="3"/>
  <c r="K30" i="5"/>
  <c r="I29" i="5"/>
  <c r="J32" i="5"/>
  <c r="P63" i="4"/>
  <c r="P31" i="4"/>
  <c r="L31" i="4" s="1"/>
  <c r="O31" i="4"/>
  <c r="K32" i="4" s="1"/>
  <c r="J30" i="4"/>
  <c r="J31" i="4" s="1"/>
  <c r="I30" i="4"/>
  <c r="I31" i="4" s="1"/>
  <c r="B24" i="1"/>
  <c r="H72" i="1" s="1"/>
  <c r="Q2" i="1"/>
  <c r="H84" i="1"/>
  <c r="H85" i="1"/>
  <c r="H86" i="1"/>
  <c r="H87" i="1"/>
  <c r="H94" i="1"/>
  <c r="H95" i="1"/>
  <c r="H96" i="1"/>
  <c r="H97" i="1"/>
  <c r="H98" i="1"/>
  <c r="H76" i="1"/>
  <c r="H83" i="1"/>
  <c r="H74" i="1"/>
  <c r="H75" i="1"/>
  <c r="H73" i="1"/>
  <c r="O63" i="1"/>
  <c r="O64" i="1"/>
  <c r="O65" i="1"/>
  <c r="O66" i="1"/>
  <c r="O67" i="1"/>
  <c r="O68" i="1"/>
  <c r="O69" i="1"/>
  <c r="O70" i="1"/>
  <c r="O71" i="1"/>
  <c r="O72" i="1"/>
  <c r="O73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9" i="1"/>
  <c r="I31" i="7" l="1"/>
  <c r="I32" i="7" s="1"/>
  <c r="P32" i="7"/>
  <c r="L32" i="7" s="1"/>
  <c r="O32" i="7"/>
  <c r="N31" i="7"/>
  <c r="N32" i="7" s="1"/>
  <c r="H82" i="1"/>
  <c r="H93" i="1"/>
  <c r="H92" i="1"/>
  <c r="H80" i="1"/>
  <c r="H91" i="1"/>
  <c r="H79" i="1"/>
  <c r="H90" i="1"/>
  <c r="H81" i="1"/>
  <c r="H78" i="1"/>
  <c r="H89" i="1"/>
  <c r="H77" i="1"/>
  <c r="H88" i="1"/>
  <c r="M29" i="5"/>
  <c r="N29" i="5" s="1"/>
  <c r="N31" i="6"/>
  <c r="J33" i="6"/>
  <c r="I32" i="6"/>
  <c r="J33" i="5"/>
  <c r="K31" i="5"/>
  <c r="I30" i="5"/>
  <c r="P64" i="4"/>
  <c r="I32" i="4"/>
  <c r="P32" i="4"/>
  <c r="L32" i="4" s="1"/>
  <c r="O32" i="4"/>
  <c r="L32" i="3"/>
  <c r="O74" i="1"/>
  <c r="P2" i="1"/>
  <c r="M30" i="5" l="1"/>
  <c r="N30" i="5" s="1"/>
  <c r="N32" i="6"/>
  <c r="I33" i="6"/>
  <c r="J34" i="6"/>
  <c r="K32" i="5"/>
  <c r="I31" i="5"/>
  <c r="J34" i="5"/>
  <c r="P65" i="4"/>
  <c r="J32" i="4"/>
  <c r="G30" i="1"/>
  <c r="G29" i="1"/>
  <c r="B8" i="1"/>
  <c r="B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J3" i="1"/>
  <c r="A27" i="1" l="1"/>
  <c r="B27" i="1" s="1"/>
  <c r="L72" i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M31" i="5"/>
  <c r="N31" i="5"/>
  <c r="I34" i="6"/>
  <c r="J35" i="6"/>
  <c r="N33" i="6"/>
  <c r="J35" i="5"/>
  <c r="K33" i="5"/>
  <c r="I32" i="5"/>
  <c r="P66" i="4"/>
  <c r="Q3" i="1"/>
  <c r="P3" i="1"/>
  <c r="J4" i="1"/>
  <c r="I4" i="1" s="1"/>
  <c r="K16" i="1"/>
  <c r="M32" i="5" l="1"/>
  <c r="N32" i="5"/>
  <c r="J36" i="6"/>
  <c r="I35" i="6"/>
  <c r="N34" i="6"/>
  <c r="K34" i="5"/>
  <c r="I33" i="5"/>
  <c r="J36" i="5"/>
  <c r="P67" i="4"/>
  <c r="J5" i="1"/>
  <c r="I5" i="1" s="1"/>
  <c r="K17" i="1"/>
  <c r="K18" i="1" s="1"/>
  <c r="K19" i="1" s="1"/>
  <c r="K20" i="1" s="1"/>
  <c r="K21" i="1" s="1"/>
  <c r="K22" i="1" s="1"/>
  <c r="K23" i="1" s="1"/>
  <c r="M33" i="5" l="1"/>
  <c r="N33" i="5" s="1"/>
  <c r="N35" i="6"/>
  <c r="I36" i="6"/>
  <c r="J37" i="6"/>
  <c r="J37" i="5"/>
  <c r="K35" i="5"/>
  <c r="I34" i="5"/>
  <c r="P68" i="4"/>
  <c r="Q4" i="1"/>
  <c r="P4" i="1"/>
  <c r="J6" i="1"/>
  <c r="I6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M34" i="5" l="1"/>
  <c r="N34" i="5" s="1"/>
  <c r="N36" i="6"/>
  <c r="J38" i="6"/>
  <c r="I37" i="6"/>
  <c r="J38" i="5"/>
  <c r="K36" i="5"/>
  <c r="I35" i="5"/>
  <c r="K35" i="1"/>
  <c r="J7" i="1"/>
  <c r="I7" i="1" s="1"/>
  <c r="Q5" i="1"/>
  <c r="P5" i="1"/>
  <c r="M35" i="5" l="1"/>
  <c r="N35" i="5" s="1"/>
  <c r="I38" i="6"/>
  <c r="J39" i="6"/>
  <c r="N37" i="6"/>
  <c r="K37" i="5"/>
  <c r="I36" i="5"/>
  <c r="J39" i="5"/>
  <c r="K36" i="1"/>
  <c r="Q6" i="1"/>
  <c r="P6" i="1"/>
  <c r="J8" i="1"/>
  <c r="I8" i="1" s="1"/>
  <c r="M36" i="5" l="1"/>
  <c r="N36" i="5" s="1"/>
  <c r="I39" i="6"/>
  <c r="J40" i="6"/>
  <c r="N38" i="6"/>
  <c r="K38" i="5"/>
  <c r="I37" i="5"/>
  <c r="J40" i="5"/>
  <c r="K37" i="1"/>
  <c r="Q7" i="1"/>
  <c r="P7" i="1"/>
  <c r="J9" i="1"/>
  <c r="I9" i="1" s="1"/>
  <c r="M37" i="5" l="1"/>
  <c r="N37" i="5" s="1"/>
  <c r="I40" i="6"/>
  <c r="J41" i="6"/>
  <c r="N39" i="6"/>
  <c r="J41" i="5"/>
  <c r="K39" i="5"/>
  <c r="I38" i="5"/>
  <c r="K38" i="1"/>
  <c r="Q8" i="1"/>
  <c r="P8" i="1"/>
  <c r="J10" i="1"/>
  <c r="I10" i="1" s="1"/>
  <c r="M38" i="5" l="1"/>
  <c r="N38" i="5" s="1"/>
  <c r="I41" i="6"/>
  <c r="J42" i="6"/>
  <c r="N40" i="6"/>
  <c r="K40" i="5"/>
  <c r="I39" i="5"/>
  <c r="J42" i="5"/>
  <c r="K39" i="1"/>
  <c r="J11" i="1"/>
  <c r="I11" i="1" s="1"/>
  <c r="Q9" i="1"/>
  <c r="P9" i="1"/>
  <c r="M39" i="5" l="1"/>
  <c r="N39" i="5" s="1"/>
  <c r="J43" i="6"/>
  <c r="I42" i="6"/>
  <c r="N41" i="6"/>
  <c r="J43" i="5"/>
  <c r="K41" i="5"/>
  <c r="I40" i="5"/>
  <c r="K40" i="1"/>
  <c r="J12" i="1"/>
  <c r="I12" i="1" s="1"/>
  <c r="Q10" i="1"/>
  <c r="P10" i="1"/>
  <c r="M40" i="5" l="1"/>
  <c r="N40" i="5" s="1"/>
  <c r="N42" i="6"/>
  <c r="I43" i="6"/>
  <c r="J44" i="6"/>
  <c r="K42" i="5"/>
  <c r="I41" i="5"/>
  <c r="J44" i="5"/>
  <c r="K41" i="1"/>
  <c r="Q11" i="1"/>
  <c r="P11" i="1"/>
  <c r="J13" i="1"/>
  <c r="I13" i="1" s="1"/>
  <c r="M41" i="5" l="1"/>
  <c r="N41" i="5" s="1"/>
  <c r="N43" i="6"/>
  <c r="J45" i="6"/>
  <c r="I44" i="6"/>
  <c r="J45" i="5"/>
  <c r="K43" i="5"/>
  <c r="I42" i="5"/>
  <c r="K42" i="1"/>
  <c r="Q12" i="1"/>
  <c r="P12" i="1"/>
  <c r="J14" i="1"/>
  <c r="I14" i="1" s="1"/>
  <c r="M42" i="5" l="1"/>
  <c r="N42" i="5"/>
  <c r="I45" i="6"/>
  <c r="J46" i="6"/>
  <c r="N44" i="6"/>
  <c r="J46" i="5"/>
  <c r="K44" i="5"/>
  <c r="I43" i="5"/>
  <c r="K43" i="1"/>
  <c r="J15" i="1"/>
  <c r="I15" i="1" s="1"/>
  <c r="Q13" i="1"/>
  <c r="P13" i="1"/>
  <c r="M43" i="5" l="1"/>
  <c r="N43" i="5" s="1"/>
  <c r="I46" i="6"/>
  <c r="J47" i="6"/>
  <c r="N45" i="6"/>
  <c r="K45" i="5"/>
  <c r="I44" i="5"/>
  <c r="J47" i="5"/>
  <c r="K44" i="1"/>
  <c r="Q14" i="1"/>
  <c r="P14" i="1"/>
  <c r="J16" i="1"/>
  <c r="I16" i="1" s="1"/>
  <c r="M44" i="5" l="1"/>
  <c r="N44" i="5"/>
  <c r="J48" i="6"/>
  <c r="I47" i="6"/>
  <c r="N46" i="6"/>
  <c r="J48" i="5"/>
  <c r="K46" i="5"/>
  <c r="I45" i="5"/>
  <c r="K45" i="1"/>
  <c r="Q15" i="1"/>
  <c r="P15" i="1"/>
  <c r="J17" i="1"/>
  <c r="I17" i="1" s="1"/>
  <c r="M45" i="5" l="1"/>
  <c r="N45" i="5"/>
  <c r="N47" i="6"/>
  <c r="I48" i="6"/>
  <c r="J49" i="6"/>
  <c r="J49" i="5"/>
  <c r="K47" i="5"/>
  <c r="I46" i="5"/>
  <c r="K46" i="1"/>
  <c r="J18" i="1"/>
  <c r="I18" i="1" s="1"/>
  <c r="Q16" i="1"/>
  <c r="P16" i="1"/>
  <c r="M46" i="5" l="1"/>
  <c r="N46" i="5"/>
  <c r="N48" i="6"/>
  <c r="J50" i="6"/>
  <c r="I49" i="6"/>
  <c r="K48" i="5"/>
  <c r="I47" i="5"/>
  <c r="J50" i="5"/>
  <c r="K47" i="1"/>
  <c r="Q17" i="1"/>
  <c r="P17" i="1"/>
  <c r="J19" i="1"/>
  <c r="I19" i="1" s="1"/>
  <c r="M47" i="5" l="1"/>
  <c r="N47" i="5" s="1"/>
  <c r="N49" i="6"/>
  <c r="I50" i="6"/>
  <c r="J51" i="6"/>
  <c r="J51" i="5"/>
  <c r="K49" i="5"/>
  <c r="I48" i="5"/>
  <c r="K48" i="1"/>
  <c r="Q18" i="1"/>
  <c r="P18" i="1"/>
  <c r="J20" i="1"/>
  <c r="I20" i="1" s="1"/>
  <c r="M48" i="5" l="1"/>
  <c r="N48" i="5" s="1"/>
  <c r="N50" i="6"/>
  <c r="I51" i="6"/>
  <c r="J52" i="6"/>
  <c r="K50" i="5"/>
  <c r="I49" i="5"/>
  <c r="J52" i="5"/>
  <c r="K49" i="1"/>
  <c r="Q19" i="1"/>
  <c r="P19" i="1"/>
  <c r="J21" i="1"/>
  <c r="I21" i="1" s="1"/>
  <c r="M49" i="5" l="1"/>
  <c r="N49" i="5" s="1"/>
  <c r="N51" i="6"/>
  <c r="I52" i="6"/>
  <c r="J53" i="6"/>
  <c r="J53" i="5"/>
  <c r="K51" i="5"/>
  <c r="I50" i="5"/>
  <c r="K50" i="1"/>
  <c r="Q20" i="1"/>
  <c r="P20" i="1"/>
  <c r="J22" i="1"/>
  <c r="I22" i="1" s="1"/>
  <c r="M50" i="5" l="1"/>
  <c r="N50" i="5" s="1"/>
  <c r="N52" i="6"/>
  <c r="I53" i="6"/>
  <c r="J54" i="6"/>
  <c r="K52" i="5"/>
  <c r="I51" i="5"/>
  <c r="J54" i="5"/>
  <c r="K51" i="1"/>
  <c r="Q21" i="1"/>
  <c r="P21" i="1"/>
  <c r="J23" i="1"/>
  <c r="I23" i="1" s="1"/>
  <c r="M51" i="5" l="1"/>
  <c r="N51" i="5" s="1"/>
  <c r="J55" i="6"/>
  <c r="I54" i="6"/>
  <c r="N53" i="6"/>
  <c r="J55" i="5"/>
  <c r="K53" i="5"/>
  <c r="I52" i="5"/>
  <c r="K52" i="1"/>
  <c r="Q22" i="1"/>
  <c r="P22" i="1"/>
  <c r="J24" i="1"/>
  <c r="I24" i="1" s="1"/>
  <c r="M52" i="5" l="1"/>
  <c r="N52" i="5" s="1"/>
  <c r="N54" i="6"/>
  <c r="I55" i="6"/>
  <c r="J56" i="6"/>
  <c r="K54" i="5"/>
  <c r="I53" i="5"/>
  <c r="J56" i="5"/>
  <c r="K53" i="1"/>
  <c r="J25" i="1"/>
  <c r="I25" i="1" s="1"/>
  <c r="M25" i="1" s="1"/>
  <c r="Q23" i="1"/>
  <c r="P23" i="1"/>
  <c r="M53" i="5" l="1"/>
  <c r="N53" i="5" s="1"/>
  <c r="N55" i="6"/>
  <c r="J57" i="6"/>
  <c r="I56" i="6"/>
  <c r="J57" i="5"/>
  <c r="K55" i="5"/>
  <c r="I54" i="5"/>
  <c r="K54" i="1"/>
  <c r="Q24" i="1"/>
  <c r="P24" i="1"/>
  <c r="J26" i="1"/>
  <c r="I26" i="1" s="1"/>
  <c r="M26" i="1" s="1"/>
  <c r="M54" i="5" l="1"/>
  <c r="N54" i="5" s="1"/>
  <c r="I57" i="6"/>
  <c r="J58" i="6"/>
  <c r="N56" i="6"/>
  <c r="K56" i="5"/>
  <c r="I55" i="5"/>
  <c r="J58" i="5"/>
  <c r="K55" i="1"/>
  <c r="Q25" i="1"/>
  <c r="P25" i="1"/>
  <c r="J27" i="1"/>
  <c r="I27" i="1" s="1"/>
  <c r="M27" i="1" s="1"/>
  <c r="M55" i="5" l="1"/>
  <c r="N55" i="5"/>
  <c r="I58" i="6"/>
  <c r="J59" i="6"/>
  <c r="N57" i="6"/>
  <c r="J59" i="5"/>
  <c r="K57" i="5"/>
  <c r="I56" i="5"/>
  <c r="K56" i="1"/>
  <c r="Q26" i="1"/>
  <c r="P26" i="1"/>
  <c r="J28" i="1"/>
  <c r="I28" i="1" s="1"/>
  <c r="M28" i="1" s="1"/>
  <c r="M56" i="5" l="1"/>
  <c r="N56" i="5"/>
  <c r="J60" i="6"/>
  <c r="I59" i="6"/>
  <c r="N58" i="6"/>
  <c r="K58" i="5"/>
  <c r="I57" i="5"/>
  <c r="J60" i="5"/>
  <c r="K57" i="1"/>
  <c r="Q27" i="1"/>
  <c r="P27" i="1"/>
  <c r="I29" i="1"/>
  <c r="M29" i="1" s="1"/>
  <c r="M57" i="5" l="1"/>
  <c r="N57" i="5"/>
  <c r="N59" i="6"/>
  <c r="I60" i="6"/>
  <c r="J61" i="6"/>
  <c r="J61" i="5"/>
  <c r="K59" i="5"/>
  <c r="I58" i="5"/>
  <c r="K58" i="1"/>
  <c r="J30" i="1"/>
  <c r="M30" i="1" s="1"/>
  <c r="Q28" i="1"/>
  <c r="P28" i="1"/>
  <c r="M58" i="5" l="1"/>
  <c r="N58" i="5"/>
  <c r="J62" i="6"/>
  <c r="I61" i="6"/>
  <c r="N60" i="6"/>
  <c r="K60" i="5"/>
  <c r="I59" i="5"/>
  <c r="J62" i="5"/>
  <c r="K59" i="1"/>
  <c r="Q29" i="1"/>
  <c r="P29" i="1"/>
  <c r="J31" i="1"/>
  <c r="I31" i="1" s="1"/>
  <c r="M31" i="1" s="1"/>
  <c r="M59" i="5" l="1"/>
  <c r="N59" i="5" s="1"/>
  <c r="N61" i="6"/>
  <c r="I62" i="6"/>
  <c r="J63" i="6"/>
  <c r="J63" i="5"/>
  <c r="K61" i="5"/>
  <c r="I60" i="5"/>
  <c r="K60" i="1"/>
  <c r="J32" i="1"/>
  <c r="I32" i="1" s="1"/>
  <c r="M32" i="1" s="1"/>
  <c r="Q30" i="1"/>
  <c r="P30" i="1"/>
  <c r="M60" i="5" l="1"/>
  <c r="N60" i="5" s="1"/>
  <c r="I63" i="6"/>
  <c r="J64" i="6"/>
  <c r="N62" i="6"/>
  <c r="K62" i="5"/>
  <c r="I61" i="5"/>
  <c r="J64" i="5"/>
  <c r="K61" i="1"/>
  <c r="Q31" i="1"/>
  <c r="P31" i="1"/>
  <c r="J33" i="1"/>
  <c r="I33" i="1" s="1"/>
  <c r="M33" i="1" s="1"/>
  <c r="M61" i="5" l="1"/>
  <c r="N61" i="5" s="1"/>
  <c r="I64" i="6"/>
  <c r="J65" i="6"/>
  <c r="N63" i="6"/>
  <c r="K63" i="5"/>
  <c r="I62" i="5"/>
  <c r="J65" i="5"/>
  <c r="K62" i="1"/>
  <c r="Q32" i="1"/>
  <c r="P32" i="1"/>
  <c r="J34" i="1"/>
  <c r="I34" i="1" s="1"/>
  <c r="M62" i="5" l="1"/>
  <c r="N62" i="5" s="1"/>
  <c r="I65" i="6"/>
  <c r="J66" i="6"/>
  <c r="N64" i="6"/>
  <c r="J66" i="5"/>
  <c r="K64" i="5"/>
  <c r="I63" i="5"/>
  <c r="K63" i="1"/>
  <c r="Q33" i="1"/>
  <c r="P33" i="1"/>
  <c r="J35" i="1"/>
  <c r="I35" i="1" s="1"/>
  <c r="M63" i="5" l="1"/>
  <c r="N63" i="5" s="1"/>
  <c r="J67" i="6"/>
  <c r="I66" i="6"/>
  <c r="N65" i="6"/>
  <c r="J67" i="5"/>
  <c r="K65" i="5"/>
  <c r="I64" i="5"/>
  <c r="K64" i="1"/>
  <c r="Q34" i="1"/>
  <c r="P34" i="1"/>
  <c r="J36" i="1"/>
  <c r="I36" i="1" s="1"/>
  <c r="M64" i="5" l="1"/>
  <c r="N64" i="5" s="1"/>
  <c r="N66" i="6"/>
  <c r="I67" i="6"/>
  <c r="J68" i="6"/>
  <c r="K66" i="5"/>
  <c r="I65" i="5"/>
  <c r="J68" i="5"/>
  <c r="K65" i="1"/>
  <c r="J37" i="1"/>
  <c r="I37" i="1" s="1"/>
  <c r="Q35" i="1"/>
  <c r="P35" i="1"/>
  <c r="M65" i="5" l="1"/>
  <c r="N65" i="5" s="1"/>
  <c r="J69" i="6"/>
  <c r="I68" i="6"/>
  <c r="N67" i="6"/>
  <c r="J69" i="5"/>
  <c r="K67" i="5"/>
  <c r="I66" i="5"/>
  <c r="K66" i="1"/>
  <c r="Q36" i="1"/>
  <c r="P36" i="1"/>
  <c r="J38" i="1"/>
  <c r="I38" i="1" s="1"/>
  <c r="M66" i="5" l="1"/>
  <c r="N66" i="5" s="1"/>
  <c r="N68" i="6"/>
  <c r="I69" i="6"/>
  <c r="J70" i="6"/>
  <c r="K68" i="5"/>
  <c r="I67" i="5"/>
  <c r="J70" i="5"/>
  <c r="K67" i="1"/>
  <c r="J39" i="1"/>
  <c r="I39" i="1" s="1"/>
  <c r="Q37" i="1"/>
  <c r="P37" i="1"/>
  <c r="M67" i="5" l="1"/>
  <c r="N67" i="5" s="1"/>
  <c r="N69" i="6"/>
  <c r="I70" i="6"/>
  <c r="J71" i="6"/>
  <c r="J71" i="5"/>
  <c r="K69" i="5"/>
  <c r="I68" i="5"/>
  <c r="K68" i="1"/>
  <c r="Q38" i="1"/>
  <c r="P38" i="1"/>
  <c r="J40" i="1"/>
  <c r="I40" i="1" s="1"/>
  <c r="M68" i="5" l="1"/>
  <c r="N68" i="5"/>
  <c r="I71" i="6"/>
  <c r="N70" i="6"/>
  <c r="K70" i="5"/>
  <c r="I69" i="5"/>
  <c r="K69" i="1"/>
  <c r="Q39" i="1"/>
  <c r="P39" i="1"/>
  <c r="J41" i="1"/>
  <c r="I41" i="1" s="1"/>
  <c r="M69" i="5" l="1"/>
  <c r="N69" i="5" s="1"/>
  <c r="K71" i="5"/>
  <c r="I70" i="5"/>
  <c r="K70" i="1"/>
  <c r="Q40" i="1"/>
  <c r="P40" i="1"/>
  <c r="J42" i="1"/>
  <c r="I42" i="1" s="1"/>
  <c r="M70" i="5" l="1"/>
  <c r="N70" i="5"/>
  <c r="N71" i="6"/>
  <c r="F72" i="6" s="1"/>
  <c r="K72" i="5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I71" i="5"/>
  <c r="K71" i="1"/>
  <c r="Q41" i="1"/>
  <c r="P41" i="1"/>
  <c r="J43" i="1"/>
  <c r="I43" i="1" s="1"/>
  <c r="H99" i="6" l="1"/>
  <c r="G99" i="6"/>
  <c r="K99" i="6" s="1"/>
  <c r="M71" i="5"/>
  <c r="L99" i="6"/>
  <c r="J72" i="6"/>
  <c r="K72" i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Q42" i="1"/>
  <c r="P42" i="1"/>
  <c r="J44" i="1"/>
  <c r="I44" i="1" s="1"/>
  <c r="N71" i="5" l="1"/>
  <c r="I72" i="6"/>
  <c r="Q43" i="1"/>
  <c r="P43" i="1"/>
  <c r="J45" i="1"/>
  <c r="I45" i="1" s="1"/>
  <c r="F72" i="5" l="1"/>
  <c r="H99" i="5" s="1"/>
  <c r="L99" i="5" s="1"/>
  <c r="J46" i="1"/>
  <c r="I46" i="1" s="1"/>
  <c r="Q44" i="1"/>
  <c r="P44" i="1"/>
  <c r="J72" i="5" l="1"/>
  <c r="I72" i="5" s="1"/>
  <c r="G99" i="5"/>
  <c r="K99" i="5" s="1"/>
  <c r="N72" i="6"/>
  <c r="F73" i="6" s="1"/>
  <c r="M72" i="5"/>
  <c r="Q45" i="1"/>
  <c r="P45" i="1"/>
  <c r="J47" i="1"/>
  <c r="I47" i="1" s="1"/>
  <c r="H100" i="6" l="1"/>
  <c r="G100" i="6"/>
  <c r="K100" i="6" s="1"/>
  <c r="L100" i="6"/>
  <c r="J73" i="6"/>
  <c r="N72" i="5"/>
  <c r="F73" i="5"/>
  <c r="Q46" i="1"/>
  <c r="P46" i="1"/>
  <c r="J48" i="1"/>
  <c r="I48" i="1" s="1"/>
  <c r="G100" i="5" l="1"/>
  <c r="H100" i="5"/>
  <c r="L100" i="5" s="1"/>
  <c r="J73" i="5"/>
  <c r="I73" i="5" s="1"/>
  <c r="K100" i="5"/>
  <c r="I73" i="6"/>
  <c r="Q47" i="1"/>
  <c r="P47" i="1"/>
  <c r="J49" i="1"/>
  <c r="I49" i="1" s="1"/>
  <c r="M73" i="5" l="1"/>
  <c r="Q48" i="1"/>
  <c r="P48" i="1"/>
  <c r="J50" i="1"/>
  <c r="I50" i="1" s="1"/>
  <c r="N73" i="6" l="1"/>
  <c r="F74" i="6" s="1"/>
  <c r="J74" i="6" s="1"/>
  <c r="N73" i="5"/>
  <c r="F74" i="5"/>
  <c r="J51" i="1"/>
  <c r="I51" i="1" s="1"/>
  <c r="Q49" i="1"/>
  <c r="P49" i="1"/>
  <c r="G101" i="5" l="1"/>
  <c r="H101" i="5"/>
  <c r="H101" i="6"/>
  <c r="G101" i="6"/>
  <c r="K101" i="6" s="1"/>
  <c r="L101" i="6"/>
  <c r="J74" i="5"/>
  <c r="I74" i="5" s="1"/>
  <c r="L101" i="5"/>
  <c r="K101" i="5"/>
  <c r="Q50" i="1"/>
  <c r="P50" i="1"/>
  <c r="J52" i="1"/>
  <c r="I52" i="1" s="1"/>
  <c r="I74" i="6" l="1"/>
  <c r="M74" i="5"/>
  <c r="J53" i="1"/>
  <c r="I53" i="1" s="1"/>
  <c r="Q51" i="1"/>
  <c r="P51" i="1"/>
  <c r="N74" i="5" l="1"/>
  <c r="F75" i="5" s="1"/>
  <c r="Q52" i="1"/>
  <c r="P52" i="1"/>
  <c r="J54" i="1"/>
  <c r="I54" i="1" s="1"/>
  <c r="G102" i="5" l="1"/>
  <c r="H102" i="5"/>
  <c r="L102" i="5" s="1"/>
  <c r="N74" i="6"/>
  <c r="F75" i="6" s="1"/>
  <c r="J75" i="5"/>
  <c r="I75" i="5" s="1"/>
  <c r="K102" i="5"/>
  <c r="Q53" i="1"/>
  <c r="P53" i="1"/>
  <c r="J55" i="1"/>
  <c r="I55" i="1" s="1"/>
  <c r="H102" i="6" l="1"/>
  <c r="L102" i="6" s="1"/>
  <c r="G102" i="6"/>
  <c r="K102" i="6" s="1"/>
  <c r="J75" i="6"/>
  <c r="M75" i="5"/>
  <c r="Q54" i="1"/>
  <c r="P54" i="1"/>
  <c r="J56" i="1"/>
  <c r="I56" i="1" s="1"/>
  <c r="I75" i="6" l="1"/>
  <c r="N75" i="5"/>
  <c r="F76" i="5"/>
  <c r="Q55" i="1"/>
  <c r="P55" i="1"/>
  <c r="J57" i="1"/>
  <c r="I57" i="1" s="1"/>
  <c r="G103" i="5" l="1"/>
  <c r="H103" i="5"/>
  <c r="L103" i="5" s="1"/>
  <c r="J76" i="5"/>
  <c r="I76" i="5" s="1"/>
  <c r="K103" i="5"/>
  <c r="Q56" i="1"/>
  <c r="P56" i="1"/>
  <c r="J58" i="1"/>
  <c r="I58" i="1" s="1"/>
  <c r="N75" i="6" l="1"/>
  <c r="F76" i="6" s="1"/>
  <c r="M76" i="5"/>
  <c r="N76" i="5"/>
  <c r="Q57" i="1"/>
  <c r="P57" i="1"/>
  <c r="J59" i="1"/>
  <c r="I59" i="1" s="1"/>
  <c r="H103" i="6" l="1"/>
  <c r="L103" i="6" s="1"/>
  <c r="G103" i="6"/>
  <c r="K103" i="6" s="1"/>
  <c r="J76" i="6"/>
  <c r="F77" i="5"/>
  <c r="Q58" i="1"/>
  <c r="P58" i="1"/>
  <c r="J60" i="1"/>
  <c r="I60" i="1" s="1"/>
  <c r="G104" i="5" l="1"/>
  <c r="H104" i="5"/>
  <c r="L104" i="5" s="1"/>
  <c r="I76" i="6"/>
  <c r="J77" i="5"/>
  <c r="K104" i="5"/>
  <c r="I77" i="5"/>
  <c r="Q59" i="1"/>
  <c r="P59" i="1"/>
  <c r="J61" i="1"/>
  <c r="I61" i="1" s="1"/>
  <c r="M77" i="5" l="1"/>
  <c r="Q60" i="1"/>
  <c r="P60" i="1"/>
  <c r="J62" i="1"/>
  <c r="I62" i="1" s="1"/>
  <c r="N76" i="6" l="1"/>
  <c r="F77" i="6" s="1"/>
  <c r="N77" i="5"/>
  <c r="F78" i="5"/>
  <c r="Q61" i="1"/>
  <c r="P61" i="1"/>
  <c r="J63" i="1"/>
  <c r="I63" i="1" s="1"/>
  <c r="G105" i="5" l="1"/>
  <c r="H105" i="5"/>
  <c r="H104" i="6"/>
  <c r="G104" i="6"/>
  <c r="K104" i="6" s="1"/>
  <c r="L104" i="6"/>
  <c r="J77" i="6"/>
  <c r="L105" i="5"/>
  <c r="J78" i="5"/>
  <c r="I78" i="5" s="1"/>
  <c r="K105" i="5"/>
  <c r="Q62" i="1"/>
  <c r="P62" i="1"/>
  <c r="J64" i="1"/>
  <c r="I64" i="1" s="1"/>
  <c r="I77" i="6" l="1"/>
  <c r="M78" i="5"/>
  <c r="N78" i="5"/>
  <c r="J65" i="1"/>
  <c r="I65" i="1" s="1"/>
  <c r="Q63" i="1"/>
  <c r="P63" i="1"/>
  <c r="F79" i="5" l="1"/>
  <c r="Q64" i="1"/>
  <c r="P64" i="1"/>
  <c r="J66" i="1"/>
  <c r="I66" i="1" s="1"/>
  <c r="G106" i="5" l="1"/>
  <c r="H106" i="5"/>
  <c r="J79" i="5"/>
  <c r="I79" i="5" s="1"/>
  <c r="K106" i="5"/>
  <c r="N77" i="6"/>
  <c r="F78" i="6" s="1"/>
  <c r="L106" i="5"/>
  <c r="Q65" i="1"/>
  <c r="P65" i="1"/>
  <c r="J67" i="1"/>
  <c r="I67" i="1" s="1"/>
  <c r="H105" i="6" l="1"/>
  <c r="L105" i="6" s="1"/>
  <c r="G105" i="6"/>
  <c r="K105" i="6" s="1"/>
  <c r="J78" i="6"/>
  <c r="M79" i="5"/>
  <c r="N79" i="5" s="1"/>
  <c r="Q66" i="1"/>
  <c r="P66" i="1"/>
  <c r="J68" i="1"/>
  <c r="I68" i="1" s="1"/>
  <c r="I78" i="6" l="1"/>
  <c r="F80" i="5"/>
  <c r="Q67" i="1"/>
  <c r="P67" i="1"/>
  <c r="J69" i="1"/>
  <c r="I69" i="1" s="1"/>
  <c r="G107" i="5" l="1"/>
  <c r="H107" i="5"/>
  <c r="J80" i="5"/>
  <c r="K107" i="5"/>
  <c r="L107" i="5"/>
  <c r="I80" i="5"/>
  <c r="Q68" i="1"/>
  <c r="P68" i="1"/>
  <c r="J70" i="1"/>
  <c r="I70" i="1" s="1"/>
  <c r="N78" i="6" l="1"/>
  <c r="F79" i="6" s="1"/>
  <c r="M80" i="5"/>
  <c r="J71" i="1"/>
  <c r="I71" i="1" s="1"/>
  <c r="Q69" i="1"/>
  <c r="P69" i="1"/>
  <c r="H106" i="6" l="1"/>
  <c r="G106" i="6"/>
  <c r="K106" i="6" s="1"/>
  <c r="L106" i="6"/>
  <c r="J79" i="6"/>
  <c r="I79" i="6" s="1"/>
  <c r="N80" i="5"/>
  <c r="F81" i="5"/>
  <c r="Q70" i="1"/>
  <c r="P70" i="1"/>
  <c r="A29" i="1"/>
  <c r="B29" i="1" s="1"/>
  <c r="G108" i="5" l="1"/>
  <c r="H108" i="5"/>
  <c r="J81" i="5"/>
  <c r="I81" i="5" s="1"/>
  <c r="L108" i="5"/>
  <c r="K108" i="5"/>
  <c r="Q71" i="1"/>
  <c r="P71" i="1"/>
  <c r="B1" i="1" s="1"/>
  <c r="F72" i="1" s="1"/>
  <c r="M81" i="5" l="1"/>
  <c r="N81" i="5" s="1"/>
  <c r="G99" i="1"/>
  <c r="J72" i="1"/>
  <c r="I72" i="1" s="1"/>
  <c r="K99" i="1"/>
  <c r="H99" i="1"/>
  <c r="L99" i="1" s="1"/>
  <c r="N79" i="6" l="1"/>
  <c r="F80" i="6" s="1"/>
  <c r="F82" i="5"/>
  <c r="F73" i="1"/>
  <c r="G109" i="5" l="1"/>
  <c r="H109" i="5"/>
  <c r="H107" i="6"/>
  <c r="G107" i="6"/>
  <c r="K107" i="6" s="1"/>
  <c r="J82" i="5"/>
  <c r="K109" i="5"/>
  <c r="L107" i="6"/>
  <c r="J80" i="6"/>
  <c r="L109" i="5"/>
  <c r="I82" i="5"/>
  <c r="G100" i="1"/>
  <c r="Q72" i="1"/>
  <c r="I80" i="6" l="1"/>
  <c r="M82" i="5"/>
  <c r="N82" i="5"/>
  <c r="K100" i="1"/>
  <c r="H100" i="1"/>
  <c r="L100" i="1" s="1"/>
  <c r="J73" i="1"/>
  <c r="I73" i="1" s="1"/>
  <c r="F83" i="5" l="1"/>
  <c r="F74" i="1"/>
  <c r="G110" i="5" l="1"/>
  <c r="H110" i="5"/>
  <c r="L110" i="5" s="1"/>
  <c r="K110" i="5"/>
  <c r="N80" i="6"/>
  <c r="F81" i="6" s="1"/>
  <c r="J83" i="5"/>
  <c r="I83" i="5" s="1"/>
  <c r="G101" i="1"/>
  <c r="Q73" i="1"/>
  <c r="H108" i="6" l="1"/>
  <c r="G108" i="6"/>
  <c r="K108" i="6" s="1"/>
  <c r="L108" i="6"/>
  <c r="J81" i="6"/>
  <c r="M83" i="5"/>
  <c r="N83" i="5"/>
  <c r="H101" i="1"/>
  <c r="L101" i="1" s="1"/>
  <c r="K101" i="1"/>
  <c r="J74" i="1"/>
  <c r="I74" i="1" s="1"/>
  <c r="I81" i="6" l="1"/>
  <c r="F84" i="5"/>
  <c r="F75" i="1"/>
  <c r="G111" i="5" l="1"/>
  <c r="H111" i="5"/>
  <c r="L111" i="5" s="1"/>
  <c r="J84" i="5"/>
  <c r="I84" i="5" s="1"/>
  <c r="K111" i="5"/>
  <c r="Q74" i="1"/>
  <c r="G102" i="1"/>
  <c r="K102" i="1" s="1"/>
  <c r="H102" i="1"/>
  <c r="L102" i="1" s="1"/>
  <c r="J75" i="1"/>
  <c r="N81" i="6" l="1"/>
  <c r="F82" i="6" s="1"/>
  <c r="M84" i="5"/>
  <c r="N84" i="5"/>
  <c r="I75" i="1"/>
  <c r="F76" i="1" s="1"/>
  <c r="G103" i="1" s="1"/>
  <c r="Q75" i="1"/>
  <c r="H109" i="6" l="1"/>
  <c r="G109" i="6"/>
  <c r="K109" i="6" s="1"/>
  <c r="L109" i="6"/>
  <c r="J82" i="6"/>
  <c r="F85" i="5"/>
  <c r="J76" i="1"/>
  <c r="I76" i="1" s="1"/>
  <c r="K103" i="1"/>
  <c r="H103" i="1"/>
  <c r="L103" i="1" s="1"/>
  <c r="G112" i="5" l="1"/>
  <c r="H112" i="5"/>
  <c r="L112" i="5" s="1"/>
  <c r="J85" i="5"/>
  <c r="I85" i="5" s="1"/>
  <c r="I82" i="6"/>
  <c r="K112" i="5"/>
  <c r="F77" i="1"/>
  <c r="N82" i="6" l="1"/>
  <c r="M85" i="5"/>
  <c r="N85" i="5" s="1"/>
  <c r="G104" i="1"/>
  <c r="Q76" i="1"/>
  <c r="F83" i="6" l="1"/>
  <c r="F86" i="5"/>
  <c r="K104" i="1"/>
  <c r="H104" i="1"/>
  <c r="L104" i="1" s="1"/>
  <c r="J77" i="1"/>
  <c r="G113" i="5" l="1"/>
  <c r="H113" i="5"/>
  <c r="H110" i="6"/>
  <c r="G110" i="6"/>
  <c r="K110" i="6" s="1"/>
  <c r="J86" i="5"/>
  <c r="K113" i="5"/>
  <c r="L110" i="6"/>
  <c r="J83" i="6"/>
  <c r="L113" i="5"/>
  <c r="I86" i="5"/>
  <c r="I77" i="1"/>
  <c r="F78" i="1" s="1"/>
  <c r="G105" i="1" s="1"/>
  <c r="Q77" i="1" l="1"/>
  <c r="I83" i="6"/>
  <c r="M86" i="5"/>
  <c r="N86" i="5"/>
  <c r="J78" i="1"/>
  <c r="K105" i="1"/>
  <c r="H105" i="1"/>
  <c r="L105" i="1" s="1"/>
  <c r="F87" i="5" l="1"/>
  <c r="I78" i="1"/>
  <c r="F79" i="1" s="1"/>
  <c r="G106" i="1" s="1"/>
  <c r="G114" i="5" l="1"/>
  <c r="H114" i="5"/>
  <c r="L114" i="5" s="1"/>
  <c r="J87" i="5"/>
  <c r="K114" i="5"/>
  <c r="N83" i="6"/>
  <c r="F84" i="6" s="1"/>
  <c r="I87" i="5"/>
  <c r="Q78" i="1"/>
  <c r="J79" i="1"/>
  <c r="K106" i="1"/>
  <c r="H106" i="1"/>
  <c r="L106" i="1" s="1"/>
  <c r="H111" i="6" l="1"/>
  <c r="G111" i="6"/>
  <c r="K111" i="6" s="1"/>
  <c r="L111" i="6"/>
  <c r="J84" i="6"/>
  <c r="M87" i="5"/>
  <c r="N87" i="5"/>
  <c r="I79" i="1"/>
  <c r="F80" i="1" s="1"/>
  <c r="G107" i="1" s="1"/>
  <c r="Q79" i="1"/>
  <c r="I84" i="6" l="1"/>
  <c r="F88" i="5"/>
  <c r="J80" i="1"/>
  <c r="H107" i="1"/>
  <c r="L107" i="1" s="1"/>
  <c r="K107" i="1"/>
  <c r="G115" i="5" l="1"/>
  <c r="H115" i="5"/>
  <c r="L115" i="5" s="1"/>
  <c r="J88" i="5"/>
  <c r="K115" i="5"/>
  <c r="I88" i="5"/>
  <c r="I80" i="1"/>
  <c r="F81" i="1" s="1"/>
  <c r="G108" i="1" s="1"/>
  <c r="Q80" i="1"/>
  <c r="N84" i="6" l="1"/>
  <c r="F85" i="6" s="1"/>
  <c r="M88" i="5"/>
  <c r="N88" i="5"/>
  <c r="J81" i="1"/>
  <c r="I81" i="1" s="1"/>
  <c r="H108" i="1"/>
  <c r="L108" i="1" s="1"/>
  <c r="K108" i="1"/>
  <c r="H112" i="6" l="1"/>
  <c r="G112" i="6"/>
  <c r="K112" i="6" s="1"/>
  <c r="L112" i="6"/>
  <c r="J85" i="6"/>
  <c r="F89" i="5"/>
  <c r="F82" i="1"/>
  <c r="G116" i="5" l="1"/>
  <c r="H116" i="5"/>
  <c r="K116" i="5"/>
  <c r="J89" i="5"/>
  <c r="I89" i="5" s="1"/>
  <c r="I85" i="6"/>
  <c r="G109" i="1"/>
  <c r="Q81" i="1"/>
  <c r="L116" i="5" l="1"/>
  <c r="M89" i="5"/>
  <c r="N89" i="5" s="1"/>
  <c r="K109" i="1"/>
  <c r="H109" i="1"/>
  <c r="L109" i="1" s="1"/>
  <c r="J82" i="1"/>
  <c r="I82" i="1" s="1"/>
  <c r="N85" i="6" l="1"/>
  <c r="F86" i="6" s="1"/>
  <c r="F90" i="5"/>
  <c r="F83" i="1"/>
  <c r="G117" i="5" l="1"/>
  <c r="H117" i="5"/>
  <c r="L117" i="5" s="1"/>
  <c r="H113" i="6"/>
  <c r="L113" i="6" s="1"/>
  <c r="G113" i="6"/>
  <c r="K113" i="6" s="1"/>
  <c r="J86" i="6"/>
  <c r="J90" i="5"/>
  <c r="I90" i="5" s="1"/>
  <c r="K117" i="5"/>
  <c r="G110" i="1"/>
  <c r="Q82" i="1"/>
  <c r="I86" i="6" l="1"/>
  <c r="M90" i="5"/>
  <c r="N90" i="5"/>
  <c r="K110" i="1"/>
  <c r="H110" i="1"/>
  <c r="L110" i="1" s="1"/>
  <c r="J83" i="1"/>
  <c r="F91" i="5" l="1"/>
  <c r="I83" i="1"/>
  <c r="F84" i="1" s="1"/>
  <c r="G111" i="1" s="1"/>
  <c r="Q83" i="1" l="1"/>
  <c r="G118" i="5"/>
  <c r="H118" i="5"/>
  <c r="N86" i="6"/>
  <c r="F87" i="6" s="1"/>
  <c r="J91" i="5"/>
  <c r="L118" i="5"/>
  <c r="K118" i="5"/>
  <c r="I91" i="5"/>
  <c r="J84" i="1"/>
  <c r="K111" i="1"/>
  <c r="H111" i="1"/>
  <c r="L111" i="1" s="1"/>
  <c r="H114" i="6" l="1"/>
  <c r="G114" i="6"/>
  <c r="K114" i="6" s="1"/>
  <c r="L114" i="6"/>
  <c r="J87" i="6"/>
  <c r="M91" i="5"/>
  <c r="N91" i="5"/>
  <c r="I84" i="1"/>
  <c r="F85" i="1" s="1"/>
  <c r="G112" i="1" s="1"/>
  <c r="I87" i="6" l="1"/>
  <c r="F92" i="5"/>
  <c r="Q84" i="1"/>
  <c r="J85" i="1"/>
  <c r="I85" i="1" s="1"/>
  <c r="K112" i="1"/>
  <c r="H112" i="1"/>
  <c r="L112" i="1" s="1"/>
  <c r="G119" i="5" l="1"/>
  <c r="H119" i="5"/>
  <c r="L119" i="5" s="1"/>
  <c r="J92" i="5"/>
  <c r="K119" i="5"/>
  <c r="I92" i="5"/>
  <c r="F86" i="1"/>
  <c r="N87" i="6" l="1"/>
  <c r="F88" i="6" s="1"/>
  <c r="M92" i="5"/>
  <c r="N92" i="5"/>
  <c r="G113" i="1"/>
  <c r="Q85" i="1"/>
  <c r="H115" i="6" l="1"/>
  <c r="G115" i="6"/>
  <c r="K115" i="6" s="1"/>
  <c r="L115" i="6"/>
  <c r="J88" i="6"/>
  <c r="F93" i="5"/>
  <c r="H113" i="1"/>
  <c r="L113" i="1" s="1"/>
  <c r="K113" i="1"/>
  <c r="J86" i="1"/>
  <c r="G120" i="5" l="1"/>
  <c r="H120" i="5"/>
  <c r="L120" i="5" s="1"/>
  <c r="J93" i="5"/>
  <c r="I88" i="6"/>
  <c r="K120" i="5"/>
  <c r="I93" i="5"/>
  <c r="I86" i="1"/>
  <c r="F87" i="1" s="1"/>
  <c r="G114" i="1" s="1"/>
  <c r="Q86" i="1"/>
  <c r="M93" i="5" l="1"/>
  <c r="N93" i="5"/>
  <c r="J87" i="1"/>
  <c r="I87" i="1" s="1"/>
  <c r="H114" i="1"/>
  <c r="L114" i="1" s="1"/>
  <c r="K114" i="1"/>
  <c r="N88" i="6" l="1"/>
  <c r="F89" i="6" s="1"/>
  <c r="F94" i="5"/>
  <c r="F88" i="1"/>
  <c r="G121" i="5" l="1"/>
  <c r="H121" i="5"/>
  <c r="L121" i="5" s="1"/>
  <c r="H116" i="6"/>
  <c r="G116" i="6"/>
  <c r="K116" i="6" s="1"/>
  <c r="L116" i="6"/>
  <c r="J89" i="6"/>
  <c r="J94" i="5"/>
  <c r="I94" i="5" s="1"/>
  <c r="K121" i="5"/>
  <c r="G115" i="1"/>
  <c r="Q87" i="1"/>
  <c r="I89" i="6" l="1"/>
  <c r="M94" i="5"/>
  <c r="N94" i="5"/>
  <c r="H115" i="1"/>
  <c r="L115" i="1" s="1"/>
  <c r="K115" i="1"/>
  <c r="J88" i="1"/>
  <c r="F95" i="5" l="1"/>
  <c r="I88" i="1"/>
  <c r="F89" i="1" s="1"/>
  <c r="G116" i="1" s="1"/>
  <c r="G122" i="5" l="1"/>
  <c r="H122" i="5"/>
  <c r="N89" i="6"/>
  <c r="F90" i="6" s="1"/>
  <c r="J95" i="5"/>
  <c r="L122" i="5"/>
  <c r="K122" i="5"/>
  <c r="I95" i="5"/>
  <c r="Q88" i="1"/>
  <c r="J89" i="1"/>
  <c r="I89" i="1" s="1"/>
  <c r="H116" i="1"/>
  <c r="L116" i="1" s="1"/>
  <c r="K116" i="1"/>
  <c r="H117" i="6" l="1"/>
  <c r="G117" i="6"/>
  <c r="K117" i="6" s="1"/>
  <c r="L117" i="6"/>
  <c r="J90" i="6"/>
  <c r="M95" i="5"/>
  <c r="N95" i="5"/>
  <c r="F90" i="1"/>
  <c r="I90" i="6" l="1"/>
  <c r="F96" i="5"/>
  <c r="G117" i="1"/>
  <c r="Q89" i="1"/>
  <c r="G123" i="5" l="1"/>
  <c r="H123" i="5"/>
  <c r="N90" i="6"/>
  <c r="J96" i="5"/>
  <c r="L123" i="5"/>
  <c r="K123" i="5"/>
  <c r="I96" i="5"/>
  <c r="K117" i="1"/>
  <c r="H117" i="1"/>
  <c r="L117" i="1" s="1"/>
  <c r="J90" i="1"/>
  <c r="F91" i="6" l="1"/>
  <c r="M96" i="5"/>
  <c r="I90" i="1"/>
  <c r="F91" i="1" s="1"/>
  <c r="G118" i="1" s="1"/>
  <c r="Q90" i="1" l="1"/>
  <c r="H118" i="6"/>
  <c r="G118" i="6"/>
  <c r="K118" i="6" s="1"/>
  <c r="L118" i="6"/>
  <c r="J91" i="6"/>
  <c r="N96" i="5"/>
  <c r="F97" i="5" s="1"/>
  <c r="J91" i="1"/>
  <c r="K118" i="1"/>
  <c r="H118" i="1"/>
  <c r="L118" i="1" s="1"/>
  <c r="G124" i="5" l="1"/>
  <c r="H124" i="5"/>
  <c r="I91" i="6"/>
  <c r="J97" i="5"/>
  <c r="K124" i="5"/>
  <c r="I97" i="5"/>
  <c r="I91" i="1"/>
  <c r="F92" i="1" s="1"/>
  <c r="G119" i="1" s="1"/>
  <c r="L124" i="5" l="1"/>
  <c r="M97" i="5"/>
  <c r="Q91" i="1"/>
  <c r="J92" i="1"/>
  <c r="I92" i="1" s="1"/>
  <c r="K119" i="1"/>
  <c r="H119" i="1"/>
  <c r="L119" i="1" s="1"/>
  <c r="N91" i="6" l="1"/>
  <c r="F92" i="6" s="1"/>
  <c r="N97" i="5"/>
  <c r="F98" i="5"/>
  <c r="F93" i="1"/>
  <c r="G125" i="5" l="1"/>
  <c r="H125" i="5"/>
  <c r="H119" i="6"/>
  <c r="G119" i="6"/>
  <c r="K119" i="6" s="1"/>
  <c r="J98" i="5"/>
  <c r="L119" i="6"/>
  <c r="J92" i="6"/>
  <c r="K125" i="5"/>
  <c r="L125" i="5"/>
  <c r="I98" i="5"/>
  <c r="G120" i="1"/>
  <c r="Q92" i="1"/>
  <c r="I92" i="6" l="1"/>
  <c r="M98" i="5"/>
  <c r="N98" i="5" s="1"/>
  <c r="K120" i="1"/>
  <c r="H120" i="1"/>
  <c r="L120" i="1" s="1"/>
  <c r="J93" i="1"/>
  <c r="F99" i="5" l="1"/>
  <c r="I93" i="1"/>
  <c r="F94" i="1" s="1"/>
  <c r="G121" i="1" s="1"/>
  <c r="Q93" i="1"/>
  <c r="G126" i="5" l="1"/>
  <c r="H126" i="5"/>
  <c r="J99" i="5"/>
  <c r="I99" i="5" s="1"/>
  <c r="N92" i="6"/>
  <c r="F93" i="6" s="1"/>
  <c r="L126" i="5"/>
  <c r="K126" i="5"/>
  <c r="J94" i="1"/>
  <c r="I94" i="1" s="1"/>
  <c r="K121" i="1"/>
  <c r="H121" i="1"/>
  <c r="L121" i="1" s="1"/>
  <c r="H120" i="6" l="1"/>
  <c r="G120" i="6"/>
  <c r="K120" i="6" s="1"/>
  <c r="L120" i="6"/>
  <c r="J93" i="6"/>
  <c r="M99" i="5"/>
  <c r="N99" i="5"/>
  <c r="F95" i="1"/>
  <c r="I93" i="6" l="1"/>
  <c r="F100" i="5"/>
  <c r="G122" i="1"/>
  <c r="Q94" i="1"/>
  <c r="G127" i="5" l="1"/>
  <c r="H127" i="5"/>
  <c r="L127" i="5" s="1"/>
  <c r="J100" i="5"/>
  <c r="I100" i="5" s="1"/>
  <c r="K127" i="5"/>
  <c r="K122" i="1"/>
  <c r="H122" i="1"/>
  <c r="L122" i="1" s="1"/>
  <c r="J95" i="1"/>
  <c r="N93" i="6" l="1"/>
  <c r="F94" i="6" s="1"/>
  <c r="M100" i="5"/>
  <c r="N100" i="5"/>
  <c r="I95" i="1"/>
  <c r="F96" i="1" s="1"/>
  <c r="G123" i="1" s="1"/>
  <c r="Q95" i="1"/>
  <c r="H121" i="6" l="1"/>
  <c r="G121" i="6"/>
  <c r="K121" i="6" s="1"/>
  <c r="L121" i="6"/>
  <c r="J94" i="6"/>
  <c r="F101" i="5"/>
  <c r="J96" i="1"/>
  <c r="I96" i="1" s="1"/>
  <c r="K123" i="1"/>
  <c r="H123" i="1"/>
  <c r="L123" i="1" s="1"/>
  <c r="G128" i="5" l="1"/>
  <c r="H128" i="5"/>
  <c r="K128" i="5"/>
  <c r="I94" i="6"/>
  <c r="J101" i="5"/>
  <c r="I101" i="5"/>
  <c r="M101" i="5" s="1"/>
  <c r="F97" i="1"/>
  <c r="L128" i="5" l="1"/>
  <c r="N101" i="5"/>
  <c r="G124" i="1"/>
  <c r="Q96" i="1"/>
  <c r="N94" i="6" l="1"/>
  <c r="F95" i="6" s="1"/>
  <c r="F102" i="5"/>
  <c r="K124" i="1"/>
  <c r="H124" i="1"/>
  <c r="L124" i="1" s="1"/>
  <c r="J97" i="1"/>
  <c r="H122" i="6" l="1"/>
  <c r="G122" i="6"/>
  <c r="K122" i="6" s="1"/>
  <c r="G129" i="5"/>
  <c r="H129" i="5"/>
  <c r="K129" i="5"/>
  <c r="J102" i="5"/>
  <c r="I102" i="5" s="1"/>
  <c r="L122" i="6"/>
  <c r="J95" i="6"/>
  <c r="L129" i="5"/>
  <c r="I97" i="1"/>
  <c r="F98" i="1" s="1"/>
  <c r="G125" i="1" s="1"/>
  <c r="I95" i="6" l="1"/>
  <c r="M102" i="5"/>
  <c r="Q97" i="1"/>
  <c r="J98" i="1"/>
  <c r="I98" i="1" s="1"/>
  <c r="K125" i="1"/>
  <c r="H125" i="1"/>
  <c r="L125" i="1" s="1"/>
  <c r="N102" i="5" l="1"/>
  <c r="F103" i="5" s="1"/>
  <c r="F99" i="1"/>
  <c r="G130" i="5" l="1"/>
  <c r="H130" i="5"/>
  <c r="N95" i="6"/>
  <c r="F96" i="6" s="1"/>
  <c r="K130" i="5"/>
  <c r="J103" i="5"/>
  <c r="I103" i="5" s="1"/>
  <c r="Q98" i="1"/>
  <c r="G126" i="1"/>
  <c r="H123" i="6" l="1"/>
  <c r="L123" i="6" s="1"/>
  <c r="G123" i="6"/>
  <c r="K123" i="6" s="1"/>
  <c r="J96" i="6"/>
  <c r="L130" i="5"/>
  <c r="M103" i="5"/>
  <c r="N103" i="5" s="1"/>
  <c r="K126" i="1"/>
  <c r="H126" i="1"/>
  <c r="L126" i="1" s="1"/>
  <c r="J99" i="1"/>
  <c r="I99" i="1" s="1"/>
  <c r="I96" i="6" l="1"/>
  <c r="F104" i="5"/>
  <c r="F100" i="1"/>
  <c r="G131" i="5" l="1"/>
  <c r="H131" i="5"/>
  <c r="L131" i="5" s="1"/>
  <c r="K131" i="5"/>
  <c r="J104" i="5"/>
  <c r="I104" i="5" s="1"/>
  <c r="Q99" i="1"/>
  <c r="G127" i="1"/>
  <c r="N96" i="6" l="1"/>
  <c r="F97" i="6" s="1"/>
  <c r="M104" i="5"/>
  <c r="N104" i="5" s="1"/>
  <c r="K127" i="1"/>
  <c r="H127" i="1"/>
  <c r="L127" i="1" s="1"/>
  <c r="J100" i="1"/>
  <c r="H124" i="6" l="1"/>
  <c r="G124" i="6"/>
  <c r="K124" i="6" s="1"/>
  <c r="L124" i="6"/>
  <c r="J97" i="6"/>
  <c r="F105" i="5"/>
  <c r="I100" i="1"/>
  <c r="F101" i="1" s="1"/>
  <c r="G128" i="1" s="1"/>
  <c r="Q100" i="1"/>
  <c r="G132" i="5" l="1"/>
  <c r="H132" i="5"/>
  <c r="L132" i="5" s="1"/>
  <c r="I97" i="6"/>
  <c r="J105" i="5"/>
  <c r="I105" i="5" s="1"/>
  <c r="K132" i="5"/>
  <c r="J101" i="1"/>
  <c r="K128" i="1"/>
  <c r="H128" i="1"/>
  <c r="L128" i="1" s="1"/>
  <c r="M105" i="5" l="1"/>
  <c r="N105" i="5"/>
  <c r="I101" i="1"/>
  <c r="F102" i="1" s="1"/>
  <c r="G129" i="1" s="1"/>
  <c r="Q101" i="1"/>
  <c r="N97" i="6" l="1"/>
  <c r="F98" i="6" s="1"/>
  <c r="F106" i="5"/>
  <c r="J102" i="1"/>
  <c r="K129" i="1"/>
  <c r="H129" i="1"/>
  <c r="L129" i="1" s="1"/>
  <c r="H125" i="6" l="1"/>
  <c r="L125" i="6" s="1"/>
  <c r="G125" i="6"/>
  <c r="K125" i="6" s="1"/>
  <c r="G133" i="5"/>
  <c r="H133" i="5"/>
  <c r="L133" i="5" s="1"/>
  <c r="J106" i="5"/>
  <c r="I106" i="5" s="1"/>
  <c r="M106" i="5" s="1"/>
  <c r="J98" i="6"/>
  <c r="K133" i="5"/>
  <c r="I102" i="1"/>
  <c r="F103" i="1" s="1"/>
  <c r="G130" i="1" s="1"/>
  <c r="Q102" i="1" l="1"/>
  <c r="I98" i="6"/>
  <c r="N106" i="5"/>
  <c r="F107" i="5" s="1"/>
  <c r="J103" i="1"/>
  <c r="K130" i="1"/>
  <c r="H130" i="1"/>
  <c r="L130" i="1" s="1"/>
  <c r="G134" i="5" l="1"/>
  <c r="H134" i="5"/>
  <c r="L134" i="5" s="1"/>
  <c r="K134" i="5"/>
  <c r="J107" i="5"/>
  <c r="I107" i="5" s="1"/>
  <c r="N98" i="6"/>
  <c r="I103" i="1"/>
  <c r="F104" i="1" s="1"/>
  <c r="G131" i="1" s="1"/>
  <c r="F99" i="6" l="1"/>
  <c r="M107" i="5"/>
  <c r="N107" i="5"/>
  <c r="Q103" i="1"/>
  <c r="J104" i="1"/>
  <c r="K131" i="1"/>
  <c r="H131" i="1"/>
  <c r="L131" i="1" s="1"/>
  <c r="H126" i="6" l="1"/>
  <c r="G126" i="6"/>
  <c r="K126" i="6" s="1"/>
  <c r="L126" i="6"/>
  <c r="J99" i="6"/>
  <c r="F108" i="5"/>
  <c r="I104" i="1"/>
  <c r="F105" i="1" s="1"/>
  <c r="G132" i="1" s="1"/>
  <c r="Q104" i="1"/>
  <c r="G135" i="5" l="1"/>
  <c r="H135" i="5"/>
  <c r="I99" i="6"/>
  <c r="K135" i="5"/>
  <c r="J108" i="5"/>
  <c r="I108" i="5" s="1"/>
  <c r="L135" i="5"/>
  <c r="J105" i="1"/>
  <c r="K132" i="1"/>
  <c r="H132" i="1"/>
  <c r="L132" i="1" s="1"/>
  <c r="M108" i="5" l="1"/>
  <c r="N108" i="5" s="1"/>
  <c r="I105" i="1"/>
  <c r="F106" i="1" s="1"/>
  <c r="G133" i="1" s="1"/>
  <c r="Q105" i="1"/>
  <c r="N99" i="6" l="1"/>
  <c r="F100" i="6" s="1"/>
  <c r="F109" i="5"/>
  <c r="J106" i="1"/>
  <c r="K133" i="1"/>
  <c r="H133" i="1"/>
  <c r="L133" i="1" s="1"/>
  <c r="H127" i="6" l="1"/>
  <c r="L127" i="6" s="1"/>
  <c r="G127" i="6"/>
  <c r="K127" i="6" s="1"/>
  <c r="G136" i="5"/>
  <c r="H136" i="5"/>
  <c r="L136" i="5" s="1"/>
  <c r="J100" i="6"/>
  <c r="J109" i="5"/>
  <c r="K136" i="5"/>
  <c r="I106" i="1"/>
  <c r="F107" i="1" s="1"/>
  <c r="G134" i="1" s="1"/>
  <c r="Q106" i="1" l="1"/>
  <c r="I100" i="6"/>
  <c r="I109" i="5"/>
  <c r="J107" i="1"/>
  <c r="K134" i="1"/>
  <c r="H134" i="1"/>
  <c r="L134" i="1" s="1"/>
  <c r="M109" i="5" l="1"/>
  <c r="N109" i="5"/>
  <c r="I107" i="1"/>
  <c r="F108" i="1" s="1"/>
  <c r="G135" i="1" s="1"/>
  <c r="N100" i="6" l="1"/>
  <c r="F101" i="6" s="1"/>
  <c r="F110" i="5"/>
  <c r="Q107" i="1"/>
  <c r="J108" i="1"/>
  <c r="K135" i="1"/>
  <c r="H135" i="1"/>
  <c r="L135" i="1" s="1"/>
  <c r="H128" i="6" l="1"/>
  <c r="G128" i="6"/>
  <c r="K128" i="6" s="1"/>
  <c r="G137" i="5"/>
  <c r="H137" i="5"/>
  <c r="L137" i="5" s="1"/>
  <c r="L128" i="6"/>
  <c r="J101" i="6"/>
  <c r="K137" i="5"/>
  <c r="J110" i="5"/>
  <c r="I110" i="5" s="1"/>
  <c r="I108" i="1"/>
  <c r="F109" i="1" s="1"/>
  <c r="G136" i="1" s="1"/>
  <c r="Q108" i="1" l="1"/>
  <c r="I101" i="6"/>
  <c r="M110" i="5"/>
  <c r="J109" i="1"/>
  <c r="K136" i="1"/>
  <c r="H136" i="1"/>
  <c r="L136" i="1" s="1"/>
  <c r="N110" i="5" l="1"/>
  <c r="F111" i="5" s="1"/>
  <c r="I109" i="1"/>
  <c r="F110" i="1" s="1"/>
  <c r="G137" i="1" s="1"/>
  <c r="Q109" i="1"/>
  <c r="G138" i="5" l="1"/>
  <c r="H138" i="5"/>
  <c r="L138" i="5" s="1"/>
  <c r="N101" i="6"/>
  <c r="F102" i="6" s="1"/>
  <c r="K138" i="5"/>
  <c r="J111" i="5"/>
  <c r="J110" i="1"/>
  <c r="K137" i="1"/>
  <c r="H137" i="1"/>
  <c r="L137" i="1" s="1"/>
  <c r="H129" i="6" l="1"/>
  <c r="G129" i="6"/>
  <c r="K129" i="6" s="1"/>
  <c r="L129" i="6"/>
  <c r="J102" i="6"/>
  <c r="I111" i="5"/>
  <c r="I110" i="1"/>
  <c r="F111" i="1" s="1"/>
  <c r="G138" i="1" s="1"/>
  <c r="Q110" i="1"/>
  <c r="I102" i="6" l="1"/>
  <c r="M111" i="5"/>
  <c r="N111" i="5"/>
  <c r="J111" i="1"/>
  <c r="K138" i="1"/>
  <c r="H138" i="1"/>
  <c r="L138" i="1" s="1"/>
  <c r="F112" i="5" l="1"/>
  <c r="I111" i="1"/>
  <c r="F112" i="1" s="1"/>
  <c r="G139" i="1" s="1"/>
  <c r="G139" i="5" l="1"/>
  <c r="H139" i="5"/>
  <c r="L139" i="5" s="1"/>
  <c r="N102" i="6"/>
  <c r="F103" i="6" s="1"/>
  <c r="K139" i="5"/>
  <c r="J112" i="5"/>
  <c r="I112" i="5" s="1"/>
  <c r="Q111" i="1"/>
  <c r="J112" i="1"/>
  <c r="K139" i="1"/>
  <c r="H139" i="1"/>
  <c r="L139" i="1" s="1"/>
  <c r="H130" i="6" l="1"/>
  <c r="G130" i="6"/>
  <c r="K130" i="6" s="1"/>
  <c r="L130" i="6"/>
  <c r="J103" i="6"/>
  <c r="M112" i="5"/>
  <c r="N112" i="5"/>
  <c r="I112" i="1"/>
  <c r="F113" i="1" s="1"/>
  <c r="G140" i="1" s="1"/>
  <c r="Q112" i="1"/>
  <c r="I103" i="6" l="1"/>
  <c r="F113" i="5"/>
  <c r="J113" i="1"/>
  <c r="K140" i="1"/>
  <c r="H140" i="1"/>
  <c r="L140" i="1" s="1"/>
  <c r="G140" i="5" l="1"/>
  <c r="H140" i="5"/>
  <c r="L140" i="5" s="1"/>
  <c r="K140" i="5"/>
  <c r="J113" i="5"/>
  <c r="I113" i="5" s="1"/>
  <c r="I113" i="1"/>
  <c r="F114" i="1" s="1"/>
  <c r="G141" i="1" s="1"/>
  <c r="Q113" i="1"/>
  <c r="N103" i="6" l="1"/>
  <c r="F104" i="6" s="1"/>
  <c r="M113" i="5"/>
  <c r="N113" i="5"/>
  <c r="J114" i="1"/>
  <c r="K141" i="1"/>
  <c r="H141" i="1"/>
  <c r="L141" i="1" s="1"/>
  <c r="H131" i="6" l="1"/>
  <c r="G131" i="6"/>
  <c r="K131" i="6" s="1"/>
  <c r="L131" i="6"/>
  <c r="J104" i="6"/>
  <c r="F114" i="5"/>
  <c r="I114" i="1"/>
  <c r="F115" i="1" s="1"/>
  <c r="G142" i="1" s="1"/>
  <c r="Q114" i="1"/>
  <c r="G141" i="5" l="1"/>
  <c r="H141" i="5"/>
  <c r="L141" i="5" s="1"/>
  <c r="I104" i="6"/>
  <c r="K141" i="5"/>
  <c r="J114" i="5"/>
  <c r="I114" i="5" s="1"/>
  <c r="J115" i="1"/>
  <c r="K142" i="1"/>
  <c r="H142" i="1"/>
  <c r="L142" i="1" s="1"/>
  <c r="M114" i="5" l="1"/>
  <c r="N114" i="5" s="1"/>
  <c r="I115" i="1"/>
  <c r="F116" i="1" s="1"/>
  <c r="G143" i="1" s="1"/>
  <c r="Q115" i="1"/>
  <c r="N104" i="6" l="1"/>
  <c r="F105" i="6" s="1"/>
  <c r="F115" i="5"/>
  <c r="J116" i="1"/>
  <c r="K143" i="1"/>
  <c r="H143" i="1"/>
  <c r="L143" i="1" s="1"/>
  <c r="H132" i="6" l="1"/>
  <c r="G132" i="6"/>
  <c r="K132" i="6" s="1"/>
  <c r="G142" i="5"/>
  <c r="H142" i="5"/>
  <c r="L142" i="5" s="1"/>
  <c r="L132" i="6"/>
  <c r="J105" i="6"/>
  <c r="K142" i="5"/>
  <c r="J115" i="5"/>
  <c r="I115" i="5" s="1"/>
  <c r="I116" i="1"/>
  <c r="F117" i="1" s="1"/>
  <c r="G144" i="1" s="1"/>
  <c r="Q116" i="1"/>
  <c r="I105" i="6" l="1"/>
  <c r="M115" i="5"/>
  <c r="N115" i="5" s="1"/>
  <c r="J117" i="1"/>
  <c r="K144" i="1"/>
  <c r="H144" i="1"/>
  <c r="L144" i="1" s="1"/>
  <c r="F116" i="5" l="1"/>
  <c r="I117" i="1"/>
  <c r="F118" i="1" s="1"/>
  <c r="G145" i="1" s="1"/>
  <c r="G143" i="5" l="1"/>
  <c r="H143" i="5"/>
  <c r="L143" i="5" s="1"/>
  <c r="N105" i="6"/>
  <c r="F106" i="6" s="1"/>
  <c r="K143" i="5"/>
  <c r="J116" i="5"/>
  <c r="I116" i="5" s="1"/>
  <c r="Q117" i="1"/>
  <c r="J118" i="1"/>
  <c r="K145" i="1"/>
  <c r="H145" i="1"/>
  <c r="L145" i="1" s="1"/>
  <c r="H133" i="6" l="1"/>
  <c r="L133" i="6" s="1"/>
  <c r="G133" i="6"/>
  <c r="K133" i="6" s="1"/>
  <c r="J106" i="6"/>
  <c r="M116" i="5"/>
  <c r="N116" i="5" s="1"/>
  <c r="I118" i="1"/>
  <c r="F119" i="1" s="1"/>
  <c r="G146" i="1" s="1"/>
  <c r="Q118" i="1"/>
  <c r="I106" i="6" l="1"/>
  <c r="F117" i="5"/>
  <c r="J119" i="1"/>
  <c r="K146" i="1"/>
  <c r="H146" i="1"/>
  <c r="L146" i="1" s="1"/>
  <c r="G144" i="5" l="1"/>
  <c r="H144" i="5"/>
  <c r="L144" i="5" s="1"/>
  <c r="K144" i="5"/>
  <c r="J117" i="5"/>
  <c r="I117" i="5" s="1"/>
  <c r="I119" i="1"/>
  <c r="F120" i="1" s="1"/>
  <c r="G147" i="1" s="1"/>
  <c r="Q119" i="1"/>
  <c r="N106" i="6" l="1"/>
  <c r="F107" i="6" s="1"/>
  <c r="M117" i="5"/>
  <c r="J120" i="1"/>
  <c r="K147" i="1"/>
  <c r="H147" i="1"/>
  <c r="L147" i="1" s="1"/>
  <c r="H134" i="6" l="1"/>
  <c r="L134" i="6" s="1"/>
  <c r="G134" i="6"/>
  <c r="K134" i="6" s="1"/>
  <c r="J107" i="6"/>
  <c r="N117" i="5"/>
  <c r="F118" i="5" s="1"/>
  <c r="I120" i="1"/>
  <c r="F121" i="1" s="1"/>
  <c r="G148" i="1" s="1"/>
  <c r="G145" i="5" l="1"/>
  <c r="H145" i="5"/>
  <c r="L145" i="5" s="1"/>
  <c r="I107" i="6"/>
  <c r="K145" i="5"/>
  <c r="J118" i="5"/>
  <c r="Q120" i="1"/>
  <c r="J121" i="1"/>
  <c r="I121" i="1" s="1"/>
  <c r="H148" i="1"/>
  <c r="L148" i="1" s="1"/>
  <c r="K148" i="1"/>
  <c r="I118" i="5" l="1"/>
  <c r="F122" i="1"/>
  <c r="N107" i="6" l="1"/>
  <c r="F108" i="6" s="1"/>
  <c r="M118" i="5"/>
  <c r="J122" i="1"/>
  <c r="I122" i="1" s="1"/>
  <c r="G149" i="1"/>
  <c r="K149" i="1" s="1"/>
  <c r="H149" i="1"/>
  <c r="L149" i="1" s="1"/>
  <c r="H135" i="6" l="1"/>
  <c r="G135" i="6"/>
  <c r="K135" i="6" s="1"/>
  <c r="L135" i="6"/>
  <c r="J108" i="6"/>
  <c r="N118" i="5"/>
  <c r="F119" i="5" s="1"/>
  <c r="F123" i="1"/>
  <c r="G150" i="1" s="1"/>
  <c r="K150" i="1" s="1"/>
  <c r="G146" i="5" l="1"/>
  <c r="H146" i="5"/>
  <c r="L146" i="5" s="1"/>
  <c r="I108" i="6"/>
  <c r="K146" i="5"/>
  <c r="J119" i="5"/>
  <c r="I119" i="5" s="1"/>
  <c r="H150" i="1"/>
  <c r="L150" i="1" s="1"/>
  <c r="J123" i="1"/>
  <c r="M119" i="5" l="1"/>
  <c r="I123" i="1"/>
  <c r="F124" i="1" s="1"/>
  <c r="N108" i="6" l="1"/>
  <c r="F109" i="6" s="1"/>
  <c r="N119" i="5"/>
  <c r="F120" i="5" s="1"/>
  <c r="G151" i="1"/>
  <c r="K151" i="1" s="1"/>
  <c r="H151" i="1"/>
  <c r="L151" i="1" s="1"/>
  <c r="J124" i="1"/>
  <c r="H136" i="6" l="1"/>
  <c r="G136" i="6"/>
  <c r="K136" i="6" s="1"/>
  <c r="G147" i="5"/>
  <c r="H147" i="5"/>
  <c r="L147" i="5" s="1"/>
  <c r="L136" i="6"/>
  <c r="J109" i="6"/>
  <c r="K147" i="5"/>
  <c r="J120" i="5"/>
  <c r="I120" i="5" s="1"/>
  <c r="I124" i="1"/>
  <c r="F125" i="1" s="1"/>
  <c r="I109" i="6" l="1"/>
  <c r="M120" i="5"/>
  <c r="N120" i="5" s="1"/>
  <c r="G152" i="1"/>
  <c r="K152" i="1" s="1"/>
  <c r="H152" i="1"/>
  <c r="L152" i="1" s="1"/>
  <c r="J125" i="1"/>
  <c r="F121" i="5" l="1"/>
  <c r="I125" i="1"/>
  <c r="F126" i="1" s="1"/>
  <c r="J126" i="1" s="1"/>
  <c r="G148" i="5" l="1"/>
  <c r="H148" i="5"/>
  <c r="L148" i="5" s="1"/>
  <c r="N109" i="6"/>
  <c r="F110" i="6" s="1"/>
  <c r="K148" i="5"/>
  <c r="J121" i="5"/>
  <c r="I126" i="1"/>
  <c r="F127" i="1" s="1"/>
  <c r="J127" i="1" s="1"/>
  <c r="I127" i="1" s="1"/>
  <c r="F128" i="1" s="1"/>
  <c r="G153" i="1"/>
  <c r="K153" i="1" s="1"/>
  <c r="H153" i="1"/>
  <c r="L153" i="1" s="1"/>
  <c r="H137" i="6" l="1"/>
  <c r="G137" i="6"/>
  <c r="K137" i="6" s="1"/>
  <c r="L137" i="6"/>
  <c r="J110" i="6"/>
  <c r="I121" i="5"/>
  <c r="H154" i="1"/>
  <c r="L154" i="1" s="1"/>
  <c r="G154" i="1"/>
  <c r="K154" i="1" s="1"/>
  <c r="J128" i="1"/>
  <c r="I128" i="1" s="1"/>
  <c r="H155" i="1"/>
  <c r="L155" i="1" s="1"/>
  <c r="G155" i="1"/>
  <c r="K155" i="1" l="1"/>
  <c r="I110" i="6"/>
  <c r="M121" i="5"/>
  <c r="F129" i="1"/>
  <c r="N121" i="5" l="1"/>
  <c r="F122" i="5" s="1"/>
  <c r="H156" i="1"/>
  <c r="L156" i="1" s="1"/>
  <c r="J129" i="1"/>
  <c r="I129" i="1" s="1"/>
  <c r="G156" i="1"/>
  <c r="K156" i="1" s="1"/>
  <c r="G149" i="5" l="1"/>
  <c r="H149" i="5"/>
  <c r="L149" i="5" s="1"/>
  <c r="N110" i="6"/>
  <c r="F111" i="6" s="1"/>
  <c r="K149" i="5"/>
  <c r="J122" i="5"/>
  <c r="I122" i="5" s="1"/>
  <c r="F130" i="1"/>
  <c r="H138" i="6" l="1"/>
  <c r="G138" i="6"/>
  <c r="K138" i="6" s="1"/>
  <c r="L138" i="6"/>
  <c r="J111" i="6"/>
  <c r="M122" i="5"/>
  <c r="N122" i="5"/>
  <c r="H157" i="1"/>
  <c r="L157" i="1" s="1"/>
  <c r="J130" i="1"/>
  <c r="I130" i="1" s="1"/>
  <c r="G157" i="1"/>
  <c r="K157" i="1" s="1"/>
  <c r="I111" i="6" l="1"/>
  <c r="F123" i="5"/>
  <c r="F131" i="1"/>
  <c r="G150" i="5" l="1"/>
  <c r="H150" i="5"/>
  <c r="L150" i="5" s="1"/>
  <c r="K150" i="5"/>
  <c r="J123" i="5"/>
  <c r="H158" i="1"/>
  <c r="L158" i="1" s="1"/>
  <c r="J131" i="1"/>
  <c r="I131" i="1" s="1"/>
  <c r="G158" i="1"/>
  <c r="K158" i="1" s="1"/>
  <c r="N111" i="6" l="1"/>
  <c r="F112" i="6" s="1"/>
  <c r="I123" i="5"/>
  <c r="F132" i="1"/>
  <c r="H139" i="6" l="1"/>
  <c r="G139" i="6"/>
  <c r="K139" i="6" s="1"/>
  <c r="L139" i="6"/>
  <c r="J112" i="6"/>
  <c r="M123" i="5"/>
  <c r="N123" i="5"/>
  <c r="H159" i="1"/>
  <c r="L159" i="1" s="1"/>
  <c r="J132" i="1"/>
  <c r="I132" i="1" s="1"/>
  <c r="G159" i="1"/>
  <c r="K159" i="1" s="1"/>
  <c r="I112" i="6" l="1"/>
  <c r="F124" i="5"/>
  <c r="F133" i="1"/>
  <c r="G151" i="5" l="1"/>
  <c r="H151" i="5"/>
  <c r="L151" i="5" s="1"/>
  <c r="K151" i="5"/>
  <c r="J124" i="5"/>
  <c r="I124" i="5" s="1"/>
  <c r="H160" i="1"/>
  <c r="L160" i="1" s="1"/>
  <c r="J133" i="1"/>
  <c r="I133" i="1" s="1"/>
  <c r="G160" i="1"/>
  <c r="K160" i="1" s="1"/>
  <c r="N112" i="6" l="1"/>
  <c r="F113" i="6" s="1"/>
  <c r="M124" i="5"/>
  <c r="N124" i="5"/>
  <c r="F134" i="1"/>
  <c r="H140" i="6" l="1"/>
  <c r="G140" i="6"/>
  <c r="K140" i="6" s="1"/>
  <c r="L140" i="6"/>
  <c r="J113" i="6"/>
  <c r="F125" i="5"/>
  <c r="H161" i="1"/>
  <c r="L161" i="1" s="1"/>
  <c r="J134" i="1"/>
  <c r="I134" i="1" s="1"/>
  <c r="G161" i="1"/>
  <c r="K161" i="1" s="1"/>
  <c r="G152" i="5" l="1"/>
  <c r="H152" i="5"/>
  <c r="L152" i="5" s="1"/>
  <c r="I113" i="6"/>
  <c r="K152" i="5"/>
  <c r="J125" i="5"/>
  <c r="I125" i="5" s="1"/>
  <c r="F135" i="1"/>
  <c r="M125" i="5" l="1"/>
  <c r="N125" i="5"/>
  <c r="H162" i="1"/>
  <c r="L162" i="1" s="1"/>
  <c r="J135" i="1"/>
  <c r="I135" i="1" s="1"/>
  <c r="G162" i="1"/>
  <c r="K162" i="1" s="1"/>
  <c r="N113" i="6" l="1"/>
  <c r="F114" i="6" s="1"/>
  <c r="F126" i="5"/>
  <c r="F136" i="1"/>
  <c r="J136" i="1" s="1"/>
  <c r="I136" i="1" s="1"/>
  <c r="H141" i="6" l="1"/>
  <c r="G141" i="6"/>
  <c r="K141" i="6" s="1"/>
  <c r="G153" i="5"/>
  <c r="H153" i="5"/>
  <c r="L153" i="5" s="1"/>
  <c r="L141" i="6"/>
  <c r="J114" i="6"/>
  <c r="K153" i="5"/>
  <c r="J126" i="5"/>
  <c r="I126" i="5" s="1"/>
  <c r="G163" i="1"/>
  <c r="K163" i="1" s="1"/>
  <c r="H163" i="1"/>
  <c r="L163" i="1" s="1"/>
  <c r="I114" i="6" l="1"/>
  <c r="M126" i="5"/>
  <c r="F137" i="1"/>
  <c r="N126" i="5" l="1"/>
  <c r="F127" i="5" s="1"/>
  <c r="H164" i="1"/>
  <c r="L164" i="1" s="1"/>
  <c r="J137" i="1"/>
  <c r="I137" i="1" s="1"/>
  <c r="G164" i="1"/>
  <c r="K164" i="1" s="1"/>
  <c r="G154" i="5" l="1"/>
  <c r="H154" i="5"/>
  <c r="L154" i="5" s="1"/>
  <c r="N114" i="6"/>
  <c r="F115" i="6" s="1"/>
  <c r="K154" i="5"/>
  <c r="J127" i="5"/>
  <c r="I127" i="5" s="1"/>
  <c r="F138" i="1"/>
  <c r="H142" i="6" l="1"/>
  <c r="G142" i="6"/>
  <c r="K142" i="6" s="1"/>
  <c r="L142" i="6"/>
  <c r="J115" i="6"/>
  <c r="M127" i="5"/>
  <c r="H165" i="1"/>
  <c r="L165" i="1" s="1"/>
  <c r="J138" i="1"/>
  <c r="I138" i="1" s="1"/>
  <c r="G165" i="1"/>
  <c r="K165" i="1" s="1"/>
  <c r="I115" i="6" l="1"/>
  <c r="N127" i="5"/>
  <c r="F128" i="5" s="1"/>
  <c r="F139" i="1"/>
  <c r="G155" i="5" l="1"/>
  <c r="H155" i="5"/>
  <c r="L155" i="5" s="1"/>
  <c r="K155" i="5"/>
  <c r="J128" i="5"/>
  <c r="H166" i="1"/>
  <c r="L166" i="1" s="1"/>
  <c r="J139" i="1"/>
  <c r="I139" i="1" s="1"/>
  <c r="G166" i="1"/>
  <c r="K166" i="1" s="1"/>
  <c r="N115" i="6" l="1"/>
  <c r="F116" i="6" s="1"/>
  <c r="I128" i="5"/>
  <c r="F140" i="1"/>
  <c r="H143" i="6" l="1"/>
  <c r="L143" i="6" s="1"/>
  <c r="G143" i="6"/>
  <c r="K143" i="6" s="1"/>
  <c r="J116" i="6"/>
  <c r="M128" i="5"/>
  <c r="N128" i="5"/>
  <c r="H167" i="1"/>
  <c r="L167" i="1" s="1"/>
  <c r="J140" i="1"/>
  <c r="I140" i="1" s="1"/>
  <c r="G167" i="1"/>
  <c r="K167" i="1" s="1"/>
  <c r="I116" i="6" l="1"/>
  <c r="F129" i="5"/>
  <c r="F141" i="1"/>
  <c r="G156" i="5" l="1"/>
  <c r="H156" i="5"/>
  <c r="L156" i="5" s="1"/>
  <c r="K156" i="5"/>
  <c r="J129" i="5"/>
  <c r="I129" i="5" s="1"/>
  <c r="H168" i="1"/>
  <c r="L168" i="1" s="1"/>
  <c r="J141" i="1"/>
  <c r="I141" i="1" s="1"/>
  <c r="G168" i="1"/>
  <c r="K168" i="1" s="1"/>
  <c r="N116" i="6" l="1"/>
  <c r="F117" i="6" s="1"/>
  <c r="M129" i="5"/>
  <c r="N129" i="5"/>
  <c r="F142" i="1"/>
  <c r="H144" i="6" l="1"/>
  <c r="L144" i="6" s="1"/>
  <c r="G144" i="6"/>
  <c r="K144" i="6" s="1"/>
  <c r="J117" i="6"/>
  <c r="F130" i="5"/>
  <c r="H169" i="1"/>
  <c r="L169" i="1" s="1"/>
  <c r="J142" i="1"/>
  <c r="I142" i="1" s="1"/>
  <c r="G169" i="1"/>
  <c r="K169" i="1" s="1"/>
  <c r="G157" i="5" l="1"/>
  <c r="H157" i="5"/>
  <c r="L157" i="5" s="1"/>
  <c r="I117" i="6"/>
  <c r="K157" i="5"/>
  <c r="J130" i="5"/>
  <c r="F143" i="1"/>
  <c r="I130" i="5" l="1"/>
  <c r="H170" i="1"/>
  <c r="L170" i="1" s="1"/>
  <c r="J143" i="1"/>
  <c r="I143" i="1" s="1"/>
  <c r="G170" i="1"/>
  <c r="K170" i="1" s="1"/>
  <c r="N117" i="6" l="1"/>
  <c r="F118" i="6" s="1"/>
  <c r="M130" i="5"/>
  <c r="N130" i="5"/>
  <c r="F144" i="1"/>
  <c r="H145" i="6" l="1"/>
  <c r="G145" i="6"/>
  <c r="K145" i="6" s="1"/>
  <c r="L145" i="6"/>
  <c r="J118" i="6"/>
  <c r="F131" i="5"/>
  <c r="H171" i="1"/>
  <c r="L171" i="1" s="1"/>
  <c r="J144" i="1"/>
  <c r="I144" i="1" s="1"/>
  <c r="G171" i="1"/>
  <c r="K171" i="1" s="1"/>
  <c r="G158" i="5" l="1"/>
  <c r="H158" i="5"/>
  <c r="L158" i="5" s="1"/>
  <c r="I118" i="6"/>
  <c r="K158" i="5"/>
  <c r="J131" i="5"/>
  <c r="F145" i="1"/>
  <c r="I131" i="5" l="1"/>
  <c r="H172" i="1"/>
  <c r="L172" i="1" s="1"/>
  <c r="J145" i="1"/>
  <c r="I145" i="1" s="1"/>
  <c r="G172" i="1"/>
  <c r="K172" i="1" s="1"/>
  <c r="N118" i="6" l="1"/>
  <c r="F119" i="6" s="1"/>
  <c r="M131" i="5"/>
  <c r="N131" i="5"/>
  <c r="F146" i="1"/>
  <c r="H146" i="6" l="1"/>
  <c r="L146" i="6" s="1"/>
  <c r="G146" i="6"/>
  <c r="K146" i="6" s="1"/>
  <c r="J119" i="6"/>
  <c r="F132" i="5"/>
  <c r="H173" i="1"/>
  <c r="L173" i="1" s="1"/>
  <c r="J146" i="1"/>
  <c r="I146" i="1" s="1"/>
  <c r="G173" i="1"/>
  <c r="K173" i="1" s="1"/>
  <c r="G159" i="5" l="1"/>
  <c r="H159" i="5"/>
  <c r="L159" i="5" s="1"/>
  <c r="I119" i="6"/>
  <c r="K159" i="5"/>
  <c r="J132" i="5"/>
  <c r="F147" i="1"/>
  <c r="I132" i="5" l="1"/>
  <c r="H174" i="1"/>
  <c r="L174" i="1" s="1"/>
  <c r="J147" i="1"/>
  <c r="I147" i="1" s="1"/>
  <c r="G174" i="1"/>
  <c r="K174" i="1" s="1"/>
  <c r="N119" i="6" l="1"/>
  <c r="F120" i="6" s="1"/>
  <c r="M132" i="5"/>
  <c r="N132" i="5" s="1"/>
  <c r="F148" i="1"/>
  <c r="H147" i="6" l="1"/>
  <c r="L147" i="6" s="1"/>
  <c r="G147" i="6"/>
  <c r="K147" i="6" s="1"/>
  <c r="J120" i="6"/>
  <c r="F133" i="5"/>
  <c r="H175" i="1"/>
  <c r="L175" i="1" s="1"/>
  <c r="J148" i="1"/>
  <c r="I148" i="1" s="1"/>
  <c r="G175" i="1"/>
  <c r="K175" i="1" s="1"/>
  <c r="G160" i="5" l="1"/>
  <c r="H160" i="5"/>
  <c r="L160" i="5" s="1"/>
  <c r="I120" i="6"/>
  <c r="K160" i="5"/>
  <c r="J133" i="5"/>
  <c r="F149" i="1"/>
  <c r="I133" i="5" l="1"/>
  <c r="H176" i="1"/>
  <c r="L176" i="1" s="1"/>
  <c r="J149" i="1"/>
  <c r="I149" i="1" s="1"/>
  <c r="G176" i="1"/>
  <c r="K176" i="1" s="1"/>
  <c r="N120" i="6" l="1"/>
  <c r="F121" i="6" s="1"/>
  <c r="M133" i="5"/>
  <c r="N133" i="5"/>
  <c r="F150" i="1"/>
  <c r="H148" i="6" l="1"/>
  <c r="L148" i="6" s="1"/>
  <c r="G148" i="6"/>
  <c r="K148" i="6" s="1"/>
  <c r="J121" i="6"/>
  <c r="F134" i="5"/>
  <c r="H177" i="1"/>
  <c r="L177" i="1" s="1"/>
  <c r="J150" i="1"/>
  <c r="I150" i="1" s="1"/>
  <c r="G177" i="1"/>
  <c r="K177" i="1" s="1"/>
  <c r="G161" i="5" l="1"/>
  <c r="H161" i="5"/>
  <c r="L161" i="5" s="1"/>
  <c r="I121" i="6"/>
  <c r="K161" i="5"/>
  <c r="J134" i="5"/>
  <c r="F151" i="1"/>
  <c r="I134" i="5" l="1"/>
  <c r="H178" i="1"/>
  <c r="L178" i="1" s="1"/>
  <c r="J151" i="1"/>
  <c r="I151" i="1" s="1"/>
  <c r="G178" i="1"/>
  <c r="K178" i="1" s="1"/>
  <c r="N121" i="6" l="1"/>
  <c r="F122" i="6" s="1"/>
  <c r="M134" i="5"/>
  <c r="N134" i="5"/>
  <c r="F152" i="1"/>
  <c r="H149" i="6" l="1"/>
  <c r="G149" i="6"/>
  <c r="K149" i="6" s="1"/>
  <c r="L149" i="6"/>
  <c r="J122" i="6"/>
  <c r="F135" i="5"/>
  <c r="H179" i="1"/>
  <c r="L179" i="1" s="1"/>
  <c r="J152" i="1"/>
  <c r="I152" i="1" s="1"/>
  <c r="G179" i="1"/>
  <c r="K179" i="1" s="1"/>
  <c r="G162" i="5" l="1"/>
  <c r="H162" i="5"/>
  <c r="L162" i="5" s="1"/>
  <c r="I122" i="6"/>
  <c r="K162" i="5"/>
  <c r="J135" i="5"/>
  <c r="I135" i="5" s="1"/>
  <c r="F153" i="1"/>
  <c r="M135" i="5" l="1"/>
  <c r="H180" i="1"/>
  <c r="L180" i="1" s="1"/>
  <c r="J153" i="1"/>
  <c r="I153" i="1" s="1"/>
  <c r="G180" i="1"/>
  <c r="K180" i="1" s="1"/>
  <c r="N122" i="6" l="1"/>
  <c r="F123" i="6" s="1"/>
  <c r="N135" i="5"/>
  <c r="F136" i="5" s="1"/>
  <c r="F154" i="1"/>
  <c r="H150" i="6" l="1"/>
  <c r="G150" i="6"/>
  <c r="K150" i="6" s="1"/>
  <c r="G163" i="5"/>
  <c r="H163" i="5"/>
  <c r="L163" i="5" s="1"/>
  <c r="L150" i="6"/>
  <c r="J123" i="6"/>
  <c r="K163" i="5"/>
  <c r="J136" i="5"/>
  <c r="H181" i="1"/>
  <c r="L181" i="1" s="1"/>
  <c r="J154" i="1"/>
  <c r="I154" i="1" s="1"/>
  <c r="G181" i="1"/>
  <c r="K181" i="1" s="1"/>
  <c r="I123" i="6" l="1"/>
  <c r="I136" i="5"/>
  <c r="F155" i="1"/>
  <c r="M136" i="5" l="1"/>
  <c r="H182" i="1"/>
  <c r="L182" i="1" s="1"/>
  <c r="J155" i="1"/>
  <c r="I155" i="1" s="1"/>
  <c r="G182" i="1"/>
  <c r="K182" i="1" s="1"/>
  <c r="N123" i="6" l="1"/>
  <c r="F124" i="6" s="1"/>
  <c r="N136" i="5"/>
  <c r="F137" i="5" s="1"/>
  <c r="F156" i="1"/>
  <c r="H151" i="6" l="1"/>
  <c r="G151" i="6"/>
  <c r="K151" i="6" s="1"/>
  <c r="G164" i="5"/>
  <c r="H164" i="5"/>
  <c r="L164" i="5" s="1"/>
  <c r="L151" i="6"/>
  <c r="J124" i="6"/>
  <c r="K164" i="5"/>
  <c r="J137" i="5"/>
  <c r="I137" i="5" s="1"/>
  <c r="H183" i="1"/>
  <c r="L183" i="1" s="1"/>
  <c r="J156" i="1"/>
  <c r="I156" i="1" s="1"/>
  <c r="G183" i="1"/>
  <c r="K183" i="1" s="1"/>
  <c r="I124" i="6" l="1"/>
  <c r="M137" i="5"/>
  <c r="N137" i="5"/>
  <c r="F157" i="1"/>
  <c r="F138" i="5" l="1"/>
  <c r="H184" i="1"/>
  <c r="L184" i="1" s="1"/>
  <c r="J157" i="1"/>
  <c r="I157" i="1" s="1"/>
  <c r="G184" i="1"/>
  <c r="K184" i="1" s="1"/>
  <c r="G165" i="5" l="1"/>
  <c r="H165" i="5"/>
  <c r="L165" i="5" s="1"/>
  <c r="N124" i="6"/>
  <c r="F125" i="6" s="1"/>
  <c r="K165" i="5"/>
  <c r="J138" i="5"/>
  <c r="I138" i="5" s="1"/>
  <c r="F158" i="1"/>
  <c r="H152" i="6" l="1"/>
  <c r="G152" i="6"/>
  <c r="K152" i="6" s="1"/>
  <c r="L152" i="6"/>
  <c r="J125" i="6"/>
  <c r="M138" i="5"/>
  <c r="N138" i="5"/>
  <c r="H185" i="1"/>
  <c r="L185" i="1" s="1"/>
  <c r="J158" i="1"/>
  <c r="I158" i="1" s="1"/>
  <c r="G185" i="1"/>
  <c r="K185" i="1" s="1"/>
  <c r="I125" i="6" l="1"/>
  <c r="F139" i="5"/>
  <c r="F159" i="1"/>
  <c r="G166" i="5" l="1"/>
  <c r="H166" i="5"/>
  <c r="L166" i="5" s="1"/>
  <c r="K166" i="5"/>
  <c r="J139" i="5"/>
  <c r="I139" i="5" s="1"/>
  <c r="H186" i="1"/>
  <c r="L186" i="1" s="1"/>
  <c r="J159" i="1"/>
  <c r="I159" i="1" s="1"/>
  <c r="G186" i="1"/>
  <c r="K186" i="1" s="1"/>
  <c r="N125" i="6" l="1"/>
  <c r="F126" i="6" s="1"/>
  <c r="M139" i="5"/>
  <c r="N139" i="5"/>
  <c r="F160" i="1"/>
  <c r="H153" i="6" l="1"/>
  <c r="G153" i="6"/>
  <c r="K153" i="6" s="1"/>
  <c r="L153" i="6"/>
  <c r="J126" i="6"/>
  <c r="F140" i="5"/>
  <c r="H187" i="1"/>
  <c r="L187" i="1" s="1"/>
  <c r="J160" i="1"/>
  <c r="I160" i="1" s="1"/>
  <c r="G187" i="1"/>
  <c r="K187" i="1" s="1"/>
  <c r="G167" i="5" l="1"/>
  <c r="H167" i="5"/>
  <c r="L167" i="5" s="1"/>
  <c r="I126" i="6"/>
  <c r="K167" i="5"/>
  <c r="J140" i="5"/>
  <c r="F161" i="1"/>
  <c r="I140" i="5" l="1"/>
  <c r="H188" i="1"/>
  <c r="L188" i="1" s="1"/>
  <c r="J161" i="1"/>
  <c r="I161" i="1" s="1"/>
  <c r="G188" i="1"/>
  <c r="K188" i="1" s="1"/>
  <c r="N126" i="6" l="1"/>
  <c r="F127" i="6" s="1"/>
  <c r="M140" i="5"/>
  <c r="N140" i="5"/>
  <c r="F162" i="1"/>
  <c r="H154" i="6" l="1"/>
  <c r="G154" i="6"/>
  <c r="K154" i="6" s="1"/>
  <c r="L154" i="6"/>
  <c r="J127" i="6"/>
  <c r="F141" i="5"/>
  <c r="H189" i="1"/>
  <c r="L189" i="1" s="1"/>
  <c r="J162" i="1"/>
  <c r="I162" i="1" s="1"/>
  <c r="G189" i="1"/>
  <c r="K189" i="1" s="1"/>
  <c r="G168" i="5" l="1"/>
  <c r="H168" i="5"/>
  <c r="L168" i="5" s="1"/>
  <c r="I127" i="6"/>
  <c r="K168" i="5"/>
  <c r="J141" i="5"/>
  <c r="I141" i="5" s="1"/>
  <c r="F163" i="1"/>
  <c r="M141" i="5" l="1"/>
  <c r="N141" i="5"/>
  <c r="H190" i="1"/>
  <c r="L190" i="1" s="1"/>
  <c r="J163" i="1"/>
  <c r="I163" i="1" s="1"/>
  <c r="G190" i="1"/>
  <c r="K190" i="1" s="1"/>
  <c r="N127" i="6" l="1"/>
  <c r="F128" i="6" s="1"/>
  <c r="F142" i="5"/>
  <c r="F164" i="1"/>
  <c r="H155" i="6" l="1"/>
  <c r="G155" i="6"/>
  <c r="K155" i="6" s="1"/>
  <c r="G169" i="5"/>
  <c r="H169" i="5"/>
  <c r="L169" i="5" s="1"/>
  <c r="L155" i="6"/>
  <c r="J128" i="6"/>
  <c r="K169" i="5"/>
  <c r="J142" i="5"/>
  <c r="H191" i="1"/>
  <c r="L191" i="1" s="1"/>
  <c r="J164" i="1"/>
  <c r="I164" i="1" s="1"/>
  <c r="G191" i="1"/>
  <c r="K191" i="1" s="1"/>
  <c r="I128" i="6" l="1"/>
  <c r="I142" i="5"/>
  <c r="F165" i="1"/>
  <c r="M142" i="5" l="1"/>
  <c r="N142" i="5"/>
  <c r="H192" i="1"/>
  <c r="L192" i="1" s="1"/>
  <c r="J165" i="1"/>
  <c r="I165" i="1" s="1"/>
  <c r="G192" i="1"/>
  <c r="K192" i="1" s="1"/>
  <c r="N128" i="6" l="1"/>
  <c r="F129" i="6" s="1"/>
  <c r="F143" i="5"/>
  <c r="F166" i="1"/>
  <c r="H156" i="6" l="1"/>
  <c r="G156" i="6"/>
  <c r="G170" i="5"/>
  <c r="H170" i="5"/>
  <c r="L170" i="5" s="1"/>
  <c r="L156" i="6"/>
  <c r="K156" i="6"/>
  <c r="J129" i="6"/>
  <c r="K170" i="5"/>
  <c r="J143" i="5"/>
  <c r="H193" i="1"/>
  <c r="L193" i="1" s="1"/>
  <c r="J166" i="1"/>
  <c r="I166" i="1" s="1"/>
  <c r="G193" i="1"/>
  <c r="K193" i="1" s="1"/>
  <c r="I129" i="6" l="1"/>
  <c r="I143" i="5"/>
  <c r="F167" i="1"/>
  <c r="M143" i="5" l="1"/>
  <c r="H194" i="1"/>
  <c r="L194" i="1" s="1"/>
  <c r="J167" i="1"/>
  <c r="I167" i="1" s="1"/>
  <c r="G194" i="1"/>
  <c r="K194" i="1" s="1"/>
  <c r="N129" i="6" l="1"/>
  <c r="F130" i="6" s="1"/>
  <c r="N143" i="5"/>
  <c r="F144" i="5" s="1"/>
  <c r="F168" i="1"/>
  <c r="H157" i="6" l="1"/>
  <c r="G157" i="6"/>
  <c r="K157" i="6" s="1"/>
  <c r="G171" i="5"/>
  <c r="H171" i="5"/>
  <c r="L171" i="5" s="1"/>
  <c r="L157" i="6"/>
  <c r="J130" i="6"/>
  <c r="K171" i="5"/>
  <c r="J144" i="5"/>
  <c r="H195" i="1"/>
  <c r="L195" i="1" s="1"/>
  <c r="J168" i="1"/>
  <c r="I168" i="1" s="1"/>
  <c r="G195" i="1"/>
  <c r="K195" i="1" s="1"/>
  <c r="I130" i="6" l="1"/>
  <c r="I144" i="5"/>
  <c r="F169" i="1"/>
  <c r="M144" i="5" l="1"/>
  <c r="H196" i="1"/>
  <c r="L196" i="1" s="1"/>
  <c r="J169" i="1"/>
  <c r="I169" i="1" s="1"/>
  <c r="G196" i="1"/>
  <c r="K196" i="1" s="1"/>
  <c r="N130" i="6" l="1"/>
  <c r="F131" i="6" s="1"/>
  <c r="N144" i="5"/>
  <c r="F145" i="5" s="1"/>
  <c r="F170" i="1"/>
  <c r="H158" i="6" l="1"/>
  <c r="G158" i="6"/>
  <c r="K158" i="6" s="1"/>
  <c r="G172" i="5"/>
  <c r="H172" i="5"/>
  <c r="L172" i="5" s="1"/>
  <c r="L158" i="6"/>
  <c r="J131" i="6"/>
  <c r="K172" i="5"/>
  <c r="J145" i="5"/>
  <c r="I145" i="5" s="1"/>
  <c r="H197" i="1"/>
  <c r="L197" i="1" s="1"/>
  <c r="J170" i="1"/>
  <c r="I170" i="1" s="1"/>
  <c r="G197" i="1"/>
  <c r="K197" i="1" s="1"/>
  <c r="I131" i="6" l="1"/>
  <c r="M145" i="5"/>
  <c r="F171" i="1"/>
  <c r="J171" i="1" s="1"/>
  <c r="I171" i="1" s="1"/>
  <c r="N145" i="5" l="1"/>
  <c r="F146" i="5" s="1"/>
  <c r="G198" i="1"/>
  <c r="K198" i="1" s="1"/>
  <c r="H198" i="1"/>
  <c r="L198" i="1" s="1"/>
  <c r="G173" i="5" l="1"/>
  <c r="H173" i="5"/>
  <c r="L173" i="5" s="1"/>
  <c r="N131" i="6"/>
  <c r="F132" i="6" s="1"/>
  <c r="K173" i="5"/>
  <c r="J146" i="5"/>
  <c r="F172" i="1"/>
  <c r="H159" i="6" l="1"/>
  <c r="G159" i="6"/>
  <c r="K159" i="6" s="1"/>
  <c r="L159" i="6"/>
  <c r="J132" i="6"/>
  <c r="I146" i="5"/>
  <c r="H199" i="1"/>
  <c r="L199" i="1" s="1"/>
  <c r="J172" i="1"/>
  <c r="I172" i="1" s="1"/>
  <c r="G199" i="1"/>
  <c r="K199" i="1" s="1"/>
  <c r="I132" i="6" l="1"/>
  <c r="M146" i="5"/>
  <c r="F173" i="1"/>
  <c r="N146" i="5" l="1"/>
  <c r="F147" i="5" s="1"/>
  <c r="H200" i="1"/>
  <c r="L200" i="1" s="1"/>
  <c r="J173" i="1"/>
  <c r="I173" i="1" s="1"/>
  <c r="G200" i="1"/>
  <c r="K200" i="1" s="1"/>
  <c r="G174" i="5" l="1"/>
  <c r="H174" i="5"/>
  <c r="L174" i="5" s="1"/>
  <c r="N132" i="6"/>
  <c r="F133" i="6" s="1"/>
  <c r="K174" i="5"/>
  <c r="J147" i="5"/>
  <c r="I147" i="5" s="1"/>
  <c r="F174" i="1"/>
  <c r="H160" i="6" l="1"/>
  <c r="G160" i="6"/>
  <c r="K160" i="6" s="1"/>
  <c r="L160" i="6"/>
  <c r="J133" i="6"/>
  <c r="M147" i="5"/>
  <c r="H201" i="1"/>
  <c r="L201" i="1" s="1"/>
  <c r="J174" i="1"/>
  <c r="I174" i="1" s="1"/>
  <c r="G201" i="1"/>
  <c r="K201" i="1" s="1"/>
  <c r="I133" i="6" l="1"/>
  <c r="N147" i="5"/>
  <c r="F148" i="5" s="1"/>
  <c r="F175" i="1"/>
  <c r="G175" i="5" l="1"/>
  <c r="H175" i="5"/>
  <c r="L175" i="5" s="1"/>
  <c r="K175" i="5"/>
  <c r="J148" i="5"/>
  <c r="H202" i="1"/>
  <c r="L202" i="1" s="1"/>
  <c r="J175" i="1"/>
  <c r="I175" i="1" s="1"/>
  <c r="G202" i="1"/>
  <c r="K202" i="1" s="1"/>
  <c r="N133" i="6" l="1"/>
  <c r="F134" i="6" s="1"/>
  <c r="I148" i="5"/>
  <c r="F176" i="1"/>
  <c r="J176" i="1" s="1"/>
  <c r="I176" i="1" s="1"/>
  <c r="H161" i="6" l="1"/>
  <c r="G161" i="6"/>
  <c r="K161" i="6" s="1"/>
  <c r="L161" i="6"/>
  <c r="J134" i="6"/>
  <c r="M148" i="5"/>
  <c r="N148" i="5"/>
  <c r="G203" i="1"/>
  <c r="K203" i="1" s="1"/>
  <c r="H203" i="1"/>
  <c r="L203" i="1" s="1"/>
  <c r="I134" i="6" l="1"/>
  <c r="F149" i="5"/>
  <c r="F177" i="1"/>
  <c r="G176" i="5" l="1"/>
  <c r="H176" i="5"/>
  <c r="L176" i="5" s="1"/>
  <c r="K176" i="5"/>
  <c r="J149" i="5"/>
  <c r="I149" i="5" s="1"/>
  <c r="H204" i="1"/>
  <c r="L204" i="1" s="1"/>
  <c r="J177" i="1"/>
  <c r="I177" i="1" s="1"/>
  <c r="G204" i="1"/>
  <c r="K204" i="1" s="1"/>
  <c r="N134" i="6" l="1"/>
  <c r="F135" i="6" s="1"/>
  <c r="M149" i="5"/>
  <c r="N149" i="5"/>
  <c r="F178" i="1"/>
  <c r="H162" i="6" l="1"/>
  <c r="G162" i="6"/>
  <c r="K162" i="6" s="1"/>
  <c r="L162" i="6"/>
  <c r="J135" i="6"/>
  <c r="F150" i="5"/>
  <c r="H205" i="1"/>
  <c r="L205" i="1" s="1"/>
  <c r="J178" i="1"/>
  <c r="I178" i="1" s="1"/>
  <c r="G205" i="1"/>
  <c r="K205" i="1" s="1"/>
  <c r="G177" i="5" l="1"/>
  <c r="H177" i="5"/>
  <c r="L177" i="5" s="1"/>
  <c r="I135" i="6"/>
  <c r="K177" i="5"/>
  <c r="J150" i="5"/>
  <c r="I150" i="5" s="1"/>
  <c r="F179" i="1"/>
  <c r="M150" i="5" l="1"/>
  <c r="H206" i="1"/>
  <c r="L206" i="1" s="1"/>
  <c r="J179" i="1"/>
  <c r="I179" i="1" s="1"/>
  <c r="G206" i="1"/>
  <c r="K206" i="1" s="1"/>
  <c r="N135" i="6" l="1"/>
  <c r="F136" i="6" s="1"/>
  <c r="N150" i="5"/>
  <c r="F151" i="5" s="1"/>
  <c r="F180" i="1"/>
  <c r="J180" i="1" s="1"/>
  <c r="I180" i="1" s="1"/>
  <c r="H163" i="6" l="1"/>
  <c r="G163" i="6"/>
  <c r="K163" i="6" s="1"/>
  <c r="G178" i="5"/>
  <c r="H178" i="5"/>
  <c r="L178" i="5" s="1"/>
  <c r="L163" i="6"/>
  <c r="J136" i="6"/>
  <c r="K178" i="5"/>
  <c r="J151" i="5"/>
  <c r="I151" i="5" s="1"/>
  <c r="G207" i="1"/>
  <c r="K207" i="1" s="1"/>
  <c r="H207" i="1"/>
  <c r="L207" i="1" s="1"/>
  <c r="I136" i="6" l="1"/>
  <c r="M151" i="5"/>
  <c r="N151" i="5"/>
  <c r="F181" i="1"/>
  <c r="F152" i="5" l="1"/>
  <c r="H208" i="1"/>
  <c r="L208" i="1" s="1"/>
  <c r="J181" i="1"/>
  <c r="I181" i="1" s="1"/>
  <c r="G208" i="1"/>
  <c r="K208" i="1" s="1"/>
  <c r="G179" i="5" l="1"/>
  <c r="H179" i="5"/>
  <c r="L179" i="5" s="1"/>
  <c r="N136" i="6"/>
  <c r="F137" i="6" s="1"/>
  <c r="K179" i="5"/>
  <c r="J152" i="5"/>
  <c r="I152" i="5" s="1"/>
  <c r="F182" i="1"/>
  <c r="H164" i="6" l="1"/>
  <c r="G164" i="6"/>
  <c r="K164" i="6" s="1"/>
  <c r="L164" i="6"/>
  <c r="J137" i="6"/>
  <c r="M152" i="5"/>
  <c r="N152" i="5" s="1"/>
  <c r="H209" i="1"/>
  <c r="L209" i="1" s="1"/>
  <c r="J182" i="1"/>
  <c r="I182" i="1" s="1"/>
  <c r="G209" i="1"/>
  <c r="K209" i="1" s="1"/>
  <c r="I137" i="6" l="1"/>
  <c r="F153" i="5"/>
  <c r="F183" i="1"/>
  <c r="G210" i="1" s="1"/>
  <c r="K210" i="1" s="1"/>
  <c r="G180" i="5" l="1"/>
  <c r="H180" i="5"/>
  <c r="L180" i="5" s="1"/>
  <c r="K180" i="5"/>
  <c r="J153" i="5"/>
  <c r="H210" i="1"/>
  <c r="L210" i="1" s="1"/>
  <c r="J183" i="1"/>
  <c r="I183" i="1" s="1"/>
  <c r="N137" i="6" l="1"/>
  <c r="F138" i="6" s="1"/>
  <c r="I153" i="5"/>
  <c r="F184" i="1"/>
  <c r="H165" i="6" l="1"/>
  <c r="G165" i="6"/>
  <c r="K165" i="6" s="1"/>
  <c r="L165" i="6"/>
  <c r="J138" i="6"/>
  <c r="M153" i="5"/>
  <c r="N153" i="5" s="1"/>
  <c r="H211" i="1"/>
  <c r="L211" i="1" s="1"/>
  <c r="J184" i="1"/>
  <c r="I184" i="1" s="1"/>
  <c r="G211" i="1"/>
  <c r="K211" i="1" s="1"/>
  <c r="I138" i="6" l="1"/>
  <c r="F154" i="5"/>
  <c r="F185" i="1"/>
  <c r="G181" i="5" l="1"/>
  <c r="H181" i="5"/>
  <c r="L181" i="5" s="1"/>
  <c r="K181" i="5"/>
  <c r="J154" i="5"/>
  <c r="H212" i="1"/>
  <c r="L212" i="1" s="1"/>
  <c r="J185" i="1"/>
  <c r="I185" i="1" s="1"/>
  <c r="G212" i="1"/>
  <c r="K212" i="1" s="1"/>
  <c r="N138" i="6" l="1"/>
  <c r="F139" i="6" s="1"/>
  <c r="I154" i="5"/>
  <c r="F186" i="1"/>
  <c r="H166" i="6" l="1"/>
  <c r="G166" i="6"/>
  <c r="K166" i="6" s="1"/>
  <c r="L166" i="6"/>
  <c r="J139" i="6"/>
  <c r="M154" i="5"/>
  <c r="N154" i="5" s="1"/>
  <c r="H213" i="1"/>
  <c r="L213" i="1" s="1"/>
  <c r="J186" i="1"/>
  <c r="I186" i="1" s="1"/>
  <c r="G213" i="1"/>
  <c r="K213" i="1" s="1"/>
  <c r="I139" i="6" l="1"/>
  <c r="F155" i="5"/>
  <c r="F187" i="1"/>
  <c r="G182" i="5" l="1"/>
  <c r="K182" i="5" s="1"/>
  <c r="H182" i="5"/>
  <c r="L182" i="5" s="1"/>
  <c r="J155" i="5"/>
  <c r="I155" i="5" s="1"/>
  <c r="H214" i="1"/>
  <c r="L214" i="1" s="1"/>
  <c r="J187" i="1"/>
  <c r="I187" i="1" s="1"/>
  <c r="G214" i="1"/>
  <c r="K214" i="1" s="1"/>
  <c r="N139" i="6" l="1"/>
  <c r="F140" i="6" s="1"/>
  <c r="M155" i="5"/>
  <c r="F188" i="1"/>
  <c r="H167" i="6" l="1"/>
  <c r="L167" i="6" s="1"/>
  <c r="G167" i="6"/>
  <c r="K167" i="6" s="1"/>
  <c r="J140" i="6"/>
  <c r="N155" i="5"/>
  <c r="F156" i="5" s="1"/>
  <c r="H215" i="1"/>
  <c r="L215" i="1" s="1"/>
  <c r="J188" i="1"/>
  <c r="I188" i="1" s="1"/>
  <c r="G215" i="1"/>
  <c r="K215" i="1" s="1"/>
  <c r="G183" i="5" l="1"/>
  <c r="H183" i="5"/>
  <c r="L183" i="5" s="1"/>
  <c r="I140" i="6"/>
  <c r="K183" i="5"/>
  <c r="J156" i="5"/>
  <c r="F189" i="1"/>
  <c r="I156" i="5" l="1"/>
  <c r="H216" i="1"/>
  <c r="L216" i="1" s="1"/>
  <c r="J189" i="1"/>
  <c r="I189" i="1" s="1"/>
  <c r="G216" i="1"/>
  <c r="K216" i="1" s="1"/>
  <c r="N140" i="6" l="1"/>
  <c r="F141" i="6" s="1"/>
  <c r="M156" i="5"/>
  <c r="N156" i="5"/>
  <c r="F190" i="1"/>
  <c r="H168" i="6" l="1"/>
  <c r="L168" i="6" s="1"/>
  <c r="G168" i="6"/>
  <c r="K168" i="6" s="1"/>
  <c r="J141" i="6"/>
  <c r="F157" i="5"/>
  <c r="H217" i="1"/>
  <c r="L217" i="1" s="1"/>
  <c r="J190" i="1"/>
  <c r="I190" i="1" s="1"/>
  <c r="G217" i="1"/>
  <c r="K217" i="1" s="1"/>
  <c r="G184" i="5" l="1"/>
  <c r="K184" i="5" s="1"/>
  <c r="H184" i="5"/>
  <c r="L184" i="5" s="1"/>
  <c r="I141" i="6"/>
  <c r="J157" i="5"/>
  <c r="I157" i="5" s="1"/>
  <c r="F191" i="1"/>
  <c r="M157" i="5" l="1"/>
  <c r="N157" i="5" s="1"/>
  <c r="H218" i="1"/>
  <c r="L218" i="1" s="1"/>
  <c r="J191" i="1"/>
  <c r="I191" i="1" s="1"/>
  <c r="G218" i="1"/>
  <c r="K218" i="1" s="1"/>
  <c r="N141" i="6" l="1"/>
  <c r="F142" i="6" s="1"/>
  <c r="F158" i="5"/>
  <c r="F192" i="1"/>
  <c r="H169" i="6" l="1"/>
  <c r="G169" i="6"/>
  <c r="K169" i="6" s="1"/>
  <c r="G185" i="5"/>
  <c r="H185" i="5"/>
  <c r="L185" i="5" s="1"/>
  <c r="L169" i="6"/>
  <c r="J142" i="6"/>
  <c r="K185" i="5"/>
  <c r="J158" i="5"/>
  <c r="I158" i="5" s="1"/>
  <c r="H219" i="1"/>
  <c r="L219" i="1" s="1"/>
  <c r="J192" i="1"/>
  <c r="I192" i="1" s="1"/>
  <c r="G219" i="1"/>
  <c r="K219" i="1" s="1"/>
  <c r="I142" i="6" l="1"/>
  <c r="M158" i="5"/>
  <c r="N158" i="5"/>
  <c r="F193" i="1"/>
  <c r="F159" i="5" l="1"/>
  <c r="H220" i="1"/>
  <c r="L220" i="1" s="1"/>
  <c r="J193" i="1"/>
  <c r="I193" i="1" s="1"/>
  <c r="G220" i="1"/>
  <c r="K220" i="1" s="1"/>
  <c r="G186" i="5" l="1"/>
  <c r="H186" i="5"/>
  <c r="L186" i="5" s="1"/>
  <c r="N142" i="6"/>
  <c r="F143" i="6" s="1"/>
  <c r="K186" i="5"/>
  <c r="J159" i="5"/>
  <c r="I159" i="5" s="1"/>
  <c r="F194" i="1"/>
  <c r="H170" i="6" l="1"/>
  <c r="G170" i="6"/>
  <c r="K170" i="6" s="1"/>
  <c r="L170" i="6"/>
  <c r="J143" i="6"/>
  <c r="M159" i="5"/>
  <c r="N159" i="5" s="1"/>
  <c r="H221" i="1"/>
  <c r="L221" i="1" s="1"/>
  <c r="J194" i="1"/>
  <c r="I194" i="1" s="1"/>
  <c r="G221" i="1"/>
  <c r="K221" i="1" s="1"/>
  <c r="I143" i="6" l="1"/>
  <c r="F160" i="5"/>
  <c r="F195" i="1"/>
  <c r="G187" i="5" l="1"/>
  <c r="H187" i="5"/>
  <c r="L187" i="5" s="1"/>
  <c r="K187" i="5"/>
  <c r="J160" i="5"/>
  <c r="H222" i="1"/>
  <c r="L222" i="1" s="1"/>
  <c r="J195" i="1"/>
  <c r="I195" i="1" s="1"/>
  <c r="G222" i="1"/>
  <c r="K222" i="1" s="1"/>
  <c r="N143" i="6" l="1"/>
  <c r="F144" i="6" s="1"/>
  <c r="I160" i="5"/>
  <c r="F196" i="1"/>
  <c r="H171" i="6" l="1"/>
  <c r="G171" i="6"/>
  <c r="K171" i="6" s="1"/>
  <c r="L171" i="6"/>
  <c r="J144" i="6"/>
  <c r="M160" i="5"/>
  <c r="N160" i="5" s="1"/>
  <c r="H223" i="1"/>
  <c r="L223" i="1" s="1"/>
  <c r="J196" i="1"/>
  <c r="I196" i="1" s="1"/>
  <c r="G223" i="1"/>
  <c r="K223" i="1" s="1"/>
  <c r="I144" i="6" l="1"/>
  <c r="F161" i="5"/>
  <c r="F197" i="1"/>
  <c r="G188" i="5" l="1"/>
  <c r="H188" i="5"/>
  <c r="L188" i="5" s="1"/>
  <c r="K188" i="5"/>
  <c r="J161" i="5"/>
  <c r="I161" i="5" s="1"/>
  <c r="H224" i="1"/>
  <c r="L224" i="1" s="1"/>
  <c r="J197" i="1"/>
  <c r="I197" i="1" s="1"/>
  <c r="G224" i="1"/>
  <c r="K224" i="1" s="1"/>
  <c r="N144" i="6" l="1"/>
  <c r="F145" i="6" s="1"/>
  <c r="M161" i="5"/>
  <c r="F198" i="1"/>
  <c r="J198" i="1" s="1"/>
  <c r="I198" i="1" s="1"/>
  <c r="H172" i="6" l="1"/>
  <c r="G172" i="6"/>
  <c r="K172" i="6" s="1"/>
  <c r="L172" i="6"/>
  <c r="J145" i="6"/>
  <c r="N161" i="5"/>
  <c r="F162" i="5" s="1"/>
  <c r="G225" i="1"/>
  <c r="K225" i="1" s="1"/>
  <c r="H225" i="1"/>
  <c r="L225" i="1" s="1"/>
  <c r="G189" i="5" l="1"/>
  <c r="H189" i="5"/>
  <c r="L189" i="5" s="1"/>
  <c r="I145" i="6"/>
  <c r="K189" i="5"/>
  <c r="J162" i="5"/>
  <c r="F199" i="1"/>
  <c r="I162" i="5" l="1"/>
  <c r="H226" i="1"/>
  <c r="L226" i="1" s="1"/>
  <c r="J199" i="1"/>
  <c r="I199" i="1" s="1"/>
  <c r="G226" i="1"/>
  <c r="K226" i="1" s="1"/>
  <c r="N145" i="6" l="1"/>
  <c r="F146" i="6" s="1"/>
  <c r="M162" i="5"/>
  <c r="N162" i="5"/>
  <c r="F200" i="1"/>
  <c r="J200" i="1" s="1"/>
  <c r="I200" i="1" s="1"/>
  <c r="H173" i="6" l="1"/>
  <c r="G173" i="6"/>
  <c r="K173" i="6" s="1"/>
  <c r="L173" i="6"/>
  <c r="J146" i="6"/>
  <c r="F163" i="5"/>
  <c r="G227" i="1"/>
  <c r="K227" i="1" s="1"/>
  <c r="H227" i="1"/>
  <c r="L227" i="1" s="1"/>
  <c r="G190" i="5" l="1"/>
  <c r="H190" i="5"/>
  <c r="L190" i="5" s="1"/>
  <c r="I146" i="6"/>
  <c r="K190" i="5"/>
  <c r="J163" i="5"/>
  <c r="I163" i="5" s="1"/>
  <c r="F201" i="1"/>
  <c r="M163" i="5" l="1"/>
  <c r="H228" i="1"/>
  <c r="L228" i="1" s="1"/>
  <c r="J201" i="1"/>
  <c r="I201" i="1" s="1"/>
  <c r="G228" i="1"/>
  <c r="K228" i="1" s="1"/>
  <c r="N146" i="6" l="1"/>
  <c r="F147" i="6" s="1"/>
  <c r="N163" i="5"/>
  <c r="F164" i="5" s="1"/>
  <c r="F202" i="1"/>
  <c r="H174" i="6" l="1"/>
  <c r="G174" i="6"/>
  <c r="K174" i="6" s="1"/>
  <c r="G191" i="5"/>
  <c r="H191" i="5"/>
  <c r="L191" i="5" s="1"/>
  <c r="L174" i="6"/>
  <c r="J147" i="6"/>
  <c r="K191" i="5"/>
  <c r="J164" i="5"/>
  <c r="I164" i="5" s="1"/>
  <c r="H229" i="1"/>
  <c r="L229" i="1" s="1"/>
  <c r="J202" i="1"/>
  <c r="I202" i="1" s="1"/>
  <c r="G229" i="1"/>
  <c r="K229" i="1" s="1"/>
  <c r="I147" i="6" l="1"/>
  <c r="M164" i="5"/>
  <c r="N164" i="5"/>
  <c r="F203" i="1"/>
  <c r="F165" i="5" l="1"/>
  <c r="H230" i="1"/>
  <c r="L230" i="1" s="1"/>
  <c r="J203" i="1"/>
  <c r="I203" i="1" s="1"/>
  <c r="G230" i="1"/>
  <c r="K230" i="1" s="1"/>
  <c r="G192" i="5" l="1"/>
  <c r="H192" i="5"/>
  <c r="L192" i="5" s="1"/>
  <c r="N147" i="6"/>
  <c r="F148" i="6" s="1"/>
  <c r="K192" i="5"/>
  <c r="J165" i="5"/>
  <c r="I165" i="5" s="1"/>
  <c r="F204" i="1"/>
  <c r="H175" i="6" l="1"/>
  <c r="L175" i="6" s="1"/>
  <c r="G175" i="6"/>
  <c r="K175" i="6" s="1"/>
  <c r="J148" i="6"/>
  <c r="M165" i="5"/>
  <c r="H231" i="1"/>
  <c r="L231" i="1" s="1"/>
  <c r="J204" i="1"/>
  <c r="I204" i="1" s="1"/>
  <c r="G231" i="1"/>
  <c r="K231" i="1" s="1"/>
  <c r="I148" i="6" l="1"/>
  <c r="N165" i="5"/>
  <c r="F166" i="5" s="1"/>
  <c r="F205" i="1"/>
  <c r="G193" i="5" l="1"/>
  <c r="H193" i="5"/>
  <c r="L193" i="5" s="1"/>
  <c r="K193" i="5"/>
  <c r="J166" i="5"/>
  <c r="H232" i="1"/>
  <c r="L232" i="1" s="1"/>
  <c r="J205" i="1"/>
  <c r="I205" i="1" s="1"/>
  <c r="G232" i="1"/>
  <c r="K232" i="1" s="1"/>
  <c r="N148" i="6" l="1"/>
  <c r="F149" i="6" s="1"/>
  <c r="I166" i="5"/>
  <c r="F206" i="1"/>
  <c r="H176" i="6" l="1"/>
  <c r="G176" i="6"/>
  <c r="K176" i="6" s="1"/>
  <c r="L176" i="6"/>
  <c r="J149" i="6"/>
  <c r="M166" i="5"/>
  <c r="N166" i="5"/>
  <c r="H233" i="1"/>
  <c r="L233" i="1" s="1"/>
  <c r="J206" i="1"/>
  <c r="I206" i="1" s="1"/>
  <c r="G233" i="1"/>
  <c r="K233" i="1" s="1"/>
  <c r="I149" i="6" l="1"/>
  <c r="F167" i="5"/>
  <c r="F207" i="1"/>
  <c r="G194" i="5" l="1"/>
  <c r="H194" i="5"/>
  <c r="L194" i="5" s="1"/>
  <c r="K194" i="5"/>
  <c r="J167" i="5"/>
  <c r="H234" i="1"/>
  <c r="L234" i="1" s="1"/>
  <c r="J207" i="1"/>
  <c r="I207" i="1" s="1"/>
  <c r="G234" i="1"/>
  <c r="K234" i="1" s="1"/>
  <c r="N149" i="6" l="1"/>
  <c r="F150" i="6" s="1"/>
  <c r="I167" i="5"/>
  <c r="F208" i="1"/>
  <c r="H177" i="6" l="1"/>
  <c r="G177" i="6"/>
  <c r="K177" i="6" s="1"/>
  <c r="L177" i="6"/>
  <c r="J150" i="6"/>
  <c r="M167" i="5"/>
  <c r="N167" i="5"/>
  <c r="H235" i="1"/>
  <c r="L235" i="1" s="1"/>
  <c r="J208" i="1"/>
  <c r="I208" i="1" s="1"/>
  <c r="G235" i="1"/>
  <c r="K235" i="1" s="1"/>
  <c r="I150" i="6" l="1"/>
  <c r="F168" i="5"/>
  <c r="F209" i="1"/>
  <c r="G195" i="5" l="1"/>
  <c r="H195" i="5"/>
  <c r="L195" i="5" s="1"/>
  <c r="K195" i="5"/>
  <c r="J168" i="5"/>
  <c r="H236" i="1"/>
  <c r="L236" i="1" s="1"/>
  <c r="J209" i="1"/>
  <c r="I209" i="1" s="1"/>
  <c r="G236" i="1"/>
  <c r="K236" i="1" s="1"/>
  <c r="N150" i="6" l="1"/>
  <c r="F151" i="6" s="1"/>
  <c r="I168" i="5"/>
  <c r="F210" i="1"/>
  <c r="J210" i="1" s="1"/>
  <c r="I210" i="1" s="1"/>
  <c r="H178" i="6" l="1"/>
  <c r="G178" i="6"/>
  <c r="K178" i="6" s="1"/>
  <c r="L178" i="6"/>
  <c r="J151" i="6"/>
  <c r="M168" i="5"/>
  <c r="N168" i="5"/>
  <c r="G237" i="1"/>
  <c r="K237" i="1" s="1"/>
  <c r="H237" i="1"/>
  <c r="L237" i="1" s="1"/>
  <c r="I151" i="6" l="1"/>
  <c r="F169" i="5"/>
  <c r="F211" i="1"/>
  <c r="G238" i="1" s="1"/>
  <c r="K238" i="1" s="1"/>
  <c r="G196" i="5" l="1"/>
  <c r="H196" i="5"/>
  <c r="L196" i="5" s="1"/>
  <c r="N151" i="6"/>
  <c r="K196" i="5"/>
  <c r="J169" i="5"/>
  <c r="I169" i="5" s="1"/>
  <c r="H238" i="1"/>
  <c r="L238" i="1" s="1"/>
  <c r="J211" i="1"/>
  <c r="I211" i="1" s="1"/>
  <c r="F152" i="6" l="1"/>
  <c r="M169" i="5"/>
  <c r="N169" i="5"/>
  <c r="F212" i="1"/>
  <c r="H179" i="6" l="1"/>
  <c r="L179" i="6" s="1"/>
  <c r="G179" i="6"/>
  <c r="K179" i="6" s="1"/>
  <c r="J152" i="6"/>
  <c r="F170" i="5"/>
  <c r="H239" i="1"/>
  <c r="L239" i="1" s="1"/>
  <c r="J212" i="1"/>
  <c r="I212" i="1" s="1"/>
  <c r="G239" i="1"/>
  <c r="K239" i="1" s="1"/>
  <c r="G197" i="5" l="1"/>
  <c r="H197" i="5"/>
  <c r="L197" i="5" s="1"/>
  <c r="I152" i="6"/>
  <c r="K197" i="5"/>
  <c r="J170" i="5"/>
  <c r="I170" i="5" s="1"/>
  <c r="F213" i="1"/>
  <c r="M170" i="5" l="1"/>
  <c r="H240" i="1"/>
  <c r="L240" i="1" s="1"/>
  <c r="J213" i="1"/>
  <c r="I213" i="1" s="1"/>
  <c r="G240" i="1"/>
  <c r="K240" i="1" s="1"/>
  <c r="N152" i="6" l="1"/>
  <c r="F153" i="6" s="1"/>
  <c r="N170" i="5"/>
  <c r="F171" i="5" s="1"/>
  <c r="F214" i="1"/>
  <c r="J214" i="1" s="1"/>
  <c r="I214" i="1" s="1"/>
  <c r="H180" i="6" l="1"/>
  <c r="G180" i="6"/>
  <c r="K180" i="6" s="1"/>
  <c r="G198" i="5"/>
  <c r="H198" i="5"/>
  <c r="L198" i="5" s="1"/>
  <c r="L180" i="6"/>
  <c r="J153" i="6"/>
  <c r="K198" i="5"/>
  <c r="J171" i="5"/>
  <c r="I171" i="5" s="1"/>
  <c r="G241" i="1"/>
  <c r="K241" i="1" s="1"/>
  <c r="H241" i="1"/>
  <c r="L241" i="1" s="1"/>
  <c r="I153" i="6" l="1"/>
  <c r="M171" i="5"/>
  <c r="F215" i="1"/>
  <c r="G242" i="1" s="1"/>
  <c r="K242" i="1" s="1"/>
  <c r="N171" i="5" l="1"/>
  <c r="F172" i="5" s="1"/>
  <c r="H242" i="1"/>
  <c r="L242" i="1" s="1"/>
  <c r="J215" i="1"/>
  <c r="I215" i="1" s="1"/>
  <c r="G199" i="5" l="1"/>
  <c r="H199" i="5"/>
  <c r="L199" i="5" s="1"/>
  <c r="N153" i="6"/>
  <c r="F154" i="6" s="1"/>
  <c r="K199" i="5"/>
  <c r="J172" i="5"/>
  <c r="F216" i="1"/>
  <c r="H181" i="6" l="1"/>
  <c r="G181" i="6"/>
  <c r="K181" i="6" s="1"/>
  <c r="L181" i="6"/>
  <c r="J154" i="6"/>
  <c r="I172" i="5"/>
  <c r="H243" i="1"/>
  <c r="L243" i="1" s="1"/>
  <c r="J216" i="1"/>
  <c r="I216" i="1" s="1"/>
  <c r="G243" i="1"/>
  <c r="K243" i="1" s="1"/>
  <c r="I154" i="6" l="1"/>
  <c r="M172" i="5"/>
  <c r="N172" i="5"/>
  <c r="F217" i="1"/>
  <c r="F173" i="5" l="1"/>
  <c r="H244" i="1"/>
  <c r="L244" i="1" s="1"/>
  <c r="J217" i="1"/>
  <c r="I217" i="1" s="1"/>
  <c r="G244" i="1"/>
  <c r="K244" i="1" s="1"/>
  <c r="G200" i="5" l="1"/>
  <c r="H200" i="5"/>
  <c r="L200" i="5" s="1"/>
  <c r="N154" i="6"/>
  <c r="F155" i="6" s="1"/>
  <c r="K200" i="5"/>
  <c r="J173" i="5"/>
  <c r="I173" i="5" s="1"/>
  <c r="F218" i="1"/>
  <c r="H182" i="6" l="1"/>
  <c r="G182" i="6"/>
  <c r="K182" i="6" s="1"/>
  <c r="L182" i="6"/>
  <c r="J155" i="6"/>
  <c r="M173" i="5"/>
  <c r="H245" i="1"/>
  <c r="L245" i="1" s="1"/>
  <c r="J218" i="1"/>
  <c r="I218" i="1" s="1"/>
  <c r="G245" i="1"/>
  <c r="K245" i="1" s="1"/>
  <c r="I155" i="6" l="1"/>
  <c r="N173" i="5"/>
  <c r="F174" i="5" s="1"/>
  <c r="F219" i="1"/>
  <c r="G201" i="5" l="1"/>
  <c r="K201" i="5" s="1"/>
  <c r="H201" i="5"/>
  <c r="L201" i="5" s="1"/>
  <c r="J174" i="5"/>
  <c r="H246" i="1"/>
  <c r="L246" i="1" s="1"/>
  <c r="J219" i="1"/>
  <c r="I219" i="1" s="1"/>
  <c r="G246" i="1"/>
  <c r="K246" i="1" s="1"/>
  <c r="N155" i="6" l="1"/>
  <c r="F156" i="6" s="1"/>
  <c r="I174" i="5"/>
  <c r="F220" i="1"/>
  <c r="H183" i="6" l="1"/>
  <c r="L183" i="6" s="1"/>
  <c r="G183" i="6"/>
  <c r="K183" i="6" s="1"/>
  <c r="J156" i="6"/>
  <c r="M174" i="5"/>
  <c r="N174" i="5"/>
  <c r="H247" i="1"/>
  <c r="L247" i="1" s="1"/>
  <c r="J220" i="1"/>
  <c r="I220" i="1" s="1"/>
  <c r="G247" i="1"/>
  <c r="K247" i="1" s="1"/>
  <c r="I156" i="6" l="1"/>
  <c r="F175" i="5"/>
  <c r="F221" i="1"/>
  <c r="G202" i="5" l="1"/>
  <c r="H202" i="5"/>
  <c r="L202" i="5" s="1"/>
  <c r="K202" i="5"/>
  <c r="J175" i="5"/>
  <c r="I175" i="5" s="1"/>
  <c r="H248" i="1"/>
  <c r="L248" i="1" s="1"/>
  <c r="J221" i="1"/>
  <c r="I221" i="1" s="1"/>
  <c r="G248" i="1"/>
  <c r="K248" i="1" s="1"/>
  <c r="N156" i="6" l="1"/>
  <c r="F157" i="6" s="1"/>
  <c r="M175" i="5"/>
  <c r="N175" i="5"/>
  <c r="F222" i="1"/>
  <c r="H184" i="6" l="1"/>
  <c r="G184" i="6"/>
  <c r="K184" i="6" s="1"/>
  <c r="L184" i="6"/>
  <c r="J157" i="6"/>
  <c r="F176" i="5"/>
  <c r="G249" i="1"/>
  <c r="K249" i="1" s="1"/>
  <c r="H249" i="1"/>
  <c r="L249" i="1" s="1"/>
  <c r="J222" i="1"/>
  <c r="I222" i="1" s="1"/>
  <c r="G203" i="5" l="1"/>
  <c r="H203" i="5"/>
  <c r="L203" i="5" s="1"/>
  <c r="I157" i="6"/>
  <c r="K203" i="5"/>
  <c r="J176" i="5"/>
  <c r="I176" i="5" s="1"/>
  <c r="F223" i="1"/>
  <c r="M176" i="5" l="1"/>
  <c r="N176" i="5"/>
  <c r="H250" i="1"/>
  <c r="L250" i="1" s="1"/>
  <c r="J223" i="1"/>
  <c r="I223" i="1" s="1"/>
  <c r="G250" i="1"/>
  <c r="K250" i="1" s="1"/>
  <c r="N157" i="6" l="1"/>
  <c r="F158" i="6" s="1"/>
  <c r="F177" i="5"/>
  <c r="F224" i="1"/>
  <c r="H185" i="6" l="1"/>
  <c r="G185" i="6"/>
  <c r="K185" i="6" s="1"/>
  <c r="G204" i="5"/>
  <c r="H204" i="5"/>
  <c r="L204" i="5" s="1"/>
  <c r="L185" i="6"/>
  <c r="J158" i="6"/>
  <c r="K204" i="5"/>
  <c r="J177" i="5"/>
  <c r="H251" i="1"/>
  <c r="L251" i="1" s="1"/>
  <c r="J224" i="1"/>
  <c r="I224" i="1" s="1"/>
  <c r="G251" i="1"/>
  <c r="K251" i="1" s="1"/>
  <c r="I158" i="6" l="1"/>
  <c r="I177" i="5"/>
  <c r="F225" i="1"/>
  <c r="M177" i="5" l="1"/>
  <c r="N177" i="5"/>
  <c r="H252" i="1"/>
  <c r="L252" i="1" s="1"/>
  <c r="J225" i="1"/>
  <c r="I225" i="1" s="1"/>
  <c r="G252" i="1"/>
  <c r="K252" i="1" s="1"/>
  <c r="N158" i="6" l="1"/>
  <c r="F159" i="6" s="1"/>
  <c r="F178" i="5"/>
  <c r="F226" i="1"/>
  <c r="H186" i="6" l="1"/>
  <c r="G186" i="6"/>
  <c r="K186" i="6" s="1"/>
  <c r="G205" i="5"/>
  <c r="H205" i="5"/>
  <c r="L205" i="5" s="1"/>
  <c r="L186" i="6"/>
  <c r="J159" i="6"/>
  <c r="K205" i="5"/>
  <c r="J178" i="5"/>
  <c r="H253" i="1"/>
  <c r="L253" i="1" s="1"/>
  <c r="J226" i="1"/>
  <c r="I226" i="1" s="1"/>
  <c r="G253" i="1"/>
  <c r="K253" i="1" s="1"/>
  <c r="I159" i="6" l="1"/>
  <c r="I178" i="5"/>
  <c r="F227" i="1"/>
  <c r="M178" i="5" l="1"/>
  <c r="N178" i="5" s="1"/>
  <c r="H254" i="1"/>
  <c r="L254" i="1" s="1"/>
  <c r="J227" i="1"/>
  <c r="I227" i="1" s="1"/>
  <c r="G254" i="1"/>
  <c r="K254" i="1" s="1"/>
  <c r="N159" i="6" l="1"/>
  <c r="F160" i="6" s="1"/>
  <c r="F179" i="5"/>
  <c r="F228" i="1"/>
  <c r="J228" i="1" s="1"/>
  <c r="I228" i="1" s="1"/>
  <c r="H187" i="6" l="1"/>
  <c r="G187" i="6"/>
  <c r="K187" i="6" s="1"/>
  <c r="G206" i="5"/>
  <c r="H206" i="5"/>
  <c r="L206" i="5" s="1"/>
  <c r="L187" i="6"/>
  <c r="J160" i="6"/>
  <c r="K206" i="5"/>
  <c r="J179" i="5"/>
  <c r="G255" i="1"/>
  <c r="K255" i="1" s="1"/>
  <c r="H255" i="1"/>
  <c r="L255" i="1" s="1"/>
  <c r="I160" i="6" l="1"/>
  <c r="I179" i="5"/>
  <c r="F229" i="1"/>
  <c r="M179" i="5" l="1"/>
  <c r="N179" i="5" s="1"/>
  <c r="H256" i="1"/>
  <c r="L256" i="1" s="1"/>
  <c r="J229" i="1"/>
  <c r="I229" i="1" s="1"/>
  <c r="G256" i="1"/>
  <c r="K256" i="1" s="1"/>
  <c r="N160" i="6" l="1"/>
  <c r="F161" i="6" s="1"/>
  <c r="F180" i="5"/>
  <c r="F230" i="1"/>
  <c r="H188" i="6" l="1"/>
  <c r="G188" i="6"/>
  <c r="K188" i="6" s="1"/>
  <c r="G207" i="5"/>
  <c r="H207" i="5"/>
  <c r="L207" i="5" s="1"/>
  <c r="L188" i="6"/>
  <c r="J161" i="6"/>
  <c r="K207" i="5"/>
  <c r="J180" i="5"/>
  <c r="H257" i="1"/>
  <c r="L257" i="1" s="1"/>
  <c r="J230" i="1"/>
  <c r="I230" i="1" s="1"/>
  <c r="G257" i="1"/>
  <c r="K257" i="1" s="1"/>
  <c r="I161" i="6" l="1"/>
  <c r="I180" i="5"/>
  <c r="F231" i="1"/>
  <c r="M180" i="5" l="1"/>
  <c r="N180" i="5" s="1"/>
  <c r="G258" i="1"/>
  <c r="K258" i="1" s="1"/>
  <c r="H258" i="1"/>
  <c r="L258" i="1" s="1"/>
  <c r="J231" i="1"/>
  <c r="I231" i="1" s="1"/>
  <c r="N161" i="6" l="1"/>
  <c r="F162" i="6" s="1"/>
  <c r="F181" i="5"/>
  <c r="F232" i="1"/>
  <c r="H189" i="6" l="1"/>
  <c r="G189" i="6"/>
  <c r="K189" i="6" s="1"/>
  <c r="G208" i="5"/>
  <c r="H208" i="5"/>
  <c r="L208" i="5" s="1"/>
  <c r="L189" i="6"/>
  <c r="J162" i="6"/>
  <c r="K208" i="5"/>
  <c r="J181" i="5"/>
  <c r="I181" i="5" s="1"/>
  <c r="H259" i="1"/>
  <c r="L259" i="1" s="1"/>
  <c r="J232" i="1"/>
  <c r="I232" i="1" s="1"/>
  <c r="G259" i="1"/>
  <c r="K259" i="1" s="1"/>
  <c r="I162" i="6" l="1"/>
  <c r="M181" i="5"/>
  <c r="N181" i="5"/>
  <c r="F233" i="1"/>
  <c r="F182" i="5" l="1"/>
  <c r="H260" i="1"/>
  <c r="L260" i="1" s="1"/>
  <c r="J233" i="1"/>
  <c r="I233" i="1" s="1"/>
  <c r="G260" i="1"/>
  <c r="K260" i="1" s="1"/>
  <c r="G209" i="5" l="1"/>
  <c r="H209" i="5"/>
  <c r="L209" i="5" s="1"/>
  <c r="N162" i="6"/>
  <c r="F163" i="6" s="1"/>
  <c r="K209" i="5"/>
  <c r="J182" i="5"/>
  <c r="I182" i="5" s="1"/>
  <c r="F234" i="1"/>
  <c r="H190" i="6" l="1"/>
  <c r="G190" i="6"/>
  <c r="K190" i="6" s="1"/>
  <c r="L190" i="6"/>
  <c r="J163" i="6"/>
  <c r="M182" i="5"/>
  <c r="N182" i="5"/>
  <c r="H261" i="1"/>
  <c r="L261" i="1" s="1"/>
  <c r="J234" i="1"/>
  <c r="I234" i="1" s="1"/>
  <c r="G261" i="1"/>
  <c r="K261" i="1" s="1"/>
  <c r="I163" i="6" l="1"/>
  <c r="F183" i="5"/>
  <c r="F235" i="1"/>
  <c r="G210" i="5" l="1"/>
  <c r="H210" i="5"/>
  <c r="L210" i="5" s="1"/>
  <c r="K210" i="5"/>
  <c r="J183" i="5"/>
  <c r="I183" i="5" s="1"/>
  <c r="H262" i="1"/>
  <c r="L262" i="1" s="1"/>
  <c r="J235" i="1"/>
  <c r="I235" i="1" s="1"/>
  <c r="G262" i="1"/>
  <c r="K262" i="1" s="1"/>
  <c r="N163" i="6" l="1"/>
  <c r="F164" i="6" s="1"/>
  <c r="M183" i="5"/>
  <c r="N183" i="5"/>
  <c r="F236" i="1"/>
  <c r="H191" i="6" l="1"/>
  <c r="G191" i="6"/>
  <c r="K191" i="6" s="1"/>
  <c r="L191" i="6"/>
  <c r="J164" i="6"/>
  <c r="F184" i="5"/>
  <c r="H263" i="1"/>
  <c r="L263" i="1" s="1"/>
  <c r="J236" i="1"/>
  <c r="I236" i="1" s="1"/>
  <c r="G263" i="1"/>
  <c r="K263" i="1" s="1"/>
  <c r="G211" i="5" l="1"/>
  <c r="K211" i="5" s="1"/>
  <c r="H211" i="5"/>
  <c r="L211" i="5" s="1"/>
  <c r="I164" i="6"/>
  <c r="J184" i="5"/>
  <c r="F237" i="1"/>
  <c r="I184" i="5" l="1"/>
  <c r="H264" i="1"/>
  <c r="L264" i="1" s="1"/>
  <c r="J237" i="1"/>
  <c r="I237" i="1" s="1"/>
  <c r="G264" i="1"/>
  <c r="K264" i="1" s="1"/>
  <c r="N164" i="6" l="1"/>
  <c r="F165" i="6" s="1"/>
  <c r="M184" i="5"/>
  <c r="N184" i="5"/>
  <c r="F238" i="1"/>
  <c r="H192" i="6" l="1"/>
  <c r="G192" i="6"/>
  <c r="K192" i="6" s="1"/>
  <c r="L192" i="6"/>
  <c r="J165" i="6"/>
  <c r="F185" i="5"/>
  <c r="H265" i="1"/>
  <c r="L265" i="1" s="1"/>
  <c r="J238" i="1"/>
  <c r="I238" i="1" s="1"/>
  <c r="G265" i="1"/>
  <c r="K265" i="1" s="1"/>
  <c r="G212" i="5" l="1"/>
  <c r="H212" i="5"/>
  <c r="L212" i="5" s="1"/>
  <c r="I165" i="6"/>
  <c r="K212" i="5"/>
  <c r="J185" i="5"/>
  <c r="I185" i="5" s="1"/>
  <c r="F239" i="1"/>
  <c r="M185" i="5" l="1"/>
  <c r="N185" i="5" s="1"/>
  <c r="H266" i="1"/>
  <c r="L266" i="1" s="1"/>
  <c r="J239" i="1"/>
  <c r="I239" i="1" s="1"/>
  <c r="G266" i="1"/>
  <c r="K266" i="1" s="1"/>
  <c r="N165" i="6" l="1"/>
  <c r="F166" i="6" s="1"/>
  <c r="F186" i="5"/>
  <c r="F240" i="1"/>
  <c r="H193" i="6" l="1"/>
  <c r="G193" i="6"/>
  <c r="G213" i="5"/>
  <c r="H213" i="5"/>
  <c r="L213" i="5" s="1"/>
  <c r="L193" i="6"/>
  <c r="K193" i="6"/>
  <c r="J166" i="6"/>
  <c r="K213" i="5"/>
  <c r="J186" i="5"/>
  <c r="H267" i="1"/>
  <c r="L267" i="1" s="1"/>
  <c r="J240" i="1"/>
  <c r="I240" i="1" s="1"/>
  <c r="G267" i="1"/>
  <c r="K267" i="1" s="1"/>
  <c r="I166" i="6" l="1"/>
  <c r="I186" i="5"/>
  <c r="F241" i="1"/>
  <c r="M186" i="5" l="1"/>
  <c r="N186" i="5" s="1"/>
  <c r="H268" i="1"/>
  <c r="L268" i="1" s="1"/>
  <c r="J241" i="1"/>
  <c r="I241" i="1" s="1"/>
  <c r="G268" i="1"/>
  <c r="K268" i="1" s="1"/>
  <c r="N166" i="6" l="1"/>
  <c r="F167" i="6" s="1"/>
  <c r="F187" i="5"/>
  <c r="F242" i="1"/>
  <c r="H194" i="6" l="1"/>
  <c r="G194" i="6"/>
  <c r="K194" i="6" s="1"/>
  <c r="G214" i="5"/>
  <c r="H214" i="5"/>
  <c r="L194" i="6"/>
  <c r="J167" i="6"/>
  <c r="L214" i="5"/>
  <c r="K214" i="5"/>
  <c r="J187" i="5"/>
  <c r="I187" i="5" s="1"/>
  <c r="H269" i="1"/>
  <c r="L269" i="1" s="1"/>
  <c r="J242" i="1"/>
  <c r="I242" i="1" s="1"/>
  <c r="G269" i="1"/>
  <c r="K269" i="1" s="1"/>
  <c r="I167" i="6" l="1"/>
  <c r="M187" i="5"/>
  <c r="N187" i="5"/>
  <c r="F243" i="1"/>
  <c r="N167" i="6" l="1"/>
  <c r="F188" i="5"/>
  <c r="H270" i="1"/>
  <c r="L270" i="1" s="1"/>
  <c r="J243" i="1"/>
  <c r="I243" i="1" s="1"/>
  <c r="G270" i="1"/>
  <c r="K270" i="1" s="1"/>
  <c r="G215" i="5" l="1"/>
  <c r="H215" i="5"/>
  <c r="L215" i="5" s="1"/>
  <c r="F168" i="6"/>
  <c r="K215" i="5"/>
  <c r="J188" i="5"/>
  <c r="I188" i="5" s="1"/>
  <c r="F244" i="1"/>
  <c r="H195" i="6" l="1"/>
  <c r="L195" i="6" s="1"/>
  <c r="G195" i="6"/>
  <c r="K195" i="6" s="1"/>
  <c r="J168" i="6"/>
  <c r="M188" i="5"/>
  <c r="N188" i="5"/>
  <c r="H271" i="1"/>
  <c r="L271" i="1" s="1"/>
  <c r="J244" i="1"/>
  <c r="I244" i="1" s="1"/>
  <c r="G271" i="1"/>
  <c r="K271" i="1" s="1"/>
  <c r="I168" i="6" l="1"/>
  <c r="F189" i="5"/>
  <c r="F245" i="1"/>
  <c r="G216" i="5" l="1"/>
  <c r="H216" i="5"/>
  <c r="L216" i="5" s="1"/>
  <c r="K216" i="5"/>
  <c r="J189" i="5"/>
  <c r="H272" i="1"/>
  <c r="L272" i="1" s="1"/>
  <c r="J245" i="1"/>
  <c r="I245" i="1" s="1"/>
  <c r="G272" i="1"/>
  <c r="K272" i="1" s="1"/>
  <c r="N168" i="6" l="1"/>
  <c r="F169" i="6" s="1"/>
  <c r="I189" i="5"/>
  <c r="F246" i="1"/>
  <c r="H196" i="6" l="1"/>
  <c r="G196" i="6"/>
  <c r="K196" i="6" s="1"/>
  <c r="L196" i="6"/>
  <c r="J169" i="6"/>
  <c r="M189" i="5"/>
  <c r="N189" i="5"/>
  <c r="H273" i="1"/>
  <c r="L273" i="1" s="1"/>
  <c r="J246" i="1"/>
  <c r="I246" i="1" s="1"/>
  <c r="G273" i="1"/>
  <c r="K273" i="1" s="1"/>
  <c r="I169" i="6" l="1"/>
  <c r="F190" i="5"/>
  <c r="F247" i="1"/>
  <c r="G217" i="5" l="1"/>
  <c r="K217" i="5" s="1"/>
  <c r="H217" i="5"/>
  <c r="L217" i="5" s="1"/>
  <c r="J190" i="5"/>
  <c r="H274" i="1"/>
  <c r="L274" i="1" s="1"/>
  <c r="J247" i="1"/>
  <c r="I247" i="1" s="1"/>
  <c r="G274" i="1"/>
  <c r="K274" i="1" s="1"/>
  <c r="N169" i="6" l="1"/>
  <c r="F170" i="6" s="1"/>
  <c r="I190" i="5"/>
  <c r="F248" i="1"/>
  <c r="J248" i="1" s="1"/>
  <c r="I248" i="1" s="1"/>
  <c r="H197" i="6" l="1"/>
  <c r="G197" i="6"/>
  <c r="K197" i="6" s="1"/>
  <c r="L197" i="6"/>
  <c r="J170" i="6"/>
  <c r="M190" i="5"/>
  <c r="N190" i="5"/>
  <c r="G275" i="1"/>
  <c r="K275" i="1" s="1"/>
  <c r="H275" i="1"/>
  <c r="L275" i="1" s="1"/>
  <c r="I170" i="6" l="1"/>
  <c r="F191" i="5"/>
  <c r="F249" i="1"/>
  <c r="G218" i="5" l="1"/>
  <c r="H218" i="5"/>
  <c r="L218" i="5" s="1"/>
  <c r="K218" i="5"/>
  <c r="J191" i="5"/>
  <c r="H276" i="1"/>
  <c r="L276" i="1" s="1"/>
  <c r="J249" i="1"/>
  <c r="I249" i="1" s="1"/>
  <c r="G276" i="1"/>
  <c r="K276" i="1" s="1"/>
  <c r="N170" i="6" l="1"/>
  <c r="F171" i="6" s="1"/>
  <c r="I191" i="5"/>
  <c r="F250" i="1"/>
  <c r="H198" i="6" l="1"/>
  <c r="G198" i="6"/>
  <c r="K198" i="6" s="1"/>
  <c r="L198" i="6"/>
  <c r="J171" i="6"/>
  <c r="M191" i="5"/>
  <c r="N191" i="5"/>
  <c r="H277" i="1"/>
  <c r="L277" i="1" s="1"/>
  <c r="J250" i="1"/>
  <c r="I250" i="1" s="1"/>
  <c r="G277" i="1"/>
  <c r="K277" i="1" s="1"/>
  <c r="I171" i="6" l="1"/>
  <c r="F192" i="5"/>
  <c r="F251" i="1"/>
  <c r="G219" i="5" l="1"/>
  <c r="H219" i="5"/>
  <c r="L219" i="5" s="1"/>
  <c r="K219" i="5"/>
  <c r="J192" i="5"/>
  <c r="H278" i="1"/>
  <c r="L278" i="1" s="1"/>
  <c r="J251" i="1"/>
  <c r="I251" i="1" s="1"/>
  <c r="G278" i="1"/>
  <c r="K278" i="1" s="1"/>
  <c r="N171" i="6" l="1"/>
  <c r="F172" i="6" s="1"/>
  <c r="I192" i="5"/>
  <c r="F252" i="1"/>
  <c r="H199" i="6" l="1"/>
  <c r="G199" i="6"/>
  <c r="K199" i="6" s="1"/>
  <c r="L199" i="6"/>
  <c r="J172" i="6"/>
  <c r="M192" i="5"/>
  <c r="N192" i="5"/>
  <c r="H279" i="1"/>
  <c r="L279" i="1" s="1"/>
  <c r="J252" i="1"/>
  <c r="I252" i="1" s="1"/>
  <c r="G279" i="1"/>
  <c r="K279" i="1" s="1"/>
  <c r="I172" i="6" l="1"/>
  <c r="F193" i="5"/>
  <c r="F253" i="1"/>
  <c r="G220" i="5" l="1"/>
  <c r="H220" i="5"/>
  <c r="L220" i="5" s="1"/>
  <c r="K220" i="5"/>
  <c r="J193" i="5"/>
  <c r="I193" i="5" s="1"/>
  <c r="H280" i="1"/>
  <c r="L280" i="1" s="1"/>
  <c r="J253" i="1"/>
  <c r="I253" i="1" s="1"/>
  <c r="G280" i="1"/>
  <c r="K280" i="1" s="1"/>
  <c r="N172" i="6" l="1"/>
  <c r="F173" i="6" s="1"/>
  <c r="M193" i="5"/>
  <c r="N193" i="5"/>
  <c r="F254" i="1"/>
  <c r="H200" i="6" l="1"/>
  <c r="G200" i="6"/>
  <c r="K200" i="6" s="1"/>
  <c r="L200" i="6"/>
  <c r="J173" i="6"/>
  <c r="F194" i="5"/>
  <c r="H281" i="1"/>
  <c r="L281" i="1" s="1"/>
  <c r="J254" i="1"/>
  <c r="I254" i="1" s="1"/>
  <c r="G281" i="1"/>
  <c r="K281" i="1" s="1"/>
  <c r="G221" i="5" l="1"/>
  <c r="H221" i="5"/>
  <c r="L221" i="5" s="1"/>
  <c r="I173" i="6"/>
  <c r="K221" i="5"/>
  <c r="J194" i="5"/>
  <c r="I194" i="5" s="1"/>
  <c r="F255" i="1"/>
  <c r="M194" i="5" l="1"/>
  <c r="N194" i="5"/>
  <c r="H282" i="1"/>
  <c r="L282" i="1" s="1"/>
  <c r="J255" i="1"/>
  <c r="I255" i="1" s="1"/>
  <c r="G282" i="1"/>
  <c r="K282" i="1" s="1"/>
  <c r="N173" i="6" l="1"/>
  <c r="F174" i="6" s="1"/>
  <c r="F195" i="5"/>
  <c r="F256" i="1"/>
  <c r="H201" i="6" l="1"/>
  <c r="G201" i="6"/>
  <c r="G222" i="5"/>
  <c r="H222" i="5"/>
  <c r="L222" i="5" s="1"/>
  <c r="L201" i="6"/>
  <c r="K201" i="6"/>
  <c r="J174" i="6"/>
  <c r="K222" i="5"/>
  <c r="J195" i="5"/>
  <c r="I195" i="5" s="1"/>
  <c r="H283" i="1"/>
  <c r="L283" i="1" s="1"/>
  <c r="J256" i="1"/>
  <c r="I256" i="1" s="1"/>
  <c r="G283" i="1"/>
  <c r="K283" i="1" s="1"/>
  <c r="I174" i="6" l="1"/>
  <c r="M195" i="5"/>
  <c r="N195" i="5"/>
  <c r="F257" i="1"/>
  <c r="F196" i="5" l="1"/>
  <c r="H284" i="1"/>
  <c r="L284" i="1" s="1"/>
  <c r="J257" i="1"/>
  <c r="I257" i="1" s="1"/>
  <c r="G284" i="1"/>
  <c r="K284" i="1" s="1"/>
  <c r="G223" i="5" l="1"/>
  <c r="H223" i="5"/>
  <c r="L223" i="5" s="1"/>
  <c r="N174" i="6"/>
  <c r="F175" i="6" s="1"/>
  <c r="K223" i="5"/>
  <c r="J196" i="5"/>
  <c r="F258" i="1"/>
  <c r="H202" i="6" l="1"/>
  <c r="G202" i="6"/>
  <c r="K202" i="6" s="1"/>
  <c r="L202" i="6"/>
  <c r="J175" i="6"/>
  <c r="I196" i="5"/>
  <c r="H285" i="1"/>
  <c r="L285" i="1" s="1"/>
  <c r="J258" i="1"/>
  <c r="I258" i="1" s="1"/>
  <c r="G285" i="1"/>
  <c r="K285" i="1" s="1"/>
  <c r="I175" i="6" l="1"/>
  <c r="M196" i="5"/>
  <c r="N196" i="5"/>
  <c r="F259" i="1"/>
  <c r="F197" i="5" l="1"/>
  <c r="H286" i="1"/>
  <c r="L286" i="1" s="1"/>
  <c r="J259" i="1"/>
  <c r="I259" i="1" s="1"/>
  <c r="G286" i="1"/>
  <c r="K286" i="1" s="1"/>
  <c r="G224" i="5" l="1"/>
  <c r="H224" i="5"/>
  <c r="L224" i="5" s="1"/>
  <c r="N175" i="6"/>
  <c r="F176" i="6" s="1"/>
  <c r="K224" i="5"/>
  <c r="J197" i="5"/>
  <c r="I197" i="5" s="1"/>
  <c r="F260" i="1"/>
  <c r="H203" i="6" l="1"/>
  <c r="G203" i="6"/>
  <c r="K203" i="6" s="1"/>
  <c r="L203" i="6"/>
  <c r="J176" i="6"/>
  <c r="M197" i="5"/>
  <c r="H287" i="1"/>
  <c r="L287" i="1" s="1"/>
  <c r="J260" i="1"/>
  <c r="I260" i="1" s="1"/>
  <c r="G287" i="1"/>
  <c r="K287" i="1" s="1"/>
  <c r="I176" i="6" l="1"/>
  <c r="N197" i="5"/>
  <c r="F198" i="5" s="1"/>
  <c r="F261" i="1"/>
  <c r="G225" i="5" l="1"/>
  <c r="H225" i="5"/>
  <c r="L225" i="5" s="1"/>
  <c r="K225" i="5"/>
  <c r="J198" i="5"/>
  <c r="H288" i="1"/>
  <c r="L288" i="1" s="1"/>
  <c r="J261" i="1"/>
  <c r="I261" i="1" s="1"/>
  <c r="G288" i="1"/>
  <c r="K288" i="1" s="1"/>
  <c r="N176" i="6" l="1"/>
  <c r="F177" i="6" s="1"/>
  <c r="I198" i="5"/>
  <c r="F262" i="1"/>
  <c r="J262" i="1" s="1"/>
  <c r="I262" i="1" s="1"/>
  <c r="H204" i="6" l="1"/>
  <c r="G204" i="6"/>
  <c r="K204" i="6" s="1"/>
  <c r="L204" i="6"/>
  <c r="J177" i="6"/>
  <c r="M198" i="5"/>
  <c r="N198" i="5"/>
  <c r="G289" i="1"/>
  <c r="K289" i="1" s="1"/>
  <c r="H289" i="1"/>
  <c r="L289" i="1" s="1"/>
  <c r="I177" i="6" l="1"/>
  <c r="F199" i="5"/>
  <c r="F263" i="1"/>
  <c r="G226" i="5" l="1"/>
  <c r="H226" i="5"/>
  <c r="L226" i="5" s="1"/>
  <c r="K226" i="5"/>
  <c r="J199" i="5"/>
  <c r="I199" i="5" s="1"/>
  <c r="H290" i="1"/>
  <c r="L290" i="1" s="1"/>
  <c r="J263" i="1"/>
  <c r="I263" i="1" s="1"/>
  <c r="G290" i="1"/>
  <c r="K290" i="1" s="1"/>
  <c r="N177" i="6" l="1"/>
  <c r="F178" i="6" s="1"/>
  <c r="M199" i="5"/>
  <c r="N199" i="5"/>
  <c r="F264" i="1"/>
  <c r="H205" i="6" l="1"/>
  <c r="G205" i="6"/>
  <c r="K205" i="6" s="1"/>
  <c r="L205" i="6"/>
  <c r="J178" i="6"/>
  <c r="F200" i="5"/>
  <c r="H291" i="1"/>
  <c r="L291" i="1" s="1"/>
  <c r="J264" i="1"/>
  <c r="I264" i="1" s="1"/>
  <c r="G291" i="1"/>
  <c r="K291" i="1" s="1"/>
  <c r="G227" i="5" l="1"/>
  <c r="H227" i="5"/>
  <c r="L227" i="5" s="1"/>
  <c r="I178" i="6"/>
  <c r="K227" i="5"/>
  <c r="J200" i="5"/>
  <c r="I200" i="5" s="1"/>
  <c r="F265" i="1"/>
  <c r="M200" i="5" l="1"/>
  <c r="N200" i="5" s="1"/>
  <c r="H292" i="1"/>
  <c r="L292" i="1" s="1"/>
  <c r="J265" i="1"/>
  <c r="I265" i="1" s="1"/>
  <c r="G292" i="1"/>
  <c r="K292" i="1" s="1"/>
  <c r="N178" i="6" l="1"/>
  <c r="F179" i="6" s="1"/>
  <c r="F201" i="5"/>
  <c r="F266" i="1"/>
  <c r="H206" i="6" l="1"/>
  <c r="G206" i="6"/>
  <c r="K206" i="6" s="1"/>
  <c r="G228" i="5"/>
  <c r="H228" i="5"/>
  <c r="L228" i="5" s="1"/>
  <c r="L206" i="6"/>
  <c r="J179" i="6"/>
  <c r="K228" i="5"/>
  <c r="J201" i="5"/>
  <c r="H293" i="1"/>
  <c r="L293" i="1" s="1"/>
  <c r="J266" i="1"/>
  <c r="I266" i="1" s="1"/>
  <c r="G293" i="1"/>
  <c r="K293" i="1" s="1"/>
  <c r="I179" i="6" l="1"/>
  <c r="I201" i="5"/>
  <c r="F267" i="1"/>
  <c r="M201" i="5" l="1"/>
  <c r="N201" i="5" s="1"/>
  <c r="H294" i="1"/>
  <c r="L294" i="1" s="1"/>
  <c r="J267" i="1"/>
  <c r="I267" i="1" s="1"/>
  <c r="G294" i="1"/>
  <c r="K294" i="1" s="1"/>
  <c r="N179" i="6" l="1"/>
  <c r="F180" i="6" s="1"/>
  <c r="F202" i="5"/>
  <c r="F268" i="1"/>
  <c r="H207" i="6" l="1"/>
  <c r="G207" i="6"/>
  <c r="K207" i="6" s="1"/>
  <c r="G229" i="5"/>
  <c r="H229" i="5"/>
  <c r="L229" i="5" s="1"/>
  <c r="L207" i="6"/>
  <c r="J180" i="6"/>
  <c r="K229" i="5"/>
  <c r="J202" i="5"/>
  <c r="H295" i="1"/>
  <c r="L295" i="1" s="1"/>
  <c r="J268" i="1"/>
  <c r="I268" i="1" s="1"/>
  <c r="G295" i="1"/>
  <c r="K295" i="1" s="1"/>
  <c r="I180" i="6" l="1"/>
  <c r="I202" i="5"/>
  <c r="F269" i="1"/>
  <c r="M202" i="5" l="1"/>
  <c r="N202" i="5"/>
  <c r="H296" i="1"/>
  <c r="L296" i="1" s="1"/>
  <c r="J269" i="1"/>
  <c r="I269" i="1" s="1"/>
  <c r="G296" i="1"/>
  <c r="K296" i="1" s="1"/>
  <c r="N180" i="6" l="1"/>
  <c r="F181" i="6" s="1"/>
  <c r="F203" i="5"/>
  <c r="F270" i="1"/>
  <c r="H208" i="6" l="1"/>
  <c r="G208" i="6"/>
  <c r="K208" i="6" s="1"/>
  <c r="G230" i="5"/>
  <c r="H230" i="5"/>
  <c r="L230" i="5" s="1"/>
  <c r="L208" i="6"/>
  <c r="J181" i="6"/>
  <c r="K230" i="5"/>
  <c r="J203" i="5"/>
  <c r="H297" i="1"/>
  <c r="L297" i="1" s="1"/>
  <c r="J270" i="1"/>
  <c r="I270" i="1" s="1"/>
  <c r="G297" i="1"/>
  <c r="K297" i="1" s="1"/>
  <c r="I181" i="6" l="1"/>
  <c r="I203" i="5"/>
  <c r="F271" i="1"/>
  <c r="M203" i="5" l="1"/>
  <c r="N203" i="5"/>
  <c r="H298" i="1"/>
  <c r="L298" i="1" s="1"/>
  <c r="J271" i="1"/>
  <c r="I271" i="1" s="1"/>
  <c r="G298" i="1"/>
  <c r="K298" i="1" s="1"/>
  <c r="N181" i="6" l="1"/>
  <c r="F182" i="6" s="1"/>
  <c r="F204" i="5"/>
  <c r="F272" i="1"/>
  <c r="H209" i="6" l="1"/>
  <c r="G209" i="6"/>
  <c r="K209" i="6" s="1"/>
  <c r="G231" i="5"/>
  <c r="H231" i="5"/>
  <c r="L231" i="5" s="1"/>
  <c r="L209" i="6"/>
  <c r="J182" i="6"/>
  <c r="K231" i="5"/>
  <c r="J204" i="5"/>
  <c r="H299" i="1"/>
  <c r="L299" i="1" s="1"/>
  <c r="J272" i="1"/>
  <c r="I272" i="1" s="1"/>
  <c r="G299" i="1"/>
  <c r="K299" i="1" s="1"/>
  <c r="I182" i="6" l="1"/>
  <c r="I204" i="5"/>
  <c r="F273" i="1"/>
  <c r="M204" i="5" l="1"/>
  <c r="N204" i="5" s="1"/>
  <c r="H300" i="1"/>
  <c r="L300" i="1" s="1"/>
  <c r="J273" i="1"/>
  <c r="I273" i="1" s="1"/>
  <c r="G300" i="1"/>
  <c r="K300" i="1" s="1"/>
  <c r="N182" i="6" l="1"/>
  <c r="F183" i="6" s="1"/>
  <c r="F205" i="5"/>
  <c r="F274" i="1"/>
  <c r="H210" i="6" l="1"/>
  <c r="G210" i="6"/>
  <c r="K210" i="6" s="1"/>
  <c r="G232" i="5"/>
  <c r="H232" i="5"/>
  <c r="L232" i="5" s="1"/>
  <c r="L210" i="6"/>
  <c r="J183" i="6"/>
  <c r="K232" i="5"/>
  <c r="J205" i="5"/>
  <c r="H301" i="1"/>
  <c r="L301" i="1" s="1"/>
  <c r="J274" i="1"/>
  <c r="I274" i="1" s="1"/>
  <c r="G301" i="1"/>
  <c r="K301" i="1" s="1"/>
  <c r="I183" i="6" l="1"/>
  <c r="I205" i="5"/>
  <c r="F275" i="1"/>
  <c r="N183" i="6" l="1"/>
  <c r="M205" i="5"/>
  <c r="N205" i="5"/>
  <c r="H302" i="1"/>
  <c r="L302" i="1" s="1"/>
  <c r="J275" i="1"/>
  <c r="I275" i="1" s="1"/>
  <c r="G302" i="1"/>
  <c r="K302" i="1" s="1"/>
  <c r="F184" i="6" l="1"/>
  <c r="F206" i="5"/>
  <c r="F276" i="1"/>
  <c r="H211" i="6" l="1"/>
  <c r="G211" i="6"/>
  <c r="K211" i="6" s="1"/>
  <c r="G233" i="5"/>
  <c r="H233" i="5"/>
  <c r="L233" i="5" s="1"/>
  <c r="L211" i="6"/>
  <c r="J184" i="6"/>
  <c r="K233" i="5"/>
  <c r="J206" i="5"/>
  <c r="I206" i="5" s="1"/>
  <c r="H303" i="1"/>
  <c r="L303" i="1" s="1"/>
  <c r="J276" i="1"/>
  <c r="I276" i="1" s="1"/>
  <c r="G303" i="1"/>
  <c r="K303" i="1" s="1"/>
  <c r="I184" i="6" l="1"/>
  <c r="M206" i="5"/>
  <c r="N206" i="5"/>
  <c r="F277" i="1"/>
  <c r="F207" i="5" l="1"/>
  <c r="H304" i="1"/>
  <c r="L304" i="1" s="1"/>
  <c r="J277" i="1"/>
  <c r="I277" i="1" s="1"/>
  <c r="G304" i="1"/>
  <c r="K304" i="1" s="1"/>
  <c r="G234" i="5" l="1"/>
  <c r="H234" i="5"/>
  <c r="L234" i="5" s="1"/>
  <c r="N184" i="6"/>
  <c r="F185" i="6" s="1"/>
  <c r="K234" i="5"/>
  <c r="J207" i="5"/>
  <c r="I207" i="5" s="1"/>
  <c r="F278" i="1"/>
  <c r="H212" i="6" l="1"/>
  <c r="G212" i="6"/>
  <c r="K212" i="6" s="1"/>
  <c r="L212" i="6"/>
  <c r="J185" i="6"/>
  <c r="M207" i="5"/>
  <c r="N207" i="5" s="1"/>
  <c r="H305" i="1"/>
  <c r="L305" i="1" s="1"/>
  <c r="J278" i="1"/>
  <c r="I278" i="1" s="1"/>
  <c r="G305" i="1"/>
  <c r="K305" i="1" s="1"/>
  <c r="I185" i="6" l="1"/>
  <c r="F208" i="5"/>
  <c r="F279" i="1"/>
  <c r="G235" i="5" l="1"/>
  <c r="K235" i="5" s="1"/>
  <c r="H235" i="5"/>
  <c r="L235" i="5" s="1"/>
  <c r="J208" i="5"/>
  <c r="H306" i="1"/>
  <c r="L306" i="1" s="1"/>
  <c r="J279" i="1"/>
  <c r="I279" i="1" s="1"/>
  <c r="G306" i="1"/>
  <c r="K306" i="1" s="1"/>
  <c r="N185" i="6" l="1"/>
  <c r="F186" i="6" s="1"/>
  <c r="I208" i="5"/>
  <c r="F280" i="1"/>
  <c r="H213" i="6" l="1"/>
  <c r="G213" i="6"/>
  <c r="K213" i="6" s="1"/>
  <c r="L213" i="6"/>
  <c r="J186" i="6"/>
  <c r="M208" i="5"/>
  <c r="N208" i="5"/>
  <c r="H307" i="1"/>
  <c r="L307" i="1" s="1"/>
  <c r="J280" i="1"/>
  <c r="I280" i="1" s="1"/>
  <c r="G307" i="1"/>
  <c r="K307" i="1" s="1"/>
  <c r="I186" i="6" l="1"/>
  <c r="F209" i="5"/>
  <c r="F281" i="1"/>
  <c r="G236" i="5" l="1"/>
  <c r="H236" i="5"/>
  <c r="L236" i="5" s="1"/>
  <c r="K236" i="5"/>
  <c r="J209" i="5"/>
  <c r="I209" i="5" s="1"/>
  <c r="H308" i="1"/>
  <c r="L308" i="1" s="1"/>
  <c r="J281" i="1"/>
  <c r="I281" i="1" s="1"/>
  <c r="G308" i="1"/>
  <c r="K308" i="1" s="1"/>
  <c r="N186" i="6" l="1"/>
  <c r="F187" i="6" s="1"/>
  <c r="M209" i="5"/>
  <c r="F282" i="1"/>
  <c r="H214" i="6" l="1"/>
  <c r="G214" i="6"/>
  <c r="K214" i="6" s="1"/>
  <c r="L214" i="6"/>
  <c r="J187" i="6"/>
  <c r="N209" i="5"/>
  <c r="F210" i="5" s="1"/>
  <c r="H309" i="1"/>
  <c r="L309" i="1" s="1"/>
  <c r="J282" i="1"/>
  <c r="I282" i="1" s="1"/>
  <c r="G309" i="1"/>
  <c r="K309" i="1" s="1"/>
  <c r="G237" i="5" l="1"/>
  <c r="H237" i="5"/>
  <c r="L237" i="5" s="1"/>
  <c r="I187" i="6"/>
  <c r="K237" i="5"/>
  <c r="J210" i="5"/>
  <c r="F283" i="1"/>
  <c r="I210" i="5" l="1"/>
  <c r="H310" i="1"/>
  <c r="L310" i="1" s="1"/>
  <c r="J283" i="1"/>
  <c r="I283" i="1" s="1"/>
  <c r="G310" i="1"/>
  <c r="K310" i="1" s="1"/>
  <c r="N187" i="6" l="1"/>
  <c r="F188" i="6" s="1"/>
  <c r="M210" i="5"/>
  <c r="N210" i="5"/>
  <c r="F284" i="1"/>
  <c r="J284" i="1" s="1"/>
  <c r="I284" i="1" s="1"/>
  <c r="H215" i="6" l="1"/>
  <c r="G215" i="6"/>
  <c r="K215" i="6" s="1"/>
  <c r="L215" i="6"/>
  <c r="J188" i="6"/>
  <c r="F211" i="5"/>
  <c r="G311" i="1"/>
  <c r="K311" i="1" s="1"/>
  <c r="H311" i="1"/>
  <c r="L311" i="1" s="1"/>
  <c r="G238" i="5" l="1"/>
  <c r="H238" i="5"/>
  <c r="L238" i="5" s="1"/>
  <c r="I188" i="6"/>
  <c r="K238" i="5"/>
  <c r="J211" i="5"/>
  <c r="I211" i="5" s="1"/>
  <c r="F285" i="1"/>
  <c r="M211" i="5" l="1"/>
  <c r="N211" i="5"/>
  <c r="H312" i="1"/>
  <c r="L312" i="1" s="1"/>
  <c r="J285" i="1"/>
  <c r="I285" i="1" s="1"/>
  <c r="G312" i="1"/>
  <c r="K312" i="1" s="1"/>
  <c r="N188" i="6" l="1"/>
  <c r="F189" i="6" s="1"/>
  <c r="F212" i="5"/>
  <c r="F286" i="1"/>
  <c r="H216" i="6" l="1"/>
  <c r="G216" i="6"/>
  <c r="K216" i="6" s="1"/>
  <c r="G239" i="5"/>
  <c r="H239" i="5"/>
  <c r="L239" i="5" s="1"/>
  <c r="L216" i="6"/>
  <c r="J189" i="6"/>
  <c r="K239" i="5"/>
  <c r="J212" i="5"/>
  <c r="H313" i="1"/>
  <c r="L313" i="1" s="1"/>
  <c r="J286" i="1"/>
  <c r="I286" i="1" s="1"/>
  <c r="G313" i="1"/>
  <c r="K313" i="1" s="1"/>
  <c r="I189" i="6" l="1"/>
  <c r="I212" i="5"/>
  <c r="F287" i="1"/>
  <c r="M212" i="5" l="1"/>
  <c r="N212" i="5"/>
  <c r="H314" i="1"/>
  <c r="L314" i="1" s="1"/>
  <c r="J287" i="1"/>
  <c r="I287" i="1" s="1"/>
  <c r="G314" i="1"/>
  <c r="K314" i="1" s="1"/>
  <c r="N189" i="6" l="1"/>
  <c r="F190" i="6" s="1"/>
  <c r="F213" i="5"/>
  <c r="F288" i="1"/>
  <c r="H217" i="6" l="1"/>
  <c r="G217" i="6"/>
  <c r="K217" i="6" s="1"/>
  <c r="G240" i="5"/>
  <c r="H240" i="5"/>
  <c r="L240" i="5" s="1"/>
  <c r="L217" i="6"/>
  <c r="J190" i="6"/>
  <c r="K240" i="5"/>
  <c r="J213" i="5"/>
  <c r="H315" i="1"/>
  <c r="L315" i="1" s="1"/>
  <c r="J288" i="1"/>
  <c r="I288" i="1" s="1"/>
  <c r="G315" i="1"/>
  <c r="K315" i="1" s="1"/>
  <c r="I190" i="6" l="1"/>
  <c r="I213" i="5"/>
  <c r="F289" i="1"/>
  <c r="M213" i="5" l="1"/>
  <c r="N213" i="5"/>
  <c r="H316" i="1"/>
  <c r="L316" i="1" s="1"/>
  <c r="J289" i="1"/>
  <c r="I289" i="1" s="1"/>
  <c r="G316" i="1"/>
  <c r="K316" i="1" s="1"/>
  <c r="N190" i="6" l="1"/>
  <c r="F191" i="6" s="1"/>
  <c r="F214" i="5"/>
  <c r="F290" i="1"/>
  <c r="H218" i="6" l="1"/>
  <c r="G218" i="6"/>
  <c r="K218" i="6" s="1"/>
  <c r="G241" i="5"/>
  <c r="H241" i="5"/>
  <c r="L241" i="5" s="1"/>
  <c r="L218" i="6"/>
  <c r="J191" i="6"/>
  <c r="K241" i="5"/>
  <c r="J214" i="5"/>
  <c r="I214" i="5" s="1"/>
  <c r="H317" i="1"/>
  <c r="L317" i="1" s="1"/>
  <c r="J290" i="1"/>
  <c r="I290" i="1" s="1"/>
  <c r="G317" i="1"/>
  <c r="K317" i="1" s="1"/>
  <c r="I191" i="6" l="1"/>
  <c r="M214" i="5"/>
  <c r="F291" i="1"/>
  <c r="N214" i="5" l="1"/>
  <c r="F215" i="5" s="1"/>
  <c r="H318" i="1"/>
  <c r="L318" i="1" s="1"/>
  <c r="J291" i="1"/>
  <c r="I291" i="1" s="1"/>
  <c r="G318" i="1"/>
  <c r="K318" i="1" s="1"/>
  <c r="G242" i="5" l="1"/>
  <c r="H242" i="5"/>
  <c r="L242" i="5" s="1"/>
  <c r="N191" i="6"/>
  <c r="F192" i="6" s="1"/>
  <c r="K242" i="5"/>
  <c r="J215" i="5"/>
  <c r="F292" i="1"/>
  <c r="H219" i="6" l="1"/>
  <c r="G219" i="6"/>
  <c r="K219" i="6" s="1"/>
  <c r="L219" i="6"/>
  <c r="J192" i="6"/>
  <c r="I215" i="5"/>
  <c r="H319" i="1"/>
  <c r="L319" i="1" s="1"/>
  <c r="J292" i="1"/>
  <c r="I292" i="1" s="1"/>
  <c r="G319" i="1"/>
  <c r="K319" i="1" s="1"/>
  <c r="I192" i="6" l="1"/>
  <c r="M215" i="5"/>
  <c r="N215" i="5"/>
  <c r="F293" i="1"/>
  <c r="F216" i="5" l="1"/>
  <c r="H320" i="1"/>
  <c r="L320" i="1" s="1"/>
  <c r="J293" i="1"/>
  <c r="I293" i="1" s="1"/>
  <c r="G320" i="1"/>
  <c r="K320" i="1" s="1"/>
  <c r="G243" i="5" l="1"/>
  <c r="H243" i="5"/>
  <c r="L243" i="5" s="1"/>
  <c r="N192" i="6"/>
  <c r="F193" i="6" s="1"/>
  <c r="K243" i="5"/>
  <c r="J216" i="5"/>
  <c r="F294" i="1"/>
  <c r="H220" i="6" l="1"/>
  <c r="G220" i="6"/>
  <c r="K220" i="6" s="1"/>
  <c r="L220" i="6"/>
  <c r="J193" i="6"/>
  <c r="I216" i="5"/>
  <c r="H321" i="1"/>
  <c r="L321" i="1" s="1"/>
  <c r="J294" i="1"/>
  <c r="I294" i="1" s="1"/>
  <c r="G321" i="1"/>
  <c r="K321" i="1" s="1"/>
  <c r="I193" i="6" l="1"/>
  <c r="M216" i="5"/>
  <c r="N216" i="5" s="1"/>
  <c r="F295" i="1"/>
  <c r="F217" i="5" l="1"/>
  <c r="H322" i="1"/>
  <c r="L322" i="1" s="1"/>
  <c r="J295" i="1"/>
  <c r="I295" i="1" s="1"/>
  <c r="G322" i="1"/>
  <c r="K322" i="1" s="1"/>
  <c r="G244" i="5" l="1"/>
  <c r="H244" i="5"/>
  <c r="L244" i="5" s="1"/>
  <c r="N193" i="6"/>
  <c r="F194" i="6" s="1"/>
  <c r="K244" i="5"/>
  <c r="J217" i="5"/>
  <c r="I217" i="5" s="1"/>
  <c r="F296" i="1"/>
  <c r="H221" i="6" l="1"/>
  <c r="G221" i="6"/>
  <c r="K221" i="6" s="1"/>
  <c r="L221" i="6"/>
  <c r="J194" i="6"/>
  <c r="M217" i="5"/>
  <c r="N217" i="5" s="1"/>
  <c r="H323" i="1"/>
  <c r="L323" i="1" s="1"/>
  <c r="J296" i="1"/>
  <c r="I296" i="1" s="1"/>
  <c r="G323" i="1"/>
  <c r="K323" i="1" s="1"/>
  <c r="I194" i="6" l="1"/>
  <c r="F218" i="5"/>
  <c r="F297" i="1"/>
  <c r="G245" i="5" l="1"/>
  <c r="K245" i="5" s="1"/>
  <c r="H245" i="5"/>
  <c r="L245" i="5" s="1"/>
  <c r="N194" i="6"/>
  <c r="J218" i="5"/>
  <c r="I218" i="5" s="1"/>
  <c r="H324" i="1"/>
  <c r="L324" i="1" s="1"/>
  <c r="J297" i="1"/>
  <c r="I297" i="1" s="1"/>
  <c r="G324" i="1"/>
  <c r="K324" i="1" s="1"/>
  <c r="F195" i="6" l="1"/>
  <c r="M218" i="5"/>
  <c r="N218" i="5"/>
  <c r="F298" i="1"/>
  <c r="H222" i="6" l="1"/>
  <c r="L222" i="6" s="1"/>
  <c r="G222" i="6"/>
  <c r="K222" i="6" s="1"/>
  <c r="J195" i="6"/>
  <c r="F219" i="5"/>
  <c r="H325" i="1"/>
  <c r="L325" i="1" s="1"/>
  <c r="J298" i="1"/>
  <c r="I298" i="1" s="1"/>
  <c r="G325" i="1"/>
  <c r="K325" i="1" s="1"/>
  <c r="G246" i="5" l="1"/>
  <c r="H246" i="5"/>
  <c r="L246" i="5" s="1"/>
  <c r="I195" i="6"/>
  <c r="K246" i="5"/>
  <c r="J219" i="5"/>
  <c r="I219" i="5" s="1"/>
  <c r="F299" i="1"/>
  <c r="M219" i="5" l="1"/>
  <c r="N219" i="5"/>
  <c r="H326" i="1"/>
  <c r="L326" i="1" s="1"/>
  <c r="J299" i="1"/>
  <c r="I299" i="1" s="1"/>
  <c r="G326" i="1"/>
  <c r="K326" i="1" s="1"/>
  <c r="N195" i="6" l="1"/>
  <c r="F196" i="6" s="1"/>
  <c r="F220" i="5"/>
  <c r="F300" i="1"/>
  <c r="H223" i="6" l="1"/>
  <c r="G223" i="6"/>
  <c r="K223" i="6" s="1"/>
  <c r="G247" i="5"/>
  <c r="H247" i="5"/>
  <c r="L247" i="5" s="1"/>
  <c r="L223" i="6"/>
  <c r="J196" i="6"/>
  <c r="K247" i="5"/>
  <c r="J220" i="5"/>
  <c r="I220" i="5" s="1"/>
  <c r="H327" i="1"/>
  <c r="L327" i="1" s="1"/>
  <c r="J300" i="1"/>
  <c r="I300" i="1" s="1"/>
  <c r="G327" i="1"/>
  <c r="K327" i="1" s="1"/>
  <c r="I196" i="6" l="1"/>
  <c r="M220" i="5"/>
  <c r="N220" i="5"/>
  <c r="F301" i="1"/>
  <c r="F221" i="5" l="1"/>
  <c r="H328" i="1"/>
  <c r="L328" i="1" s="1"/>
  <c r="J301" i="1"/>
  <c r="I301" i="1" s="1"/>
  <c r="G328" i="1"/>
  <c r="K328" i="1" s="1"/>
  <c r="G248" i="5" l="1"/>
  <c r="H248" i="5"/>
  <c r="L248" i="5" s="1"/>
  <c r="N196" i="6"/>
  <c r="F197" i="6" s="1"/>
  <c r="K248" i="5"/>
  <c r="J221" i="5"/>
  <c r="I221" i="5" s="1"/>
  <c r="F302" i="1"/>
  <c r="H224" i="6" l="1"/>
  <c r="G224" i="6"/>
  <c r="K224" i="6" s="1"/>
  <c r="L224" i="6"/>
  <c r="J197" i="6"/>
  <c r="M221" i="5"/>
  <c r="N221" i="5"/>
  <c r="H329" i="1"/>
  <c r="L329" i="1" s="1"/>
  <c r="J302" i="1"/>
  <c r="I302" i="1" s="1"/>
  <c r="G329" i="1"/>
  <c r="K329" i="1" s="1"/>
  <c r="I197" i="6" l="1"/>
  <c r="F222" i="5"/>
  <c r="F303" i="1"/>
  <c r="G249" i="5" l="1"/>
  <c r="H249" i="5"/>
  <c r="L249" i="5" s="1"/>
  <c r="K249" i="5"/>
  <c r="J222" i="5"/>
  <c r="H330" i="1"/>
  <c r="L330" i="1" s="1"/>
  <c r="J303" i="1"/>
  <c r="I303" i="1" s="1"/>
  <c r="G330" i="1"/>
  <c r="K330" i="1" s="1"/>
  <c r="N197" i="6" l="1"/>
  <c r="F198" i="6" s="1"/>
  <c r="I222" i="5"/>
  <c r="F304" i="1"/>
  <c r="H225" i="6" l="1"/>
  <c r="G225" i="6"/>
  <c r="K225" i="6" s="1"/>
  <c r="L225" i="6"/>
  <c r="J198" i="6"/>
  <c r="M222" i="5"/>
  <c r="N222" i="5"/>
  <c r="H331" i="1"/>
  <c r="L331" i="1" s="1"/>
  <c r="J304" i="1"/>
  <c r="I304" i="1" s="1"/>
  <c r="G331" i="1"/>
  <c r="K331" i="1" s="1"/>
  <c r="I198" i="6" l="1"/>
  <c r="F223" i="5"/>
  <c r="F305" i="1"/>
  <c r="G250" i="5" l="1"/>
  <c r="H250" i="5"/>
  <c r="L250" i="5" s="1"/>
  <c r="N198" i="6"/>
  <c r="K250" i="5"/>
  <c r="J223" i="5"/>
  <c r="I223" i="5" s="1"/>
  <c r="H332" i="1"/>
  <c r="L332" i="1" s="1"/>
  <c r="J305" i="1"/>
  <c r="I305" i="1" s="1"/>
  <c r="G332" i="1"/>
  <c r="K332" i="1" s="1"/>
  <c r="F199" i="6" l="1"/>
  <c r="M223" i="5"/>
  <c r="N223" i="5"/>
  <c r="F306" i="1"/>
  <c r="H226" i="6" l="1"/>
  <c r="G226" i="6"/>
  <c r="K226" i="6" s="1"/>
  <c r="L226" i="6"/>
  <c r="J199" i="6"/>
  <c r="F224" i="5"/>
  <c r="H333" i="1"/>
  <c r="L333" i="1" s="1"/>
  <c r="J306" i="1"/>
  <c r="I306" i="1" s="1"/>
  <c r="G333" i="1"/>
  <c r="K333" i="1" s="1"/>
  <c r="G251" i="5" l="1"/>
  <c r="H251" i="5"/>
  <c r="L251" i="5" s="1"/>
  <c r="I199" i="6"/>
  <c r="K251" i="5"/>
  <c r="J224" i="5"/>
  <c r="F307" i="1"/>
  <c r="N199" i="6" l="1"/>
  <c r="I224" i="5"/>
  <c r="H334" i="1"/>
  <c r="L334" i="1" s="1"/>
  <c r="J307" i="1"/>
  <c r="I307" i="1" s="1"/>
  <c r="G334" i="1"/>
  <c r="K334" i="1" s="1"/>
  <c r="F200" i="6" l="1"/>
  <c r="M224" i="5"/>
  <c r="N224" i="5"/>
  <c r="F308" i="1"/>
  <c r="H227" i="6" l="1"/>
  <c r="G227" i="6"/>
  <c r="K227" i="6" s="1"/>
  <c r="L227" i="6"/>
  <c r="J200" i="6"/>
  <c r="F225" i="5"/>
  <c r="H335" i="1"/>
  <c r="L335" i="1" s="1"/>
  <c r="J308" i="1"/>
  <c r="I308" i="1" s="1"/>
  <c r="G335" i="1"/>
  <c r="K335" i="1" s="1"/>
  <c r="G252" i="5" l="1"/>
  <c r="H252" i="5"/>
  <c r="L252" i="5" s="1"/>
  <c r="I200" i="6"/>
  <c r="K252" i="5"/>
  <c r="J225" i="5"/>
  <c r="I225" i="5" s="1"/>
  <c r="F309" i="1"/>
  <c r="M225" i="5" l="1"/>
  <c r="N225" i="5"/>
  <c r="H336" i="1"/>
  <c r="L336" i="1" s="1"/>
  <c r="J309" i="1"/>
  <c r="I309" i="1" s="1"/>
  <c r="G336" i="1"/>
  <c r="K336" i="1" s="1"/>
  <c r="N200" i="6" l="1"/>
  <c r="F201" i="6" s="1"/>
  <c r="F226" i="5"/>
  <c r="F310" i="1"/>
  <c r="H228" i="6" l="1"/>
  <c r="G228" i="6"/>
  <c r="K228" i="6" s="1"/>
  <c r="G253" i="5"/>
  <c r="H253" i="5"/>
  <c r="L253" i="5" s="1"/>
  <c r="L228" i="6"/>
  <c r="J201" i="6"/>
  <c r="K253" i="5"/>
  <c r="J226" i="5"/>
  <c r="I226" i="5" s="1"/>
  <c r="H337" i="1"/>
  <c r="L337" i="1" s="1"/>
  <c r="J310" i="1"/>
  <c r="I310" i="1" s="1"/>
  <c r="G337" i="1"/>
  <c r="K337" i="1" s="1"/>
  <c r="I201" i="6" l="1"/>
  <c r="M226" i="5"/>
  <c r="N226" i="5"/>
  <c r="F311" i="1"/>
  <c r="F227" i="5" l="1"/>
  <c r="H338" i="1"/>
  <c r="L338" i="1" s="1"/>
  <c r="J311" i="1"/>
  <c r="I311" i="1" s="1"/>
  <c r="G338" i="1"/>
  <c r="K338" i="1" s="1"/>
  <c r="G254" i="5" l="1"/>
  <c r="H254" i="5"/>
  <c r="L254" i="5" s="1"/>
  <c r="N201" i="6"/>
  <c r="F202" i="6" s="1"/>
  <c r="K254" i="5"/>
  <c r="J227" i="5"/>
  <c r="F312" i="1"/>
  <c r="H229" i="6" l="1"/>
  <c r="G229" i="6"/>
  <c r="K229" i="6" s="1"/>
  <c r="L229" i="6"/>
  <c r="J202" i="6"/>
  <c r="I227" i="5"/>
  <c r="H339" i="1"/>
  <c r="L339" i="1" s="1"/>
  <c r="J312" i="1"/>
  <c r="I312" i="1" s="1"/>
  <c r="G339" i="1"/>
  <c r="K339" i="1" s="1"/>
  <c r="I202" i="6" l="1"/>
  <c r="M227" i="5"/>
  <c r="N227" i="5"/>
  <c r="F313" i="1"/>
  <c r="N202" i="6" l="1"/>
  <c r="F228" i="5"/>
  <c r="H340" i="1"/>
  <c r="L340" i="1" s="1"/>
  <c r="J313" i="1"/>
  <c r="I313" i="1" s="1"/>
  <c r="G340" i="1"/>
  <c r="K340" i="1" s="1"/>
  <c r="G255" i="5" l="1"/>
  <c r="H255" i="5"/>
  <c r="L255" i="5" s="1"/>
  <c r="F203" i="6"/>
  <c r="K255" i="5"/>
  <c r="J228" i="5"/>
  <c r="I228" i="5" s="1"/>
  <c r="F314" i="1"/>
  <c r="H230" i="6" l="1"/>
  <c r="G230" i="6"/>
  <c r="K230" i="6" s="1"/>
  <c r="L230" i="6"/>
  <c r="J203" i="6"/>
  <c r="M228" i="5"/>
  <c r="N228" i="5"/>
  <c r="H341" i="1"/>
  <c r="L341" i="1" s="1"/>
  <c r="J314" i="1"/>
  <c r="I314" i="1" s="1"/>
  <c r="G341" i="1"/>
  <c r="K341" i="1" s="1"/>
  <c r="I203" i="6" l="1"/>
  <c r="F229" i="5"/>
  <c r="F315" i="1"/>
  <c r="G256" i="5" l="1"/>
  <c r="H256" i="5"/>
  <c r="L256" i="5" s="1"/>
  <c r="N203" i="6"/>
  <c r="K256" i="5"/>
  <c r="J229" i="5"/>
  <c r="I229" i="5" s="1"/>
  <c r="H342" i="1"/>
  <c r="L342" i="1" s="1"/>
  <c r="J315" i="1"/>
  <c r="I315" i="1" s="1"/>
  <c r="G342" i="1"/>
  <c r="K342" i="1" s="1"/>
  <c r="F204" i="6" l="1"/>
  <c r="M229" i="5"/>
  <c r="N229" i="5"/>
  <c r="F316" i="1"/>
  <c r="H231" i="6" l="1"/>
  <c r="G231" i="6"/>
  <c r="K231" i="6" s="1"/>
  <c r="L231" i="6"/>
  <c r="J204" i="6"/>
  <c r="F230" i="5"/>
  <c r="H343" i="1"/>
  <c r="L343" i="1" s="1"/>
  <c r="J316" i="1"/>
  <c r="I316" i="1" s="1"/>
  <c r="G343" i="1"/>
  <c r="K343" i="1" s="1"/>
  <c r="G257" i="5" l="1"/>
  <c r="H257" i="5"/>
  <c r="L257" i="5" s="1"/>
  <c r="I204" i="6"/>
  <c r="K257" i="5"/>
  <c r="J230" i="5"/>
  <c r="F317" i="1"/>
  <c r="I230" i="5" l="1"/>
  <c r="H344" i="1"/>
  <c r="L344" i="1" s="1"/>
  <c r="J317" i="1"/>
  <c r="I317" i="1" s="1"/>
  <c r="G344" i="1"/>
  <c r="K344" i="1" s="1"/>
  <c r="N204" i="6" l="1"/>
  <c r="F205" i="6" s="1"/>
  <c r="M230" i="5"/>
  <c r="N230" i="5"/>
  <c r="F318" i="1"/>
  <c r="H232" i="6" l="1"/>
  <c r="G232" i="6"/>
  <c r="K232" i="6" s="1"/>
  <c r="L232" i="6"/>
  <c r="J205" i="6"/>
  <c r="F231" i="5"/>
  <c r="H345" i="1"/>
  <c r="L345" i="1" s="1"/>
  <c r="J318" i="1"/>
  <c r="I318" i="1" s="1"/>
  <c r="G345" i="1"/>
  <c r="K345" i="1" s="1"/>
  <c r="G258" i="5" l="1"/>
  <c r="H258" i="5"/>
  <c r="L258" i="5" s="1"/>
  <c r="I205" i="6"/>
  <c r="K258" i="5"/>
  <c r="J231" i="5"/>
  <c r="F319" i="1"/>
  <c r="I231" i="5" l="1"/>
  <c r="H346" i="1"/>
  <c r="L346" i="1" s="1"/>
  <c r="J319" i="1"/>
  <c r="I319" i="1" s="1"/>
  <c r="G346" i="1"/>
  <c r="K346" i="1" s="1"/>
  <c r="N205" i="6" l="1"/>
  <c r="F206" i="6" s="1"/>
  <c r="M231" i="5"/>
  <c r="N231" i="5"/>
  <c r="F320" i="1"/>
  <c r="H233" i="6" l="1"/>
  <c r="G233" i="6"/>
  <c r="K233" i="6" s="1"/>
  <c r="L233" i="6"/>
  <c r="J206" i="6"/>
  <c r="F232" i="5"/>
  <c r="H347" i="1"/>
  <c r="L347" i="1" s="1"/>
  <c r="J320" i="1"/>
  <c r="I320" i="1" s="1"/>
  <c r="G347" i="1"/>
  <c r="K347" i="1" s="1"/>
  <c r="G259" i="5" l="1"/>
  <c r="H259" i="5"/>
  <c r="L259" i="5" s="1"/>
  <c r="I206" i="6"/>
  <c r="K259" i="5"/>
  <c r="J232" i="5"/>
  <c r="F321" i="1"/>
  <c r="N206" i="6" l="1"/>
  <c r="I232" i="5"/>
  <c r="H348" i="1"/>
  <c r="L348" i="1" s="1"/>
  <c r="J321" i="1"/>
  <c r="I321" i="1" s="1"/>
  <c r="G348" i="1"/>
  <c r="K348" i="1" s="1"/>
  <c r="F207" i="6" l="1"/>
  <c r="M232" i="5"/>
  <c r="N232" i="5"/>
  <c r="F322" i="1"/>
  <c r="H234" i="6" l="1"/>
  <c r="G234" i="6"/>
  <c r="K234" i="6" s="1"/>
  <c r="L234" i="6"/>
  <c r="J207" i="6"/>
  <c r="F233" i="5"/>
  <c r="H349" i="1"/>
  <c r="L349" i="1" s="1"/>
  <c r="J322" i="1"/>
  <c r="I322" i="1" s="1"/>
  <c r="G349" i="1"/>
  <c r="K349" i="1" s="1"/>
  <c r="G260" i="5" l="1"/>
  <c r="H260" i="5"/>
  <c r="L260" i="5" s="1"/>
  <c r="I207" i="6"/>
  <c r="K260" i="5"/>
  <c r="J233" i="5"/>
  <c r="F323" i="1"/>
  <c r="N207" i="6" l="1"/>
  <c r="I233" i="5"/>
  <c r="H350" i="1"/>
  <c r="L350" i="1" s="1"/>
  <c r="J323" i="1"/>
  <c r="I323" i="1" s="1"/>
  <c r="G350" i="1"/>
  <c r="K350" i="1" s="1"/>
  <c r="F208" i="6" l="1"/>
  <c r="M233" i="5"/>
  <c r="N233" i="5"/>
  <c r="F324" i="1"/>
  <c r="H235" i="6" l="1"/>
  <c r="G235" i="6"/>
  <c r="K235" i="6" s="1"/>
  <c r="L235" i="6"/>
  <c r="J208" i="6"/>
  <c r="F234" i="5"/>
  <c r="H351" i="1"/>
  <c r="L351" i="1" s="1"/>
  <c r="J324" i="1"/>
  <c r="I324" i="1" s="1"/>
  <c r="G351" i="1"/>
  <c r="K351" i="1" s="1"/>
  <c r="G261" i="5" l="1"/>
  <c r="H261" i="5"/>
  <c r="L261" i="5" s="1"/>
  <c r="I208" i="6"/>
  <c r="K261" i="5"/>
  <c r="J234" i="5"/>
  <c r="F325" i="1"/>
  <c r="I234" i="5" l="1"/>
  <c r="H352" i="1"/>
  <c r="L352" i="1" s="1"/>
  <c r="J325" i="1"/>
  <c r="I325" i="1" s="1"/>
  <c r="G352" i="1"/>
  <c r="K352" i="1" s="1"/>
  <c r="N208" i="6" l="1"/>
  <c r="F209" i="6" s="1"/>
  <c r="M234" i="5"/>
  <c r="N234" i="5"/>
  <c r="F326" i="1"/>
  <c r="H236" i="6" l="1"/>
  <c r="G236" i="6"/>
  <c r="K236" i="6" s="1"/>
  <c r="L236" i="6"/>
  <c r="J209" i="6"/>
  <c r="F235" i="5"/>
  <c r="H353" i="1"/>
  <c r="L353" i="1" s="1"/>
  <c r="J326" i="1"/>
  <c r="I326" i="1" s="1"/>
  <c r="G353" i="1"/>
  <c r="K353" i="1" s="1"/>
  <c r="G262" i="5" l="1"/>
  <c r="H262" i="5"/>
  <c r="L262" i="5" s="1"/>
  <c r="I209" i="6"/>
  <c r="K262" i="5"/>
  <c r="J235" i="5"/>
  <c r="I235" i="5" s="1"/>
  <c r="F327" i="1"/>
  <c r="M235" i="5" l="1"/>
  <c r="N235" i="5"/>
  <c r="H354" i="1"/>
  <c r="L354" i="1" s="1"/>
  <c r="J327" i="1"/>
  <c r="I327" i="1" s="1"/>
  <c r="G354" i="1"/>
  <c r="K354" i="1" s="1"/>
  <c r="N209" i="6" l="1"/>
  <c r="F210" i="6" s="1"/>
  <c r="F236" i="5"/>
  <c r="F328" i="1"/>
  <c r="H237" i="6" l="1"/>
  <c r="G237" i="6"/>
  <c r="K237" i="6" s="1"/>
  <c r="G263" i="5"/>
  <c r="H263" i="5"/>
  <c r="L263" i="5" s="1"/>
  <c r="L237" i="6"/>
  <c r="J210" i="6"/>
  <c r="K263" i="5"/>
  <c r="J236" i="5"/>
  <c r="I236" i="5" s="1"/>
  <c r="H355" i="1"/>
  <c r="L355" i="1" s="1"/>
  <c r="J328" i="1"/>
  <c r="I328" i="1" s="1"/>
  <c r="G355" i="1"/>
  <c r="K355" i="1" s="1"/>
  <c r="I210" i="6" l="1"/>
  <c r="M236" i="5"/>
  <c r="N236" i="5"/>
  <c r="F329" i="1"/>
  <c r="N210" i="6" l="1"/>
  <c r="F237" i="5"/>
  <c r="H356" i="1"/>
  <c r="L356" i="1" s="1"/>
  <c r="J329" i="1"/>
  <c r="I329" i="1" s="1"/>
  <c r="G356" i="1"/>
  <c r="K356" i="1" s="1"/>
  <c r="G264" i="5" l="1"/>
  <c r="H264" i="5"/>
  <c r="L264" i="5" s="1"/>
  <c r="F211" i="6"/>
  <c r="K264" i="5"/>
  <c r="J237" i="5"/>
  <c r="I237" i="5" s="1"/>
  <c r="F330" i="1"/>
  <c r="J330" i="1" s="1"/>
  <c r="I330" i="1" s="1"/>
  <c r="H238" i="6" l="1"/>
  <c r="G238" i="6"/>
  <c r="K238" i="6" s="1"/>
  <c r="L238" i="6"/>
  <c r="J211" i="6"/>
  <c r="M237" i="5"/>
  <c r="N237" i="5"/>
  <c r="G357" i="1"/>
  <c r="K357" i="1" s="1"/>
  <c r="H357" i="1"/>
  <c r="L357" i="1" s="1"/>
  <c r="I211" i="6" l="1"/>
  <c r="F238" i="5"/>
  <c r="F331" i="1"/>
  <c r="G265" i="5" l="1"/>
  <c r="H265" i="5"/>
  <c r="L265" i="5" s="1"/>
  <c r="K265" i="5"/>
  <c r="J238" i="5"/>
  <c r="I238" i="5" s="1"/>
  <c r="H358" i="1"/>
  <c r="L358" i="1" s="1"/>
  <c r="J331" i="1"/>
  <c r="I331" i="1" s="1"/>
  <c r="G358" i="1"/>
  <c r="K358" i="1" s="1"/>
  <c r="N211" i="6" l="1"/>
  <c r="F212" i="6" s="1"/>
  <c r="M238" i="5"/>
  <c r="N238" i="5"/>
  <c r="F332" i="1"/>
  <c r="H239" i="6" l="1"/>
  <c r="G239" i="6"/>
  <c r="K239" i="6" s="1"/>
  <c r="L239" i="6"/>
  <c r="J212" i="6"/>
  <c r="F239" i="5"/>
  <c r="H359" i="1"/>
  <c r="L359" i="1" s="1"/>
  <c r="J332" i="1"/>
  <c r="I332" i="1" s="1"/>
  <c r="G359" i="1"/>
  <c r="K359" i="1" s="1"/>
  <c r="G266" i="5" l="1"/>
  <c r="H266" i="5"/>
  <c r="L266" i="5" s="1"/>
  <c r="I212" i="6"/>
  <c r="K266" i="5"/>
  <c r="J239" i="5"/>
  <c r="I239" i="5" s="1"/>
  <c r="F333" i="1"/>
  <c r="M239" i="5" l="1"/>
  <c r="H360" i="1"/>
  <c r="L360" i="1" s="1"/>
  <c r="J333" i="1"/>
  <c r="I333" i="1" s="1"/>
  <c r="G360" i="1"/>
  <c r="K360" i="1" s="1"/>
  <c r="N212" i="6" l="1"/>
  <c r="F213" i="6" s="1"/>
  <c r="N239" i="5"/>
  <c r="F240" i="5" s="1"/>
  <c r="F334" i="1"/>
  <c r="H240" i="6" l="1"/>
  <c r="G240" i="6"/>
  <c r="K240" i="6" s="1"/>
  <c r="G267" i="5"/>
  <c r="H267" i="5"/>
  <c r="L267" i="5" s="1"/>
  <c r="L240" i="6"/>
  <c r="J213" i="6"/>
  <c r="K267" i="5"/>
  <c r="J240" i="5"/>
  <c r="H361" i="1"/>
  <c r="L361" i="1" s="1"/>
  <c r="J334" i="1"/>
  <c r="I334" i="1" s="1"/>
  <c r="G361" i="1"/>
  <c r="K361" i="1" s="1"/>
  <c r="I213" i="6" l="1"/>
  <c r="I240" i="5"/>
  <c r="F335" i="1"/>
  <c r="M240" i="5" l="1"/>
  <c r="N240" i="5" s="1"/>
  <c r="H362" i="1"/>
  <c r="L362" i="1" s="1"/>
  <c r="J335" i="1"/>
  <c r="I335" i="1" s="1"/>
  <c r="G362" i="1"/>
  <c r="K362" i="1" s="1"/>
  <c r="N213" i="6" l="1"/>
  <c r="F214" i="6" s="1"/>
  <c r="F241" i="5"/>
  <c r="F336" i="1"/>
  <c r="H241" i="6" l="1"/>
  <c r="G241" i="6"/>
  <c r="K241" i="6" s="1"/>
  <c r="G268" i="5"/>
  <c r="H268" i="5"/>
  <c r="L268" i="5" s="1"/>
  <c r="L241" i="6"/>
  <c r="J214" i="6"/>
  <c r="K268" i="5"/>
  <c r="J241" i="5"/>
  <c r="I241" i="5" s="1"/>
  <c r="H363" i="1"/>
  <c r="L363" i="1" s="1"/>
  <c r="J336" i="1"/>
  <c r="I336" i="1" s="1"/>
  <c r="G363" i="1"/>
  <c r="K363" i="1" s="1"/>
  <c r="I214" i="6" l="1"/>
  <c r="M241" i="5"/>
  <c r="N241" i="5"/>
  <c r="F337" i="1"/>
  <c r="N214" i="6" l="1"/>
  <c r="F242" i="5"/>
  <c r="H364" i="1"/>
  <c r="L364" i="1" s="1"/>
  <c r="J337" i="1"/>
  <c r="I337" i="1" s="1"/>
  <c r="G364" i="1"/>
  <c r="K364" i="1" s="1"/>
  <c r="G269" i="5" l="1"/>
  <c r="H269" i="5"/>
  <c r="L269" i="5" s="1"/>
  <c r="F215" i="6"/>
  <c r="K269" i="5"/>
  <c r="J242" i="5"/>
  <c r="F338" i="1"/>
  <c r="J338" i="1" s="1"/>
  <c r="I338" i="1" s="1"/>
  <c r="H242" i="6" l="1"/>
  <c r="G242" i="6"/>
  <c r="K242" i="6" s="1"/>
  <c r="L242" i="6"/>
  <c r="J215" i="6"/>
  <c r="I242" i="5"/>
  <c r="G365" i="1"/>
  <c r="K365" i="1" s="1"/>
  <c r="H365" i="1"/>
  <c r="L365" i="1" s="1"/>
  <c r="I215" i="6" l="1"/>
  <c r="M242" i="5"/>
  <c r="N242" i="5"/>
  <c r="F339" i="1"/>
  <c r="F243" i="5" l="1"/>
  <c r="H366" i="1"/>
  <c r="L366" i="1" s="1"/>
  <c r="J339" i="1"/>
  <c r="I339" i="1" s="1"/>
  <c r="G366" i="1"/>
  <c r="K366" i="1" s="1"/>
  <c r="G270" i="5" l="1"/>
  <c r="H270" i="5"/>
  <c r="L270" i="5" s="1"/>
  <c r="N215" i="6"/>
  <c r="F216" i="6" s="1"/>
  <c r="K270" i="5"/>
  <c r="J243" i="5"/>
  <c r="F340" i="1"/>
  <c r="H243" i="6" l="1"/>
  <c r="G243" i="6"/>
  <c r="K243" i="6" s="1"/>
  <c r="L243" i="6"/>
  <c r="J216" i="6"/>
  <c r="I243" i="5"/>
  <c r="H367" i="1"/>
  <c r="L367" i="1" s="1"/>
  <c r="J340" i="1"/>
  <c r="I340" i="1" s="1"/>
  <c r="G367" i="1"/>
  <c r="K367" i="1" s="1"/>
  <c r="I216" i="6" l="1"/>
  <c r="M243" i="5"/>
  <c r="N243" i="5"/>
  <c r="F341" i="1"/>
  <c r="N216" i="6" l="1"/>
  <c r="F244" i="5"/>
  <c r="H368" i="1"/>
  <c r="L368" i="1" s="1"/>
  <c r="J341" i="1"/>
  <c r="I341" i="1" s="1"/>
  <c r="G368" i="1"/>
  <c r="K368" i="1" s="1"/>
  <c r="G271" i="5" l="1"/>
  <c r="H271" i="5"/>
  <c r="L271" i="5" s="1"/>
  <c r="F217" i="6"/>
  <c r="K271" i="5"/>
  <c r="J244" i="5"/>
  <c r="I244" i="5" s="1"/>
  <c r="F342" i="1"/>
  <c r="H244" i="6" l="1"/>
  <c r="G244" i="6"/>
  <c r="K244" i="6" s="1"/>
  <c r="L244" i="6"/>
  <c r="J217" i="6"/>
  <c r="M244" i="5"/>
  <c r="N244" i="5"/>
  <c r="H369" i="1"/>
  <c r="L369" i="1" s="1"/>
  <c r="J342" i="1"/>
  <c r="I342" i="1" s="1"/>
  <c r="G369" i="1"/>
  <c r="K369" i="1" s="1"/>
  <c r="I217" i="6" l="1"/>
  <c r="F245" i="5"/>
  <c r="F343" i="1"/>
  <c r="G272" i="5" l="1"/>
  <c r="H272" i="5"/>
  <c r="L272" i="5" s="1"/>
  <c r="K272" i="5"/>
  <c r="J245" i="5"/>
  <c r="H370" i="1"/>
  <c r="L370" i="1" s="1"/>
  <c r="J343" i="1"/>
  <c r="I343" i="1" s="1"/>
  <c r="G370" i="1"/>
  <c r="K370" i="1" s="1"/>
  <c r="N217" i="6" l="1"/>
  <c r="F218" i="6" s="1"/>
  <c r="I245" i="5"/>
  <c r="F344" i="1"/>
  <c r="H245" i="6" l="1"/>
  <c r="G245" i="6"/>
  <c r="K245" i="6" s="1"/>
  <c r="L245" i="6"/>
  <c r="J218" i="6"/>
  <c r="M245" i="5"/>
  <c r="N245" i="5" s="1"/>
  <c r="H371" i="1"/>
  <c r="L371" i="1" s="1"/>
  <c r="J344" i="1"/>
  <c r="I344" i="1" s="1"/>
  <c r="G371" i="1"/>
  <c r="K371" i="1" s="1"/>
  <c r="I218" i="6" l="1"/>
  <c r="F246" i="5"/>
  <c r="F345" i="1"/>
  <c r="G273" i="5" l="1"/>
  <c r="H273" i="5"/>
  <c r="L273" i="5" s="1"/>
  <c r="N218" i="6"/>
  <c r="K273" i="5"/>
  <c r="J246" i="5"/>
  <c r="H372" i="1"/>
  <c r="L372" i="1" s="1"/>
  <c r="J345" i="1"/>
  <c r="I345" i="1" s="1"/>
  <c r="G372" i="1"/>
  <c r="K372" i="1" s="1"/>
  <c r="F219" i="6" l="1"/>
  <c r="I246" i="5"/>
  <c r="F346" i="1"/>
  <c r="H246" i="6" l="1"/>
  <c r="G246" i="6"/>
  <c r="K246" i="6" s="1"/>
  <c r="L246" i="6"/>
  <c r="J219" i="6"/>
  <c r="M246" i="5"/>
  <c r="N246" i="5"/>
  <c r="H373" i="1"/>
  <c r="L373" i="1" s="1"/>
  <c r="J346" i="1"/>
  <c r="I346" i="1" s="1"/>
  <c r="G373" i="1"/>
  <c r="K373" i="1" s="1"/>
  <c r="I219" i="6" l="1"/>
  <c r="F247" i="5"/>
  <c r="F347" i="1"/>
  <c r="G274" i="5" l="1"/>
  <c r="H274" i="5"/>
  <c r="L274" i="5" s="1"/>
  <c r="K274" i="5"/>
  <c r="J247" i="5"/>
  <c r="I247" i="5" s="1"/>
  <c r="H374" i="1"/>
  <c r="L374" i="1" s="1"/>
  <c r="J347" i="1"/>
  <c r="I347" i="1" s="1"/>
  <c r="G374" i="1"/>
  <c r="K374" i="1" s="1"/>
  <c r="N219" i="6" l="1"/>
  <c r="F220" i="6" s="1"/>
  <c r="M247" i="5"/>
  <c r="N247" i="5"/>
  <c r="F348" i="1"/>
  <c r="J348" i="1" s="1"/>
  <c r="I348" i="1" s="1"/>
  <c r="H247" i="6" l="1"/>
  <c r="G247" i="6"/>
  <c r="K247" i="6" s="1"/>
  <c r="L247" i="6"/>
  <c r="J220" i="6"/>
  <c r="F248" i="5"/>
  <c r="G375" i="1"/>
  <c r="K375" i="1" s="1"/>
  <c r="H375" i="1"/>
  <c r="L375" i="1" s="1"/>
  <c r="G275" i="5" l="1"/>
  <c r="H275" i="5"/>
  <c r="L275" i="5" s="1"/>
  <c r="I220" i="6"/>
  <c r="K275" i="5"/>
  <c r="J248" i="5"/>
  <c r="I248" i="5" s="1"/>
  <c r="F349" i="1"/>
  <c r="M248" i="5" l="1"/>
  <c r="N248" i="5"/>
  <c r="H376" i="1"/>
  <c r="L376" i="1" s="1"/>
  <c r="J349" i="1"/>
  <c r="I349" i="1" s="1"/>
  <c r="G376" i="1"/>
  <c r="K376" i="1" s="1"/>
  <c r="N220" i="6" l="1"/>
  <c r="F221" i="6" s="1"/>
  <c r="F249" i="5"/>
  <c r="F350" i="1"/>
  <c r="H248" i="6" l="1"/>
  <c r="G248" i="6"/>
  <c r="K248" i="6" s="1"/>
  <c r="G276" i="5"/>
  <c r="H276" i="5"/>
  <c r="L276" i="5" s="1"/>
  <c r="L248" i="6"/>
  <c r="J221" i="6"/>
  <c r="K276" i="5"/>
  <c r="J249" i="5"/>
  <c r="I249" i="5" s="1"/>
  <c r="H377" i="1"/>
  <c r="L377" i="1" s="1"/>
  <c r="J350" i="1"/>
  <c r="I350" i="1" s="1"/>
  <c r="G377" i="1"/>
  <c r="K377" i="1" s="1"/>
  <c r="I221" i="6" l="1"/>
  <c r="M249" i="5"/>
  <c r="N249" i="5"/>
  <c r="F351" i="1"/>
  <c r="F250" i="5" l="1"/>
  <c r="H378" i="1"/>
  <c r="L378" i="1" s="1"/>
  <c r="J351" i="1"/>
  <c r="I351" i="1" s="1"/>
  <c r="G378" i="1"/>
  <c r="K378" i="1" s="1"/>
  <c r="G277" i="5" l="1"/>
  <c r="H277" i="5"/>
  <c r="L277" i="5" s="1"/>
  <c r="N221" i="6"/>
  <c r="F222" i="6" s="1"/>
  <c r="K277" i="5"/>
  <c r="J250" i="5"/>
  <c r="I250" i="5" s="1"/>
  <c r="F352" i="1"/>
  <c r="H249" i="6" l="1"/>
  <c r="G249" i="6"/>
  <c r="K249" i="6" s="1"/>
  <c r="L249" i="6"/>
  <c r="J222" i="6"/>
  <c r="M250" i="5"/>
  <c r="N250" i="5"/>
  <c r="H379" i="1"/>
  <c r="L379" i="1" s="1"/>
  <c r="J352" i="1"/>
  <c r="I352" i="1" s="1"/>
  <c r="G379" i="1"/>
  <c r="K379" i="1" s="1"/>
  <c r="I222" i="6" l="1"/>
  <c r="F251" i="5"/>
  <c r="F353" i="1"/>
  <c r="J353" i="1" s="1"/>
  <c r="I353" i="1" s="1"/>
  <c r="G278" i="5" l="1"/>
  <c r="H278" i="5"/>
  <c r="L278" i="5" s="1"/>
  <c r="N222" i="6"/>
  <c r="K278" i="5"/>
  <c r="J251" i="5"/>
  <c r="H380" i="1"/>
  <c r="L380" i="1" s="1"/>
  <c r="G380" i="1"/>
  <c r="K380" i="1" s="1"/>
  <c r="F223" i="6" l="1"/>
  <c r="I251" i="5"/>
  <c r="F354" i="1"/>
  <c r="H250" i="6" l="1"/>
  <c r="G250" i="6"/>
  <c r="K250" i="6" s="1"/>
  <c r="L250" i="6"/>
  <c r="J223" i="6"/>
  <c r="M251" i="5"/>
  <c r="N251" i="5"/>
  <c r="H381" i="1"/>
  <c r="L381" i="1" s="1"/>
  <c r="J354" i="1"/>
  <c r="I354" i="1" s="1"/>
  <c r="G381" i="1"/>
  <c r="K381" i="1" s="1"/>
  <c r="I223" i="6" l="1"/>
  <c r="F252" i="5"/>
  <c r="F355" i="1"/>
  <c r="G279" i="5" l="1"/>
  <c r="H279" i="5"/>
  <c r="L279" i="5" s="1"/>
  <c r="N223" i="6"/>
  <c r="K279" i="5"/>
  <c r="J252" i="5"/>
  <c r="H382" i="1"/>
  <c r="L382" i="1" s="1"/>
  <c r="J355" i="1"/>
  <c r="I355" i="1" s="1"/>
  <c r="G382" i="1"/>
  <c r="K382" i="1" s="1"/>
  <c r="F224" i="6" l="1"/>
  <c r="I252" i="5"/>
  <c r="F356" i="1"/>
  <c r="H251" i="6" l="1"/>
  <c r="G251" i="6"/>
  <c r="K251" i="6" s="1"/>
  <c r="L251" i="6"/>
  <c r="J224" i="6"/>
  <c r="M252" i="5"/>
  <c r="N252" i="5"/>
  <c r="H383" i="1"/>
  <c r="L383" i="1" s="1"/>
  <c r="J356" i="1"/>
  <c r="I356" i="1" s="1"/>
  <c r="G383" i="1"/>
  <c r="K383" i="1" s="1"/>
  <c r="I224" i="6" l="1"/>
  <c r="F253" i="5"/>
  <c r="F357" i="1"/>
  <c r="G280" i="5" l="1"/>
  <c r="H280" i="5"/>
  <c r="L280" i="5" s="1"/>
  <c r="K280" i="5"/>
  <c r="J253" i="5"/>
  <c r="I253" i="5" s="1"/>
  <c r="H384" i="1"/>
  <c r="L384" i="1" s="1"/>
  <c r="J357" i="1"/>
  <c r="I357" i="1" s="1"/>
  <c r="G384" i="1"/>
  <c r="K384" i="1" s="1"/>
  <c r="N224" i="6" l="1"/>
  <c r="F225" i="6" s="1"/>
  <c r="M253" i="5"/>
  <c r="N253" i="5" s="1"/>
  <c r="F358" i="1"/>
  <c r="H252" i="6" l="1"/>
  <c r="G252" i="6"/>
  <c r="K252" i="6" s="1"/>
  <c r="L252" i="6"/>
  <c r="J225" i="6"/>
  <c r="F254" i="5"/>
  <c r="H385" i="1"/>
  <c r="L385" i="1" s="1"/>
  <c r="J358" i="1"/>
  <c r="I358" i="1" s="1"/>
  <c r="G385" i="1"/>
  <c r="K385" i="1" s="1"/>
  <c r="G281" i="5" l="1"/>
  <c r="H281" i="5"/>
  <c r="L281" i="5" s="1"/>
  <c r="I225" i="6"/>
  <c r="K281" i="5"/>
  <c r="J254" i="5"/>
  <c r="F359" i="1"/>
  <c r="I254" i="5" l="1"/>
  <c r="H386" i="1"/>
  <c r="L386" i="1" s="1"/>
  <c r="J359" i="1"/>
  <c r="I359" i="1" s="1"/>
  <c r="G386" i="1"/>
  <c r="K386" i="1" s="1"/>
  <c r="N225" i="6" l="1"/>
  <c r="F226" i="6" s="1"/>
  <c r="M254" i="5"/>
  <c r="N254" i="5"/>
  <c r="F360" i="1"/>
  <c r="J360" i="1" s="1"/>
  <c r="I360" i="1" s="1"/>
  <c r="H253" i="6" l="1"/>
  <c r="G253" i="6"/>
  <c r="K253" i="6" s="1"/>
  <c r="L253" i="6"/>
  <c r="J226" i="6"/>
  <c r="F255" i="5"/>
  <c r="G387" i="1"/>
  <c r="K387" i="1" s="1"/>
  <c r="H387" i="1"/>
  <c r="L387" i="1" s="1"/>
  <c r="G282" i="5" l="1"/>
  <c r="H282" i="5"/>
  <c r="L282" i="5" s="1"/>
  <c r="I226" i="6"/>
  <c r="K282" i="5"/>
  <c r="J255" i="5"/>
  <c r="F361" i="1"/>
  <c r="N226" i="6" l="1"/>
  <c r="I255" i="5"/>
  <c r="H388" i="1"/>
  <c r="L388" i="1" s="1"/>
  <c r="J361" i="1"/>
  <c r="I361" i="1" s="1"/>
  <c r="G388" i="1"/>
  <c r="K388" i="1" s="1"/>
  <c r="F227" i="6" l="1"/>
  <c r="M255" i="5"/>
  <c r="N255" i="5"/>
  <c r="F362" i="1"/>
  <c r="J362" i="1" s="1"/>
  <c r="I362" i="1" s="1"/>
  <c r="H254" i="6" l="1"/>
  <c r="G254" i="6"/>
  <c r="K254" i="6" s="1"/>
  <c r="L254" i="6"/>
  <c r="J227" i="6"/>
  <c r="F256" i="5"/>
  <c r="G389" i="1"/>
  <c r="K389" i="1" s="1"/>
  <c r="H389" i="1"/>
  <c r="L389" i="1" s="1"/>
  <c r="G283" i="5" l="1"/>
  <c r="H283" i="5"/>
  <c r="L283" i="5" s="1"/>
  <c r="I227" i="6"/>
  <c r="K283" i="5"/>
  <c r="J256" i="5"/>
  <c r="I256" i="5" s="1"/>
  <c r="F363" i="1"/>
  <c r="M256" i="5" l="1"/>
  <c r="H390" i="1"/>
  <c r="L390" i="1" s="1"/>
  <c r="J363" i="1"/>
  <c r="I363" i="1" s="1"/>
  <c r="G390" i="1"/>
  <c r="K390" i="1" s="1"/>
  <c r="N227" i="6" l="1"/>
  <c r="F228" i="6" s="1"/>
  <c r="N256" i="5"/>
  <c r="F257" i="5" s="1"/>
  <c r="F364" i="1"/>
  <c r="H255" i="6" l="1"/>
  <c r="G255" i="6"/>
  <c r="K255" i="6" s="1"/>
  <c r="G284" i="5"/>
  <c r="H284" i="5"/>
  <c r="L284" i="5" s="1"/>
  <c r="L255" i="6"/>
  <c r="J228" i="6"/>
  <c r="K284" i="5"/>
  <c r="J257" i="5"/>
  <c r="H391" i="1"/>
  <c r="L391" i="1" s="1"/>
  <c r="J364" i="1"/>
  <c r="I364" i="1" s="1"/>
  <c r="G391" i="1"/>
  <c r="K391" i="1" s="1"/>
  <c r="I228" i="6" l="1"/>
  <c r="I257" i="5"/>
  <c r="F365" i="1"/>
  <c r="M257" i="5" l="1"/>
  <c r="N257" i="5"/>
  <c r="H392" i="1"/>
  <c r="L392" i="1" s="1"/>
  <c r="J365" i="1"/>
  <c r="I365" i="1" s="1"/>
  <c r="G392" i="1"/>
  <c r="K392" i="1" s="1"/>
  <c r="N228" i="6" l="1"/>
  <c r="F229" i="6" s="1"/>
  <c r="F258" i="5"/>
  <c r="F366" i="1"/>
  <c r="J366" i="1" s="1"/>
  <c r="I366" i="1" s="1"/>
  <c r="H256" i="6" l="1"/>
  <c r="G256" i="6"/>
  <c r="K256" i="6" s="1"/>
  <c r="G285" i="5"/>
  <c r="H285" i="5"/>
  <c r="L285" i="5" s="1"/>
  <c r="L256" i="6"/>
  <c r="J229" i="6"/>
  <c r="K285" i="5"/>
  <c r="J258" i="5"/>
  <c r="G393" i="1"/>
  <c r="K393" i="1" s="1"/>
  <c r="H393" i="1"/>
  <c r="L393" i="1" s="1"/>
  <c r="I229" i="6" l="1"/>
  <c r="I258" i="5"/>
  <c r="F367" i="1"/>
  <c r="M258" i="5" l="1"/>
  <c r="N258" i="5"/>
  <c r="H394" i="1"/>
  <c r="L394" i="1" s="1"/>
  <c r="J367" i="1"/>
  <c r="I367" i="1" s="1"/>
  <c r="G394" i="1"/>
  <c r="K394" i="1" s="1"/>
  <c r="N229" i="6" l="1"/>
  <c r="F230" i="6" s="1"/>
  <c r="F259" i="5"/>
  <c r="F368" i="1"/>
  <c r="H257" i="6" l="1"/>
  <c r="G257" i="6"/>
  <c r="K257" i="6" s="1"/>
  <c r="G286" i="5"/>
  <c r="H286" i="5"/>
  <c r="L286" i="5" s="1"/>
  <c r="L257" i="6"/>
  <c r="J230" i="6"/>
  <c r="K286" i="5"/>
  <c r="J259" i="5"/>
  <c r="H395" i="1"/>
  <c r="L395" i="1" s="1"/>
  <c r="J368" i="1"/>
  <c r="I368" i="1" s="1"/>
  <c r="G395" i="1"/>
  <c r="K395" i="1" s="1"/>
  <c r="I230" i="6" l="1"/>
  <c r="I259" i="5"/>
  <c r="F369" i="1"/>
  <c r="M259" i="5" l="1"/>
  <c r="N259" i="5"/>
  <c r="H396" i="1"/>
  <c r="L396" i="1" s="1"/>
  <c r="J369" i="1"/>
  <c r="I369" i="1" s="1"/>
  <c r="G396" i="1"/>
  <c r="K396" i="1" s="1"/>
  <c r="N230" i="6" l="1"/>
  <c r="F231" i="6" s="1"/>
  <c r="F260" i="5"/>
  <c r="F370" i="1"/>
  <c r="H258" i="6" l="1"/>
  <c r="G258" i="6"/>
  <c r="K258" i="6" s="1"/>
  <c r="G287" i="5"/>
  <c r="H287" i="5"/>
  <c r="L287" i="5" s="1"/>
  <c r="L258" i="6"/>
  <c r="J231" i="6"/>
  <c r="K287" i="5"/>
  <c r="J260" i="5"/>
  <c r="I260" i="5" s="1"/>
  <c r="H397" i="1"/>
  <c r="L397" i="1" s="1"/>
  <c r="J370" i="1"/>
  <c r="I370" i="1" s="1"/>
  <c r="G397" i="1"/>
  <c r="K397" i="1" s="1"/>
  <c r="I231" i="6" l="1"/>
  <c r="M260" i="5"/>
  <c r="N260" i="5"/>
  <c r="F371" i="1"/>
  <c r="J371" i="1" s="1"/>
  <c r="I371" i="1" s="1"/>
  <c r="F261" i="5" l="1"/>
  <c r="H398" i="1"/>
  <c r="L398" i="1" s="1"/>
  <c r="G398" i="1"/>
  <c r="K398" i="1" s="1"/>
  <c r="G288" i="5" l="1"/>
  <c r="H288" i="5"/>
  <c r="L288" i="5" s="1"/>
  <c r="N231" i="6"/>
  <c r="F232" i="6" s="1"/>
  <c r="K288" i="5"/>
  <c r="J261" i="5"/>
  <c r="I261" i="5" s="1"/>
  <c r="F372" i="1"/>
  <c r="H259" i="6" l="1"/>
  <c r="G259" i="6"/>
  <c r="K259" i="6" s="1"/>
  <c r="L259" i="6"/>
  <c r="J232" i="6"/>
  <c r="M261" i="5"/>
  <c r="N261" i="5"/>
  <c r="H399" i="1"/>
  <c r="L399" i="1" s="1"/>
  <c r="J372" i="1"/>
  <c r="I372" i="1" s="1"/>
  <c r="G399" i="1"/>
  <c r="K399" i="1" s="1"/>
  <c r="I232" i="6" l="1"/>
  <c r="F262" i="5"/>
  <c r="F373" i="1"/>
  <c r="G289" i="5" l="1"/>
  <c r="K289" i="5" s="1"/>
  <c r="H289" i="5"/>
  <c r="L289" i="5" s="1"/>
  <c r="J262" i="5"/>
  <c r="I262" i="5" s="1"/>
  <c r="H400" i="1"/>
  <c r="L400" i="1" s="1"/>
  <c r="J373" i="1"/>
  <c r="I373" i="1" s="1"/>
  <c r="G400" i="1"/>
  <c r="K400" i="1" s="1"/>
  <c r="N232" i="6" l="1"/>
  <c r="F233" i="6" s="1"/>
  <c r="M262" i="5"/>
  <c r="N262" i="5"/>
  <c r="F374" i="1"/>
  <c r="H260" i="6" l="1"/>
  <c r="G260" i="6"/>
  <c r="K260" i="6" s="1"/>
  <c r="L260" i="6"/>
  <c r="J233" i="6"/>
  <c r="F263" i="5"/>
  <c r="H401" i="1"/>
  <c r="L401" i="1" s="1"/>
  <c r="J374" i="1"/>
  <c r="I374" i="1" s="1"/>
  <c r="G401" i="1"/>
  <c r="K401" i="1" s="1"/>
  <c r="G290" i="5" l="1"/>
  <c r="H290" i="5"/>
  <c r="L290" i="5" s="1"/>
  <c r="I233" i="6"/>
  <c r="K290" i="5"/>
  <c r="J263" i="5"/>
  <c r="I263" i="5" s="1"/>
  <c r="F375" i="1"/>
  <c r="M263" i="5" l="1"/>
  <c r="N263" i="5"/>
  <c r="H402" i="1"/>
  <c r="L402" i="1" s="1"/>
  <c r="J375" i="1"/>
  <c r="I375" i="1" s="1"/>
  <c r="G402" i="1"/>
  <c r="K402" i="1" s="1"/>
  <c r="N233" i="6" l="1"/>
  <c r="F234" i="6" s="1"/>
  <c r="F264" i="5"/>
  <c r="F376" i="1"/>
  <c r="H261" i="6" l="1"/>
  <c r="G261" i="6"/>
  <c r="K261" i="6" s="1"/>
  <c r="G291" i="5"/>
  <c r="H291" i="5"/>
  <c r="L291" i="5" s="1"/>
  <c r="L261" i="6"/>
  <c r="J234" i="6"/>
  <c r="K291" i="5"/>
  <c r="J264" i="5"/>
  <c r="H403" i="1"/>
  <c r="L403" i="1" s="1"/>
  <c r="J376" i="1"/>
  <c r="I376" i="1" s="1"/>
  <c r="G403" i="1"/>
  <c r="K403" i="1" s="1"/>
  <c r="I234" i="6" l="1"/>
  <c r="I264" i="5"/>
  <c r="F377" i="1"/>
  <c r="M264" i="5" l="1"/>
  <c r="N264" i="5"/>
  <c r="H404" i="1"/>
  <c r="L404" i="1" s="1"/>
  <c r="J377" i="1"/>
  <c r="I377" i="1" s="1"/>
  <c r="G404" i="1"/>
  <c r="K404" i="1" s="1"/>
  <c r="N234" i="6" l="1"/>
  <c r="F235" i="6" s="1"/>
  <c r="F265" i="5"/>
  <c r="F378" i="1"/>
  <c r="H262" i="6" l="1"/>
  <c r="G262" i="6"/>
  <c r="K262" i="6" s="1"/>
  <c r="G292" i="5"/>
  <c r="H292" i="5"/>
  <c r="L292" i="5" s="1"/>
  <c r="L262" i="6"/>
  <c r="J235" i="6"/>
  <c r="K292" i="5"/>
  <c r="J265" i="5"/>
  <c r="I265" i="5" s="1"/>
  <c r="H405" i="1"/>
  <c r="L405" i="1" s="1"/>
  <c r="J378" i="1"/>
  <c r="I378" i="1" s="1"/>
  <c r="G405" i="1"/>
  <c r="K405" i="1" s="1"/>
  <c r="I235" i="6" l="1"/>
  <c r="M265" i="5"/>
  <c r="N265" i="5"/>
  <c r="F379" i="1"/>
  <c r="F266" i="5" l="1"/>
  <c r="H406" i="1"/>
  <c r="L406" i="1" s="1"/>
  <c r="J379" i="1"/>
  <c r="I379" i="1" s="1"/>
  <c r="G406" i="1"/>
  <c r="K406" i="1" s="1"/>
  <c r="G293" i="5" l="1"/>
  <c r="H293" i="5"/>
  <c r="L293" i="5" s="1"/>
  <c r="N235" i="6"/>
  <c r="F236" i="6" s="1"/>
  <c r="K293" i="5"/>
  <c r="J266" i="5"/>
  <c r="F380" i="1"/>
  <c r="J380" i="1" s="1"/>
  <c r="I380" i="1" s="1"/>
  <c r="H263" i="6" l="1"/>
  <c r="G263" i="6"/>
  <c r="K263" i="6" s="1"/>
  <c r="L263" i="6"/>
  <c r="J236" i="6"/>
  <c r="I266" i="5"/>
  <c r="H407" i="1"/>
  <c r="L407" i="1" s="1"/>
  <c r="G407" i="1"/>
  <c r="K407" i="1" s="1"/>
  <c r="I236" i="6" l="1"/>
  <c r="M266" i="5"/>
  <c r="N266" i="5"/>
  <c r="F381" i="1"/>
  <c r="F267" i="5" l="1"/>
  <c r="H408" i="1"/>
  <c r="L408" i="1" s="1"/>
  <c r="J381" i="1"/>
  <c r="I381" i="1" s="1"/>
  <c r="G408" i="1"/>
  <c r="K408" i="1" s="1"/>
  <c r="G294" i="5" l="1"/>
  <c r="H294" i="5"/>
  <c r="L294" i="5" s="1"/>
  <c r="N236" i="6"/>
  <c r="F237" i="6" s="1"/>
  <c r="K294" i="5"/>
  <c r="J267" i="5"/>
  <c r="F382" i="1"/>
  <c r="H264" i="6" l="1"/>
  <c r="G264" i="6"/>
  <c r="K264" i="6" s="1"/>
  <c r="L264" i="6"/>
  <c r="J237" i="6"/>
  <c r="I267" i="5"/>
  <c r="H409" i="1"/>
  <c r="L409" i="1" s="1"/>
  <c r="J382" i="1"/>
  <c r="I382" i="1" s="1"/>
  <c r="G409" i="1"/>
  <c r="K409" i="1" s="1"/>
  <c r="I237" i="6" l="1"/>
  <c r="M267" i="5"/>
  <c r="N267" i="5"/>
  <c r="F383" i="1"/>
  <c r="J383" i="1" s="1"/>
  <c r="I383" i="1" s="1"/>
  <c r="F268" i="5" l="1"/>
  <c r="G410" i="1"/>
  <c r="K410" i="1" s="1"/>
  <c r="H410" i="1"/>
  <c r="L410" i="1" s="1"/>
  <c r="G295" i="5" l="1"/>
  <c r="H295" i="5"/>
  <c r="L295" i="5" s="1"/>
  <c r="N237" i="6"/>
  <c r="F238" i="6" s="1"/>
  <c r="K295" i="5"/>
  <c r="J268" i="5"/>
  <c r="I268" i="5" s="1"/>
  <c r="F384" i="1"/>
  <c r="H265" i="6" l="1"/>
  <c r="G265" i="6"/>
  <c r="K265" i="6" s="1"/>
  <c r="L265" i="6"/>
  <c r="J238" i="6"/>
  <c r="M268" i="5"/>
  <c r="N268" i="5"/>
  <c r="H411" i="1"/>
  <c r="L411" i="1" s="1"/>
  <c r="J384" i="1"/>
  <c r="I384" i="1" s="1"/>
  <c r="G411" i="1"/>
  <c r="K411" i="1" s="1"/>
  <c r="I238" i="6" l="1"/>
  <c r="F269" i="5"/>
  <c r="F385" i="1"/>
  <c r="G296" i="5" l="1"/>
  <c r="H296" i="5"/>
  <c r="L296" i="5" s="1"/>
  <c r="K296" i="5"/>
  <c r="J269" i="5"/>
  <c r="H412" i="1"/>
  <c r="L412" i="1" s="1"/>
  <c r="J385" i="1"/>
  <c r="I385" i="1" s="1"/>
  <c r="G412" i="1"/>
  <c r="K412" i="1" s="1"/>
  <c r="N238" i="6" l="1"/>
  <c r="F239" i="6" s="1"/>
  <c r="I269" i="5"/>
  <c r="F386" i="1"/>
  <c r="H266" i="6" l="1"/>
  <c r="G266" i="6"/>
  <c r="K266" i="6" s="1"/>
  <c r="L266" i="6"/>
  <c r="J239" i="6"/>
  <c r="M269" i="5"/>
  <c r="N269" i="5"/>
  <c r="H413" i="1"/>
  <c r="L413" i="1" s="1"/>
  <c r="J386" i="1"/>
  <c r="I386" i="1" s="1"/>
  <c r="G413" i="1"/>
  <c r="K413" i="1" s="1"/>
  <c r="I239" i="6" l="1"/>
  <c r="F270" i="5"/>
  <c r="F387" i="1"/>
  <c r="J387" i="1" s="1"/>
  <c r="I387" i="1" s="1"/>
  <c r="G297" i="5" l="1"/>
  <c r="H297" i="5"/>
  <c r="L297" i="5" s="1"/>
  <c r="K297" i="5"/>
  <c r="J270" i="5"/>
  <c r="G414" i="1"/>
  <c r="K414" i="1" s="1"/>
  <c r="H414" i="1"/>
  <c r="L414" i="1" s="1"/>
  <c r="N239" i="6" l="1"/>
  <c r="F240" i="6" s="1"/>
  <c r="I270" i="5"/>
  <c r="F388" i="1"/>
  <c r="H267" i="6" l="1"/>
  <c r="G267" i="6"/>
  <c r="K267" i="6" s="1"/>
  <c r="L267" i="6"/>
  <c r="J240" i="6"/>
  <c r="M270" i="5"/>
  <c r="N270" i="5"/>
  <c r="H415" i="1"/>
  <c r="L415" i="1" s="1"/>
  <c r="J388" i="1"/>
  <c r="I388" i="1" s="1"/>
  <c r="G415" i="1"/>
  <c r="K415" i="1" s="1"/>
  <c r="I240" i="6" l="1"/>
  <c r="F271" i="5"/>
  <c r="F389" i="1"/>
  <c r="G298" i="5" l="1"/>
  <c r="H298" i="5"/>
  <c r="L298" i="5" s="1"/>
  <c r="K298" i="5"/>
  <c r="J271" i="5"/>
  <c r="H416" i="1"/>
  <c r="L416" i="1" s="1"/>
  <c r="J389" i="1"/>
  <c r="I389" i="1" s="1"/>
  <c r="G416" i="1"/>
  <c r="K416" i="1" s="1"/>
  <c r="N240" i="6" l="1"/>
  <c r="F241" i="6" s="1"/>
  <c r="I271" i="5"/>
  <c r="F390" i="1"/>
  <c r="H268" i="6" l="1"/>
  <c r="G268" i="6"/>
  <c r="K268" i="6" s="1"/>
  <c r="L268" i="6"/>
  <c r="J241" i="6"/>
  <c r="M271" i="5"/>
  <c r="N271" i="5"/>
  <c r="H417" i="1"/>
  <c r="L417" i="1" s="1"/>
  <c r="J390" i="1"/>
  <c r="I390" i="1" s="1"/>
  <c r="G417" i="1"/>
  <c r="K417" i="1" s="1"/>
  <c r="I241" i="6" l="1"/>
  <c r="F272" i="5"/>
  <c r="F391" i="1"/>
  <c r="G299" i="5" l="1"/>
  <c r="H299" i="5"/>
  <c r="L299" i="5" s="1"/>
  <c r="K299" i="5"/>
  <c r="J272" i="5"/>
  <c r="H418" i="1"/>
  <c r="L418" i="1" s="1"/>
  <c r="J391" i="1"/>
  <c r="I391" i="1" s="1"/>
  <c r="G418" i="1"/>
  <c r="K418" i="1" s="1"/>
  <c r="N241" i="6" l="1"/>
  <c r="F242" i="6" s="1"/>
  <c r="I272" i="5"/>
  <c r="F392" i="1"/>
  <c r="H269" i="6" l="1"/>
  <c r="G269" i="6"/>
  <c r="K269" i="6" s="1"/>
  <c r="L269" i="6"/>
  <c r="J242" i="6"/>
  <c r="M272" i="5"/>
  <c r="N272" i="5"/>
  <c r="H419" i="1"/>
  <c r="L419" i="1" s="1"/>
  <c r="J392" i="1"/>
  <c r="I392" i="1" s="1"/>
  <c r="G419" i="1"/>
  <c r="K419" i="1" s="1"/>
  <c r="I242" i="6" l="1"/>
  <c r="F273" i="5"/>
  <c r="F393" i="1"/>
  <c r="G300" i="5" l="1"/>
  <c r="H300" i="5"/>
  <c r="L300" i="5" s="1"/>
  <c r="K300" i="5"/>
  <c r="J273" i="5"/>
  <c r="I273" i="5" s="1"/>
  <c r="H420" i="1"/>
  <c r="L420" i="1" s="1"/>
  <c r="J393" i="1"/>
  <c r="I393" i="1" s="1"/>
  <c r="G420" i="1"/>
  <c r="K420" i="1" s="1"/>
  <c r="N242" i="6" l="1"/>
  <c r="F243" i="6" s="1"/>
  <c r="M273" i="5"/>
  <c r="N273" i="5"/>
  <c r="F394" i="1"/>
  <c r="H270" i="6" l="1"/>
  <c r="G270" i="6"/>
  <c r="K270" i="6" s="1"/>
  <c r="L270" i="6"/>
  <c r="J243" i="6"/>
  <c r="F274" i="5"/>
  <c r="H421" i="1"/>
  <c r="L421" i="1" s="1"/>
  <c r="J394" i="1"/>
  <c r="I394" i="1" s="1"/>
  <c r="G421" i="1"/>
  <c r="K421" i="1" s="1"/>
  <c r="G301" i="5" l="1"/>
  <c r="H301" i="5"/>
  <c r="L301" i="5" s="1"/>
  <c r="I243" i="6"/>
  <c r="K301" i="5"/>
  <c r="J274" i="5"/>
  <c r="I274" i="5" s="1"/>
  <c r="F395" i="1"/>
  <c r="J395" i="1" s="1"/>
  <c r="I395" i="1" s="1"/>
  <c r="M274" i="5" l="1"/>
  <c r="N274" i="5"/>
  <c r="H422" i="1"/>
  <c r="L422" i="1" s="1"/>
  <c r="G422" i="1"/>
  <c r="K422" i="1" s="1"/>
  <c r="N243" i="6" l="1"/>
  <c r="F244" i="6" s="1"/>
  <c r="F275" i="5"/>
  <c r="F396" i="1"/>
  <c r="H271" i="6" l="1"/>
  <c r="G271" i="6"/>
  <c r="K271" i="6" s="1"/>
  <c r="G302" i="5"/>
  <c r="H302" i="5"/>
  <c r="L302" i="5" s="1"/>
  <c r="L271" i="6"/>
  <c r="J244" i="6"/>
  <c r="K302" i="5"/>
  <c r="J275" i="5"/>
  <c r="I275" i="5" s="1"/>
  <c r="H423" i="1"/>
  <c r="L423" i="1" s="1"/>
  <c r="J396" i="1"/>
  <c r="I396" i="1" s="1"/>
  <c r="G423" i="1"/>
  <c r="K423" i="1" s="1"/>
  <c r="I244" i="6" l="1"/>
  <c r="M275" i="5"/>
  <c r="N275" i="5"/>
  <c r="F397" i="1"/>
  <c r="F276" i="5" l="1"/>
  <c r="H424" i="1"/>
  <c r="L424" i="1" s="1"/>
  <c r="J397" i="1"/>
  <c r="I397" i="1" s="1"/>
  <c r="G424" i="1"/>
  <c r="K424" i="1" s="1"/>
  <c r="G303" i="5" l="1"/>
  <c r="H303" i="5"/>
  <c r="L303" i="5" s="1"/>
  <c r="N244" i="6"/>
  <c r="F245" i="6" s="1"/>
  <c r="K303" i="5"/>
  <c r="J276" i="5"/>
  <c r="F398" i="1"/>
  <c r="H272" i="6" l="1"/>
  <c r="G272" i="6"/>
  <c r="K272" i="6" s="1"/>
  <c r="L272" i="6"/>
  <c r="J245" i="6"/>
  <c r="I276" i="5"/>
  <c r="H425" i="1"/>
  <c r="L425" i="1" s="1"/>
  <c r="J398" i="1"/>
  <c r="I398" i="1" s="1"/>
  <c r="G425" i="1"/>
  <c r="K425" i="1" s="1"/>
  <c r="I245" i="6" l="1"/>
  <c r="M276" i="5"/>
  <c r="N276" i="5"/>
  <c r="F399" i="1"/>
  <c r="F277" i="5" l="1"/>
  <c r="H426" i="1"/>
  <c r="L426" i="1" s="1"/>
  <c r="J399" i="1"/>
  <c r="I399" i="1" s="1"/>
  <c r="G426" i="1"/>
  <c r="K426" i="1" s="1"/>
  <c r="G304" i="5" l="1"/>
  <c r="H304" i="5"/>
  <c r="L304" i="5" s="1"/>
  <c r="N245" i="6"/>
  <c r="F246" i="6" s="1"/>
  <c r="K304" i="5"/>
  <c r="J277" i="5"/>
  <c r="I277" i="5" s="1"/>
  <c r="F400" i="1"/>
  <c r="H273" i="6" l="1"/>
  <c r="L273" i="6" s="1"/>
  <c r="G273" i="6"/>
  <c r="K273" i="6" s="1"/>
  <c r="J246" i="6"/>
  <c r="M277" i="5"/>
  <c r="N277" i="5"/>
  <c r="H427" i="1"/>
  <c r="L427" i="1" s="1"/>
  <c r="J400" i="1"/>
  <c r="I400" i="1" s="1"/>
  <c r="G427" i="1"/>
  <c r="K427" i="1" s="1"/>
  <c r="I246" i="6" l="1"/>
  <c r="F278" i="5"/>
  <c r="F401" i="1"/>
  <c r="G305" i="5" l="1"/>
  <c r="H305" i="5"/>
  <c r="L305" i="5" s="1"/>
  <c r="K305" i="5"/>
  <c r="J278" i="5"/>
  <c r="H428" i="1"/>
  <c r="L428" i="1" s="1"/>
  <c r="J401" i="1"/>
  <c r="I401" i="1" s="1"/>
  <c r="G428" i="1"/>
  <c r="K428" i="1" s="1"/>
  <c r="N246" i="6" l="1"/>
  <c r="F247" i="6" s="1"/>
  <c r="I278" i="5"/>
  <c r="F402" i="1"/>
  <c r="H274" i="6" l="1"/>
  <c r="L274" i="6" s="1"/>
  <c r="G274" i="6"/>
  <c r="K274" i="6" s="1"/>
  <c r="J247" i="6"/>
  <c r="M278" i="5"/>
  <c r="N278" i="5"/>
  <c r="H429" i="1"/>
  <c r="L429" i="1" s="1"/>
  <c r="J402" i="1"/>
  <c r="I402" i="1" s="1"/>
  <c r="G429" i="1"/>
  <c r="K429" i="1" s="1"/>
  <c r="I247" i="6" l="1"/>
  <c r="F279" i="5"/>
  <c r="F403" i="1"/>
  <c r="G306" i="5" l="1"/>
  <c r="H306" i="5"/>
  <c r="L306" i="5" s="1"/>
  <c r="K306" i="5"/>
  <c r="J279" i="5"/>
  <c r="H430" i="1"/>
  <c r="L430" i="1" s="1"/>
  <c r="J403" i="1"/>
  <c r="I403" i="1" s="1"/>
  <c r="G430" i="1"/>
  <c r="K430" i="1" s="1"/>
  <c r="N247" i="6" l="1"/>
  <c r="F248" i="6" s="1"/>
  <c r="I279" i="5"/>
  <c r="F404" i="1"/>
  <c r="H275" i="6" l="1"/>
  <c r="G275" i="6"/>
  <c r="K275" i="6" s="1"/>
  <c r="L275" i="6"/>
  <c r="J248" i="6"/>
  <c r="M279" i="5"/>
  <c r="N279" i="5"/>
  <c r="H431" i="1"/>
  <c r="L431" i="1" s="1"/>
  <c r="J404" i="1"/>
  <c r="I404" i="1" s="1"/>
  <c r="G431" i="1"/>
  <c r="K431" i="1" s="1"/>
  <c r="I248" i="6" l="1"/>
  <c r="F280" i="5"/>
  <c r="F405" i="1"/>
  <c r="G307" i="5" l="1"/>
  <c r="H307" i="5"/>
  <c r="L307" i="5" s="1"/>
  <c r="K307" i="5"/>
  <c r="J280" i="5"/>
  <c r="I280" i="5" s="1"/>
  <c r="H432" i="1"/>
  <c r="L432" i="1" s="1"/>
  <c r="J405" i="1"/>
  <c r="I405" i="1" s="1"/>
  <c r="G432" i="1"/>
  <c r="K432" i="1" s="1"/>
  <c r="N248" i="6" l="1"/>
  <c r="F249" i="6" s="1"/>
  <c r="M280" i="5"/>
  <c r="N280" i="5"/>
  <c r="F406" i="1"/>
  <c r="H276" i="6" l="1"/>
  <c r="G276" i="6"/>
  <c r="K276" i="6" s="1"/>
  <c r="L276" i="6"/>
  <c r="J249" i="6"/>
  <c r="F281" i="5"/>
  <c r="H433" i="1"/>
  <c r="L433" i="1" s="1"/>
  <c r="J406" i="1"/>
  <c r="I406" i="1" s="1"/>
  <c r="G433" i="1"/>
  <c r="K433" i="1" s="1"/>
  <c r="G308" i="5" l="1"/>
  <c r="H308" i="5"/>
  <c r="L308" i="5" s="1"/>
  <c r="I249" i="6"/>
  <c r="K308" i="5"/>
  <c r="J281" i="5"/>
  <c r="F407" i="1"/>
  <c r="I281" i="5" l="1"/>
  <c r="H434" i="1"/>
  <c r="L434" i="1" s="1"/>
  <c r="J407" i="1"/>
  <c r="I407" i="1" s="1"/>
  <c r="G434" i="1"/>
  <c r="K434" i="1" s="1"/>
  <c r="N249" i="6" l="1"/>
  <c r="F250" i="6" s="1"/>
  <c r="M281" i="5"/>
  <c r="N281" i="5"/>
  <c r="F408" i="1"/>
  <c r="H277" i="6" l="1"/>
  <c r="G277" i="6"/>
  <c r="K277" i="6" s="1"/>
  <c r="L277" i="6"/>
  <c r="J250" i="6"/>
  <c r="F282" i="5"/>
  <c r="H435" i="1"/>
  <c r="L435" i="1" s="1"/>
  <c r="J408" i="1"/>
  <c r="I408" i="1" s="1"/>
  <c r="G435" i="1"/>
  <c r="K435" i="1" s="1"/>
  <c r="G309" i="5" l="1"/>
  <c r="H309" i="5"/>
  <c r="L309" i="5" s="1"/>
  <c r="I250" i="6"/>
  <c r="K309" i="5"/>
  <c r="J282" i="5"/>
  <c r="F409" i="1"/>
  <c r="I282" i="5" l="1"/>
  <c r="H436" i="1"/>
  <c r="L436" i="1" s="1"/>
  <c r="J409" i="1"/>
  <c r="I409" i="1" s="1"/>
  <c r="G436" i="1"/>
  <c r="K436" i="1" s="1"/>
  <c r="N250" i="6" l="1"/>
  <c r="F251" i="6" s="1"/>
  <c r="M282" i="5"/>
  <c r="N282" i="5" s="1"/>
  <c r="F410" i="1"/>
  <c r="J410" i="1" s="1"/>
  <c r="I410" i="1" s="1"/>
  <c r="H278" i="6" l="1"/>
  <c r="G278" i="6"/>
  <c r="K278" i="6" s="1"/>
  <c r="L278" i="6"/>
  <c r="J251" i="6"/>
  <c r="F283" i="5"/>
  <c r="G437" i="1"/>
  <c r="K437" i="1" s="1"/>
  <c r="H437" i="1"/>
  <c r="L437" i="1" s="1"/>
  <c r="G310" i="5" l="1"/>
  <c r="H310" i="5"/>
  <c r="L310" i="5" s="1"/>
  <c r="I251" i="6"/>
  <c r="K310" i="5"/>
  <c r="J283" i="5"/>
  <c r="F411" i="1"/>
  <c r="I283" i="5" l="1"/>
  <c r="H438" i="1"/>
  <c r="L438" i="1" s="1"/>
  <c r="J411" i="1"/>
  <c r="I411" i="1" s="1"/>
  <c r="G438" i="1"/>
  <c r="K438" i="1" s="1"/>
  <c r="N251" i="6" l="1"/>
  <c r="F252" i="6" s="1"/>
  <c r="M283" i="5"/>
  <c r="N283" i="5" s="1"/>
  <c r="F412" i="1"/>
  <c r="H279" i="6" l="1"/>
  <c r="G279" i="6"/>
  <c r="K279" i="6" s="1"/>
  <c r="L279" i="6"/>
  <c r="J252" i="6"/>
  <c r="F284" i="5"/>
  <c r="H439" i="1"/>
  <c r="L439" i="1" s="1"/>
  <c r="J412" i="1"/>
  <c r="I412" i="1" s="1"/>
  <c r="G439" i="1"/>
  <c r="K439" i="1" s="1"/>
  <c r="G311" i="5" l="1"/>
  <c r="H311" i="5"/>
  <c r="L311" i="5" s="1"/>
  <c r="I252" i="6"/>
  <c r="K311" i="5"/>
  <c r="J284" i="5"/>
  <c r="I284" i="5" s="1"/>
  <c r="F413" i="1"/>
  <c r="N252" i="6" l="1"/>
  <c r="M284" i="5"/>
  <c r="H440" i="1"/>
  <c r="L440" i="1" s="1"/>
  <c r="J413" i="1"/>
  <c r="I413" i="1" s="1"/>
  <c r="G440" i="1"/>
  <c r="K440" i="1" s="1"/>
  <c r="F253" i="6" l="1"/>
  <c r="N284" i="5"/>
  <c r="F285" i="5" s="1"/>
  <c r="F414" i="1"/>
  <c r="H280" i="6" l="1"/>
  <c r="G280" i="6"/>
  <c r="K280" i="6" s="1"/>
  <c r="G312" i="5"/>
  <c r="H312" i="5"/>
  <c r="L312" i="5" s="1"/>
  <c r="L280" i="6"/>
  <c r="J253" i="6"/>
  <c r="K312" i="5"/>
  <c r="J285" i="5"/>
  <c r="I285" i="5" s="1"/>
  <c r="H441" i="1"/>
  <c r="L441" i="1" s="1"/>
  <c r="J414" i="1"/>
  <c r="I414" i="1" s="1"/>
  <c r="G441" i="1"/>
  <c r="K441" i="1" s="1"/>
  <c r="I253" i="6" l="1"/>
  <c r="M285" i="5"/>
  <c r="N285" i="5"/>
  <c r="F415" i="1"/>
  <c r="F286" i="5" l="1"/>
  <c r="H442" i="1"/>
  <c r="L442" i="1" s="1"/>
  <c r="J415" i="1"/>
  <c r="I415" i="1" s="1"/>
  <c r="G442" i="1"/>
  <c r="K442" i="1" s="1"/>
  <c r="G313" i="5" l="1"/>
  <c r="H313" i="5"/>
  <c r="L313" i="5" s="1"/>
  <c r="N253" i="6"/>
  <c r="F254" i="6" s="1"/>
  <c r="K313" i="5"/>
  <c r="J286" i="5"/>
  <c r="I286" i="5" s="1"/>
  <c r="F416" i="1"/>
  <c r="H281" i="6" l="1"/>
  <c r="G281" i="6"/>
  <c r="K281" i="6" s="1"/>
  <c r="L281" i="6"/>
  <c r="J254" i="6"/>
  <c r="M286" i="5"/>
  <c r="N286" i="5" s="1"/>
  <c r="H443" i="1"/>
  <c r="L443" i="1" s="1"/>
  <c r="J416" i="1"/>
  <c r="I416" i="1" s="1"/>
  <c r="G443" i="1"/>
  <c r="K443" i="1" s="1"/>
  <c r="I254" i="6" l="1"/>
  <c r="F287" i="5"/>
  <c r="F417" i="1"/>
  <c r="G314" i="5" l="1"/>
  <c r="H314" i="5"/>
  <c r="L314" i="5" s="1"/>
  <c r="K314" i="5"/>
  <c r="J287" i="5"/>
  <c r="I287" i="5" s="1"/>
  <c r="H444" i="1"/>
  <c r="L444" i="1" s="1"/>
  <c r="J417" i="1"/>
  <c r="I417" i="1" s="1"/>
  <c r="G444" i="1"/>
  <c r="K444" i="1" s="1"/>
  <c r="N254" i="6" l="1"/>
  <c r="F255" i="6" s="1"/>
  <c r="M287" i="5"/>
  <c r="N287" i="5"/>
  <c r="F418" i="1"/>
  <c r="H282" i="6" l="1"/>
  <c r="G282" i="6"/>
  <c r="K282" i="6" s="1"/>
  <c r="L282" i="6"/>
  <c r="J255" i="6"/>
  <c r="F288" i="5"/>
  <c r="H445" i="1"/>
  <c r="L445" i="1" s="1"/>
  <c r="J418" i="1"/>
  <c r="I418" i="1" s="1"/>
  <c r="G445" i="1"/>
  <c r="K445" i="1" s="1"/>
  <c r="G315" i="5" l="1"/>
  <c r="H315" i="5"/>
  <c r="L315" i="5" s="1"/>
  <c r="I255" i="6"/>
  <c r="K315" i="5"/>
  <c r="J288" i="5"/>
  <c r="F419" i="1"/>
  <c r="I288" i="5" l="1"/>
  <c r="H446" i="1"/>
  <c r="L446" i="1" s="1"/>
  <c r="J419" i="1"/>
  <c r="I419" i="1" s="1"/>
  <c r="G446" i="1"/>
  <c r="K446" i="1" s="1"/>
  <c r="N255" i="6" l="1"/>
  <c r="F256" i="6" s="1"/>
  <c r="M288" i="5"/>
  <c r="N288" i="5"/>
  <c r="F420" i="1"/>
  <c r="H283" i="6" l="1"/>
  <c r="G283" i="6"/>
  <c r="K283" i="6" s="1"/>
  <c r="L283" i="6"/>
  <c r="J256" i="6"/>
  <c r="F289" i="5"/>
  <c r="H447" i="1"/>
  <c r="L447" i="1" s="1"/>
  <c r="J420" i="1"/>
  <c r="I420" i="1" s="1"/>
  <c r="G447" i="1"/>
  <c r="K447" i="1" s="1"/>
  <c r="G316" i="5" l="1"/>
  <c r="H316" i="5"/>
  <c r="L316" i="5" s="1"/>
  <c r="I256" i="6"/>
  <c r="K316" i="5"/>
  <c r="J289" i="5"/>
  <c r="I289" i="5" s="1"/>
  <c r="F421" i="1"/>
  <c r="M289" i="5" l="1"/>
  <c r="N289" i="5"/>
  <c r="H448" i="1"/>
  <c r="L448" i="1" s="1"/>
  <c r="J421" i="1"/>
  <c r="I421" i="1" s="1"/>
  <c r="G448" i="1"/>
  <c r="K448" i="1" s="1"/>
  <c r="N256" i="6" l="1"/>
  <c r="F257" i="6" s="1"/>
  <c r="F290" i="5"/>
  <c r="F422" i="1"/>
  <c r="H284" i="6" l="1"/>
  <c r="G284" i="6"/>
  <c r="K284" i="6" s="1"/>
  <c r="G317" i="5"/>
  <c r="H317" i="5"/>
  <c r="L317" i="5" s="1"/>
  <c r="L284" i="6"/>
  <c r="J257" i="6"/>
  <c r="K317" i="5"/>
  <c r="J290" i="5"/>
  <c r="H449" i="1"/>
  <c r="L449" i="1" s="1"/>
  <c r="J422" i="1"/>
  <c r="I422" i="1" s="1"/>
  <c r="G449" i="1"/>
  <c r="K449" i="1" s="1"/>
  <c r="I257" i="6" l="1"/>
  <c r="I290" i="5"/>
  <c r="F423" i="1"/>
  <c r="M290" i="5" l="1"/>
  <c r="N290" i="5"/>
  <c r="H450" i="1"/>
  <c r="L450" i="1" s="1"/>
  <c r="J423" i="1"/>
  <c r="I423" i="1" s="1"/>
  <c r="G450" i="1"/>
  <c r="K450" i="1" s="1"/>
  <c r="N257" i="6" l="1"/>
  <c r="F258" i="6" s="1"/>
  <c r="F291" i="5"/>
  <c r="F424" i="1"/>
  <c r="H285" i="6" l="1"/>
  <c r="G285" i="6"/>
  <c r="K285" i="6" s="1"/>
  <c r="G318" i="5"/>
  <c r="H318" i="5"/>
  <c r="L318" i="5" s="1"/>
  <c r="L285" i="6"/>
  <c r="J258" i="6"/>
  <c r="K318" i="5"/>
  <c r="J291" i="5"/>
  <c r="H451" i="1"/>
  <c r="L451" i="1" s="1"/>
  <c r="J424" i="1"/>
  <c r="I424" i="1" s="1"/>
  <c r="G451" i="1"/>
  <c r="K451" i="1" s="1"/>
  <c r="I258" i="6" l="1"/>
  <c r="I291" i="5"/>
  <c r="F425" i="1"/>
  <c r="M291" i="5" l="1"/>
  <c r="N291" i="5"/>
  <c r="H452" i="1"/>
  <c r="L452" i="1" s="1"/>
  <c r="J425" i="1"/>
  <c r="I425" i="1" s="1"/>
  <c r="G452" i="1"/>
  <c r="K452" i="1" s="1"/>
  <c r="N258" i="6" l="1"/>
  <c r="F259" i="6" s="1"/>
  <c r="F292" i="5"/>
  <c r="F426" i="1"/>
  <c r="H286" i="6" l="1"/>
  <c r="G286" i="6"/>
  <c r="K286" i="6" s="1"/>
  <c r="G319" i="5"/>
  <c r="H319" i="5"/>
  <c r="L319" i="5" s="1"/>
  <c r="L286" i="6"/>
  <c r="J259" i="6"/>
  <c r="K319" i="5"/>
  <c r="J292" i="5"/>
  <c r="H453" i="1"/>
  <c r="L453" i="1" s="1"/>
  <c r="J426" i="1"/>
  <c r="I426" i="1" s="1"/>
  <c r="G453" i="1"/>
  <c r="K453" i="1" s="1"/>
  <c r="I259" i="6" l="1"/>
  <c r="I292" i="5"/>
  <c r="F427" i="1"/>
  <c r="M292" i="5" l="1"/>
  <c r="N292" i="5"/>
  <c r="H454" i="1"/>
  <c r="L454" i="1" s="1"/>
  <c r="J427" i="1"/>
  <c r="I427" i="1" s="1"/>
  <c r="G454" i="1"/>
  <c r="K454" i="1" s="1"/>
  <c r="N259" i="6" l="1"/>
  <c r="F260" i="6" s="1"/>
  <c r="F293" i="5"/>
  <c r="F428" i="1"/>
  <c r="H287" i="6" l="1"/>
  <c r="G287" i="6"/>
  <c r="K287" i="6" s="1"/>
  <c r="G320" i="5"/>
  <c r="H320" i="5"/>
  <c r="L320" i="5" s="1"/>
  <c r="L287" i="6"/>
  <c r="J260" i="6"/>
  <c r="K320" i="5"/>
  <c r="J293" i="5"/>
  <c r="I293" i="5" s="1"/>
  <c r="H455" i="1"/>
  <c r="L455" i="1" s="1"/>
  <c r="J428" i="1"/>
  <c r="I428" i="1" s="1"/>
  <c r="G455" i="1"/>
  <c r="K455" i="1" s="1"/>
  <c r="I260" i="6" l="1"/>
  <c r="M293" i="5"/>
  <c r="N293" i="5"/>
  <c r="F429" i="1"/>
  <c r="N260" i="6" l="1"/>
  <c r="F294" i="5"/>
  <c r="H456" i="1"/>
  <c r="L456" i="1" s="1"/>
  <c r="J429" i="1"/>
  <c r="I429" i="1" s="1"/>
  <c r="G456" i="1"/>
  <c r="K456" i="1" s="1"/>
  <c r="G321" i="5" l="1"/>
  <c r="H321" i="5"/>
  <c r="L321" i="5" s="1"/>
  <c r="F261" i="6"/>
  <c r="K321" i="5"/>
  <c r="J294" i="5"/>
  <c r="F430" i="1"/>
  <c r="H288" i="6" l="1"/>
  <c r="G288" i="6"/>
  <c r="K288" i="6" s="1"/>
  <c r="L288" i="6"/>
  <c r="J261" i="6"/>
  <c r="I294" i="5"/>
  <c r="H457" i="1"/>
  <c r="L457" i="1" s="1"/>
  <c r="J430" i="1"/>
  <c r="I430" i="1" s="1"/>
  <c r="G457" i="1"/>
  <c r="K457" i="1" s="1"/>
  <c r="I261" i="6" l="1"/>
  <c r="M294" i="5"/>
  <c r="N294" i="5"/>
  <c r="F431" i="1"/>
  <c r="F295" i="5" l="1"/>
  <c r="H458" i="1"/>
  <c r="L458" i="1" s="1"/>
  <c r="J431" i="1"/>
  <c r="I431" i="1" s="1"/>
  <c r="G458" i="1"/>
  <c r="K458" i="1" s="1"/>
  <c r="G322" i="5" l="1"/>
  <c r="H322" i="5"/>
  <c r="L322" i="5" s="1"/>
  <c r="N261" i="6"/>
  <c r="F262" i="6" s="1"/>
  <c r="K322" i="5"/>
  <c r="J295" i="5"/>
  <c r="F432" i="1"/>
  <c r="H289" i="6" l="1"/>
  <c r="G289" i="6"/>
  <c r="K289" i="6" s="1"/>
  <c r="L289" i="6"/>
  <c r="J262" i="6"/>
  <c r="I295" i="5"/>
  <c r="H459" i="1"/>
  <c r="L459" i="1" s="1"/>
  <c r="J432" i="1"/>
  <c r="I432" i="1" s="1"/>
  <c r="G459" i="1"/>
  <c r="K459" i="1" s="1"/>
  <c r="I262" i="6" l="1"/>
  <c r="M295" i="5"/>
  <c r="N295" i="5"/>
  <c r="F433" i="1"/>
  <c r="F296" i="5" l="1"/>
  <c r="H460" i="1"/>
  <c r="L460" i="1" s="1"/>
  <c r="J433" i="1"/>
  <c r="I433" i="1" s="1"/>
  <c r="G460" i="1"/>
  <c r="K460" i="1" s="1"/>
  <c r="G323" i="5" l="1"/>
  <c r="H323" i="5"/>
  <c r="L323" i="5" s="1"/>
  <c r="N262" i="6"/>
  <c r="F263" i="6" s="1"/>
  <c r="K323" i="5"/>
  <c r="J296" i="5"/>
  <c r="F434" i="1"/>
  <c r="J434" i="1" s="1"/>
  <c r="I434" i="1" s="1"/>
  <c r="H290" i="6" l="1"/>
  <c r="G290" i="6"/>
  <c r="K290" i="6" s="1"/>
  <c r="L290" i="6"/>
  <c r="J263" i="6"/>
  <c r="I296" i="5"/>
  <c r="G461" i="1"/>
  <c r="K461" i="1" s="1"/>
  <c r="H461" i="1"/>
  <c r="L461" i="1" s="1"/>
  <c r="I263" i="6" l="1"/>
  <c r="M296" i="5"/>
  <c r="N296" i="5"/>
  <c r="F435" i="1"/>
  <c r="F297" i="5" l="1"/>
  <c r="H462" i="1"/>
  <c r="L462" i="1" s="1"/>
  <c r="J435" i="1"/>
  <c r="I435" i="1" s="1"/>
  <c r="G462" i="1"/>
  <c r="K462" i="1" s="1"/>
  <c r="G324" i="5" l="1"/>
  <c r="H324" i="5"/>
  <c r="L324" i="5" s="1"/>
  <c r="N263" i="6"/>
  <c r="F264" i="6" s="1"/>
  <c r="K324" i="5"/>
  <c r="J297" i="5"/>
  <c r="F436" i="1"/>
  <c r="H291" i="6" l="1"/>
  <c r="G291" i="6"/>
  <c r="K291" i="6" s="1"/>
  <c r="L291" i="6"/>
  <c r="J264" i="6"/>
  <c r="I297" i="5"/>
  <c r="H463" i="1"/>
  <c r="L463" i="1" s="1"/>
  <c r="J436" i="1"/>
  <c r="I436" i="1" s="1"/>
  <c r="G463" i="1"/>
  <c r="K463" i="1" s="1"/>
  <c r="I264" i="6" l="1"/>
  <c r="M297" i="5"/>
  <c r="N297" i="5"/>
  <c r="F437" i="1"/>
  <c r="F298" i="5" l="1"/>
  <c r="H464" i="1"/>
  <c r="L464" i="1" s="1"/>
  <c r="J437" i="1"/>
  <c r="I437" i="1" s="1"/>
  <c r="G464" i="1"/>
  <c r="K464" i="1" s="1"/>
  <c r="G325" i="5" l="1"/>
  <c r="H325" i="5"/>
  <c r="L325" i="5" s="1"/>
  <c r="N264" i="6"/>
  <c r="F265" i="6" s="1"/>
  <c r="K325" i="5"/>
  <c r="J298" i="5"/>
  <c r="I298" i="5" s="1"/>
  <c r="F438" i="1"/>
  <c r="J438" i="1" s="1"/>
  <c r="I438" i="1" s="1"/>
  <c r="H292" i="6" l="1"/>
  <c r="G292" i="6"/>
  <c r="K292" i="6" s="1"/>
  <c r="L292" i="6"/>
  <c r="J265" i="6"/>
  <c r="M298" i="5"/>
  <c r="N298" i="5"/>
  <c r="H465" i="1"/>
  <c r="L465" i="1" s="1"/>
  <c r="G465" i="1"/>
  <c r="K465" i="1" s="1"/>
  <c r="I265" i="6" l="1"/>
  <c r="F299" i="5"/>
  <c r="F439" i="1"/>
  <c r="G326" i="5" l="1"/>
  <c r="H326" i="5"/>
  <c r="L326" i="5" s="1"/>
  <c r="K326" i="5"/>
  <c r="J299" i="5"/>
  <c r="I299" i="5" s="1"/>
  <c r="H466" i="1"/>
  <c r="L466" i="1" s="1"/>
  <c r="J439" i="1"/>
  <c r="I439" i="1" s="1"/>
  <c r="G466" i="1"/>
  <c r="K466" i="1" s="1"/>
  <c r="N265" i="6" l="1"/>
  <c r="F266" i="6" s="1"/>
  <c r="M299" i="5"/>
  <c r="N299" i="5"/>
  <c r="F440" i="1"/>
  <c r="J440" i="1" s="1"/>
  <c r="I440" i="1" s="1"/>
  <c r="H293" i="6" l="1"/>
  <c r="G293" i="6"/>
  <c r="K293" i="6" s="1"/>
  <c r="L293" i="6"/>
  <c r="J266" i="6"/>
  <c r="F300" i="5"/>
  <c r="G467" i="1"/>
  <c r="K467" i="1" s="1"/>
  <c r="H467" i="1"/>
  <c r="L467" i="1" s="1"/>
  <c r="G327" i="5" l="1"/>
  <c r="H327" i="5"/>
  <c r="L327" i="5" s="1"/>
  <c r="I266" i="6"/>
  <c r="K327" i="5"/>
  <c r="J300" i="5"/>
  <c r="I300" i="5" s="1"/>
  <c r="F441" i="1"/>
  <c r="M300" i="5" l="1"/>
  <c r="H468" i="1"/>
  <c r="L468" i="1" s="1"/>
  <c r="J441" i="1"/>
  <c r="I441" i="1" s="1"/>
  <c r="G468" i="1"/>
  <c r="K468" i="1" s="1"/>
  <c r="N266" i="6" l="1"/>
  <c r="F267" i="6" s="1"/>
  <c r="N300" i="5"/>
  <c r="F301" i="5" s="1"/>
  <c r="F442" i="1"/>
  <c r="H294" i="6" l="1"/>
  <c r="G294" i="6"/>
  <c r="K294" i="6" s="1"/>
  <c r="G328" i="5"/>
  <c r="H328" i="5"/>
  <c r="L328" i="5" s="1"/>
  <c r="L294" i="6"/>
  <c r="J267" i="6"/>
  <c r="K328" i="5"/>
  <c r="J301" i="5"/>
  <c r="I301" i="5" s="1"/>
  <c r="H469" i="1"/>
  <c r="L469" i="1" s="1"/>
  <c r="J442" i="1"/>
  <c r="I442" i="1" s="1"/>
  <c r="G469" i="1"/>
  <c r="K469" i="1" s="1"/>
  <c r="I267" i="6" l="1"/>
  <c r="M301" i="5"/>
  <c r="N301" i="5"/>
  <c r="F443" i="1"/>
  <c r="F302" i="5" l="1"/>
  <c r="H470" i="1"/>
  <c r="L470" i="1" s="1"/>
  <c r="J443" i="1"/>
  <c r="I443" i="1" s="1"/>
  <c r="G470" i="1"/>
  <c r="K470" i="1" s="1"/>
  <c r="G329" i="5" l="1"/>
  <c r="H329" i="5"/>
  <c r="L329" i="5" s="1"/>
  <c r="N267" i="6"/>
  <c r="F268" i="6" s="1"/>
  <c r="K329" i="5"/>
  <c r="J302" i="5"/>
  <c r="I302" i="5" s="1"/>
  <c r="F444" i="1"/>
  <c r="H295" i="6" l="1"/>
  <c r="G295" i="6"/>
  <c r="K295" i="6" s="1"/>
  <c r="L295" i="6"/>
  <c r="J268" i="6"/>
  <c r="M302" i="5"/>
  <c r="N302" i="5"/>
  <c r="H471" i="1"/>
  <c r="L471" i="1" s="1"/>
  <c r="J444" i="1"/>
  <c r="I444" i="1" s="1"/>
  <c r="G471" i="1"/>
  <c r="K471" i="1" s="1"/>
  <c r="I268" i="6" l="1"/>
  <c r="F303" i="5"/>
  <c r="F445" i="1"/>
  <c r="G330" i="5" l="1"/>
  <c r="H330" i="5"/>
  <c r="L330" i="5" s="1"/>
  <c r="N268" i="6"/>
  <c r="K330" i="5"/>
  <c r="J303" i="5"/>
  <c r="H472" i="1"/>
  <c r="L472" i="1" s="1"/>
  <c r="J445" i="1"/>
  <c r="I445" i="1" s="1"/>
  <c r="G472" i="1"/>
  <c r="K472" i="1" s="1"/>
  <c r="F269" i="6" l="1"/>
  <c r="I303" i="5"/>
  <c r="F446" i="1"/>
  <c r="H296" i="6" l="1"/>
  <c r="G296" i="6"/>
  <c r="K296" i="6" s="1"/>
  <c r="L296" i="6"/>
  <c r="J269" i="6"/>
  <c r="M303" i="5"/>
  <c r="N303" i="5"/>
  <c r="H473" i="1"/>
  <c r="L473" i="1" s="1"/>
  <c r="J446" i="1"/>
  <c r="I446" i="1" s="1"/>
  <c r="G473" i="1"/>
  <c r="K473" i="1" s="1"/>
  <c r="I269" i="6" l="1"/>
  <c r="F304" i="5"/>
  <c r="F447" i="1"/>
  <c r="G331" i="5" l="1"/>
  <c r="H331" i="5"/>
  <c r="L331" i="5" s="1"/>
  <c r="K331" i="5"/>
  <c r="J304" i="5"/>
  <c r="H474" i="1"/>
  <c r="L474" i="1" s="1"/>
  <c r="J447" i="1"/>
  <c r="I447" i="1" s="1"/>
  <c r="G474" i="1"/>
  <c r="K474" i="1" s="1"/>
  <c r="N269" i="6" l="1"/>
  <c r="F270" i="6" s="1"/>
  <c r="I304" i="5"/>
  <c r="F448" i="1"/>
  <c r="H297" i="6" l="1"/>
  <c r="G297" i="6"/>
  <c r="K297" i="6" s="1"/>
  <c r="L297" i="6"/>
  <c r="J270" i="6"/>
  <c r="M304" i="5"/>
  <c r="N304" i="5"/>
  <c r="H475" i="1"/>
  <c r="L475" i="1" s="1"/>
  <c r="J448" i="1"/>
  <c r="I448" i="1" s="1"/>
  <c r="G475" i="1"/>
  <c r="K475" i="1" s="1"/>
  <c r="I270" i="6" l="1"/>
  <c r="F305" i="5"/>
  <c r="F449" i="1"/>
  <c r="G332" i="5" l="1"/>
  <c r="H332" i="5"/>
  <c r="L332" i="5" s="1"/>
  <c r="K332" i="5"/>
  <c r="J305" i="5"/>
  <c r="I305" i="5" s="1"/>
  <c r="H476" i="1"/>
  <c r="L476" i="1" s="1"/>
  <c r="J449" i="1"/>
  <c r="I449" i="1" s="1"/>
  <c r="G476" i="1"/>
  <c r="K476" i="1" s="1"/>
  <c r="N270" i="6" l="1"/>
  <c r="F271" i="6" s="1"/>
  <c r="M305" i="5"/>
  <c r="N305" i="5"/>
  <c r="F450" i="1"/>
  <c r="H298" i="6" l="1"/>
  <c r="G298" i="6"/>
  <c r="K298" i="6" s="1"/>
  <c r="L298" i="6"/>
  <c r="J271" i="6"/>
  <c r="F306" i="5"/>
  <c r="H477" i="1"/>
  <c r="L477" i="1" s="1"/>
  <c r="J450" i="1"/>
  <c r="I450" i="1" s="1"/>
  <c r="G477" i="1"/>
  <c r="K477" i="1" s="1"/>
  <c r="G333" i="5" l="1"/>
  <c r="H333" i="5"/>
  <c r="L333" i="5" s="1"/>
  <c r="I271" i="6"/>
  <c r="K333" i="5"/>
  <c r="J306" i="5"/>
  <c r="F451" i="1"/>
  <c r="I306" i="5" l="1"/>
  <c r="H478" i="1"/>
  <c r="L478" i="1" s="1"/>
  <c r="J451" i="1"/>
  <c r="I451" i="1" s="1"/>
  <c r="G478" i="1"/>
  <c r="K478" i="1" s="1"/>
  <c r="N271" i="6" l="1"/>
  <c r="F272" i="6" s="1"/>
  <c r="M306" i="5"/>
  <c r="N306" i="5"/>
  <c r="F452" i="1"/>
  <c r="H299" i="6" l="1"/>
  <c r="G299" i="6"/>
  <c r="K299" i="6" s="1"/>
  <c r="L299" i="6"/>
  <c r="J272" i="6"/>
  <c r="F307" i="5"/>
  <c r="H479" i="1"/>
  <c r="L479" i="1" s="1"/>
  <c r="J452" i="1"/>
  <c r="I452" i="1" s="1"/>
  <c r="G479" i="1"/>
  <c r="K479" i="1" s="1"/>
  <c r="G334" i="5" l="1"/>
  <c r="H334" i="5"/>
  <c r="L334" i="5" s="1"/>
  <c r="I272" i="6"/>
  <c r="K334" i="5"/>
  <c r="J307" i="5"/>
  <c r="I307" i="5" s="1"/>
  <c r="F453" i="1"/>
  <c r="M307" i="5" l="1"/>
  <c r="N307" i="5"/>
  <c r="H480" i="1"/>
  <c r="L480" i="1" s="1"/>
  <c r="J453" i="1"/>
  <c r="I453" i="1" s="1"/>
  <c r="G480" i="1"/>
  <c r="K480" i="1" s="1"/>
  <c r="N272" i="6" l="1"/>
  <c r="F273" i="6" s="1"/>
  <c r="F308" i="5"/>
  <c r="F454" i="1"/>
  <c r="H300" i="6" l="1"/>
  <c r="G300" i="6"/>
  <c r="K300" i="6" s="1"/>
  <c r="G335" i="5"/>
  <c r="H335" i="5"/>
  <c r="L335" i="5" s="1"/>
  <c r="L300" i="6"/>
  <c r="J273" i="6"/>
  <c r="K335" i="5"/>
  <c r="J308" i="5"/>
  <c r="H481" i="1"/>
  <c r="L481" i="1" s="1"/>
  <c r="J454" i="1"/>
  <c r="I454" i="1" s="1"/>
  <c r="G481" i="1"/>
  <c r="K481" i="1" s="1"/>
  <c r="I273" i="6" l="1"/>
  <c r="I308" i="5"/>
  <c r="F455" i="1"/>
  <c r="M308" i="5" l="1"/>
  <c r="N308" i="5"/>
  <c r="H482" i="1"/>
  <c r="L482" i="1" s="1"/>
  <c r="J455" i="1"/>
  <c r="I455" i="1" s="1"/>
  <c r="G482" i="1"/>
  <c r="K482" i="1" s="1"/>
  <c r="N273" i="6" l="1"/>
  <c r="F274" i="6" s="1"/>
  <c r="F309" i="5"/>
  <c r="F456" i="1"/>
  <c r="H301" i="6" l="1"/>
  <c r="G301" i="6"/>
  <c r="K301" i="6" s="1"/>
  <c r="G336" i="5"/>
  <c r="H336" i="5"/>
  <c r="L336" i="5" s="1"/>
  <c r="L301" i="6"/>
  <c r="J274" i="6"/>
  <c r="K336" i="5"/>
  <c r="J309" i="5"/>
  <c r="I309" i="5" s="1"/>
  <c r="H483" i="1"/>
  <c r="L483" i="1" s="1"/>
  <c r="J456" i="1"/>
  <c r="I456" i="1" s="1"/>
  <c r="G483" i="1"/>
  <c r="K483" i="1" s="1"/>
  <c r="I274" i="6" l="1"/>
  <c r="M309" i="5"/>
  <c r="N309" i="5"/>
  <c r="F457" i="1"/>
  <c r="F310" i="5" l="1"/>
  <c r="H484" i="1"/>
  <c r="L484" i="1" s="1"/>
  <c r="J457" i="1"/>
  <c r="I457" i="1" s="1"/>
  <c r="G484" i="1"/>
  <c r="K484" i="1" s="1"/>
  <c r="G337" i="5" l="1"/>
  <c r="H337" i="5"/>
  <c r="L337" i="5" s="1"/>
  <c r="N274" i="6"/>
  <c r="F275" i="6" s="1"/>
  <c r="K337" i="5"/>
  <c r="J310" i="5"/>
  <c r="F458" i="1"/>
  <c r="H302" i="6" l="1"/>
  <c r="G302" i="6"/>
  <c r="K302" i="6" s="1"/>
  <c r="L302" i="6"/>
  <c r="J275" i="6"/>
  <c r="I310" i="5"/>
  <c r="H485" i="1"/>
  <c r="L485" i="1" s="1"/>
  <c r="J458" i="1"/>
  <c r="I458" i="1" s="1"/>
  <c r="G485" i="1"/>
  <c r="K485" i="1" s="1"/>
  <c r="I275" i="6" l="1"/>
  <c r="M310" i="5"/>
  <c r="N310" i="5"/>
  <c r="F459" i="1"/>
  <c r="F311" i="5" l="1"/>
  <c r="H486" i="1"/>
  <c r="L486" i="1" s="1"/>
  <c r="J459" i="1"/>
  <c r="I459" i="1" s="1"/>
  <c r="G486" i="1"/>
  <c r="K486" i="1" s="1"/>
  <c r="G338" i="5" l="1"/>
  <c r="H338" i="5"/>
  <c r="L338" i="5" s="1"/>
  <c r="N275" i="6"/>
  <c r="F276" i="6" s="1"/>
  <c r="K338" i="5"/>
  <c r="J311" i="5"/>
  <c r="I311" i="5" s="1"/>
  <c r="F460" i="1"/>
  <c r="H303" i="6" l="1"/>
  <c r="G303" i="6"/>
  <c r="K303" i="6" s="1"/>
  <c r="L303" i="6"/>
  <c r="J276" i="6"/>
  <c r="M311" i="5"/>
  <c r="N311" i="5"/>
  <c r="H487" i="1"/>
  <c r="L487" i="1" s="1"/>
  <c r="J460" i="1"/>
  <c r="I460" i="1" s="1"/>
  <c r="G487" i="1"/>
  <c r="K487" i="1" s="1"/>
  <c r="I276" i="6" l="1"/>
  <c r="F312" i="5"/>
  <c r="F461" i="1"/>
  <c r="G339" i="5" l="1"/>
  <c r="H339" i="5"/>
  <c r="L339" i="5" s="1"/>
  <c r="N276" i="6"/>
  <c r="K339" i="5"/>
  <c r="J312" i="5"/>
  <c r="I312" i="5" s="1"/>
  <c r="H488" i="1"/>
  <c r="L488" i="1" s="1"/>
  <c r="J461" i="1"/>
  <c r="I461" i="1" s="1"/>
  <c r="G488" i="1"/>
  <c r="K488" i="1" s="1"/>
  <c r="F277" i="6" l="1"/>
  <c r="M312" i="5"/>
  <c r="N312" i="5"/>
  <c r="F462" i="1"/>
  <c r="H304" i="6" l="1"/>
  <c r="G304" i="6"/>
  <c r="K304" i="6" s="1"/>
  <c r="L304" i="6"/>
  <c r="J277" i="6"/>
  <c r="F313" i="5"/>
  <c r="H489" i="1"/>
  <c r="L489" i="1" s="1"/>
  <c r="J462" i="1"/>
  <c r="I462" i="1" s="1"/>
  <c r="G489" i="1"/>
  <c r="K489" i="1" s="1"/>
  <c r="G340" i="5" l="1"/>
  <c r="H340" i="5"/>
  <c r="L340" i="5" s="1"/>
  <c r="I277" i="6"/>
  <c r="K340" i="5"/>
  <c r="J313" i="5"/>
  <c r="I313" i="5" s="1"/>
  <c r="F463" i="1"/>
  <c r="M313" i="5" l="1"/>
  <c r="N313" i="5"/>
  <c r="H490" i="1"/>
  <c r="L490" i="1" s="1"/>
  <c r="J463" i="1"/>
  <c r="I463" i="1" s="1"/>
  <c r="G490" i="1"/>
  <c r="K490" i="1" s="1"/>
  <c r="N277" i="6" l="1"/>
  <c r="F278" i="6" s="1"/>
  <c r="F314" i="5"/>
  <c r="F464" i="1"/>
  <c r="H305" i="6" l="1"/>
  <c r="G305" i="6"/>
  <c r="K305" i="6" s="1"/>
  <c r="G341" i="5"/>
  <c r="H341" i="5"/>
  <c r="L341" i="5" s="1"/>
  <c r="L305" i="6"/>
  <c r="J278" i="6"/>
  <c r="K341" i="5"/>
  <c r="J314" i="5"/>
  <c r="I314" i="5" s="1"/>
  <c r="H491" i="1"/>
  <c r="L491" i="1" s="1"/>
  <c r="J464" i="1"/>
  <c r="I464" i="1" s="1"/>
  <c r="G491" i="1"/>
  <c r="K491" i="1" s="1"/>
  <c r="I278" i="6" l="1"/>
  <c r="M314" i="5"/>
  <c r="N314" i="5"/>
  <c r="F465" i="1"/>
  <c r="F315" i="5" l="1"/>
  <c r="H492" i="1"/>
  <c r="L492" i="1" s="1"/>
  <c r="J465" i="1"/>
  <c r="I465" i="1" s="1"/>
  <c r="G492" i="1"/>
  <c r="K492" i="1" s="1"/>
  <c r="G342" i="5" l="1"/>
  <c r="H342" i="5"/>
  <c r="L342" i="5" s="1"/>
  <c r="N278" i="6"/>
  <c r="F279" i="6" s="1"/>
  <c r="K342" i="5"/>
  <c r="J315" i="5"/>
  <c r="F466" i="1"/>
  <c r="H306" i="6" l="1"/>
  <c r="G306" i="6"/>
  <c r="K306" i="6" s="1"/>
  <c r="L306" i="6"/>
  <c r="J279" i="6"/>
  <c r="I315" i="5"/>
  <c r="H493" i="1"/>
  <c r="L493" i="1" s="1"/>
  <c r="J466" i="1"/>
  <c r="I466" i="1" s="1"/>
  <c r="G493" i="1"/>
  <c r="K493" i="1" s="1"/>
  <c r="I279" i="6" l="1"/>
  <c r="M315" i="5"/>
  <c r="N315" i="5"/>
  <c r="F467" i="1"/>
  <c r="F316" i="5" l="1"/>
  <c r="H494" i="1"/>
  <c r="L494" i="1" s="1"/>
  <c r="J467" i="1"/>
  <c r="I467" i="1" s="1"/>
  <c r="G494" i="1"/>
  <c r="K494" i="1" s="1"/>
  <c r="G343" i="5" l="1"/>
  <c r="H343" i="5"/>
  <c r="L343" i="5" s="1"/>
  <c r="N279" i="6"/>
  <c r="F280" i="6" s="1"/>
  <c r="K343" i="5"/>
  <c r="J316" i="5"/>
  <c r="F468" i="1"/>
  <c r="H307" i="6" l="1"/>
  <c r="G307" i="6"/>
  <c r="K307" i="6" s="1"/>
  <c r="L307" i="6"/>
  <c r="J280" i="6"/>
  <c r="I316" i="5"/>
  <c r="H495" i="1"/>
  <c r="L495" i="1" s="1"/>
  <c r="J468" i="1"/>
  <c r="I468" i="1" s="1"/>
  <c r="G495" i="1"/>
  <c r="K495" i="1" s="1"/>
  <c r="I280" i="6" l="1"/>
  <c r="M316" i="5"/>
  <c r="N316" i="5"/>
  <c r="F469" i="1"/>
  <c r="F317" i="5" l="1"/>
  <c r="H496" i="1"/>
  <c r="L496" i="1" s="1"/>
  <c r="J469" i="1"/>
  <c r="I469" i="1" s="1"/>
  <c r="G496" i="1"/>
  <c r="K496" i="1" s="1"/>
  <c r="G344" i="5" l="1"/>
  <c r="H344" i="5"/>
  <c r="L344" i="5" s="1"/>
  <c r="N280" i="6"/>
  <c r="F281" i="6" s="1"/>
  <c r="K344" i="5"/>
  <c r="J317" i="5"/>
  <c r="F470" i="1"/>
  <c r="H308" i="6" l="1"/>
  <c r="G308" i="6"/>
  <c r="K308" i="6" s="1"/>
  <c r="L308" i="6"/>
  <c r="J281" i="6"/>
  <c r="I317" i="5"/>
  <c r="H497" i="1"/>
  <c r="L497" i="1" s="1"/>
  <c r="J470" i="1"/>
  <c r="I470" i="1" s="1"/>
  <c r="G497" i="1"/>
  <c r="K497" i="1" s="1"/>
  <c r="I281" i="6" l="1"/>
  <c r="M317" i="5"/>
  <c r="N317" i="5"/>
  <c r="F471" i="1"/>
  <c r="F318" i="5" l="1"/>
  <c r="H498" i="1"/>
  <c r="L498" i="1" s="1"/>
  <c r="J471" i="1"/>
  <c r="I471" i="1" s="1"/>
  <c r="G498" i="1"/>
  <c r="K498" i="1" s="1"/>
  <c r="G345" i="5" l="1"/>
  <c r="H345" i="5"/>
  <c r="L345" i="5" s="1"/>
  <c r="N281" i="6"/>
  <c r="F282" i="6" s="1"/>
  <c r="K345" i="5"/>
  <c r="J318" i="5"/>
  <c r="I318" i="5" s="1"/>
  <c r="F472" i="1"/>
  <c r="H309" i="6" l="1"/>
  <c r="G309" i="6"/>
  <c r="K309" i="6" s="1"/>
  <c r="L309" i="6"/>
  <c r="J282" i="6"/>
  <c r="M318" i="5"/>
  <c r="N318" i="5"/>
  <c r="H499" i="1"/>
  <c r="L499" i="1" s="1"/>
  <c r="J472" i="1"/>
  <c r="I472" i="1" s="1"/>
  <c r="G499" i="1"/>
  <c r="K499" i="1" s="1"/>
  <c r="I282" i="6" l="1"/>
  <c r="F319" i="5"/>
  <c r="F473" i="1"/>
  <c r="G346" i="5" l="1"/>
  <c r="H346" i="5"/>
  <c r="L346" i="5" s="1"/>
  <c r="K346" i="5"/>
  <c r="J319" i="5"/>
  <c r="I319" i="5" s="1"/>
  <c r="H500" i="1"/>
  <c r="L500" i="1" s="1"/>
  <c r="J473" i="1"/>
  <c r="I473" i="1" s="1"/>
  <c r="G500" i="1"/>
  <c r="K500" i="1" s="1"/>
  <c r="N282" i="6" l="1"/>
  <c r="F283" i="6" s="1"/>
  <c r="M319" i="5"/>
  <c r="N319" i="5"/>
  <c r="F474" i="1"/>
  <c r="H310" i="6" l="1"/>
  <c r="G310" i="6"/>
  <c r="K310" i="6" s="1"/>
  <c r="L310" i="6"/>
  <c r="J283" i="6"/>
  <c r="F320" i="5"/>
  <c r="H501" i="1"/>
  <c r="L501" i="1" s="1"/>
  <c r="J474" i="1"/>
  <c r="I474" i="1" s="1"/>
  <c r="G501" i="1"/>
  <c r="K501" i="1" s="1"/>
  <c r="G347" i="5" l="1"/>
  <c r="H347" i="5"/>
  <c r="L347" i="5" s="1"/>
  <c r="I283" i="6"/>
  <c r="K347" i="5"/>
  <c r="J320" i="5"/>
  <c r="I320" i="5" s="1"/>
  <c r="F475" i="1"/>
  <c r="M320" i="5" l="1"/>
  <c r="N320" i="5" s="1"/>
  <c r="H502" i="1"/>
  <c r="L502" i="1" s="1"/>
  <c r="J475" i="1"/>
  <c r="I475" i="1" s="1"/>
  <c r="G502" i="1"/>
  <c r="K502" i="1" s="1"/>
  <c r="N283" i="6" l="1"/>
  <c r="F284" i="6" s="1"/>
  <c r="F321" i="5"/>
  <c r="F476" i="1"/>
  <c r="H311" i="6" l="1"/>
  <c r="G311" i="6"/>
  <c r="K311" i="6" s="1"/>
  <c r="G348" i="5"/>
  <c r="H348" i="5"/>
  <c r="L348" i="5" s="1"/>
  <c r="L311" i="6"/>
  <c r="J284" i="6"/>
  <c r="K348" i="5"/>
  <c r="J321" i="5"/>
  <c r="I321" i="5" s="1"/>
  <c r="H503" i="1"/>
  <c r="L503" i="1" s="1"/>
  <c r="J476" i="1"/>
  <c r="I476" i="1" s="1"/>
  <c r="G503" i="1"/>
  <c r="K503" i="1" s="1"/>
  <c r="I284" i="6" l="1"/>
  <c r="M321" i="5"/>
  <c r="F477" i="1"/>
  <c r="N284" i="6" l="1"/>
  <c r="N321" i="5"/>
  <c r="F322" i="5" s="1"/>
  <c r="H504" i="1"/>
  <c r="L504" i="1" s="1"/>
  <c r="J477" i="1"/>
  <c r="I477" i="1" s="1"/>
  <c r="G504" i="1"/>
  <c r="K504" i="1" s="1"/>
  <c r="G349" i="5" l="1"/>
  <c r="H349" i="5"/>
  <c r="L349" i="5" s="1"/>
  <c r="F285" i="6"/>
  <c r="K349" i="5"/>
  <c r="J322" i="5"/>
  <c r="F478" i="1"/>
  <c r="H312" i="6" l="1"/>
  <c r="G312" i="6"/>
  <c r="K312" i="6" s="1"/>
  <c r="L312" i="6"/>
  <c r="J285" i="6"/>
  <c r="I322" i="5"/>
  <c r="H505" i="1"/>
  <c r="L505" i="1" s="1"/>
  <c r="J478" i="1"/>
  <c r="I478" i="1" s="1"/>
  <c r="G505" i="1"/>
  <c r="K505" i="1" s="1"/>
  <c r="I285" i="6" l="1"/>
  <c r="M322" i="5"/>
  <c r="N322" i="5" s="1"/>
  <c r="F479" i="1"/>
  <c r="F323" i="5" l="1"/>
  <c r="H506" i="1"/>
  <c r="L506" i="1" s="1"/>
  <c r="J479" i="1"/>
  <c r="I479" i="1" s="1"/>
  <c r="G506" i="1"/>
  <c r="K506" i="1" s="1"/>
  <c r="G350" i="5" l="1"/>
  <c r="H350" i="5"/>
  <c r="L350" i="5" s="1"/>
  <c r="N285" i="6"/>
  <c r="F286" i="6" s="1"/>
  <c r="K350" i="5"/>
  <c r="J323" i="5"/>
  <c r="I323" i="5" s="1"/>
  <c r="F480" i="1"/>
  <c r="H313" i="6" l="1"/>
  <c r="G313" i="6"/>
  <c r="K313" i="6" s="1"/>
  <c r="L313" i="6"/>
  <c r="J286" i="6"/>
  <c r="M323" i="5"/>
  <c r="N323" i="5"/>
  <c r="H507" i="1"/>
  <c r="L507" i="1" s="1"/>
  <c r="J480" i="1"/>
  <c r="I480" i="1" s="1"/>
  <c r="G507" i="1"/>
  <c r="K507" i="1" s="1"/>
  <c r="I286" i="6" l="1"/>
  <c r="F324" i="5"/>
  <c r="F481" i="1"/>
  <c r="G351" i="5" l="1"/>
  <c r="H351" i="5"/>
  <c r="L351" i="5" s="1"/>
  <c r="K351" i="5"/>
  <c r="J324" i="5"/>
  <c r="I324" i="5" s="1"/>
  <c r="H508" i="1"/>
  <c r="L508" i="1" s="1"/>
  <c r="J481" i="1"/>
  <c r="I481" i="1" s="1"/>
  <c r="G508" i="1"/>
  <c r="K508" i="1" s="1"/>
  <c r="N286" i="6" l="1"/>
  <c r="F287" i="6" s="1"/>
  <c r="M324" i="5"/>
  <c r="N324" i="5"/>
  <c r="F482" i="1"/>
  <c r="H314" i="6" l="1"/>
  <c r="G314" i="6"/>
  <c r="K314" i="6" s="1"/>
  <c r="L314" i="6"/>
  <c r="J287" i="6"/>
  <c r="F325" i="5"/>
  <c r="H509" i="1"/>
  <c r="L509" i="1" s="1"/>
  <c r="J482" i="1"/>
  <c r="I482" i="1" s="1"/>
  <c r="G509" i="1"/>
  <c r="K509" i="1" s="1"/>
  <c r="G352" i="5" l="1"/>
  <c r="H352" i="5"/>
  <c r="L352" i="5" s="1"/>
  <c r="I287" i="6"/>
  <c r="K352" i="5"/>
  <c r="J325" i="5"/>
  <c r="F483" i="1"/>
  <c r="I325" i="5" l="1"/>
  <c r="H510" i="1"/>
  <c r="L510" i="1" s="1"/>
  <c r="J483" i="1"/>
  <c r="I483" i="1" s="1"/>
  <c r="G510" i="1"/>
  <c r="K510" i="1" s="1"/>
  <c r="N287" i="6" l="1"/>
  <c r="F288" i="6" s="1"/>
  <c r="M325" i="5"/>
  <c r="N325" i="5"/>
  <c r="F484" i="1"/>
  <c r="H315" i="6" l="1"/>
  <c r="G315" i="6"/>
  <c r="K315" i="6" s="1"/>
  <c r="L315" i="6"/>
  <c r="J288" i="6"/>
  <c r="F326" i="5"/>
  <c r="H511" i="1"/>
  <c r="L511" i="1" s="1"/>
  <c r="J484" i="1"/>
  <c r="I484" i="1" s="1"/>
  <c r="G511" i="1"/>
  <c r="K511" i="1" s="1"/>
  <c r="G353" i="5" l="1"/>
  <c r="H353" i="5"/>
  <c r="L353" i="5" s="1"/>
  <c r="I288" i="6"/>
  <c r="K353" i="5"/>
  <c r="J326" i="5"/>
  <c r="I326" i="5" s="1"/>
  <c r="F485" i="1"/>
  <c r="M326" i="5" l="1"/>
  <c r="N326" i="5"/>
  <c r="H512" i="1"/>
  <c r="L512" i="1" s="1"/>
  <c r="J485" i="1"/>
  <c r="I485" i="1" s="1"/>
  <c r="G512" i="1"/>
  <c r="K512" i="1" s="1"/>
  <c r="N288" i="6" l="1"/>
  <c r="F289" i="6" s="1"/>
  <c r="F327" i="5"/>
  <c r="F486" i="1"/>
  <c r="H316" i="6" l="1"/>
  <c r="G316" i="6"/>
  <c r="K316" i="6" s="1"/>
  <c r="G354" i="5"/>
  <c r="H354" i="5"/>
  <c r="L354" i="5" s="1"/>
  <c r="L316" i="6"/>
  <c r="J289" i="6"/>
  <c r="K354" i="5"/>
  <c r="J327" i="5"/>
  <c r="H513" i="1"/>
  <c r="L513" i="1" s="1"/>
  <c r="J486" i="1"/>
  <c r="I486" i="1" s="1"/>
  <c r="G513" i="1"/>
  <c r="K513" i="1" s="1"/>
  <c r="I289" i="6" l="1"/>
  <c r="I327" i="5"/>
  <c r="F487" i="1"/>
  <c r="M327" i="5" l="1"/>
  <c r="N327" i="5"/>
  <c r="H514" i="1"/>
  <c r="L514" i="1" s="1"/>
  <c r="J487" i="1"/>
  <c r="I487" i="1" s="1"/>
  <c r="G514" i="1"/>
  <c r="K514" i="1" s="1"/>
  <c r="N289" i="6" l="1"/>
  <c r="F290" i="6" s="1"/>
  <c r="F328" i="5"/>
  <c r="F488" i="1"/>
  <c r="H317" i="6" l="1"/>
  <c r="G317" i="6"/>
  <c r="K317" i="6" s="1"/>
  <c r="G355" i="5"/>
  <c r="H355" i="5"/>
  <c r="L355" i="5" s="1"/>
  <c r="L317" i="6"/>
  <c r="J290" i="6"/>
  <c r="K355" i="5"/>
  <c r="J328" i="5"/>
  <c r="H515" i="1"/>
  <c r="L515" i="1" s="1"/>
  <c r="J488" i="1"/>
  <c r="I488" i="1" s="1"/>
  <c r="G515" i="1"/>
  <c r="K515" i="1" s="1"/>
  <c r="I290" i="6" l="1"/>
  <c r="I328" i="5"/>
  <c r="F489" i="1"/>
  <c r="M328" i="5" l="1"/>
  <c r="N328" i="5"/>
  <c r="H516" i="1"/>
  <c r="L516" i="1" s="1"/>
  <c r="J489" i="1"/>
  <c r="I489" i="1" s="1"/>
  <c r="G516" i="1"/>
  <c r="K516" i="1" s="1"/>
  <c r="N290" i="6" l="1"/>
  <c r="F291" i="6" s="1"/>
  <c r="F329" i="5"/>
  <c r="F490" i="1"/>
  <c r="J490" i="1" s="1"/>
  <c r="I490" i="1" s="1"/>
  <c r="H318" i="6" l="1"/>
  <c r="G318" i="6"/>
  <c r="K318" i="6" s="1"/>
  <c r="G356" i="5"/>
  <c r="H356" i="5"/>
  <c r="L356" i="5" s="1"/>
  <c r="L318" i="6"/>
  <c r="J291" i="6"/>
  <c r="K356" i="5"/>
  <c r="J329" i="5"/>
  <c r="G517" i="1"/>
  <c r="K517" i="1" s="1"/>
  <c r="H517" i="1"/>
  <c r="L517" i="1" s="1"/>
  <c r="I291" i="6" l="1"/>
  <c r="I329" i="5"/>
  <c r="F491" i="1"/>
  <c r="M329" i="5" l="1"/>
  <c r="N329" i="5"/>
  <c r="H518" i="1"/>
  <c r="L518" i="1" s="1"/>
  <c r="J491" i="1"/>
  <c r="I491" i="1" s="1"/>
  <c r="G518" i="1"/>
  <c r="K518" i="1" s="1"/>
  <c r="N291" i="6" l="1"/>
  <c r="F292" i="6" s="1"/>
  <c r="F330" i="5"/>
  <c r="F492" i="1"/>
  <c r="H319" i="6" l="1"/>
  <c r="G319" i="6"/>
  <c r="K319" i="6" s="1"/>
  <c r="G357" i="5"/>
  <c r="H357" i="5"/>
  <c r="L357" i="5" s="1"/>
  <c r="L319" i="6"/>
  <c r="J292" i="6"/>
  <c r="K357" i="5"/>
  <c r="J330" i="5"/>
  <c r="H519" i="1"/>
  <c r="L519" i="1" s="1"/>
  <c r="J492" i="1"/>
  <c r="I492" i="1" s="1"/>
  <c r="G519" i="1"/>
  <c r="K519" i="1" s="1"/>
  <c r="I292" i="6" l="1"/>
  <c r="I330" i="5"/>
  <c r="F493" i="1"/>
  <c r="N292" i="6" l="1"/>
  <c r="M330" i="5"/>
  <c r="N330" i="5"/>
  <c r="H520" i="1"/>
  <c r="L520" i="1" s="1"/>
  <c r="J493" i="1"/>
  <c r="I493" i="1" s="1"/>
  <c r="G520" i="1"/>
  <c r="K520" i="1" s="1"/>
  <c r="F293" i="6" l="1"/>
  <c r="F331" i="5"/>
  <c r="F494" i="1"/>
  <c r="H320" i="6" l="1"/>
  <c r="G320" i="6"/>
  <c r="K320" i="6" s="1"/>
  <c r="G358" i="5"/>
  <c r="H358" i="5"/>
  <c r="L358" i="5" s="1"/>
  <c r="L320" i="6"/>
  <c r="J293" i="6"/>
  <c r="K358" i="5"/>
  <c r="J331" i="5"/>
  <c r="I331" i="5" s="1"/>
  <c r="H521" i="1"/>
  <c r="L521" i="1" s="1"/>
  <c r="J494" i="1"/>
  <c r="I494" i="1" s="1"/>
  <c r="G521" i="1"/>
  <c r="K521" i="1" s="1"/>
  <c r="I293" i="6" l="1"/>
  <c r="M331" i="5"/>
  <c r="N331" i="5"/>
  <c r="F495" i="1"/>
  <c r="N293" i="6" l="1"/>
  <c r="F332" i="5"/>
  <c r="H522" i="1"/>
  <c r="L522" i="1" s="1"/>
  <c r="J495" i="1"/>
  <c r="I495" i="1" s="1"/>
  <c r="G522" i="1"/>
  <c r="K522" i="1" s="1"/>
  <c r="G359" i="5" l="1"/>
  <c r="H359" i="5"/>
  <c r="L359" i="5" s="1"/>
  <c r="F294" i="6"/>
  <c r="K359" i="5"/>
  <c r="J332" i="5"/>
  <c r="I332" i="5" s="1"/>
  <c r="F496" i="1"/>
  <c r="J496" i="1" s="1"/>
  <c r="I496" i="1" s="1"/>
  <c r="H321" i="6" l="1"/>
  <c r="G321" i="6"/>
  <c r="K321" i="6" s="1"/>
  <c r="L321" i="6"/>
  <c r="J294" i="6"/>
  <c r="M332" i="5"/>
  <c r="N332" i="5"/>
  <c r="G523" i="1"/>
  <c r="K523" i="1" s="1"/>
  <c r="H523" i="1"/>
  <c r="L523" i="1" s="1"/>
  <c r="I294" i="6" l="1"/>
  <c r="F333" i="5"/>
  <c r="F497" i="1"/>
  <c r="G524" i="1" s="1"/>
  <c r="K524" i="1" s="1"/>
  <c r="G360" i="5" l="1"/>
  <c r="H360" i="5"/>
  <c r="L360" i="5" s="1"/>
  <c r="K360" i="5"/>
  <c r="J333" i="5"/>
  <c r="H524" i="1"/>
  <c r="L524" i="1" s="1"/>
  <c r="J497" i="1"/>
  <c r="I497" i="1" s="1"/>
  <c r="N294" i="6" l="1"/>
  <c r="F295" i="6" s="1"/>
  <c r="I333" i="5"/>
  <c r="F498" i="1"/>
  <c r="H322" i="6" l="1"/>
  <c r="G322" i="6"/>
  <c r="K322" i="6" s="1"/>
  <c r="L322" i="6"/>
  <c r="J295" i="6"/>
  <c r="M333" i="5"/>
  <c r="N333" i="5"/>
  <c r="H525" i="1"/>
  <c r="L525" i="1" s="1"/>
  <c r="J498" i="1"/>
  <c r="I498" i="1" s="1"/>
  <c r="G525" i="1"/>
  <c r="K525" i="1" s="1"/>
  <c r="I295" i="6" l="1"/>
  <c r="F334" i="5"/>
  <c r="F499" i="1"/>
  <c r="G361" i="5" l="1"/>
  <c r="H361" i="5"/>
  <c r="L361" i="5" s="1"/>
  <c r="K361" i="5"/>
  <c r="J334" i="5"/>
  <c r="H526" i="1"/>
  <c r="L526" i="1" s="1"/>
  <c r="J499" i="1"/>
  <c r="I499" i="1" s="1"/>
  <c r="G526" i="1"/>
  <c r="K526" i="1" s="1"/>
  <c r="N295" i="6" l="1"/>
  <c r="F296" i="6" s="1"/>
  <c r="I334" i="5"/>
  <c r="F500" i="1"/>
  <c r="H323" i="6" l="1"/>
  <c r="G323" i="6"/>
  <c r="K323" i="6" s="1"/>
  <c r="L323" i="6"/>
  <c r="J296" i="6"/>
  <c r="M334" i="5"/>
  <c r="N334" i="5"/>
  <c r="H527" i="1"/>
  <c r="L527" i="1" s="1"/>
  <c r="J500" i="1"/>
  <c r="I500" i="1" s="1"/>
  <c r="G527" i="1"/>
  <c r="K527" i="1" s="1"/>
  <c r="I296" i="6" l="1"/>
  <c r="F335" i="5"/>
  <c r="F501" i="1"/>
  <c r="G362" i="5" l="1"/>
  <c r="H362" i="5"/>
  <c r="L362" i="5" s="1"/>
  <c r="N296" i="6"/>
  <c r="K362" i="5"/>
  <c r="J335" i="5"/>
  <c r="H528" i="1"/>
  <c r="L528" i="1" s="1"/>
  <c r="J501" i="1"/>
  <c r="I501" i="1" s="1"/>
  <c r="G528" i="1"/>
  <c r="K528" i="1" s="1"/>
  <c r="F297" i="6" l="1"/>
  <c r="I335" i="5"/>
  <c r="F502" i="1"/>
  <c r="H324" i="6" l="1"/>
  <c r="G324" i="6"/>
  <c r="K324" i="6" s="1"/>
  <c r="L324" i="6"/>
  <c r="J297" i="6"/>
  <c r="M335" i="5"/>
  <c r="N335" i="5"/>
  <c r="H529" i="1"/>
  <c r="L529" i="1" s="1"/>
  <c r="J502" i="1"/>
  <c r="I502" i="1" s="1"/>
  <c r="G529" i="1"/>
  <c r="K529" i="1" s="1"/>
  <c r="I297" i="6" l="1"/>
  <c r="F336" i="5"/>
  <c r="F503" i="1"/>
  <c r="J503" i="1" s="1"/>
  <c r="I503" i="1" s="1"/>
  <c r="G363" i="5" l="1"/>
  <c r="H363" i="5"/>
  <c r="L363" i="5" s="1"/>
  <c r="K363" i="5"/>
  <c r="J336" i="5"/>
  <c r="H530" i="1"/>
  <c r="L530" i="1" s="1"/>
  <c r="G530" i="1"/>
  <c r="K530" i="1" s="1"/>
  <c r="N297" i="6" l="1"/>
  <c r="F298" i="6" s="1"/>
  <c r="I336" i="5"/>
  <c r="F504" i="1"/>
  <c r="H325" i="6" l="1"/>
  <c r="G325" i="6"/>
  <c r="K325" i="6" s="1"/>
  <c r="L325" i="6"/>
  <c r="J298" i="6"/>
  <c r="M336" i="5"/>
  <c r="N336" i="5"/>
  <c r="H531" i="1"/>
  <c r="L531" i="1" s="1"/>
  <c r="J504" i="1"/>
  <c r="I504" i="1" s="1"/>
  <c r="G531" i="1"/>
  <c r="K531" i="1" s="1"/>
  <c r="I298" i="6" l="1"/>
  <c r="F337" i="5"/>
  <c r="F505" i="1"/>
  <c r="G364" i="5" l="1"/>
  <c r="H364" i="5"/>
  <c r="L364" i="5" s="1"/>
  <c r="K364" i="5"/>
  <c r="J337" i="5"/>
  <c r="H532" i="1"/>
  <c r="L532" i="1" s="1"/>
  <c r="J505" i="1"/>
  <c r="I505" i="1" s="1"/>
  <c r="G532" i="1"/>
  <c r="K532" i="1" s="1"/>
  <c r="N298" i="6" l="1"/>
  <c r="F299" i="6" s="1"/>
  <c r="I337" i="5"/>
  <c r="F506" i="1"/>
  <c r="H326" i="6" l="1"/>
  <c r="G326" i="6"/>
  <c r="K326" i="6" s="1"/>
  <c r="L326" i="6"/>
  <c r="J299" i="6"/>
  <c r="M337" i="5"/>
  <c r="N337" i="5"/>
  <c r="H533" i="1"/>
  <c r="L533" i="1" s="1"/>
  <c r="J506" i="1"/>
  <c r="I506" i="1" s="1"/>
  <c r="G533" i="1"/>
  <c r="K533" i="1" s="1"/>
  <c r="I299" i="6" l="1"/>
  <c r="F338" i="5"/>
  <c r="F507" i="1"/>
  <c r="G365" i="5" l="1"/>
  <c r="H365" i="5"/>
  <c r="L365" i="5" s="1"/>
  <c r="K365" i="5"/>
  <c r="J338" i="5"/>
  <c r="H534" i="1"/>
  <c r="L534" i="1" s="1"/>
  <c r="J507" i="1"/>
  <c r="I507" i="1" s="1"/>
  <c r="G534" i="1"/>
  <c r="K534" i="1" s="1"/>
  <c r="N299" i="6" l="1"/>
  <c r="F300" i="6" s="1"/>
  <c r="I338" i="5"/>
  <c r="F508" i="1"/>
  <c r="H327" i="6" l="1"/>
  <c r="G327" i="6"/>
  <c r="K327" i="6" s="1"/>
  <c r="L327" i="6"/>
  <c r="J300" i="6"/>
  <c r="M338" i="5"/>
  <c r="N338" i="5"/>
  <c r="H535" i="1"/>
  <c r="L535" i="1" s="1"/>
  <c r="J508" i="1"/>
  <c r="I508" i="1" s="1"/>
  <c r="G535" i="1"/>
  <c r="K535" i="1" s="1"/>
  <c r="I300" i="6" l="1"/>
  <c r="F339" i="5"/>
  <c r="F509" i="1"/>
  <c r="G366" i="5" l="1"/>
  <c r="H366" i="5"/>
  <c r="L366" i="5" s="1"/>
  <c r="K366" i="5"/>
  <c r="J339" i="5"/>
  <c r="I339" i="5" s="1"/>
  <c r="H536" i="1"/>
  <c r="L536" i="1" s="1"/>
  <c r="J509" i="1"/>
  <c r="I509" i="1" s="1"/>
  <c r="G536" i="1"/>
  <c r="K536" i="1" s="1"/>
  <c r="N300" i="6" l="1"/>
  <c r="F301" i="6" s="1"/>
  <c r="M339" i="5"/>
  <c r="N339" i="5"/>
  <c r="F510" i="1"/>
  <c r="H328" i="6" l="1"/>
  <c r="L328" i="6" s="1"/>
  <c r="G328" i="6"/>
  <c r="K328" i="6" s="1"/>
  <c r="J301" i="6"/>
  <c r="F340" i="5"/>
  <c r="H537" i="1"/>
  <c r="L537" i="1" s="1"/>
  <c r="J510" i="1"/>
  <c r="I510" i="1" s="1"/>
  <c r="G537" i="1"/>
  <c r="K537" i="1" s="1"/>
  <c r="G367" i="5" l="1"/>
  <c r="H367" i="5"/>
  <c r="L367" i="5" s="1"/>
  <c r="I301" i="6"/>
  <c r="K367" i="5"/>
  <c r="J340" i="5"/>
  <c r="F511" i="1"/>
  <c r="I340" i="5" l="1"/>
  <c r="H538" i="1"/>
  <c r="L538" i="1" s="1"/>
  <c r="J511" i="1"/>
  <c r="I511" i="1" s="1"/>
  <c r="G538" i="1"/>
  <c r="K538" i="1" s="1"/>
  <c r="N301" i="6" l="1"/>
  <c r="F302" i="6" s="1"/>
  <c r="M340" i="5"/>
  <c r="N340" i="5"/>
  <c r="F512" i="1"/>
  <c r="H329" i="6" l="1"/>
  <c r="G329" i="6"/>
  <c r="K329" i="6" s="1"/>
  <c r="L329" i="6"/>
  <c r="J302" i="6"/>
  <c r="F341" i="5"/>
  <c r="H539" i="1"/>
  <c r="L539" i="1" s="1"/>
  <c r="J512" i="1"/>
  <c r="I512" i="1" s="1"/>
  <c r="G539" i="1"/>
  <c r="K539" i="1" s="1"/>
  <c r="G368" i="5" l="1"/>
  <c r="H368" i="5"/>
  <c r="L368" i="5" s="1"/>
  <c r="I302" i="6"/>
  <c r="K368" i="5"/>
  <c r="J341" i="5"/>
  <c r="F513" i="1"/>
  <c r="N302" i="6" l="1"/>
  <c r="I341" i="5"/>
  <c r="H540" i="1"/>
  <c r="L540" i="1" s="1"/>
  <c r="J513" i="1"/>
  <c r="I513" i="1" s="1"/>
  <c r="G540" i="1"/>
  <c r="K540" i="1" s="1"/>
  <c r="F303" i="6" l="1"/>
  <c r="M341" i="5"/>
  <c r="N341" i="5" s="1"/>
  <c r="F514" i="1"/>
  <c r="H330" i="6" l="1"/>
  <c r="G330" i="6"/>
  <c r="K330" i="6" s="1"/>
  <c r="L330" i="6"/>
  <c r="J303" i="6"/>
  <c r="F342" i="5"/>
  <c r="H541" i="1"/>
  <c r="L541" i="1" s="1"/>
  <c r="J514" i="1"/>
  <c r="I514" i="1" s="1"/>
  <c r="G541" i="1"/>
  <c r="K541" i="1" s="1"/>
  <c r="G369" i="5" l="1"/>
  <c r="H369" i="5"/>
  <c r="L369" i="5" s="1"/>
  <c r="I303" i="6"/>
  <c r="K369" i="5"/>
  <c r="J342" i="5"/>
  <c r="I342" i="5" s="1"/>
  <c r="F515" i="1"/>
  <c r="M342" i="5" l="1"/>
  <c r="N342" i="5"/>
  <c r="H542" i="1"/>
  <c r="L542" i="1" s="1"/>
  <c r="J515" i="1"/>
  <c r="I515" i="1" s="1"/>
  <c r="G542" i="1"/>
  <c r="K542" i="1" s="1"/>
  <c r="N303" i="6" l="1"/>
  <c r="F304" i="6" s="1"/>
  <c r="F343" i="5"/>
  <c r="F516" i="1"/>
  <c r="H331" i="6" l="1"/>
  <c r="G331" i="6"/>
  <c r="K331" i="6" s="1"/>
  <c r="G370" i="5"/>
  <c r="H370" i="5"/>
  <c r="L370" i="5" s="1"/>
  <c r="L331" i="6"/>
  <c r="J304" i="6"/>
  <c r="K370" i="5"/>
  <c r="J343" i="5"/>
  <c r="H543" i="1"/>
  <c r="L543" i="1" s="1"/>
  <c r="J516" i="1"/>
  <c r="I516" i="1" s="1"/>
  <c r="G543" i="1"/>
  <c r="K543" i="1" s="1"/>
  <c r="I304" i="6" l="1"/>
  <c r="I343" i="5"/>
  <c r="F517" i="1"/>
  <c r="M343" i="5" l="1"/>
  <c r="N343" i="5"/>
  <c r="H544" i="1"/>
  <c r="L544" i="1" s="1"/>
  <c r="J517" i="1"/>
  <c r="I517" i="1" s="1"/>
  <c r="G544" i="1"/>
  <c r="K544" i="1" s="1"/>
  <c r="N304" i="6" l="1"/>
  <c r="F305" i="6" s="1"/>
  <c r="F344" i="5"/>
  <c r="F518" i="1"/>
  <c r="H332" i="6" l="1"/>
  <c r="G332" i="6"/>
  <c r="G371" i="5"/>
  <c r="H371" i="5"/>
  <c r="L371" i="5" s="1"/>
  <c r="L332" i="6"/>
  <c r="K332" i="6"/>
  <c r="J305" i="6"/>
  <c r="K371" i="5"/>
  <c r="J344" i="5"/>
  <c r="I344" i="5" s="1"/>
  <c r="H545" i="1"/>
  <c r="L545" i="1" s="1"/>
  <c r="J518" i="1"/>
  <c r="I518" i="1" s="1"/>
  <c r="G545" i="1"/>
  <c r="K545" i="1" s="1"/>
  <c r="I305" i="6" l="1"/>
  <c r="M344" i="5"/>
  <c r="N344" i="5"/>
  <c r="F519" i="1"/>
  <c r="F345" i="5" l="1"/>
  <c r="H546" i="1"/>
  <c r="L546" i="1" s="1"/>
  <c r="J519" i="1"/>
  <c r="I519" i="1" s="1"/>
  <c r="G546" i="1"/>
  <c r="K546" i="1" s="1"/>
  <c r="G372" i="5" l="1"/>
  <c r="H372" i="5"/>
  <c r="L372" i="5" s="1"/>
  <c r="N305" i="6"/>
  <c r="F306" i="6" s="1"/>
  <c r="K372" i="5"/>
  <c r="J345" i="5"/>
  <c r="I345" i="5" s="1"/>
  <c r="F520" i="1"/>
  <c r="H333" i="6" l="1"/>
  <c r="G333" i="6"/>
  <c r="K333" i="6" s="1"/>
  <c r="L333" i="6"/>
  <c r="J306" i="6"/>
  <c r="M345" i="5"/>
  <c r="N345" i="5"/>
  <c r="H547" i="1"/>
  <c r="L547" i="1" s="1"/>
  <c r="J520" i="1"/>
  <c r="I520" i="1" s="1"/>
  <c r="G547" i="1"/>
  <c r="K547" i="1" s="1"/>
  <c r="I306" i="6" l="1"/>
  <c r="F346" i="5"/>
  <c r="F521" i="1"/>
  <c r="G373" i="5" l="1"/>
  <c r="H373" i="5"/>
  <c r="L373" i="5" s="1"/>
  <c r="K373" i="5"/>
  <c r="J346" i="5"/>
  <c r="H548" i="1"/>
  <c r="L548" i="1" s="1"/>
  <c r="J521" i="1"/>
  <c r="I521" i="1" s="1"/>
  <c r="G548" i="1"/>
  <c r="K548" i="1" s="1"/>
  <c r="N306" i="6" l="1"/>
  <c r="F307" i="6" s="1"/>
  <c r="I346" i="5"/>
  <c r="F522" i="1"/>
  <c r="H334" i="6" l="1"/>
  <c r="G334" i="6"/>
  <c r="K334" i="6" s="1"/>
  <c r="L334" i="6"/>
  <c r="J307" i="6"/>
  <c r="M346" i="5"/>
  <c r="N346" i="5"/>
  <c r="H549" i="1"/>
  <c r="L549" i="1" s="1"/>
  <c r="J522" i="1"/>
  <c r="I522" i="1" s="1"/>
  <c r="G549" i="1"/>
  <c r="K549" i="1" s="1"/>
  <c r="I307" i="6" l="1"/>
  <c r="F347" i="5"/>
  <c r="F523" i="1"/>
  <c r="G374" i="5" l="1"/>
  <c r="H374" i="5"/>
  <c r="L374" i="5" s="1"/>
  <c r="K374" i="5"/>
  <c r="J347" i="5"/>
  <c r="I347" i="5" s="1"/>
  <c r="H550" i="1"/>
  <c r="L550" i="1" s="1"/>
  <c r="J523" i="1"/>
  <c r="I523" i="1" s="1"/>
  <c r="G550" i="1"/>
  <c r="K550" i="1" s="1"/>
  <c r="N307" i="6" l="1"/>
  <c r="F308" i="6" s="1"/>
  <c r="M347" i="5"/>
  <c r="N347" i="5" s="1"/>
  <c r="F524" i="1"/>
  <c r="H335" i="6" l="1"/>
  <c r="G335" i="6"/>
  <c r="K335" i="6" s="1"/>
  <c r="L335" i="6"/>
  <c r="J308" i="6"/>
  <c r="F348" i="5"/>
  <c r="H551" i="1"/>
  <c r="L551" i="1" s="1"/>
  <c r="J524" i="1"/>
  <c r="I524" i="1" s="1"/>
  <c r="G551" i="1"/>
  <c r="K551" i="1" s="1"/>
  <c r="G375" i="5" l="1"/>
  <c r="H375" i="5"/>
  <c r="L375" i="5" s="1"/>
  <c r="I308" i="6"/>
  <c r="K375" i="5"/>
  <c r="J348" i="5"/>
  <c r="I348" i="5" s="1"/>
  <c r="F525" i="1"/>
  <c r="M348" i="5" l="1"/>
  <c r="N348" i="5"/>
  <c r="H552" i="1"/>
  <c r="L552" i="1" s="1"/>
  <c r="J525" i="1"/>
  <c r="I525" i="1" s="1"/>
  <c r="G552" i="1"/>
  <c r="K552" i="1" s="1"/>
  <c r="N308" i="6" l="1"/>
  <c r="F309" i="6" s="1"/>
  <c r="F349" i="5"/>
  <c r="F526" i="1"/>
  <c r="H336" i="6" l="1"/>
  <c r="G336" i="6"/>
  <c r="K336" i="6" s="1"/>
  <c r="G376" i="5"/>
  <c r="H376" i="5"/>
  <c r="L376" i="5" s="1"/>
  <c r="L336" i="6"/>
  <c r="J309" i="6"/>
  <c r="K376" i="5"/>
  <c r="J349" i="5"/>
  <c r="H553" i="1"/>
  <c r="L553" i="1" s="1"/>
  <c r="J526" i="1"/>
  <c r="I526" i="1" s="1"/>
  <c r="G553" i="1"/>
  <c r="K553" i="1" s="1"/>
  <c r="I309" i="6" l="1"/>
  <c r="I349" i="5"/>
  <c r="F527" i="1"/>
  <c r="N309" i="6" l="1"/>
  <c r="M349" i="5"/>
  <c r="N349" i="5"/>
  <c r="H554" i="1"/>
  <c r="L554" i="1" s="1"/>
  <c r="J527" i="1"/>
  <c r="I527" i="1" s="1"/>
  <c r="G554" i="1"/>
  <c r="K554" i="1" s="1"/>
  <c r="F310" i="6" l="1"/>
  <c r="F350" i="5"/>
  <c r="F528" i="1"/>
  <c r="H337" i="6" l="1"/>
  <c r="G337" i="6"/>
  <c r="G377" i="5"/>
  <c r="H377" i="5"/>
  <c r="L337" i="6"/>
  <c r="K337" i="6"/>
  <c r="J310" i="6"/>
  <c r="K377" i="5"/>
  <c r="L377" i="5"/>
  <c r="J350" i="5"/>
  <c r="I350" i="5" s="1"/>
  <c r="H555" i="1"/>
  <c r="L555" i="1" s="1"/>
  <c r="J528" i="1"/>
  <c r="I528" i="1" s="1"/>
  <c r="G555" i="1"/>
  <c r="K555" i="1" s="1"/>
  <c r="I310" i="6" l="1"/>
  <c r="M350" i="5"/>
  <c r="F529" i="1"/>
  <c r="N350" i="5" l="1"/>
  <c r="F351" i="5" s="1"/>
  <c r="H556" i="1"/>
  <c r="L556" i="1" s="1"/>
  <c r="J529" i="1"/>
  <c r="I529" i="1" s="1"/>
  <c r="G556" i="1"/>
  <c r="K556" i="1" s="1"/>
  <c r="G378" i="5" l="1"/>
  <c r="K378" i="5" s="1"/>
  <c r="H378" i="5"/>
  <c r="L378" i="5" s="1"/>
  <c r="N310" i="6"/>
  <c r="F311" i="6" s="1"/>
  <c r="J351" i="5"/>
  <c r="F530" i="1"/>
  <c r="H338" i="6" l="1"/>
  <c r="G338" i="6"/>
  <c r="K338" i="6" s="1"/>
  <c r="L338" i="6"/>
  <c r="J311" i="6"/>
  <c r="I351" i="5"/>
  <c r="H557" i="1"/>
  <c r="L557" i="1" s="1"/>
  <c r="J530" i="1"/>
  <c r="I530" i="1" s="1"/>
  <c r="G557" i="1"/>
  <c r="K557" i="1" s="1"/>
  <c r="I311" i="6" l="1"/>
  <c r="M351" i="5"/>
  <c r="N351" i="5"/>
  <c r="F531" i="1"/>
  <c r="N311" i="6" l="1"/>
  <c r="F352" i="5"/>
  <c r="H558" i="1"/>
  <c r="L558" i="1" s="1"/>
  <c r="J531" i="1"/>
  <c r="I531" i="1" s="1"/>
  <c r="G558" i="1"/>
  <c r="K558" i="1" s="1"/>
  <c r="G379" i="5" l="1"/>
  <c r="H379" i="5"/>
  <c r="L379" i="5" s="1"/>
  <c r="F312" i="6"/>
  <c r="K379" i="5"/>
  <c r="J352" i="5"/>
  <c r="F532" i="1"/>
  <c r="H339" i="6" l="1"/>
  <c r="G339" i="6"/>
  <c r="K339" i="6" s="1"/>
  <c r="L339" i="6"/>
  <c r="J312" i="6"/>
  <c r="I352" i="5"/>
  <c r="H559" i="1"/>
  <c r="L559" i="1" s="1"/>
  <c r="J532" i="1"/>
  <c r="I532" i="1" s="1"/>
  <c r="G559" i="1"/>
  <c r="K559" i="1" s="1"/>
  <c r="I312" i="6" l="1"/>
  <c r="M352" i="5"/>
  <c r="N352" i="5"/>
  <c r="F533" i="1"/>
  <c r="J533" i="1" s="1"/>
  <c r="I533" i="1" s="1"/>
  <c r="F353" i="5" l="1"/>
  <c r="G560" i="1"/>
  <c r="K560" i="1" s="1"/>
  <c r="H560" i="1"/>
  <c r="L560" i="1" s="1"/>
  <c r="G380" i="5" l="1"/>
  <c r="H380" i="5"/>
  <c r="L380" i="5" s="1"/>
  <c r="N312" i="6"/>
  <c r="F313" i="6" s="1"/>
  <c r="K380" i="5"/>
  <c r="J353" i="5"/>
  <c r="F534" i="1"/>
  <c r="H340" i="6" l="1"/>
  <c r="G340" i="6"/>
  <c r="K340" i="6" s="1"/>
  <c r="L340" i="6"/>
  <c r="J313" i="6"/>
  <c r="I353" i="5"/>
  <c r="H561" i="1"/>
  <c r="L561" i="1" s="1"/>
  <c r="J534" i="1"/>
  <c r="I534" i="1" s="1"/>
  <c r="G561" i="1"/>
  <c r="K561" i="1" s="1"/>
  <c r="I313" i="6" l="1"/>
  <c r="M353" i="5"/>
  <c r="N353" i="5"/>
  <c r="F535" i="1"/>
  <c r="J535" i="1" s="1"/>
  <c r="I535" i="1" s="1"/>
  <c r="F354" i="5" l="1"/>
  <c r="G562" i="1"/>
  <c r="K562" i="1" s="1"/>
  <c r="H562" i="1"/>
  <c r="L562" i="1" s="1"/>
  <c r="G381" i="5" l="1"/>
  <c r="H381" i="5"/>
  <c r="L381" i="5" s="1"/>
  <c r="N313" i="6"/>
  <c r="F314" i="6" s="1"/>
  <c r="K381" i="5"/>
  <c r="J354" i="5"/>
  <c r="F536" i="1"/>
  <c r="H341" i="6" l="1"/>
  <c r="G341" i="6"/>
  <c r="K341" i="6" s="1"/>
  <c r="L341" i="6"/>
  <c r="J314" i="6"/>
  <c r="I354" i="5"/>
  <c r="H563" i="1"/>
  <c r="L563" i="1" s="1"/>
  <c r="J536" i="1"/>
  <c r="I536" i="1" s="1"/>
  <c r="G563" i="1"/>
  <c r="K563" i="1" s="1"/>
  <c r="I314" i="6" l="1"/>
  <c r="M354" i="5"/>
  <c r="N354" i="5"/>
  <c r="F537" i="1"/>
  <c r="F355" i="5" l="1"/>
  <c r="H564" i="1"/>
  <c r="L564" i="1" s="1"/>
  <c r="J537" i="1"/>
  <c r="I537" i="1" s="1"/>
  <c r="G564" i="1"/>
  <c r="K564" i="1" s="1"/>
  <c r="G382" i="5" l="1"/>
  <c r="H382" i="5"/>
  <c r="L382" i="5" s="1"/>
  <c r="N314" i="6"/>
  <c r="F315" i="6" s="1"/>
  <c r="K382" i="5"/>
  <c r="J355" i="5"/>
  <c r="I355" i="5" s="1"/>
  <c r="F538" i="1"/>
  <c r="H342" i="6" l="1"/>
  <c r="G342" i="6"/>
  <c r="K342" i="6" s="1"/>
  <c r="L342" i="6"/>
  <c r="J315" i="6"/>
  <c r="M355" i="5"/>
  <c r="H565" i="1"/>
  <c r="L565" i="1" s="1"/>
  <c r="J538" i="1"/>
  <c r="I538" i="1" s="1"/>
  <c r="G565" i="1"/>
  <c r="K565" i="1" s="1"/>
  <c r="I315" i="6" l="1"/>
  <c r="N355" i="5"/>
  <c r="F356" i="5" s="1"/>
  <c r="F539" i="1"/>
  <c r="G383" i="5" l="1"/>
  <c r="H383" i="5"/>
  <c r="L383" i="5" s="1"/>
  <c r="K383" i="5"/>
  <c r="J356" i="5"/>
  <c r="I356" i="5" s="1"/>
  <c r="H566" i="1"/>
  <c r="L566" i="1" s="1"/>
  <c r="J539" i="1"/>
  <c r="I539" i="1" s="1"/>
  <c r="G566" i="1"/>
  <c r="K566" i="1" s="1"/>
  <c r="N315" i="6" l="1"/>
  <c r="F316" i="6" s="1"/>
  <c r="M356" i="5"/>
  <c r="N356" i="5"/>
  <c r="F540" i="1"/>
  <c r="H343" i="6" l="1"/>
  <c r="G343" i="6"/>
  <c r="K343" i="6" s="1"/>
  <c r="L343" i="6"/>
  <c r="J316" i="6"/>
  <c r="F357" i="5"/>
  <c r="H567" i="1"/>
  <c r="L567" i="1" s="1"/>
  <c r="J540" i="1"/>
  <c r="I540" i="1" s="1"/>
  <c r="G567" i="1"/>
  <c r="K567" i="1" s="1"/>
  <c r="G384" i="5" l="1"/>
  <c r="H384" i="5"/>
  <c r="L384" i="5" s="1"/>
  <c r="I316" i="6"/>
  <c r="K384" i="5"/>
  <c r="J357" i="5"/>
  <c r="I357" i="5" s="1"/>
  <c r="F541" i="1"/>
  <c r="G568" i="1" s="1"/>
  <c r="K568" i="1" s="1"/>
  <c r="M357" i="5" l="1"/>
  <c r="N357" i="5"/>
  <c r="H568" i="1"/>
  <c r="L568" i="1" s="1"/>
  <c r="J541" i="1"/>
  <c r="I541" i="1" s="1"/>
  <c r="N316" i="6" l="1"/>
  <c r="F317" i="6" s="1"/>
  <c r="F358" i="5"/>
  <c r="F542" i="1"/>
  <c r="H344" i="6" l="1"/>
  <c r="G344" i="6"/>
  <c r="K344" i="6" s="1"/>
  <c r="G385" i="5"/>
  <c r="H385" i="5"/>
  <c r="L344" i="6"/>
  <c r="J317" i="6"/>
  <c r="K385" i="5"/>
  <c r="L385" i="5"/>
  <c r="J358" i="5"/>
  <c r="H569" i="1"/>
  <c r="L569" i="1" s="1"/>
  <c r="J542" i="1"/>
  <c r="I542" i="1" s="1"/>
  <c r="G569" i="1"/>
  <c r="K569" i="1" s="1"/>
  <c r="I317" i="6" l="1"/>
  <c r="I358" i="5"/>
  <c r="F543" i="1"/>
  <c r="M358" i="5" l="1"/>
  <c r="N358" i="5"/>
  <c r="H570" i="1"/>
  <c r="L570" i="1" s="1"/>
  <c r="J543" i="1"/>
  <c r="I543" i="1" s="1"/>
  <c r="G570" i="1"/>
  <c r="K570" i="1" s="1"/>
  <c r="N317" i="6" l="1"/>
  <c r="F318" i="6" s="1"/>
  <c r="F359" i="5"/>
  <c r="F544" i="1"/>
  <c r="H345" i="6" l="1"/>
  <c r="G345" i="6"/>
  <c r="K345" i="6" s="1"/>
  <c r="G386" i="5"/>
  <c r="H386" i="5"/>
  <c r="L345" i="6"/>
  <c r="J318" i="6"/>
  <c r="K386" i="5"/>
  <c r="L386" i="5"/>
  <c r="J359" i="5"/>
  <c r="I359" i="5" s="1"/>
  <c r="H571" i="1"/>
  <c r="L571" i="1" s="1"/>
  <c r="J544" i="1"/>
  <c r="I544" i="1" s="1"/>
  <c r="G571" i="1"/>
  <c r="K571" i="1" s="1"/>
  <c r="I318" i="6" l="1"/>
  <c r="M359" i="5"/>
  <c r="N359" i="5" s="1"/>
  <c r="F545" i="1"/>
  <c r="N318" i="6" l="1"/>
  <c r="F360" i="5"/>
  <c r="H572" i="1"/>
  <c r="L572" i="1" s="1"/>
  <c r="J545" i="1"/>
  <c r="I545" i="1" s="1"/>
  <c r="G572" i="1"/>
  <c r="K572" i="1" s="1"/>
  <c r="G387" i="5" l="1"/>
  <c r="H387" i="5"/>
  <c r="L387" i="5" s="1"/>
  <c r="F319" i="6"/>
  <c r="K387" i="5"/>
  <c r="J360" i="5"/>
  <c r="I360" i="5" s="1"/>
  <c r="F546" i="1"/>
  <c r="H346" i="6" l="1"/>
  <c r="G346" i="6"/>
  <c r="K346" i="6" s="1"/>
  <c r="L346" i="6"/>
  <c r="J319" i="6"/>
  <c r="M360" i="5"/>
  <c r="H573" i="1"/>
  <c r="L573" i="1" s="1"/>
  <c r="J546" i="1"/>
  <c r="I546" i="1" s="1"/>
  <c r="G573" i="1"/>
  <c r="K573" i="1" s="1"/>
  <c r="I319" i="6" l="1"/>
  <c r="N360" i="5"/>
  <c r="F361" i="5" s="1"/>
  <c r="F547" i="1"/>
  <c r="G388" i="5" l="1"/>
  <c r="H388" i="5"/>
  <c r="L388" i="5" s="1"/>
  <c r="K388" i="5"/>
  <c r="J361" i="5"/>
  <c r="H574" i="1"/>
  <c r="L574" i="1" s="1"/>
  <c r="J547" i="1"/>
  <c r="I547" i="1" s="1"/>
  <c r="G574" i="1"/>
  <c r="K574" i="1" s="1"/>
  <c r="N319" i="6" l="1"/>
  <c r="F320" i="6" s="1"/>
  <c r="I361" i="5"/>
  <c r="F548" i="1"/>
  <c r="H347" i="6" l="1"/>
  <c r="G347" i="6"/>
  <c r="K347" i="6" s="1"/>
  <c r="L347" i="6"/>
  <c r="J320" i="6"/>
  <c r="M361" i="5"/>
  <c r="N361" i="5"/>
  <c r="H575" i="1"/>
  <c r="L575" i="1" s="1"/>
  <c r="J548" i="1"/>
  <c r="I548" i="1" s="1"/>
  <c r="G575" i="1"/>
  <c r="K575" i="1" s="1"/>
  <c r="I320" i="6" l="1"/>
  <c r="F362" i="5"/>
  <c r="F549" i="1"/>
  <c r="G389" i="5" l="1"/>
  <c r="H389" i="5"/>
  <c r="L389" i="5" s="1"/>
  <c r="K389" i="5"/>
  <c r="J362" i="5"/>
  <c r="I362" i="5" s="1"/>
  <c r="H576" i="1"/>
  <c r="L576" i="1" s="1"/>
  <c r="J549" i="1"/>
  <c r="I549" i="1" s="1"/>
  <c r="G576" i="1"/>
  <c r="K576" i="1" s="1"/>
  <c r="N320" i="6" l="1"/>
  <c r="F321" i="6" s="1"/>
  <c r="M362" i="5"/>
  <c r="N362" i="5" s="1"/>
  <c r="F550" i="1"/>
  <c r="H348" i="6" l="1"/>
  <c r="G348" i="6"/>
  <c r="K348" i="6" s="1"/>
  <c r="L348" i="6"/>
  <c r="J321" i="6"/>
  <c r="F363" i="5"/>
  <c r="H577" i="1"/>
  <c r="L577" i="1" s="1"/>
  <c r="J550" i="1"/>
  <c r="I550" i="1" s="1"/>
  <c r="G577" i="1"/>
  <c r="K577" i="1" s="1"/>
  <c r="G390" i="5" l="1"/>
  <c r="H390" i="5"/>
  <c r="L390" i="5" s="1"/>
  <c r="I321" i="6"/>
  <c r="K390" i="5"/>
  <c r="J363" i="5"/>
  <c r="I363" i="5" s="1"/>
  <c r="F551" i="1"/>
  <c r="M363" i="5" l="1"/>
  <c r="H578" i="1"/>
  <c r="L578" i="1" s="1"/>
  <c r="J551" i="1"/>
  <c r="I551" i="1" s="1"/>
  <c r="G578" i="1"/>
  <c r="K578" i="1" s="1"/>
  <c r="N321" i="6" l="1"/>
  <c r="F322" i="6" s="1"/>
  <c r="N363" i="5"/>
  <c r="F364" i="5" s="1"/>
  <c r="F552" i="1"/>
  <c r="H349" i="6" l="1"/>
  <c r="G349" i="6"/>
  <c r="K349" i="6" s="1"/>
  <c r="G391" i="5"/>
  <c r="K391" i="5" s="1"/>
  <c r="H391" i="5"/>
  <c r="L349" i="6"/>
  <c r="J322" i="6"/>
  <c r="L391" i="5"/>
  <c r="J364" i="5"/>
  <c r="H579" i="1"/>
  <c r="L579" i="1" s="1"/>
  <c r="J552" i="1"/>
  <c r="I552" i="1" s="1"/>
  <c r="G579" i="1"/>
  <c r="K579" i="1" s="1"/>
  <c r="I322" i="6" l="1"/>
  <c r="I364" i="5"/>
  <c r="F553" i="1"/>
  <c r="M364" i="5" l="1"/>
  <c r="N364" i="5"/>
  <c r="H580" i="1"/>
  <c r="L580" i="1" s="1"/>
  <c r="J553" i="1"/>
  <c r="I553" i="1" s="1"/>
  <c r="G580" i="1"/>
  <c r="K580" i="1" s="1"/>
  <c r="N322" i="6" l="1"/>
  <c r="F323" i="6" s="1"/>
  <c r="F365" i="5"/>
  <c r="F554" i="1"/>
  <c r="H350" i="6" l="1"/>
  <c r="G350" i="6"/>
  <c r="K350" i="6" s="1"/>
  <c r="G392" i="5"/>
  <c r="H392" i="5"/>
  <c r="L392" i="5" s="1"/>
  <c r="L350" i="6"/>
  <c r="J323" i="6"/>
  <c r="K392" i="5"/>
  <c r="J365" i="5"/>
  <c r="I365" i="5" s="1"/>
  <c r="H581" i="1"/>
  <c r="L581" i="1" s="1"/>
  <c r="J554" i="1"/>
  <c r="I554" i="1" s="1"/>
  <c r="G581" i="1"/>
  <c r="K581" i="1" s="1"/>
  <c r="I323" i="6" l="1"/>
  <c r="M365" i="5"/>
  <c r="N365" i="5"/>
  <c r="F555" i="1"/>
  <c r="F366" i="5" l="1"/>
  <c r="H582" i="1"/>
  <c r="L582" i="1" s="1"/>
  <c r="J555" i="1"/>
  <c r="I555" i="1" s="1"/>
  <c r="G582" i="1"/>
  <c r="K582" i="1" s="1"/>
  <c r="G393" i="5" l="1"/>
  <c r="H393" i="5"/>
  <c r="L393" i="5" s="1"/>
  <c r="N323" i="6"/>
  <c r="F324" i="6" s="1"/>
  <c r="K393" i="5"/>
  <c r="J366" i="5"/>
  <c r="I366" i="5" s="1"/>
  <c r="F556" i="1"/>
  <c r="H351" i="6" l="1"/>
  <c r="G351" i="6"/>
  <c r="K351" i="6" s="1"/>
  <c r="L351" i="6"/>
  <c r="J324" i="6"/>
  <c r="M366" i="5"/>
  <c r="N366" i="5"/>
  <c r="H583" i="1"/>
  <c r="L583" i="1" s="1"/>
  <c r="J556" i="1"/>
  <c r="I556" i="1" s="1"/>
  <c r="G583" i="1"/>
  <c r="K583" i="1" s="1"/>
  <c r="I324" i="6" l="1"/>
  <c r="F367" i="5"/>
  <c r="F557" i="1"/>
  <c r="G394" i="5" l="1"/>
  <c r="H394" i="5"/>
  <c r="L394" i="5" s="1"/>
  <c r="K394" i="5"/>
  <c r="J367" i="5"/>
  <c r="H584" i="1"/>
  <c r="L584" i="1" s="1"/>
  <c r="J557" i="1"/>
  <c r="I557" i="1" s="1"/>
  <c r="G584" i="1"/>
  <c r="K584" i="1" s="1"/>
  <c r="N324" i="6" l="1"/>
  <c r="F325" i="6" s="1"/>
  <c r="I367" i="5"/>
  <c r="F558" i="1"/>
  <c r="H352" i="6" l="1"/>
  <c r="G352" i="6"/>
  <c r="K352" i="6" s="1"/>
  <c r="L352" i="6"/>
  <c r="J325" i="6"/>
  <c r="M367" i="5"/>
  <c r="N367" i="5"/>
  <c r="H585" i="1"/>
  <c r="L585" i="1" s="1"/>
  <c r="J558" i="1"/>
  <c r="I558" i="1" s="1"/>
  <c r="G585" i="1"/>
  <c r="K585" i="1" s="1"/>
  <c r="I325" i="6" l="1"/>
  <c r="F368" i="5"/>
  <c r="F559" i="1"/>
  <c r="G395" i="5" l="1"/>
  <c r="H395" i="5"/>
  <c r="L395" i="5" s="1"/>
  <c r="N325" i="6"/>
  <c r="K395" i="5"/>
  <c r="J368" i="5"/>
  <c r="I368" i="5" s="1"/>
  <c r="H586" i="1"/>
  <c r="L586" i="1" s="1"/>
  <c r="J559" i="1"/>
  <c r="I559" i="1" s="1"/>
  <c r="G586" i="1"/>
  <c r="K586" i="1" s="1"/>
  <c r="F326" i="6" l="1"/>
  <c r="M368" i="5"/>
  <c r="F560" i="1"/>
  <c r="H353" i="6" l="1"/>
  <c r="G353" i="6"/>
  <c r="K353" i="6" s="1"/>
  <c r="L353" i="6"/>
  <c r="J326" i="6"/>
  <c r="N368" i="5"/>
  <c r="F369" i="5" s="1"/>
  <c r="H587" i="1"/>
  <c r="L587" i="1" s="1"/>
  <c r="J560" i="1"/>
  <c r="I560" i="1" s="1"/>
  <c r="G587" i="1"/>
  <c r="K587" i="1" s="1"/>
  <c r="G396" i="5" l="1"/>
  <c r="H396" i="5"/>
  <c r="L396" i="5" s="1"/>
  <c r="I326" i="6"/>
  <c r="K396" i="5"/>
  <c r="J369" i="5"/>
  <c r="I369" i="5" s="1"/>
  <c r="F561" i="1"/>
  <c r="M369" i="5" l="1"/>
  <c r="H588" i="1"/>
  <c r="L588" i="1" s="1"/>
  <c r="J561" i="1"/>
  <c r="I561" i="1" s="1"/>
  <c r="G588" i="1"/>
  <c r="K588" i="1" s="1"/>
  <c r="N326" i="6" l="1"/>
  <c r="F327" i="6" s="1"/>
  <c r="N369" i="5"/>
  <c r="F370" i="5" s="1"/>
  <c r="F562" i="1"/>
  <c r="H354" i="6" l="1"/>
  <c r="G354" i="6"/>
  <c r="K354" i="6" s="1"/>
  <c r="G397" i="5"/>
  <c r="H397" i="5"/>
  <c r="L397" i="5" s="1"/>
  <c r="L354" i="6"/>
  <c r="J327" i="6"/>
  <c r="K397" i="5"/>
  <c r="J370" i="5"/>
  <c r="H589" i="1"/>
  <c r="L589" i="1" s="1"/>
  <c r="J562" i="1"/>
  <c r="I562" i="1" s="1"/>
  <c r="G589" i="1"/>
  <c r="K589" i="1" s="1"/>
  <c r="I327" i="6" l="1"/>
  <c r="I370" i="5"/>
  <c r="F563" i="1"/>
  <c r="N327" i="6" l="1"/>
  <c r="M370" i="5"/>
  <c r="N370" i="5"/>
  <c r="H590" i="1"/>
  <c r="L590" i="1" s="1"/>
  <c r="J563" i="1"/>
  <c r="I563" i="1" s="1"/>
  <c r="G590" i="1"/>
  <c r="K590" i="1" s="1"/>
  <c r="F328" i="6" l="1"/>
  <c r="F371" i="5"/>
  <c r="F564" i="1"/>
  <c r="H355" i="6" l="1"/>
  <c r="G355" i="6"/>
  <c r="K355" i="6" s="1"/>
  <c r="G398" i="5"/>
  <c r="H398" i="5"/>
  <c r="L398" i="5" s="1"/>
  <c r="L355" i="6"/>
  <c r="J328" i="6"/>
  <c r="K398" i="5"/>
  <c r="J371" i="5"/>
  <c r="I371" i="5" s="1"/>
  <c r="H591" i="1"/>
  <c r="L591" i="1" s="1"/>
  <c r="J564" i="1"/>
  <c r="I564" i="1" s="1"/>
  <c r="G591" i="1"/>
  <c r="K591" i="1" s="1"/>
  <c r="I328" i="6" l="1"/>
  <c r="M371" i="5"/>
  <c r="N371" i="5"/>
  <c r="F565" i="1"/>
  <c r="F372" i="5" l="1"/>
  <c r="H592" i="1"/>
  <c r="L592" i="1" s="1"/>
  <c r="J565" i="1"/>
  <c r="I565" i="1" s="1"/>
  <c r="G592" i="1"/>
  <c r="K592" i="1" s="1"/>
  <c r="G399" i="5" l="1"/>
  <c r="H399" i="5"/>
  <c r="L399" i="5" s="1"/>
  <c r="N328" i="6"/>
  <c r="F329" i="6" s="1"/>
  <c r="K399" i="5"/>
  <c r="J372" i="5"/>
  <c r="I372" i="5" s="1"/>
  <c r="F566" i="1"/>
  <c r="H356" i="6" l="1"/>
  <c r="G356" i="6"/>
  <c r="K356" i="6" s="1"/>
  <c r="L356" i="6"/>
  <c r="J329" i="6"/>
  <c r="M372" i="5"/>
  <c r="N372" i="5"/>
  <c r="H593" i="1"/>
  <c r="L593" i="1" s="1"/>
  <c r="J566" i="1"/>
  <c r="I566" i="1" s="1"/>
  <c r="G593" i="1"/>
  <c r="K593" i="1" s="1"/>
  <c r="I329" i="6" l="1"/>
  <c r="F373" i="5"/>
  <c r="F567" i="1"/>
  <c r="G400" i="5" l="1"/>
  <c r="H400" i="5"/>
  <c r="L400" i="5" s="1"/>
  <c r="K400" i="5"/>
  <c r="J373" i="5"/>
  <c r="H594" i="1"/>
  <c r="L594" i="1" s="1"/>
  <c r="J567" i="1"/>
  <c r="I567" i="1" s="1"/>
  <c r="G594" i="1"/>
  <c r="K594" i="1" s="1"/>
  <c r="N329" i="6" l="1"/>
  <c r="F330" i="6" s="1"/>
  <c r="I373" i="5"/>
  <c r="F568" i="1"/>
  <c r="H357" i="6" l="1"/>
  <c r="G357" i="6"/>
  <c r="K357" i="6" s="1"/>
  <c r="L357" i="6"/>
  <c r="J330" i="6"/>
  <c r="M373" i="5"/>
  <c r="N373" i="5"/>
  <c r="H595" i="1"/>
  <c r="L595" i="1" s="1"/>
  <c r="J568" i="1"/>
  <c r="I568" i="1" s="1"/>
  <c r="G595" i="1"/>
  <c r="K595" i="1" s="1"/>
  <c r="I330" i="6" l="1"/>
  <c r="F374" i="5"/>
  <c r="F569" i="1"/>
  <c r="G401" i="5" l="1"/>
  <c r="H401" i="5"/>
  <c r="L401" i="5" s="1"/>
  <c r="K401" i="5"/>
  <c r="J374" i="5"/>
  <c r="H596" i="1"/>
  <c r="L596" i="1" s="1"/>
  <c r="J569" i="1"/>
  <c r="I569" i="1" s="1"/>
  <c r="G596" i="1"/>
  <c r="K596" i="1" s="1"/>
  <c r="N330" i="6" l="1"/>
  <c r="F331" i="6" s="1"/>
  <c r="I374" i="5"/>
  <c r="F570" i="1"/>
  <c r="J570" i="1" s="1"/>
  <c r="I570" i="1" s="1"/>
  <c r="H358" i="6" l="1"/>
  <c r="G358" i="6"/>
  <c r="K358" i="6" s="1"/>
  <c r="L358" i="6"/>
  <c r="J331" i="6"/>
  <c r="M374" i="5"/>
  <c r="N374" i="5"/>
  <c r="G597" i="1"/>
  <c r="K597" i="1" s="1"/>
  <c r="H597" i="1"/>
  <c r="L597" i="1" s="1"/>
  <c r="I331" i="6" l="1"/>
  <c r="F375" i="5"/>
  <c r="F571" i="1"/>
  <c r="G402" i="5" l="1"/>
  <c r="H402" i="5"/>
  <c r="L402" i="5" s="1"/>
  <c r="K402" i="5"/>
  <c r="J375" i="5"/>
  <c r="H598" i="1"/>
  <c r="L598" i="1" s="1"/>
  <c r="J571" i="1"/>
  <c r="I571" i="1" s="1"/>
  <c r="G598" i="1"/>
  <c r="K598" i="1" s="1"/>
  <c r="N331" i="6" l="1"/>
  <c r="F332" i="6" s="1"/>
  <c r="I375" i="5"/>
  <c r="F572" i="1"/>
  <c r="J572" i="1" s="1"/>
  <c r="I572" i="1" s="1"/>
  <c r="H359" i="6" l="1"/>
  <c r="L359" i="6" s="1"/>
  <c r="G359" i="6"/>
  <c r="K359" i="6" s="1"/>
  <c r="J332" i="6"/>
  <c r="M375" i="5"/>
  <c r="N375" i="5"/>
  <c r="G599" i="1"/>
  <c r="K599" i="1" s="1"/>
  <c r="H599" i="1"/>
  <c r="L599" i="1" s="1"/>
  <c r="I332" i="6" l="1"/>
  <c r="F376" i="5"/>
  <c r="F573" i="1"/>
  <c r="G403" i="5" l="1"/>
  <c r="H403" i="5"/>
  <c r="L403" i="5" s="1"/>
  <c r="K403" i="5"/>
  <c r="J376" i="5"/>
  <c r="I376" i="5" s="1"/>
  <c r="H600" i="1"/>
  <c r="L600" i="1" s="1"/>
  <c r="J573" i="1"/>
  <c r="I573" i="1" s="1"/>
  <c r="G600" i="1"/>
  <c r="K600" i="1" s="1"/>
  <c r="N332" i="6" l="1"/>
  <c r="F333" i="6" s="1"/>
  <c r="M376" i="5"/>
  <c r="N376" i="5"/>
  <c r="F574" i="1"/>
  <c r="H360" i="6" l="1"/>
  <c r="G360" i="6"/>
  <c r="K360" i="6" s="1"/>
  <c r="L360" i="6"/>
  <c r="J333" i="6"/>
  <c r="F377" i="5"/>
  <c r="H601" i="1"/>
  <c r="L601" i="1" s="1"/>
  <c r="J574" i="1"/>
  <c r="I574" i="1" s="1"/>
  <c r="G601" i="1"/>
  <c r="K601" i="1" s="1"/>
  <c r="G404" i="5" l="1"/>
  <c r="H404" i="5"/>
  <c r="L404" i="5" s="1"/>
  <c r="I333" i="6"/>
  <c r="K404" i="5"/>
  <c r="J377" i="5"/>
  <c r="F575" i="1"/>
  <c r="I377" i="5" l="1"/>
  <c r="H602" i="1"/>
  <c r="L602" i="1" s="1"/>
  <c r="J575" i="1"/>
  <c r="I575" i="1" s="1"/>
  <c r="G602" i="1"/>
  <c r="K602" i="1" s="1"/>
  <c r="N333" i="6" l="1"/>
  <c r="F334" i="6" s="1"/>
  <c r="M377" i="5"/>
  <c r="N377" i="5"/>
  <c r="F576" i="1"/>
  <c r="H361" i="6" l="1"/>
  <c r="G361" i="6"/>
  <c r="K361" i="6" s="1"/>
  <c r="L361" i="6"/>
  <c r="J334" i="6"/>
  <c r="F378" i="5"/>
  <c r="H603" i="1"/>
  <c r="L603" i="1" s="1"/>
  <c r="J576" i="1"/>
  <c r="I576" i="1" s="1"/>
  <c r="G603" i="1"/>
  <c r="K603" i="1" s="1"/>
  <c r="G405" i="5" l="1"/>
  <c r="H405" i="5"/>
  <c r="L405" i="5" s="1"/>
  <c r="I334" i="6"/>
  <c r="K405" i="5"/>
  <c r="J378" i="5"/>
  <c r="I378" i="5" s="1"/>
  <c r="F577" i="1"/>
  <c r="N334" i="6" l="1"/>
  <c r="M378" i="5"/>
  <c r="N378" i="5"/>
  <c r="H604" i="1"/>
  <c r="L604" i="1" s="1"/>
  <c r="J577" i="1"/>
  <c r="I577" i="1" s="1"/>
  <c r="G604" i="1"/>
  <c r="K604" i="1" s="1"/>
  <c r="F335" i="6" l="1"/>
  <c r="F379" i="5"/>
  <c r="F578" i="1"/>
  <c r="H362" i="6" l="1"/>
  <c r="G362" i="6"/>
  <c r="K362" i="6" s="1"/>
  <c r="G406" i="5"/>
  <c r="H406" i="5"/>
  <c r="L406" i="5" s="1"/>
  <c r="L362" i="6"/>
  <c r="J335" i="6"/>
  <c r="K406" i="5"/>
  <c r="J379" i="5"/>
  <c r="H605" i="1"/>
  <c r="L605" i="1" s="1"/>
  <c r="J578" i="1"/>
  <c r="I578" i="1" s="1"/>
  <c r="G605" i="1"/>
  <c r="K605" i="1" s="1"/>
  <c r="I335" i="6" l="1"/>
  <c r="I379" i="5"/>
  <c r="F579" i="1"/>
  <c r="N335" i="6" l="1"/>
  <c r="M379" i="5"/>
  <c r="N379" i="5" s="1"/>
  <c r="H606" i="1"/>
  <c r="L606" i="1" s="1"/>
  <c r="J579" i="1"/>
  <c r="I579" i="1" s="1"/>
  <c r="G606" i="1"/>
  <c r="K606" i="1" s="1"/>
  <c r="F336" i="6" l="1"/>
  <c r="F380" i="5"/>
  <c r="F580" i="1"/>
  <c r="H363" i="6" l="1"/>
  <c r="G363" i="6"/>
  <c r="K363" i="6" s="1"/>
  <c r="G407" i="5"/>
  <c r="H407" i="5"/>
  <c r="L407" i="5" s="1"/>
  <c r="L363" i="6"/>
  <c r="J336" i="6"/>
  <c r="K407" i="5"/>
  <c r="J380" i="5"/>
  <c r="H607" i="1"/>
  <c r="L607" i="1" s="1"/>
  <c r="J580" i="1"/>
  <c r="I580" i="1" s="1"/>
  <c r="G607" i="1"/>
  <c r="K607" i="1" s="1"/>
  <c r="I336" i="6" l="1"/>
  <c r="I380" i="5"/>
  <c r="F581" i="1"/>
  <c r="M380" i="5" l="1"/>
  <c r="N380" i="5"/>
  <c r="H608" i="1"/>
  <c r="L608" i="1" s="1"/>
  <c r="J581" i="1"/>
  <c r="I581" i="1" s="1"/>
  <c r="G608" i="1"/>
  <c r="K608" i="1" s="1"/>
  <c r="N336" i="6" l="1"/>
  <c r="F337" i="6" s="1"/>
  <c r="F381" i="5"/>
  <c r="F582" i="1"/>
  <c r="H364" i="6" l="1"/>
  <c r="G364" i="6"/>
  <c r="K364" i="6" s="1"/>
  <c r="G408" i="5"/>
  <c r="H408" i="5"/>
  <c r="L408" i="5" s="1"/>
  <c r="L364" i="6"/>
  <c r="J337" i="6"/>
  <c r="K408" i="5"/>
  <c r="J381" i="5"/>
  <c r="I381" i="5" s="1"/>
  <c r="H609" i="1"/>
  <c r="L609" i="1" s="1"/>
  <c r="J582" i="1"/>
  <c r="I582" i="1" s="1"/>
  <c r="G609" i="1"/>
  <c r="K609" i="1" s="1"/>
  <c r="I337" i="6" l="1"/>
  <c r="M381" i="5"/>
  <c r="N381" i="5"/>
  <c r="F583" i="1"/>
  <c r="F382" i="5" l="1"/>
  <c r="H610" i="1"/>
  <c r="L610" i="1" s="1"/>
  <c r="J583" i="1"/>
  <c r="I583" i="1" s="1"/>
  <c r="G610" i="1"/>
  <c r="K610" i="1" s="1"/>
  <c r="G409" i="5" l="1"/>
  <c r="H409" i="5"/>
  <c r="L409" i="5" s="1"/>
  <c r="N337" i="6"/>
  <c r="F338" i="6" s="1"/>
  <c r="K409" i="5"/>
  <c r="J382" i="5"/>
  <c r="F584" i="1"/>
  <c r="H365" i="6" l="1"/>
  <c r="G365" i="6"/>
  <c r="K365" i="6" s="1"/>
  <c r="L365" i="6"/>
  <c r="J338" i="6"/>
  <c r="I382" i="5"/>
  <c r="H611" i="1"/>
  <c r="L611" i="1" s="1"/>
  <c r="J584" i="1"/>
  <c r="I584" i="1" s="1"/>
  <c r="G611" i="1"/>
  <c r="K611" i="1" s="1"/>
  <c r="I338" i="6" l="1"/>
  <c r="M382" i="5"/>
  <c r="N382" i="5"/>
  <c r="F585" i="1"/>
  <c r="F383" i="5" l="1"/>
  <c r="H612" i="1"/>
  <c r="L612" i="1" s="1"/>
  <c r="J585" i="1"/>
  <c r="I585" i="1" s="1"/>
  <c r="G612" i="1"/>
  <c r="K612" i="1" s="1"/>
  <c r="G410" i="5" l="1"/>
  <c r="H410" i="5"/>
  <c r="L410" i="5" s="1"/>
  <c r="N338" i="6"/>
  <c r="F339" i="6" s="1"/>
  <c r="K410" i="5"/>
  <c r="J383" i="5"/>
  <c r="F586" i="1"/>
  <c r="H366" i="6" l="1"/>
  <c r="G366" i="6"/>
  <c r="K366" i="6" s="1"/>
  <c r="L366" i="6"/>
  <c r="J339" i="6"/>
  <c r="I383" i="5"/>
  <c r="H613" i="1"/>
  <c r="L613" i="1" s="1"/>
  <c r="J586" i="1"/>
  <c r="I586" i="1" s="1"/>
  <c r="G613" i="1"/>
  <c r="K613" i="1" s="1"/>
  <c r="I339" i="6" l="1"/>
  <c r="M383" i="5"/>
  <c r="N383" i="5"/>
  <c r="F587" i="1"/>
  <c r="F384" i="5" l="1"/>
  <c r="H614" i="1"/>
  <c r="L614" i="1" s="1"/>
  <c r="J587" i="1"/>
  <c r="I587" i="1" s="1"/>
  <c r="G614" i="1"/>
  <c r="K614" i="1" s="1"/>
  <c r="G411" i="5" l="1"/>
  <c r="H411" i="5"/>
  <c r="L411" i="5" s="1"/>
  <c r="N339" i="6"/>
  <c r="F340" i="6" s="1"/>
  <c r="K411" i="5"/>
  <c r="J384" i="5"/>
  <c r="F588" i="1"/>
  <c r="J588" i="1" s="1"/>
  <c r="I588" i="1" s="1"/>
  <c r="H367" i="6" l="1"/>
  <c r="G367" i="6"/>
  <c r="K367" i="6" s="1"/>
  <c r="L367" i="6"/>
  <c r="J340" i="6"/>
  <c r="I384" i="5"/>
  <c r="H615" i="1"/>
  <c r="L615" i="1" s="1"/>
  <c r="G615" i="1"/>
  <c r="K615" i="1" s="1"/>
  <c r="I340" i="6" l="1"/>
  <c r="M384" i="5"/>
  <c r="N384" i="5"/>
  <c r="F589" i="1"/>
  <c r="F385" i="5" l="1"/>
  <c r="H616" i="1"/>
  <c r="L616" i="1" s="1"/>
  <c r="J589" i="1"/>
  <c r="I589" i="1" s="1"/>
  <c r="G616" i="1"/>
  <c r="K616" i="1" s="1"/>
  <c r="G412" i="5" l="1"/>
  <c r="H412" i="5"/>
  <c r="L412" i="5" s="1"/>
  <c r="N340" i="6"/>
  <c r="F341" i="6" s="1"/>
  <c r="K412" i="5"/>
  <c r="J385" i="5"/>
  <c r="I385" i="5" s="1"/>
  <c r="F590" i="1"/>
  <c r="H368" i="6" l="1"/>
  <c r="G368" i="6"/>
  <c r="K368" i="6" s="1"/>
  <c r="L368" i="6"/>
  <c r="J341" i="6"/>
  <c r="M385" i="5"/>
  <c r="N385" i="5"/>
  <c r="H617" i="1"/>
  <c r="L617" i="1" s="1"/>
  <c r="J590" i="1"/>
  <c r="I590" i="1" s="1"/>
  <c r="G617" i="1"/>
  <c r="K617" i="1" s="1"/>
  <c r="I341" i="6" l="1"/>
  <c r="F386" i="5"/>
  <c r="F591" i="1"/>
  <c r="G413" i="5" l="1"/>
  <c r="H413" i="5"/>
  <c r="L413" i="5" s="1"/>
  <c r="N341" i="6"/>
  <c r="K413" i="5"/>
  <c r="J386" i="5"/>
  <c r="I386" i="5" s="1"/>
  <c r="H618" i="1"/>
  <c r="L618" i="1" s="1"/>
  <c r="J591" i="1"/>
  <c r="I591" i="1" s="1"/>
  <c r="G618" i="1"/>
  <c r="K618" i="1" s="1"/>
  <c r="F342" i="6" l="1"/>
  <c r="M386" i="5"/>
  <c r="F592" i="1"/>
  <c r="H369" i="6" l="1"/>
  <c r="G369" i="6"/>
  <c r="K369" i="6" s="1"/>
  <c r="L369" i="6"/>
  <c r="J342" i="6"/>
  <c r="N386" i="5"/>
  <c r="F387" i="5" s="1"/>
  <c r="H619" i="1"/>
  <c r="L619" i="1" s="1"/>
  <c r="J592" i="1"/>
  <c r="I592" i="1" s="1"/>
  <c r="G619" i="1"/>
  <c r="K619" i="1" s="1"/>
  <c r="G414" i="5" l="1"/>
  <c r="K414" i="5" s="1"/>
  <c r="H414" i="5"/>
  <c r="L414" i="5" s="1"/>
  <c r="I342" i="6"/>
  <c r="J387" i="5"/>
  <c r="I387" i="5" s="1"/>
  <c r="F593" i="1"/>
  <c r="M387" i="5" l="1"/>
  <c r="N387" i="5"/>
  <c r="H620" i="1"/>
  <c r="L620" i="1" s="1"/>
  <c r="J593" i="1"/>
  <c r="I593" i="1" s="1"/>
  <c r="G620" i="1"/>
  <c r="K620" i="1" s="1"/>
  <c r="N342" i="6" l="1"/>
  <c r="F343" i="6" s="1"/>
  <c r="F388" i="5"/>
  <c r="F594" i="1"/>
  <c r="H370" i="6" l="1"/>
  <c r="L370" i="6" s="1"/>
  <c r="G370" i="6"/>
  <c r="K370" i="6" s="1"/>
  <c r="G415" i="5"/>
  <c r="H415" i="5"/>
  <c r="L415" i="5" s="1"/>
  <c r="J343" i="6"/>
  <c r="K415" i="5"/>
  <c r="J388" i="5"/>
  <c r="H621" i="1"/>
  <c r="L621" i="1" s="1"/>
  <c r="J594" i="1"/>
  <c r="I594" i="1" s="1"/>
  <c r="G621" i="1"/>
  <c r="K621" i="1" s="1"/>
  <c r="I343" i="6" l="1"/>
  <c r="I388" i="5"/>
  <c r="F595" i="1"/>
  <c r="N343" i="6" l="1"/>
  <c r="M388" i="5"/>
  <c r="N388" i="5"/>
  <c r="H622" i="1"/>
  <c r="L622" i="1" s="1"/>
  <c r="J595" i="1"/>
  <c r="I595" i="1" s="1"/>
  <c r="G622" i="1"/>
  <c r="K622" i="1" s="1"/>
  <c r="F344" i="6" l="1"/>
  <c r="F389" i="5"/>
  <c r="F596" i="1"/>
  <c r="H371" i="6" l="1"/>
  <c r="G371" i="6"/>
  <c r="K371" i="6" s="1"/>
  <c r="G416" i="5"/>
  <c r="H416" i="5"/>
  <c r="L416" i="5" s="1"/>
  <c r="L371" i="6"/>
  <c r="J344" i="6"/>
  <c r="K416" i="5"/>
  <c r="J389" i="5"/>
  <c r="I389" i="5" s="1"/>
  <c r="H623" i="1"/>
  <c r="L623" i="1" s="1"/>
  <c r="J596" i="1"/>
  <c r="I596" i="1" s="1"/>
  <c r="G623" i="1"/>
  <c r="K623" i="1" s="1"/>
  <c r="I344" i="6" l="1"/>
  <c r="M389" i="5"/>
  <c r="F597" i="1"/>
  <c r="N389" i="5" l="1"/>
  <c r="F390" i="5" s="1"/>
  <c r="H624" i="1"/>
  <c r="L624" i="1" s="1"/>
  <c r="J597" i="1"/>
  <c r="I597" i="1" s="1"/>
  <c r="G624" i="1"/>
  <c r="K624" i="1" s="1"/>
  <c r="G417" i="5" l="1"/>
  <c r="H417" i="5"/>
  <c r="L417" i="5" s="1"/>
  <c r="N344" i="6"/>
  <c r="F345" i="6" s="1"/>
  <c r="K417" i="5"/>
  <c r="J390" i="5"/>
  <c r="I390" i="5" s="1"/>
  <c r="F598" i="1"/>
  <c r="H372" i="6" l="1"/>
  <c r="G372" i="6"/>
  <c r="K372" i="6" s="1"/>
  <c r="L372" i="6"/>
  <c r="J345" i="6"/>
  <c r="M390" i="5"/>
  <c r="N390" i="5"/>
  <c r="H625" i="1"/>
  <c r="L625" i="1" s="1"/>
  <c r="J598" i="1"/>
  <c r="I598" i="1" s="1"/>
  <c r="G625" i="1"/>
  <c r="K625" i="1" s="1"/>
  <c r="I345" i="6" l="1"/>
  <c r="F391" i="5"/>
  <c r="F599" i="1"/>
  <c r="G418" i="5" l="1"/>
  <c r="H418" i="5"/>
  <c r="L418" i="5" s="1"/>
  <c r="K418" i="5"/>
  <c r="J391" i="5"/>
  <c r="H626" i="1"/>
  <c r="L626" i="1" s="1"/>
  <c r="J599" i="1"/>
  <c r="I599" i="1" s="1"/>
  <c r="G626" i="1"/>
  <c r="K626" i="1" s="1"/>
  <c r="N345" i="6" l="1"/>
  <c r="F346" i="6" s="1"/>
  <c r="I391" i="5"/>
  <c r="F600" i="1"/>
  <c r="J600" i="1" s="1"/>
  <c r="I600" i="1" s="1"/>
  <c r="H373" i="6" l="1"/>
  <c r="G373" i="6"/>
  <c r="K373" i="6" s="1"/>
  <c r="L373" i="6"/>
  <c r="J346" i="6"/>
  <c r="M391" i="5"/>
  <c r="N391" i="5"/>
  <c r="G627" i="1"/>
  <c r="K627" i="1" s="1"/>
  <c r="H627" i="1"/>
  <c r="L627" i="1" s="1"/>
  <c r="I346" i="6" l="1"/>
  <c r="F392" i="5"/>
  <c r="F601" i="1"/>
  <c r="G419" i="5" l="1"/>
  <c r="H419" i="5"/>
  <c r="L419" i="5" s="1"/>
  <c r="K419" i="5"/>
  <c r="J392" i="5"/>
  <c r="I392" i="5" s="1"/>
  <c r="H628" i="1"/>
  <c r="L628" i="1" s="1"/>
  <c r="J601" i="1"/>
  <c r="I601" i="1" s="1"/>
  <c r="G628" i="1"/>
  <c r="K628" i="1" s="1"/>
  <c r="N346" i="6" l="1"/>
  <c r="F347" i="6" s="1"/>
  <c r="M392" i="5"/>
  <c r="N392" i="5"/>
  <c r="F602" i="1"/>
  <c r="H374" i="6" l="1"/>
  <c r="G374" i="6"/>
  <c r="K374" i="6" s="1"/>
  <c r="L374" i="6"/>
  <c r="J347" i="6"/>
  <c r="F393" i="5"/>
  <c r="H629" i="1"/>
  <c r="L629" i="1" s="1"/>
  <c r="J602" i="1"/>
  <c r="I602" i="1" s="1"/>
  <c r="G629" i="1"/>
  <c r="K629" i="1" s="1"/>
  <c r="G420" i="5" l="1"/>
  <c r="H420" i="5"/>
  <c r="L420" i="5" s="1"/>
  <c r="I347" i="6"/>
  <c r="K420" i="5"/>
  <c r="J393" i="5"/>
  <c r="I393" i="5" s="1"/>
  <c r="F603" i="1"/>
  <c r="M393" i="5" l="1"/>
  <c r="N393" i="5"/>
  <c r="H630" i="1"/>
  <c r="L630" i="1" s="1"/>
  <c r="J603" i="1"/>
  <c r="I603" i="1" s="1"/>
  <c r="G630" i="1"/>
  <c r="K630" i="1" s="1"/>
  <c r="N347" i="6" l="1"/>
  <c r="F348" i="6" s="1"/>
  <c r="F394" i="5"/>
  <c r="F604" i="1"/>
  <c r="H375" i="6" l="1"/>
  <c r="G375" i="6"/>
  <c r="K375" i="6" s="1"/>
  <c r="G421" i="5"/>
  <c r="H421" i="5"/>
  <c r="L421" i="5" s="1"/>
  <c r="L375" i="6"/>
  <c r="J348" i="6"/>
  <c r="K421" i="5"/>
  <c r="J394" i="5"/>
  <c r="H631" i="1"/>
  <c r="L631" i="1" s="1"/>
  <c r="J604" i="1"/>
  <c r="I604" i="1" s="1"/>
  <c r="G631" i="1"/>
  <c r="K631" i="1" s="1"/>
  <c r="I348" i="6" l="1"/>
  <c r="I394" i="5"/>
  <c r="F605" i="1"/>
  <c r="J605" i="1" s="1"/>
  <c r="I605" i="1" s="1"/>
  <c r="M394" i="5" l="1"/>
  <c r="N394" i="5"/>
  <c r="G632" i="1"/>
  <c r="K632" i="1" s="1"/>
  <c r="H632" i="1"/>
  <c r="L632" i="1" s="1"/>
  <c r="N348" i="6" l="1"/>
  <c r="F349" i="6" s="1"/>
  <c r="F395" i="5"/>
  <c r="F606" i="1"/>
  <c r="H376" i="6" l="1"/>
  <c r="G376" i="6"/>
  <c r="K376" i="6" s="1"/>
  <c r="G422" i="5"/>
  <c r="H422" i="5"/>
  <c r="L376" i="6"/>
  <c r="J349" i="6"/>
  <c r="L422" i="5"/>
  <c r="K422" i="5"/>
  <c r="J395" i="5"/>
  <c r="I395" i="5" s="1"/>
  <c r="H633" i="1"/>
  <c r="L633" i="1" s="1"/>
  <c r="J606" i="1"/>
  <c r="I606" i="1" s="1"/>
  <c r="G633" i="1"/>
  <c r="K633" i="1" s="1"/>
  <c r="I349" i="6" l="1"/>
  <c r="M395" i="5"/>
  <c r="N395" i="5"/>
  <c r="F607" i="1"/>
  <c r="F396" i="5" l="1"/>
  <c r="H634" i="1"/>
  <c r="L634" i="1" s="1"/>
  <c r="J607" i="1"/>
  <c r="I607" i="1" s="1"/>
  <c r="G634" i="1"/>
  <c r="K634" i="1" s="1"/>
  <c r="G423" i="5" l="1"/>
  <c r="H423" i="5"/>
  <c r="L423" i="5" s="1"/>
  <c r="N349" i="6"/>
  <c r="F350" i="6" s="1"/>
  <c r="K423" i="5"/>
  <c r="J396" i="5"/>
  <c r="I396" i="5" s="1"/>
  <c r="F608" i="1"/>
  <c r="H377" i="6" l="1"/>
  <c r="G377" i="6"/>
  <c r="K377" i="6" s="1"/>
  <c r="L377" i="6"/>
  <c r="J350" i="6"/>
  <c r="M396" i="5"/>
  <c r="N396" i="5"/>
  <c r="H635" i="1"/>
  <c r="L635" i="1" s="1"/>
  <c r="J608" i="1"/>
  <c r="I608" i="1" s="1"/>
  <c r="G635" i="1"/>
  <c r="K635" i="1" s="1"/>
  <c r="I350" i="6" l="1"/>
  <c r="F397" i="5"/>
  <c r="F609" i="1"/>
  <c r="G424" i="5" l="1"/>
  <c r="H424" i="5"/>
  <c r="L424" i="5" s="1"/>
  <c r="N350" i="6"/>
  <c r="K424" i="5"/>
  <c r="J397" i="5"/>
  <c r="H636" i="1"/>
  <c r="L636" i="1" s="1"/>
  <c r="J609" i="1"/>
  <c r="I609" i="1" s="1"/>
  <c r="G636" i="1"/>
  <c r="K636" i="1" s="1"/>
  <c r="F351" i="6" l="1"/>
  <c r="I397" i="5"/>
  <c r="F610" i="1"/>
  <c r="H378" i="6" l="1"/>
  <c r="G378" i="6"/>
  <c r="K378" i="6" s="1"/>
  <c r="L378" i="6"/>
  <c r="J351" i="6"/>
  <c r="M397" i="5"/>
  <c r="N397" i="5"/>
  <c r="H637" i="1"/>
  <c r="L637" i="1" s="1"/>
  <c r="J610" i="1"/>
  <c r="I610" i="1" s="1"/>
  <c r="G637" i="1"/>
  <c r="K637" i="1" s="1"/>
  <c r="I351" i="6" l="1"/>
  <c r="F398" i="5"/>
  <c r="F611" i="1"/>
  <c r="G425" i="5" l="1"/>
  <c r="H425" i="5"/>
  <c r="L425" i="5" s="1"/>
  <c r="K425" i="5"/>
  <c r="J398" i="5"/>
  <c r="H638" i="1"/>
  <c r="L638" i="1" s="1"/>
  <c r="J611" i="1"/>
  <c r="I611" i="1" s="1"/>
  <c r="G638" i="1"/>
  <c r="K638" i="1" s="1"/>
  <c r="N351" i="6" l="1"/>
  <c r="F352" i="6" s="1"/>
  <c r="I398" i="5"/>
  <c r="F612" i="1"/>
  <c r="H379" i="6" l="1"/>
  <c r="G379" i="6"/>
  <c r="K379" i="6" s="1"/>
  <c r="L379" i="6"/>
  <c r="J352" i="6"/>
  <c r="M398" i="5"/>
  <c r="N398" i="5"/>
  <c r="H639" i="1"/>
  <c r="L639" i="1" s="1"/>
  <c r="J612" i="1"/>
  <c r="I612" i="1" s="1"/>
  <c r="G639" i="1"/>
  <c r="K639" i="1" s="1"/>
  <c r="I352" i="6" l="1"/>
  <c r="F399" i="5"/>
  <c r="F613" i="1"/>
  <c r="G426" i="5" l="1"/>
  <c r="K426" i="5" s="1"/>
  <c r="H426" i="5"/>
  <c r="L426" i="5" s="1"/>
  <c r="J399" i="5"/>
  <c r="H640" i="1"/>
  <c r="L640" i="1" s="1"/>
  <c r="J613" i="1"/>
  <c r="I613" i="1" s="1"/>
  <c r="G640" i="1"/>
  <c r="K640" i="1" s="1"/>
  <c r="N352" i="6" l="1"/>
  <c r="F353" i="6" s="1"/>
  <c r="I399" i="5"/>
  <c r="F614" i="1"/>
  <c r="H380" i="6" l="1"/>
  <c r="G380" i="6"/>
  <c r="K380" i="6" s="1"/>
  <c r="L380" i="6"/>
  <c r="J353" i="6"/>
  <c r="M399" i="5"/>
  <c r="N399" i="5"/>
  <c r="H641" i="1"/>
  <c r="L641" i="1" s="1"/>
  <c r="J614" i="1"/>
  <c r="I614" i="1" s="1"/>
  <c r="G641" i="1"/>
  <c r="K641" i="1" s="1"/>
  <c r="I353" i="6" l="1"/>
  <c r="F400" i="5"/>
  <c r="F615" i="1"/>
  <c r="J615" i="1" s="1"/>
  <c r="I615" i="1" s="1"/>
  <c r="G427" i="5" l="1"/>
  <c r="H427" i="5"/>
  <c r="L427" i="5" s="1"/>
  <c r="K427" i="5"/>
  <c r="J400" i="5"/>
  <c r="I400" i="5" s="1"/>
  <c r="G642" i="1"/>
  <c r="K642" i="1" s="1"/>
  <c r="H642" i="1"/>
  <c r="L642" i="1" s="1"/>
  <c r="N353" i="6" l="1"/>
  <c r="F354" i="6" s="1"/>
  <c r="M400" i="5"/>
  <c r="N400" i="5"/>
  <c r="F616" i="1"/>
  <c r="H381" i="6" l="1"/>
  <c r="G381" i="6"/>
  <c r="K381" i="6" s="1"/>
  <c r="L381" i="6"/>
  <c r="J354" i="6"/>
  <c r="F401" i="5"/>
  <c r="H643" i="1"/>
  <c r="L643" i="1" s="1"/>
  <c r="J616" i="1"/>
  <c r="I616" i="1" s="1"/>
  <c r="G643" i="1"/>
  <c r="K643" i="1" s="1"/>
  <c r="G428" i="5" l="1"/>
  <c r="H428" i="5"/>
  <c r="L428" i="5" s="1"/>
  <c r="I354" i="6"/>
  <c r="K428" i="5"/>
  <c r="J401" i="5"/>
  <c r="F617" i="1"/>
  <c r="I401" i="5" l="1"/>
  <c r="H644" i="1"/>
  <c r="L644" i="1" s="1"/>
  <c r="J617" i="1"/>
  <c r="I617" i="1" s="1"/>
  <c r="G644" i="1"/>
  <c r="K644" i="1" s="1"/>
  <c r="N354" i="6" l="1"/>
  <c r="F355" i="6" s="1"/>
  <c r="M401" i="5"/>
  <c r="N401" i="5"/>
  <c r="F618" i="1"/>
  <c r="J618" i="1" s="1"/>
  <c r="I618" i="1" s="1"/>
  <c r="H382" i="6" l="1"/>
  <c r="G382" i="6"/>
  <c r="K382" i="6" s="1"/>
  <c r="L382" i="6"/>
  <c r="J355" i="6"/>
  <c r="F402" i="5"/>
  <c r="G645" i="1"/>
  <c r="K645" i="1" s="1"/>
  <c r="H645" i="1"/>
  <c r="L645" i="1" s="1"/>
  <c r="G429" i="5" l="1"/>
  <c r="H429" i="5"/>
  <c r="L429" i="5" s="1"/>
  <c r="I355" i="6"/>
  <c r="K429" i="5"/>
  <c r="J402" i="5"/>
  <c r="I402" i="5" s="1"/>
  <c r="F619" i="1"/>
  <c r="M402" i="5" l="1"/>
  <c r="N402" i="5" s="1"/>
  <c r="H646" i="1"/>
  <c r="L646" i="1" s="1"/>
  <c r="J619" i="1"/>
  <c r="I619" i="1" s="1"/>
  <c r="G646" i="1"/>
  <c r="K646" i="1" s="1"/>
  <c r="N355" i="6" l="1"/>
  <c r="F356" i="6" s="1"/>
  <c r="F403" i="5"/>
  <c r="F620" i="1"/>
  <c r="H383" i="6" l="1"/>
  <c r="G383" i="6"/>
  <c r="K383" i="6" s="1"/>
  <c r="G430" i="5"/>
  <c r="H430" i="5"/>
  <c r="L430" i="5" s="1"/>
  <c r="L383" i="6"/>
  <c r="J356" i="6"/>
  <c r="K430" i="5"/>
  <c r="J403" i="5"/>
  <c r="H647" i="1"/>
  <c r="L647" i="1" s="1"/>
  <c r="J620" i="1"/>
  <c r="I620" i="1" s="1"/>
  <c r="G647" i="1"/>
  <c r="K647" i="1" s="1"/>
  <c r="I356" i="6" l="1"/>
  <c r="I403" i="5"/>
  <c r="F621" i="1"/>
  <c r="M403" i="5" l="1"/>
  <c r="N403" i="5"/>
  <c r="H648" i="1"/>
  <c r="L648" i="1" s="1"/>
  <c r="J621" i="1"/>
  <c r="I621" i="1" s="1"/>
  <c r="G648" i="1"/>
  <c r="K648" i="1" s="1"/>
  <c r="N356" i="6" l="1"/>
  <c r="F357" i="6" s="1"/>
  <c r="F404" i="5"/>
  <c r="F622" i="1"/>
  <c r="H384" i="6" l="1"/>
  <c r="G384" i="6"/>
  <c r="K384" i="6" s="1"/>
  <c r="G431" i="5"/>
  <c r="H431" i="5"/>
  <c r="L431" i="5" s="1"/>
  <c r="L384" i="6"/>
  <c r="J357" i="6"/>
  <c r="K431" i="5"/>
  <c r="J404" i="5"/>
  <c r="H649" i="1"/>
  <c r="L649" i="1" s="1"/>
  <c r="J622" i="1"/>
  <c r="I622" i="1" s="1"/>
  <c r="G649" i="1"/>
  <c r="K649" i="1" s="1"/>
  <c r="I357" i="6" l="1"/>
  <c r="I404" i="5"/>
  <c r="F623" i="1"/>
  <c r="N357" i="6" l="1"/>
  <c r="M404" i="5"/>
  <c r="N404" i="5"/>
  <c r="H650" i="1"/>
  <c r="L650" i="1" s="1"/>
  <c r="J623" i="1"/>
  <c r="I623" i="1" s="1"/>
  <c r="G650" i="1"/>
  <c r="K650" i="1" s="1"/>
  <c r="F358" i="6" l="1"/>
  <c r="F405" i="5"/>
  <c r="F624" i="1"/>
  <c r="H385" i="6" l="1"/>
  <c r="G385" i="6"/>
  <c r="K385" i="6" s="1"/>
  <c r="G432" i="5"/>
  <c r="H432" i="5"/>
  <c r="L432" i="5" s="1"/>
  <c r="L385" i="6"/>
  <c r="J358" i="6"/>
  <c r="K432" i="5"/>
  <c r="J405" i="5"/>
  <c r="I405" i="5" s="1"/>
  <c r="H651" i="1"/>
  <c r="L651" i="1" s="1"/>
  <c r="J624" i="1"/>
  <c r="I624" i="1" s="1"/>
  <c r="G651" i="1"/>
  <c r="K651" i="1" s="1"/>
  <c r="I358" i="6" l="1"/>
  <c r="M405" i="5"/>
  <c r="N405" i="5" s="1"/>
  <c r="F625" i="1"/>
  <c r="F406" i="5" l="1"/>
  <c r="H652" i="1"/>
  <c r="L652" i="1" s="1"/>
  <c r="J625" i="1"/>
  <c r="I625" i="1" s="1"/>
  <c r="G652" i="1"/>
  <c r="K652" i="1" s="1"/>
  <c r="G433" i="5" l="1"/>
  <c r="H433" i="5"/>
  <c r="L433" i="5" s="1"/>
  <c r="N358" i="6"/>
  <c r="F359" i="6" s="1"/>
  <c r="K433" i="5"/>
  <c r="J406" i="5"/>
  <c r="I406" i="5" s="1"/>
  <c r="F626" i="1"/>
  <c r="H386" i="6" l="1"/>
  <c r="G386" i="6"/>
  <c r="K386" i="6" s="1"/>
  <c r="L386" i="6"/>
  <c r="J359" i="6"/>
  <c r="M406" i="5"/>
  <c r="N406" i="5"/>
  <c r="H653" i="1"/>
  <c r="L653" i="1" s="1"/>
  <c r="J626" i="1"/>
  <c r="I626" i="1" s="1"/>
  <c r="G653" i="1"/>
  <c r="K653" i="1" s="1"/>
  <c r="I359" i="6" l="1"/>
  <c r="F407" i="5"/>
  <c r="F627" i="1"/>
  <c r="J627" i="1" s="1"/>
  <c r="I627" i="1" s="1"/>
  <c r="G434" i="5" l="1"/>
  <c r="H434" i="5"/>
  <c r="L434" i="5" s="1"/>
  <c r="N359" i="6"/>
  <c r="K434" i="5"/>
  <c r="J407" i="5"/>
  <c r="F628" i="1"/>
  <c r="J628" i="1" s="1"/>
  <c r="I628" i="1" s="1"/>
  <c r="F360" i="6" l="1"/>
  <c r="I407" i="5"/>
  <c r="F629" i="1"/>
  <c r="J629" i="1" s="1"/>
  <c r="I629" i="1" s="1"/>
  <c r="H387" i="6" l="1"/>
  <c r="G387" i="6"/>
  <c r="K387" i="6" s="1"/>
  <c r="L387" i="6"/>
  <c r="J360" i="6"/>
  <c r="M407" i="5"/>
  <c r="N407" i="5"/>
  <c r="F630" i="1"/>
  <c r="J630" i="1" s="1"/>
  <c r="I630" i="1" s="1"/>
  <c r="I360" i="6" l="1"/>
  <c r="F408" i="5"/>
  <c r="F631" i="1"/>
  <c r="J631" i="1" s="1"/>
  <c r="I631" i="1" s="1"/>
  <c r="G435" i="5" l="1"/>
  <c r="H435" i="5"/>
  <c r="L435" i="5" s="1"/>
  <c r="K435" i="5"/>
  <c r="J408" i="5"/>
  <c r="F632" i="1"/>
  <c r="J632" i="1" s="1"/>
  <c r="I632" i="1" s="1"/>
  <c r="N360" i="6" l="1"/>
  <c r="F361" i="6" s="1"/>
  <c r="I408" i="5"/>
  <c r="F633" i="1"/>
  <c r="J633" i="1" s="1"/>
  <c r="I633" i="1" s="1"/>
  <c r="H388" i="6" l="1"/>
  <c r="G388" i="6"/>
  <c r="K388" i="6" s="1"/>
  <c r="L388" i="6"/>
  <c r="J361" i="6"/>
  <c r="M408" i="5"/>
  <c r="N408" i="5"/>
  <c r="F634" i="1"/>
  <c r="J634" i="1" s="1"/>
  <c r="I634" i="1" s="1"/>
  <c r="I361" i="6" l="1"/>
  <c r="F409" i="5"/>
  <c r="F635" i="1"/>
  <c r="J635" i="1" s="1"/>
  <c r="I635" i="1" s="1"/>
  <c r="G436" i="5" l="1"/>
  <c r="H436" i="5"/>
  <c r="L436" i="5" s="1"/>
  <c r="K436" i="5"/>
  <c r="J409" i="5"/>
  <c r="I409" i="5" s="1"/>
  <c r="F636" i="1"/>
  <c r="J636" i="1" s="1"/>
  <c r="I636" i="1" s="1"/>
  <c r="N361" i="6" l="1"/>
  <c r="F362" i="6" s="1"/>
  <c r="M409" i="5"/>
  <c r="N409" i="5"/>
  <c r="F637" i="1"/>
  <c r="J637" i="1" s="1"/>
  <c r="I637" i="1" s="1"/>
  <c r="H389" i="6" l="1"/>
  <c r="G389" i="6"/>
  <c r="K389" i="6" s="1"/>
  <c r="L389" i="6"/>
  <c r="J362" i="6"/>
  <c r="F410" i="5"/>
  <c r="F638" i="1"/>
  <c r="J638" i="1" s="1"/>
  <c r="I638" i="1" s="1"/>
  <c r="G437" i="5" l="1"/>
  <c r="H437" i="5"/>
  <c r="L437" i="5" s="1"/>
  <c r="I362" i="6"/>
  <c r="K437" i="5"/>
  <c r="J410" i="5"/>
  <c r="F639" i="1"/>
  <c r="J639" i="1" s="1"/>
  <c r="I639" i="1" s="1"/>
  <c r="I410" i="5" l="1"/>
  <c r="F640" i="1"/>
  <c r="J640" i="1" s="1"/>
  <c r="I640" i="1" s="1"/>
  <c r="N362" i="6" l="1"/>
  <c r="F363" i="6" s="1"/>
  <c r="M410" i="5"/>
  <c r="N410" i="5"/>
  <c r="F641" i="1"/>
  <c r="J641" i="1" s="1"/>
  <c r="I641" i="1" s="1"/>
  <c r="H390" i="6" l="1"/>
  <c r="G390" i="6"/>
  <c r="K390" i="6" s="1"/>
  <c r="L390" i="6"/>
  <c r="J363" i="6"/>
  <c r="F411" i="5"/>
  <c r="F642" i="1"/>
  <c r="J642" i="1" s="1"/>
  <c r="I642" i="1" s="1"/>
  <c r="G438" i="5" l="1"/>
  <c r="H438" i="5"/>
  <c r="L438" i="5" s="1"/>
  <c r="I363" i="6"/>
  <c r="K438" i="5"/>
  <c r="J411" i="5"/>
  <c r="I411" i="5" s="1"/>
  <c r="F643" i="1"/>
  <c r="J643" i="1" s="1"/>
  <c r="I643" i="1" s="1"/>
  <c r="M411" i="5" l="1"/>
  <c r="N411" i="5" s="1"/>
  <c r="F644" i="1"/>
  <c r="J644" i="1" s="1"/>
  <c r="I644" i="1" s="1"/>
  <c r="N363" i="6" l="1"/>
  <c r="F364" i="6" s="1"/>
  <c r="F412" i="5"/>
  <c r="F645" i="1"/>
  <c r="J645" i="1" s="1"/>
  <c r="I645" i="1" s="1"/>
  <c r="H391" i="6" l="1"/>
  <c r="G391" i="6"/>
  <c r="K391" i="6" s="1"/>
  <c r="G439" i="5"/>
  <c r="H439" i="5"/>
  <c r="L439" i="5" s="1"/>
  <c r="L391" i="6"/>
  <c r="J364" i="6"/>
  <c r="K439" i="5"/>
  <c r="J412" i="5"/>
  <c r="I412" i="5" s="1"/>
  <c r="F646" i="1"/>
  <c r="J646" i="1" s="1"/>
  <c r="I646" i="1" s="1"/>
  <c r="I364" i="6" l="1"/>
  <c r="M412" i="5"/>
  <c r="N412" i="5"/>
  <c r="F647" i="1"/>
  <c r="J647" i="1" s="1"/>
  <c r="I647" i="1" s="1"/>
  <c r="F413" i="5" l="1"/>
  <c r="F648" i="1"/>
  <c r="J648" i="1" s="1"/>
  <c r="I648" i="1" s="1"/>
  <c r="G440" i="5" l="1"/>
  <c r="K440" i="5" s="1"/>
  <c r="H440" i="5"/>
  <c r="L440" i="5" s="1"/>
  <c r="N364" i="6"/>
  <c r="F365" i="6" s="1"/>
  <c r="J413" i="5"/>
  <c r="F649" i="1"/>
  <c r="J649" i="1" s="1"/>
  <c r="I649" i="1" s="1"/>
  <c r="H392" i="6" l="1"/>
  <c r="G392" i="6"/>
  <c r="K392" i="6" s="1"/>
  <c r="L392" i="6"/>
  <c r="J365" i="6"/>
  <c r="I413" i="5"/>
  <c r="F650" i="1"/>
  <c r="J650" i="1" s="1"/>
  <c r="I650" i="1" s="1"/>
  <c r="I365" i="6" l="1"/>
  <c r="M413" i="5"/>
  <c r="N413" i="5"/>
  <c r="F651" i="1"/>
  <c r="J651" i="1" s="1"/>
  <c r="I651" i="1" s="1"/>
  <c r="N365" i="6" l="1"/>
  <c r="F414" i="5"/>
  <c r="F652" i="1"/>
  <c r="J652" i="1" s="1"/>
  <c r="I652" i="1" s="1"/>
  <c r="G441" i="5" l="1"/>
  <c r="H441" i="5"/>
  <c r="L441" i="5" s="1"/>
  <c r="F366" i="6"/>
  <c r="K441" i="5"/>
  <c r="J414" i="5"/>
  <c r="I414" i="5" s="1"/>
  <c r="F653" i="1"/>
  <c r="J653" i="1" s="1"/>
  <c r="I653" i="1" s="1"/>
  <c r="H393" i="6" l="1"/>
  <c r="G393" i="6"/>
  <c r="K393" i="6" s="1"/>
  <c r="L393" i="6"/>
  <c r="J366" i="6"/>
  <c r="M414" i="5"/>
  <c r="I366" i="6" l="1"/>
  <c r="N414" i="5"/>
  <c r="F415" i="5" s="1"/>
  <c r="G442" i="5" l="1"/>
  <c r="H442" i="5"/>
  <c r="L442" i="5" s="1"/>
  <c r="N366" i="6"/>
  <c r="K442" i="5"/>
  <c r="J415" i="5"/>
  <c r="F367" i="6" l="1"/>
  <c r="I415" i="5"/>
  <c r="H394" i="6" l="1"/>
  <c r="G394" i="6"/>
  <c r="K394" i="6" s="1"/>
  <c r="L394" i="6"/>
  <c r="J367" i="6"/>
  <c r="M415" i="5"/>
  <c r="N415" i="5"/>
  <c r="I367" i="6" l="1"/>
  <c r="F416" i="5"/>
  <c r="G443" i="5" l="1"/>
  <c r="H443" i="5"/>
  <c r="L443" i="5" s="1"/>
  <c r="N367" i="6"/>
  <c r="K443" i="5"/>
  <c r="J416" i="5"/>
  <c r="I416" i="5" s="1"/>
  <c r="F368" i="6" l="1"/>
  <c r="M416" i="5"/>
  <c r="N416" i="5"/>
  <c r="H395" i="6" l="1"/>
  <c r="G395" i="6"/>
  <c r="K395" i="6" s="1"/>
  <c r="L395" i="6"/>
  <c r="J368" i="6"/>
  <c r="F417" i="5"/>
  <c r="G444" i="5" l="1"/>
  <c r="H444" i="5"/>
  <c r="L444" i="5" s="1"/>
  <c r="I368" i="6"/>
  <c r="K444" i="5"/>
  <c r="J417" i="5"/>
  <c r="I417" i="5" l="1"/>
  <c r="N368" i="6" l="1"/>
  <c r="F369" i="6" s="1"/>
  <c r="M417" i="5"/>
  <c r="N417" i="5"/>
  <c r="H396" i="6" l="1"/>
  <c r="G396" i="6"/>
  <c r="K396" i="6" s="1"/>
  <c r="L396" i="6"/>
  <c r="J369" i="6"/>
  <c r="F418" i="5"/>
  <c r="G445" i="5" l="1"/>
  <c r="H445" i="5"/>
  <c r="L445" i="5" s="1"/>
  <c r="I369" i="6"/>
  <c r="K445" i="5"/>
  <c r="J418" i="5"/>
  <c r="I418" i="5" s="1"/>
  <c r="N369" i="6" l="1"/>
  <c r="M418" i="5"/>
  <c r="F370" i="6" l="1"/>
  <c r="N418" i="5"/>
  <c r="F419" i="5" s="1"/>
  <c r="H397" i="6" l="1"/>
  <c r="G397" i="6"/>
  <c r="K397" i="6" s="1"/>
  <c r="G446" i="5"/>
  <c r="H446" i="5"/>
  <c r="L446" i="5" s="1"/>
  <c r="L397" i="6"/>
  <c r="J370" i="6"/>
  <c r="K446" i="5"/>
  <c r="J419" i="5"/>
  <c r="I419" i="5" s="1"/>
  <c r="I370" i="6" l="1"/>
  <c r="M419" i="5"/>
  <c r="N419" i="5"/>
  <c r="F420" i="5" l="1"/>
  <c r="G447" i="5" l="1"/>
  <c r="H447" i="5"/>
  <c r="L447" i="5" s="1"/>
  <c r="N370" i="6"/>
  <c r="F371" i="6" s="1"/>
  <c r="K447" i="5"/>
  <c r="J420" i="5"/>
  <c r="I420" i="5" s="1"/>
  <c r="H398" i="6" l="1"/>
  <c r="G398" i="6"/>
  <c r="K398" i="6" s="1"/>
  <c r="L398" i="6"/>
  <c r="J371" i="6"/>
  <c r="M420" i="5"/>
  <c r="I371" i="6" l="1"/>
  <c r="N420" i="5"/>
  <c r="F421" i="5" s="1"/>
  <c r="G448" i="5" l="1"/>
  <c r="H448" i="5"/>
  <c r="L448" i="5" s="1"/>
  <c r="N371" i="6"/>
  <c r="K448" i="5"/>
  <c r="J421" i="5"/>
  <c r="I421" i="5" s="1"/>
  <c r="F372" i="6" l="1"/>
  <c r="M421" i="5"/>
  <c r="N421" i="5"/>
  <c r="H399" i="6" l="1"/>
  <c r="G399" i="6"/>
  <c r="K399" i="6" s="1"/>
  <c r="L399" i="6"/>
  <c r="J372" i="6"/>
  <c r="F422" i="5"/>
  <c r="G449" i="5" l="1"/>
  <c r="H449" i="5"/>
  <c r="L449" i="5" s="1"/>
  <c r="I372" i="6"/>
  <c r="K449" i="5"/>
  <c r="J422" i="5"/>
  <c r="I422" i="5" l="1"/>
  <c r="N372" i="6" l="1"/>
  <c r="F373" i="6" s="1"/>
  <c r="M422" i="5"/>
  <c r="N422" i="5"/>
  <c r="H400" i="6" l="1"/>
  <c r="L400" i="6" s="1"/>
  <c r="G400" i="6"/>
  <c r="K400" i="6" s="1"/>
  <c r="J373" i="6"/>
  <c r="F423" i="5"/>
  <c r="G450" i="5" l="1"/>
  <c r="H450" i="5"/>
  <c r="L450" i="5" s="1"/>
  <c r="I373" i="6"/>
  <c r="K450" i="5"/>
  <c r="J423" i="5"/>
  <c r="N373" i="6" l="1"/>
  <c r="I423" i="5"/>
  <c r="F374" i="6" l="1"/>
  <c r="M423" i="5"/>
  <c r="N423" i="5"/>
  <c r="H401" i="6" l="1"/>
  <c r="G401" i="6"/>
  <c r="K401" i="6" s="1"/>
  <c r="L401" i="6"/>
  <c r="J374" i="6"/>
  <c r="F424" i="5"/>
  <c r="G451" i="5" l="1"/>
  <c r="H451" i="5"/>
  <c r="L451" i="5" s="1"/>
  <c r="I374" i="6"/>
  <c r="K451" i="5"/>
  <c r="J424" i="5"/>
  <c r="I424" i="5" l="1"/>
  <c r="N374" i="6" l="1"/>
  <c r="F375" i="6" s="1"/>
  <c r="M424" i="5"/>
  <c r="N424" i="5"/>
  <c r="H402" i="6" l="1"/>
  <c r="G402" i="6"/>
  <c r="K402" i="6" s="1"/>
  <c r="L402" i="6"/>
  <c r="J375" i="6"/>
  <c r="F425" i="5"/>
  <c r="G452" i="5" l="1"/>
  <c r="H452" i="5"/>
  <c r="L452" i="5" s="1"/>
  <c r="I375" i="6"/>
  <c r="K452" i="5"/>
  <c r="J425" i="5"/>
  <c r="I425" i="5" s="1"/>
  <c r="M425" i="5" l="1"/>
  <c r="N425" i="5"/>
  <c r="N375" i="6" l="1"/>
  <c r="F376" i="6" s="1"/>
  <c r="F426" i="5"/>
  <c r="H403" i="6" l="1"/>
  <c r="G403" i="6"/>
  <c r="K403" i="6" s="1"/>
  <c r="G453" i="5"/>
  <c r="H453" i="5"/>
  <c r="L453" i="5" s="1"/>
  <c r="L403" i="6"/>
  <c r="J376" i="6"/>
  <c r="K453" i="5"/>
  <c r="J426" i="5"/>
  <c r="I426" i="5" s="1"/>
  <c r="I376" i="6" l="1"/>
  <c r="M426" i="5"/>
  <c r="N426" i="5"/>
  <c r="F427" i="5" l="1"/>
  <c r="G454" i="5" l="1"/>
  <c r="H454" i="5"/>
  <c r="L454" i="5" s="1"/>
  <c r="N376" i="6"/>
  <c r="F377" i="6" s="1"/>
  <c r="K454" i="5"/>
  <c r="J427" i="5"/>
  <c r="I427" i="5" s="1"/>
  <c r="H404" i="6" l="1"/>
  <c r="G404" i="6"/>
  <c r="K404" i="6" s="1"/>
  <c r="L404" i="6"/>
  <c r="J377" i="6"/>
  <c r="M427" i="5"/>
  <c r="N427" i="5"/>
  <c r="I377" i="6" l="1"/>
  <c r="F428" i="5"/>
  <c r="G455" i="5" l="1"/>
  <c r="H455" i="5"/>
  <c r="L455" i="5" s="1"/>
  <c r="N377" i="6"/>
  <c r="K455" i="5"/>
  <c r="J428" i="5"/>
  <c r="F378" i="6" l="1"/>
  <c r="I428" i="5"/>
  <c r="H405" i="6" l="1"/>
  <c r="G405" i="6"/>
  <c r="K405" i="6" s="1"/>
  <c r="L405" i="6"/>
  <c r="J378" i="6"/>
  <c r="M428" i="5"/>
  <c r="N428" i="5"/>
  <c r="I378" i="6" l="1"/>
  <c r="F429" i="5"/>
  <c r="G456" i="5" l="1"/>
  <c r="H456" i="5"/>
  <c r="L456" i="5" s="1"/>
  <c r="K456" i="5"/>
  <c r="J429" i="5"/>
  <c r="N378" i="6" l="1"/>
  <c r="F379" i="6" s="1"/>
  <c r="I429" i="5"/>
  <c r="H406" i="6" l="1"/>
  <c r="G406" i="6"/>
  <c r="K406" i="6" s="1"/>
  <c r="L406" i="6"/>
  <c r="J379" i="6"/>
  <c r="M429" i="5"/>
  <c r="N429" i="5"/>
  <c r="I379" i="6" l="1"/>
  <c r="F430" i="5"/>
  <c r="G457" i="5" l="1"/>
  <c r="H457" i="5"/>
  <c r="L457" i="5" s="1"/>
  <c r="N379" i="6"/>
  <c r="K457" i="5"/>
  <c r="J430" i="5"/>
  <c r="I430" i="5" s="1"/>
  <c r="F380" i="6" l="1"/>
  <c r="M430" i="5"/>
  <c r="H407" i="6" l="1"/>
  <c r="G407" i="6"/>
  <c r="K407" i="6" s="1"/>
  <c r="L407" i="6"/>
  <c r="J380" i="6"/>
  <c r="N430" i="5"/>
  <c r="F431" i="5" s="1"/>
  <c r="G458" i="5" l="1"/>
  <c r="H458" i="5"/>
  <c r="L458" i="5" s="1"/>
  <c r="I380" i="6"/>
  <c r="K458" i="5"/>
  <c r="J431" i="5"/>
  <c r="I431" i="5" s="1"/>
  <c r="M431" i="5" l="1"/>
  <c r="N380" i="6" l="1"/>
  <c r="F381" i="6" s="1"/>
  <c r="N431" i="5"/>
  <c r="F432" i="5" s="1"/>
  <c r="H408" i="6" l="1"/>
  <c r="G408" i="6"/>
  <c r="K408" i="6" s="1"/>
  <c r="G459" i="5"/>
  <c r="H459" i="5"/>
  <c r="L459" i="5" s="1"/>
  <c r="L408" i="6"/>
  <c r="J381" i="6"/>
  <c r="K459" i="5"/>
  <c r="J432" i="5"/>
  <c r="I432" i="5" s="1"/>
  <c r="I381" i="6" l="1"/>
  <c r="M432" i="5"/>
  <c r="N432" i="5" s="1"/>
  <c r="N381" i="6" l="1"/>
  <c r="F433" i="5"/>
  <c r="G460" i="5" l="1"/>
  <c r="H460" i="5"/>
  <c r="L460" i="5" s="1"/>
  <c r="F382" i="6"/>
  <c r="K460" i="5"/>
  <c r="J433" i="5"/>
  <c r="H409" i="6" l="1"/>
  <c r="G409" i="6"/>
  <c r="K409" i="6" s="1"/>
  <c r="L409" i="6"/>
  <c r="J382" i="6"/>
  <c r="I433" i="5"/>
  <c r="I382" i="6" l="1"/>
  <c r="M433" i="5"/>
  <c r="N433" i="5"/>
  <c r="F434" i="5" l="1"/>
  <c r="G461" i="5" l="1"/>
  <c r="H461" i="5"/>
  <c r="L461" i="5" s="1"/>
  <c r="N382" i="6"/>
  <c r="F383" i="6" s="1"/>
  <c r="K461" i="5"/>
  <c r="J434" i="5"/>
  <c r="H410" i="6" l="1"/>
  <c r="G410" i="6"/>
  <c r="K410" i="6" s="1"/>
  <c r="L410" i="6"/>
  <c r="J383" i="6"/>
  <c r="I434" i="5"/>
  <c r="I383" i="6" l="1"/>
  <c r="M434" i="5"/>
  <c r="N434" i="5"/>
  <c r="N383" i="6" l="1"/>
  <c r="F435" i="5"/>
  <c r="G462" i="5" l="1"/>
  <c r="H462" i="5"/>
  <c r="L462" i="5" s="1"/>
  <c r="F384" i="6"/>
  <c r="K462" i="5"/>
  <c r="J435" i="5"/>
  <c r="H411" i="6" l="1"/>
  <c r="G411" i="6"/>
  <c r="K411" i="6" s="1"/>
  <c r="L411" i="6"/>
  <c r="J384" i="6"/>
  <c r="I435" i="5"/>
  <c r="I384" i="6" l="1"/>
  <c r="M435" i="5"/>
  <c r="N435" i="5"/>
  <c r="F436" i="5" l="1"/>
  <c r="G463" i="5" l="1"/>
  <c r="H463" i="5"/>
  <c r="L463" i="5" s="1"/>
  <c r="N384" i="6"/>
  <c r="F385" i="6" s="1"/>
  <c r="K463" i="5"/>
  <c r="J436" i="5"/>
  <c r="I436" i="5" s="1"/>
  <c r="H412" i="6" l="1"/>
  <c r="G412" i="6"/>
  <c r="K412" i="6" s="1"/>
  <c r="L412" i="6"/>
  <c r="J385" i="6"/>
  <c r="M436" i="5"/>
  <c r="N436" i="5"/>
  <c r="I385" i="6" l="1"/>
  <c r="F437" i="5"/>
  <c r="G464" i="5" l="1"/>
  <c r="H464" i="5"/>
  <c r="L464" i="5" s="1"/>
  <c r="N385" i="6"/>
  <c r="K464" i="5"/>
  <c r="J437" i="5"/>
  <c r="I437" i="5" s="1"/>
  <c r="F386" i="6" l="1"/>
  <c r="M437" i="5"/>
  <c r="N437" i="5"/>
  <c r="H413" i="6" l="1"/>
  <c r="G413" i="6"/>
  <c r="K413" i="6" s="1"/>
  <c r="L413" i="6"/>
  <c r="J386" i="6"/>
  <c r="F438" i="5"/>
  <c r="G465" i="5" l="1"/>
  <c r="H465" i="5"/>
  <c r="L465" i="5" s="1"/>
  <c r="I386" i="6"/>
  <c r="K465" i="5"/>
  <c r="J438" i="5"/>
  <c r="I438" i="5" l="1"/>
  <c r="N386" i="6" l="1"/>
  <c r="F387" i="6" s="1"/>
  <c r="M438" i="5"/>
  <c r="N438" i="5"/>
  <c r="H414" i="6" l="1"/>
  <c r="G414" i="6"/>
  <c r="K414" i="6" s="1"/>
  <c r="L414" i="6"/>
  <c r="J387" i="6"/>
  <c r="F439" i="5"/>
  <c r="G466" i="5" l="1"/>
  <c r="H466" i="5"/>
  <c r="L466" i="5" s="1"/>
  <c r="I387" i="6"/>
  <c r="K466" i="5"/>
  <c r="J439" i="5"/>
  <c r="I439" i="5" s="1"/>
  <c r="N387" i="6" l="1"/>
  <c r="M439" i="5"/>
  <c r="N439" i="5"/>
  <c r="F388" i="6" l="1"/>
  <c r="F440" i="5"/>
  <c r="H415" i="6" l="1"/>
  <c r="G415" i="6"/>
  <c r="K415" i="6" s="1"/>
  <c r="G467" i="5"/>
  <c r="H467" i="5"/>
  <c r="L467" i="5" s="1"/>
  <c r="L415" i="6"/>
  <c r="J388" i="6"/>
  <c r="K467" i="5"/>
  <c r="J440" i="5"/>
  <c r="I388" i="6" l="1"/>
  <c r="I440" i="5"/>
  <c r="M440" i="5" l="1"/>
  <c r="N440" i="5"/>
  <c r="N388" i="6" l="1"/>
  <c r="F389" i="6" s="1"/>
  <c r="F441" i="5"/>
  <c r="H416" i="6" l="1"/>
  <c r="G416" i="6"/>
  <c r="K416" i="6" s="1"/>
  <c r="G468" i="5"/>
  <c r="H468" i="5"/>
  <c r="L416" i="6"/>
  <c r="J389" i="6"/>
  <c r="L468" i="5"/>
  <c r="K468" i="5"/>
  <c r="J441" i="5"/>
  <c r="I441" i="5" s="1"/>
  <c r="I389" i="6" l="1"/>
  <c r="M441" i="5"/>
  <c r="N441" i="5"/>
  <c r="N389" i="6" l="1"/>
  <c r="F442" i="5"/>
  <c r="G469" i="5" l="1"/>
  <c r="H469" i="5"/>
  <c r="L469" i="5" s="1"/>
  <c r="F390" i="6"/>
  <c r="K469" i="5"/>
  <c r="J442" i="5"/>
  <c r="I442" i="5" s="1"/>
  <c r="H417" i="6" l="1"/>
  <c r="G417" i="6"/>
  <c r="K417" i="6" s="1"/>
  <c r="L417" i="6"/>
  <c r="J390" i="6"/>
  <c r="M442" i="5"/>
  <c r="N442" i="5"/>
  <c r="I390" i="6" l="1"/>
  <c r="F443" i="5"/>
  <c r="G470" i="5" l="1"/>
  <c r="H470" i="5"/>
  <c r="L470" i="5" s="1"/>
  <c r="K470" i="5"/>
  <c r="J443" i="5"/>
  <c r="I443" i="5" s="1"/>
  <c r="N390" i="6" l="1"/>
  <c r="F391" i="6" s="1"/>
  <c r="M443" i="5"/>
  <c r="N443" i="5"/>
  <c r="H418" i="6" l="1"/>
  <c r="G418" i="6"/>
  <c r="K418" i="6" s="1"/>
  <c r="L418" i="6"/>
  <c r="J391" i="6"/>
  <c r="F444" i="5"/>
  <c r="G471" i="5" l="1"/>
  <c r="H471" i="5"/>
  <c r="L471" i="5" s="1"/>
  <c r="I391" i="6"/>
  <c r="K471" i="5"/>
  <c r="J444" i="5"/>
  <c r="I444" i="5" s="1"/>
  <c r="N391" i="6" l="1"/>
  <c r="M444" i="5"/>
  <c r="N444" i="5"/>
  <c r="F392" i="6" l="1"/>
  <c r="F445" i="5"/>
  <c r="H419" i="6" l="1"/>
  <c r="L419" i="6" s="1"/>
  <c r="G419" i="6"/>
  <c r="K419" i="6" s="1"/>
  <c r="G472" i="5"/>
  <c r="H472" i="5"/>
  <c r="L472" i="5" s="1"/>
  <c r="J392" i="6"/>
  <c r="K472" i="5"/>
  <c r="J445" i="5"/>
  <c r="I392" i="6" l="1"/>
  <c r="I445" i="5"/>
  <c r="M445" i="5" l="1"/>
  <c r="N445" i="5"/>
  <c r="N392" i="6" l="1"/>
  <c r="F393" i="6" s="1"/>
  <c r="F446" i="5"/>
  <c r="H420" i="6" l="1"/>
  <c r="G420" i="6"/>
  <c r="K420" i="6" s="1"/>
  <c r="G473" i="5"/>
  <c r="H473" i="5"/>
  <c r="L473" i="5" s="1"/>
  <c r="L420" i="6"/>
  <c r="J393" i="6"/>
  <c r="K473" i="5"/>
  <c r="J446" i="5"/>
  <c r="I446" i="5" s="1"/>
  <c r="I393" i="6" l="1"/>
  <c r="M446" i="5"/>
  <c r="N446" i="5"/>
  <c r="N393" i="6" l="1"/>
  <c r="F447" i="5"/>
  <c r="G474" i="5" l="1"/>
  <c r="H474" i="5"/>
  <c r="L474" i="5" s="1"/>
  <c r="F394" i="6"/>
  <c r="K474" i="5"/>
  <c r="J447" i="5"/>
  <c r="H421" i="6" l="1"/>
  <c r="L421" i="6" s="1"/>
  <c r="G421" i="6"/>
  <c r="K421" i="6" s="1"/>
  <c r="J394" i="6"/>
  <c r="I447" i="5"/>
  <c r="I394" i="6" l="1"/>
  <c r="M447" i="5"/>
  <c r="N447" i="5"/>
  <c r="F448" i="5" l="1"/>
  <c r="G475" i="5" l="1"/>
  <c r="H475" i="5"/>
  <c r="L475" i="5" s="1"/>
  <c r="N394" i="6"/>
  <c r="F395" i="6" s="1"/>
  <c r="K475" i="5"/>
  <c r="J448" i="5"/>
  <c r="I448" i="5" s="1"/>
  <c r="H422" i="6" l="1"/>
  <c r="G422" i="6"/>
  <c r="K422" i="6" s="1"/>
  <c r="L422" i="6"/>
  <c r="J395" i="6"/>
  <c r="M448" i="5"/>
  <c r="N448" i="5"/>
  <c r="I395" i="6" l="1"/>
  <c r="F449" i="5"/>
  <c r="G476" i="5" l="1"/>
  <c r="H476" i="5"/>
  <c r="L476" i="5" s="1"/>
  <c r="N395" i="6"/>
  <c r="K476" i="5"/>
  <c r="J449" i="5"/>
  <c r="I449" i="5" s="1"/>
  <c r="F396" i="6" l="1"/>
  <c r="M449" i="5"/>
  <c r="N449" i="5"/>
  <c r="H423" i="6" l="1"/>
  <c r="G423" i="6"/>
  <c r="K423" i="6" s="1"/>
  <c r="L423" i="6"/>
  <c r="J396" i="6"/>
  <c r="F450" i="5"/>
  <c r="G477" i="5" l="1"/>
  <c r="H477" i="5"/>
  <c r="L477" i="5" s="1"/>
  <c r="I396" i="6"/>
  <c r="K477" i="5"/>
  <c r="J450" i="5"/>
  <c r="I450" i="5" l="1"/>
  <c r="N396" i="6" l="1"/>
  <c r="F397" i="6" s="1"/>
  <c r="M450" i="5"/>
  <c r="N450" i="5"/>
  <c r="H424" i="6" l="1"/>
  <c r="G424" i="6"/>
  <c r="K424" i="6" s="1"/>
  <c r="L424" i="6"/>
  <c r="J397" i="6"/>
  <c r="F451" i="5"/>
  <c r="G478" i="5" l="1"/>
  <c r="H478" i="5"/>
  <c r="L478" i="5" s="1"/>
  <c r="I397" i="6"/>
  <c r="K478" i="5"/>
  <c r="J451" i="5"/>
  <c r="I451" i="5" s="1"/>
  <c r="N397" i="6" l="1"/>
  <c r="M451" i="5"/>
  <c r="N451" i="5"/>
  <c r="F398" i="6" l="1"/>
  <c r="F452" i="5"/>
  <c r="H425" i="6" l="1"/>
  <c r="G425" i="6"/>
  <c r="K425" i="6" s="1"/>
  <c r="G479" i="5"/>
  <c r="H479" i="5"/>
  <c r="L479" i="5" s="1"/>
  <c r="L425" i="6"/>
  <c r="J398" i="6"/>
  <c r="K479" i="5"/>
  <c r="J452" i="5"/>
  <c r="I398" i="6" l="1"/>
  <c r="I452" i="5"/>
  <c r="M452" i="5" l="1"/>
  <c r="N452" i="5"/>
  <c r="N398" i="6" l="1"/>
  <c r="F399" i="6" s="1"/>
  <c r="F453" i="5"/>
  <c r="H426" i="6" l="1"/>
  <c r="G426" i="6"/>
  <c r="K426" i="6" s="1"/>
  <c r="G480" i="5"/>
  <c r="H480" i="5"/>
  <c r="L480" i="5" s="1"/>
  <c r="L426" i="6"/>
  <c r="J399" i="6"/>
  <c r="K480" i="5"/>
  <c r="J453" i="5"/>
  <c r="I453" i="5" s="1"/>
  <c r="I399" i="6" l="1"/>
  <c r="M453" i="5"/>
  <c r="N453" i="5"/>
  <c r="N399" i="6" l="1"/>
  <c r="F454" i="5"/>
  <c r="G481" i="5" l="1"/>
  <c r="H481" i="5"/>
  <c r="L481" i="5" s="1"/>
  <c r="F400" i="6"/>
  <c r="K481" i="5"/>
  <c r="J454" i="5"/>
  <c r="I454" i="5" s="1"/>
  <c r="H427" i="6" l="1"/>
  <c r="G427" i="6"/>
  <c r="K427" i="6" s="1"/>
  <c r="L427" i="6"/>
  <c r="J400" i="6"/>
  <c r="M454" i="5"/>
  <c r="N454" i="5"/>
  <c r="I400" i="6" l="1"/>
  <c r="F455" i="5"/>
  <c r="G482" i="5" l="1"/>
  <c r="H482" i="5"/>
  <c r="L482" i="5" s="1"/>
  <c r="K482" i="5"/>
  <c r="J455" i="5"/>
  <c r="I455" i="5" s="1"/>
  <c r="N400" i="6" l="1"/>
  <c r="F401" i="6" s="1"/>
  <c r="M455" i="5"/>
  <c r="N455" i="5"/>
  <c r="H428" i="6" l="1"/>
  <c r="G428" i="6"/>
  <c r="K428" i="6" s="1"/>
  <c r="L428" i="6"/>
  <c r="J401" i="6"/>
  <c r="F456" i="5"/>
  <c r="G483" i="5" l="1"/>
  <c r="H483" i="5"/>
  <c r="L483" i="5" s="1"/>
  <c r="I401" i="6"/>
  <c r="K483" i="5"/>
  <c r="J456" i="5"/>
  <c r="I456" i="5" s="1"/>
  <c r="N401" i="6" l="1"/>
  <c r="M456" i="5"/>
  <c r="N456" i="5"/>
  <c r="F402" i="6" l="1"/>
  <c r="F457" i="5"/>
  <c r="H429" i="6" l="1"/>
  <c r="G429" i="6"/>
  <c r="K429" i="6" s="1"/>
  <c r="G484" i="5"/>
  <c r="H484" i="5"/>
  <c r="L484" i="5" s="1"/>
  <c r="L429" i="6"/>
  <c r="J402" i="6"/>
  <c r="K484" i="5"/>
  <c r="J457" i="5"/>
  <c r="I402" i="6" l="1"/>
  <c r="I457" i="5"/>
  <c r="M457" i="5" l="1"/>
  <c r="N457" i="5"/>
  <c r="N402" i="6" l="1"/>
  <c r="F403" i="6" s="1"/>
  <c r="F458" i="5"/>
  <c r="H430" i="6" l="1"/>
  <c r="G430" i="6"/>
  <c r="K430" i="6" s="1"/>
  <c r="G485" i="5"/>
  <c r="H485" i="5"/>
  <c r="L485" i="5" s="1"/>
  <c r="L430" i="6"/>
  <c r="J403" i="6"/>
  <c r="K485" i="5"/>
  <c r="J458" i="5"/>
  <c r="I458" i="5" s="1"/>
  <c r="I403" i="6" l="1"/>
  <c r="M458" i="5"/>
  <c r="N458" i="5"/>
  <c r="N403" i="6" l="1"/>
  <c r="F459" i="5"/>
  <c r="G486" i="5" l="1"/>
  <c r="H486" i="5"/>
  <c r="L486" i="5" s="1"/>
  <c r="F404" i="6"/>
  <c r="K486" i="5"/>
  <c r="J459" i="5"/>
  <c r="H431" i="6" l="1"/>
  <c r="G431" i="6"/>
  <c r="K431" i="6" s="1"/>
  <c r="L431" i="6"/>
  <c r="J404" i="6"/>
  <c r="I459" i="5"/>
  <c r="I404" i="6" l="1"/>
  <c r="M459" i="5"/>
  <c r="N459" i="5"/>
  <c r="F460" i="5" l="1"/>
  <c r="G487" i="5" l="1"/>
  <c r="H487" i="5"/>
  <c r="L487" i="5" s="1"/>
  <c r="N404" i="6"/>
  <c r="F405" i="6" s="1"/>
  <c r="K487" i="5"/>
  <c r="J460" i="5"/>
  <c r="H432" i="6" l="1"/>
  <c r="G432" i="6"/>
  <c r="K432" i="6" s="1"/>
  <c r="L432" i="6"/>
  <c r="J405" i="6"/>
  <c r="I460" i="5"/>
  <c r="I405" i="6" l="1"/>
  <c r="M460" i="5"/>
  <c r="N460" i="5"/>
  <c r="N405" i="6" l="1"/>
  <c r="F461" i="5"/>
  <c r="G488" i="5" l="1"/>
  <c r="H488" i="5"/>
  <c r="L488" i="5" s="1"/>
  <c r="F406" i="6"/>
  <c r="K488" i="5"/>
  <c r="J461" i="5"/>
  <c r="H433" i="6" l="1"/>
  <c r="G433" i="6"/>
  <c r="K433" i="6" s="1"/>
  <c r="L433" i="6"/>
  <c r="J406" i="6"/>
  <c r="I461" i="5"/>
  <c r="I406" i="6" l="1"/>
  <c r="M461" i="5"/>
  <c r="N461" i="5"/>
  <c r="F462" i="5" l="1"/>
  <c r="G489" i="5" l="1"/>
  <c r="H489" i="5"/>
  <c r="L489" i="5" s="1"/>
  <c r="N406" i="6"/>
  <c r="F407" i="6" s="1"/>
  <c r="K489" i="5"/>
  <c r="J462" i="5"/>
  <c r="I462" i="5" s="1"/>
  <c r="H434" i="6" l="1"/>
  <c r="G434" i="6"/>
  <c r="K434" i="6" s="1"/>
  <c r="L434" i="6"/>
  <c r="J407" i="6"/>
  <c r="M462" i="5"/>
  <c r="N462" i="5"/>
  <c r="I407" i="6" l="1"/>
  <c r="F463" i="5"/>
  <c r="G490" i="5" l="1"/>
  <c r="H490" i="5"/>
  <c r="L490" i="5" s="1"/>
  <c r="N407" i="6"/>
  <c r="K490" i="5"/>
  <c r="J463" i="5"/>
  <c r="I463" i="5" s="1"/>
  <c r="F408" i="6" l="1"/>
  <c r="M463" i="5"/>
  <c r="N463" i="5"/>
  <c r="H435" i="6" l="1"/>
  <c r="L435" i="6" s="1"/>
  <c r="G435" i="6"/>
  <c r="K435" i="6" s="1"/>
  <c r="J408" i="6"/>
  <c r="F464" i="5"/>
  <c r="G491" i="5" l="1"/>
  <c r="H491" i="5"/>
  <c r="L491" i="5" s="1"/>
  <c r="I408" i="6"/>
  <c r="K491" i="5"/>
  <c r="J464" i="5"/>
  <c r="I464" i="5" l="1"/>
  <c r="N408" i="6" l="1"/>
  <c r="F409" i="6" s="1"/>
  <c r="M464" i="5"/>
  <c r="N464" i="5"/>
  <c r="H436" i="6" l="1"/>
  <c r="G436" i="6"/>
  <c r="K436" i="6" s="1"/>
  <c r="L436" i="6"/>
  <c r="J409" i="6"/>
  <c r="F465" i="5"/>
  <c r="G492" i="5" l="1"/>
  <c r="H492" i="5"/>
  <c r="L492" i="5" s="1"/>
  <c r="I409" i="6"/>
  <c r="K492" i="5"/>
  <c r="J465" i="5"/>
  <c r="I465" i="5" s="1"/>
  <c r="N409" i="6" l="1"/>
  <c r="M465" i="5"/>
  <c r="N465" i="5"/>
  <c r="F410" i="6" l="1"/>
  <c r="F466" i="5"/>
  <c r="H437" i="6" l="1"/>
  <c r="G437" i="6"/>
  <c r="K437" i="6" s="1"/>
  <c r="G493" i="5"/>
  <c r="H493" i="5"/>
  <c r="L493" i="5" s="1"/>
  <c r="L437" i="6"/>
  <c r="J410" i="6"/>
  <c r="K493" i="5"/>
  <c r="J466" i="5"/>
  <c r="I466" i="5" s="1"/>
  <c r="I410" i="6" l="1"/>
  <c r="M466" i="5"/>
  <c r="N466" i="5"/>
  <c r="F467" i="5" l="1"/>
  <c r="G494" i="5" l="1"/>
  <c r="H494" i="5"/>
  <c r="L494" i="5" s="1"/>
  <c r="N410" i="6"/>
  <c r="F411" i="6" s="1"/>
  <c r="K494" i="5"/>
  <c r="J467" i="5"/>
  <c r="I467" i="5" s="1"/>
  <c r="H438" i="6" l="1"/>
  <c r="G438" i="6"/>
  <c r="K438" i="6" s="1"/>
  <c r="L438" i="6"/>
  <c r="J411" i="6"/>
  <c r="M467" i="5"/>
  <c r="I411" i="6" l="1"/>
  <c r="N467" i="5"/>
  <c r="F468" i="5" s="1"/>
  <c r="G495" i="5" l="1"/>
  <c r="H495" i="5"/>
  <c r="L495" i="5" s="1"/>
  <c r="N411" i="6"/>
  <c r="K495" i="5"/>
  <c r="J468" i="5"/>
  <c r="I468" i="5" s="1"/>
  <c r="F412" i="6" l="1"/>
  <c r="M468" i="5"/>
  <c r="N468" i="5" s="1"/>
  <c r="H439" i="6" l="1"/>
  <c r="G439" i="6"/>
  <c r="K439" i="6" s="1"/>
  <c r="L439" i="6"/>
  <c r="J412" i="6"/>
  <c r="F469" i="5"/>
  <c r="G496" i="5" l="1"/>
  <c r="H496" i="5"/>
  <c r="L496" i="5" s="1"/>
  <c r="I412" i="6"/>
  <c r="K496" i="5"/>
  <c r="J469" i="5"/>
  <c r="I469" i="5" l="1"/>
  <c r="N412" i="6" l="1"/>
  <c r="F413" i="6" s="1"/>
  <c r="M469" i="5"/>
  <c r="N469" i="5"/>
  <c r="H440" i="6" l="1"/>
  <c r="G440" i="6"/>
  <c r="K440" i="6" s="1"/>
  <c r="L440" i="6"/>
  <c r="J413" i="6"/>
  <c r="F470" i="5"/>
  <c r="G497" i="5" l="1"/>
  <c r="H497" i="5"/>
  <c r="L497" i="5" s="1"/>
  <c r="I413" i="6"/>
  <c r="K497" i="5"/>
  <c r="J470" i="5"/>
  <c r="I470" i="5" s="1"/>
  <c r="N413" i="6" l="1"/>
  <c r="M470" i="5"/>
  <c r="N470" i="5"/>
  <c r="F414" i="6" l="1"/>
  <c r="F471" i="5"/>
  <c r="H441" i="6" l="1"/>
  <c r="G441" i="6"/>
  <c r="K441" i="6" s="1"/>
  <c r="G498" i="5"/>
  <c r="H498" i="5"/>
  <c r="L498" i="5" s="1"/>
  <c r="L441" i="6"/>
  <c r="J414" i="6"/>
  <c r="K498" i="5"/>
  <c r="J471" i="5"/>
  <c r="I414" i="6" l="1"/>
  <c r="I471" i="5"/>
  <c r="M471" i="5" l="1"/>
  <c r="N471" i="5"/>
  <c r="N414" i="6" l="1"/>
  <c r="F415" i="6" s="1"/>
  <c r="F472" i="5"/>
  <c r="H442" i="6" l="1"/>
  <c r="G442" i="6"/>
  <c r="K442" i="6" s="1"/>
  <c r="G499" i="5"/>
  <c r="H499" i="5"/>
  <c r="L442" i="6"/>
  <c r="J415" i="6"/>
  <c r="K499" i="5"/>
  <c r="J472" i="5"/>
  <c r="I472" i="5" s="1"/>
  <c r="I415" i="6" l="1"/>
  <c r="L499" i="5"/>
  <c r="M472" i="5"/>
  <c r="N472" i="5"/>
  <c r="F473" i="5" l="1"/>
  <c r="G500" i="5" l="1"/>
  <c r="H500" i="5"/>
  <c r="L500" i="5" s="1"/>
  <c r="N415" i="6"/>
  <c r="F416" i="6" s="1"/>
  <c r="K500" i="5"/>
  <c r="J473" i="5"/>
  <c r="I473" i="5" s="1"/>
  <c r="H443" i="6" l="1"/>
  <c r="G443" i="6"/>
  <c r="K443" i="6" s="1"/>
  <c r="L443" i="6"/>
  <c r="J416" i="6"/>
  <c r="M473" i="5"/>
  <c r="N473" i="5"/>
  <c r="I416" i="6" l="1"/>
  <c r="F474" i="5"/>
  <c r="G501" i="5" l="1"/>
  <c r="H501" i="5"/>
  <c r="L501" i="5" s="1"/>
  <c r="K501" i="5"/>
  <c r="J474" i="5"/>
  <c r="N416" i="6" l="1"/>
  <c r="F417" i="6" s="1"/>
  <c r="I474" i="5"/>
  <c r="H444" i="6" l="1"/>
  <c r="G444" i="6"/>
  <c r="K444" i="6" s="1"/>
  <c r="L444" i="6"/>
  <c r="J417" i="6"/>
  <c r="M474" i="5"/>
  <c r="N474" i="5" s="1"/>
  <c r="I417" i="6" l="1"/>
  <c r="F475" i="5"/>
  <c r="G502" i="5" l="1"/>
  <c r="H502" i="5"/>
  <c r="L502" i="5" s="1"/>
  <c r="N417" i="6"/>
  <c r="K502" i="5"/>
  <c r="J475" i="5"/>
  <c r="I475" i="5" s="1"/>
  <c r="F418" i="6" l="1"/>
  <c r="M475" i="5"/>
  <c r="N475" i="5" s="1"/>
  <c r="H445" i="6" l="1"/>
  <c r="G445" i="6"/>
  <c r="K445" i="6" s="1"/>
  <c r="L445" i="6"/>
  <c r="J418" i="6"/>
  <c r="F476" i="5"/>
  <c r="G503" i="5" l="1"/>
  <c r="H503" i="5"/>
  <c r="L503" i="5" s="1"/>
  <c r="I418" i="6"/>
  <c r="K503" i="5"/>
  <c r="J476" i="5"/>
  <c r="I476" i="5" l="1"/>
  <c r="N418" i="6" l="1"/>
  <c r="F419" i="6" s="1"/>
  <c r="M476" i="5"/>
  <c r="N476" i="5" s="1"/>
  <c r="H446" i="6" l="1"/>
  <c r="G446" i="6"/>
  <c r="K446" i="6" s="1"/>
  <c r="L446" i="6"/>
  <c r="J419" i="6"/>
  <c r="F477" i="5"/>
  <c r="G504" i="5" l="1"/>
  <c r="H504" i="5"/>
  <c r="I419" i="6"/>
  <c r="K504" i="5"/>
  <c r="J477" i="5"/>
  <c r="I477" i="5" l="1"/>
  <c r="L504" i="5"/>
  <c r="N419" i="6" l="1"/>
  <c r="F420" i="6" s="1"/>
  <c r="M477" i="5"/>
  <c r="N477" i="5"/>
  <c r="H447" i="6" l="1"/>
  <c r="G447" i="6"/>
  <c r="K447" i="6" s="1"/>
  <c r="L447" i="6"/>
  <c r="J420" i="6"/>
  <c r="F478" i="5"/>
  <c r="G505" i="5" l="1"/>
  <c r="H505" i="5"/>
  <c r="L505" i="5" s="1"/>
  <c r="I420" i="6"/>
  <c r="K505" i="5"/>
  <c r="J478" i="5"/>
  <c r="I478" i="5" s="1"/>
  <c r="M478" i="5" l="1"/>
  <c r="N478" i="5" s="1"/>
  <c r="N420" i="6" l="1"/>
  <c r="F421" i="6" s="1"/>
  <c r="F479" i="5"/>
  <c r="H448" i="6" l="1"/>
  <c r="G448" i="6"/>
  <c r="K448" i="6" s="1"/>
  <c r="G506" i="5"/>
  <c r="H506" i="5"/>
  <c r="L506" i="5" s="1"/>
  <c r="L448" i="6"/>
  <c r="J421" i="6"/>
  <c r="K506" i="5"/>
  <c r="J479" i="5"/>
  <c r="I479" i="5" s="1"/>
  <c r="I421" i="6" l="1"/>
  <c r="M479" i="5"/>
  <c r="N479" i="5"/>
  <c r="N421" i="6" l="1"/>
  <c r="F480" i="5"/>
  <c r="G507" i="5" l="1"/>
  <c r="H507" i="5"/>
  <c r="L507" i="5" s="1"/>
  <c r="F422" i="6"/>
  <c r="K507" i="5"/>
  <c r="J480" i="5"/>
  <c r="I480" i="5" s="1"/>
  <c r="H449" i="6" l="1"/>
  <c r="G449" i="6"/>
  <c r="K449" i="6" s="1"/>
  <c r="L449" i="6"/>
  <c r="J422" i="6"/>
  <c r="M480" i="5"/>
  <c r="N480" i="5" s="1"/>
  <c r="I422" i="6" l="1"/>
  <c r="F481" i="5"/>
  <c r="G508" i="5" l="1"/>
  <c r="H508" i="5"/>
  <c r="L508" i="5" s="1"/>
  <c r="K508" i="5"/>
  <c r="J481" i="5"/>
  <c r="N422" i="6" l="1"/>
  <c r="F423" i="6" s="1"/>
  <c r="I481" i="5"/>
  <c r="H450" i="6" l="1"/>
  <c r="G450" i="6"/>
  <c r="K450" i="6" s="1"/>
  <c r="L450" i="6"/>
  <c r="J423" i="6"/>
  <c r="M481" i="5"/>
  <c r="N481" i="5"/>
  <c r="I423" i="6" l="1"/>
  <c r="F482" i="5"/>
  <c r="G509" i="5" l="1"/>
  <c r="H509" i="5"/>
  <c r="L509" i="5" s="1"/>
  <c r="K509" i="5"/>
  <c r="J482" i="5"/>
  <c r="I482" i="5" s="1"/>
  <c r="N423" i="6" l="1"/>
  <c r="F424" i="6" s="1"/>
  <c r="M482" i="5"/>
  <c r="N482" i="5"/>
  <c r="H451" i="6" l="1"/>
  <c r="G451" i="6"/>
  <c r="K451" i="6" s="1"/>
  <c r="L451" i="6"/>
  <c r="J424" i="6"/>
  <c r="F483" i="5"/>
  <c r="G510" i="5" l="1"/>
  <c r="H510" i="5"/>
  <c r="L510" i="5" s="1"/>
  <c r="I424" i="6"/>
  <c r="K510" i="5"/>
  <c r="J483" i="5"/>
  <c r="I483" i="5" l="1"/>
  <c r="N424" i="6" l="1"/>
  <c r="F425" i="6" s="1"/>
  <c r="M483" i="5"/>
  <c r="N483" i="5" s="1"/>
  <c r="H452" i="6" l="1"/>
  <c r="G452" i="6"/>
  <c r="K452" i="6" s="1"/>
  <c r="L452" i="6"/>
  <c r="J425" i="6"/>
  <c r="F484" i="5"/>
  <c r="G511" i="5" l="1"/>
  <c r="H511" i="5"/>
  <c r="I425" i="6"/>
  <c r="K511" i="5"/>
  <c r="J484" i="5"/>
  <c r="N425" i="6" l="1"/>
  <c r="I484" i="5"/>
  <c r="L511" i="5"/>
  <c r="F426" i="6" l="1"/>
  <c r="M484" i="5"/>
  <c r="N484" i="5"/>
  <c r="H453" i="6" l="1"/>
  <c r="G453" i="6"/>
  <c r="K453" i="6" s="1"/>
  <c r="L453" i="6"/>
  <c r="J426" i="6"/>
  <c r="F485" i="5"/>
  <c r="G512" i="5" l="1"/>
  <c r="H512" i="5"/>
  <c r="L512" i="5" s="1"/>
  <c r="I426" i="6"/>
  <c r="K512" i="5"/>
  <c r="J485" i="5"/>
  <c r="I485" i="5" s="1"/>
  <c r="M485" i="5" l="1"/>
  <c r="N485" i="5"/>
  <c r="N426" i="6" l="1"/>
  <c r="F427" i="6" s="1"/>
  <c r="F486" i="5"/>
  <c r="H454" i="6" l="1"/>
  <c r="G454" i="6"/>
  <c r="K454" i="6" s="1"/>
  <c r="G513" i="5"/>
  <c r="H513" i="5"/>
  <c r="L513" i="5" s="1"/>
  <c r="L454" i="6"/>
  <c r="J427" i="6"/>
  <c r="K513" i="5"/>
  <c r="J486" i="5"/>
  <c r="I427" i="6" l="1"/>
  <c r="I486" i="5"/>
  <c r="M486" i="5" l="1"/>
  <c r="N486" i="5"/>
  <c r="N427" i="6" l="1"/>
  <c r="F428" i="6" s="1"/>
  <c r="F487" i="5"/>
  <c r="H455" i="6" l="1"/>
  <c r="G455" i="6"/>
  <c r="K455" i="6" s="1"/>
  <c r="G514" i="5"/>
  <c r="H514" i="5"/>
  <c r="L455" i="6"/>
  <c r="J428" i="6"/>
  <c r="K514" i="5"/>
  <c r="L514" i="5"/>
  <c r="J487" i="5"/>
  <c r="I487" i="5" s="1"/>
  <c r="I428" i="6" l="1"/>
  <c r="M487" i="5"/>
  <c r="N487" i="5" l="1"/>
  <c r="F488" i="5" s="1"/>
  <c r="G515" i="5" l="1"/>
  <c r="H515" i="5"/>
  <c r="L515" i="5" s="1"/>
  <c r="N428" i="6"/>
  <c r="F429" i="6" s="1"/>
  <c r="K515" i="5"/>
  <c r="J488" i="5"/>
  <c r="H456" i="6" l="1"/>
  <c r="G456" i="6"/>
  <c r="K456" i="6" s="1"/>
  <c r="L456" i="6"/>
  <c r="J429" i="6"/>
  <c r="I488" i="5"/>
  <c r="I429" i="6" l="1"/>
  <c r="M488" i="5"/>
  <c r="N488" i="5"/>
  <c r="N429" i="6" l="1"/>
  <c r="F489" i="5"/>
  <c r="G516" i="5" l="1"/>
  <c r="H516" i="5"/>
  <c r="L516" i="5" s="1"/>
  <c r="F430" i="6"/>
  <c r="K516" i="5"/>
  <c r="J489" i="5"/>
  <c r="I489" i="5" s="1"/>
  <c r="H457" i="6" l="1"/>
  <c r="G457" i="6"/>
  <c r="K457" i="6" s="1"/>
  <c r="L457" i="6"/>
  <c r="J430" i="6"/>
  <c r="M489" i="5"/>
  <c r="N489" i="5"/>
  <c r="I430" i="6" l="1"/>
  <c r="F490" i="5"/>
  <c r="G517" i="5" l="1"/>
  <c r="H517" i="5"/>
  <c r="L517" i="5" s="1"/>
  <c r="K517" i="5"/>
  <c r="J490" i="5"/>
  <c r="I490" i="5" s="1"/>
  <c r="N430" i="6" l="1"/>
  <c r="F431" i="6" s="1"/>
  <c r="M490" i="5"/>
  <c r="N490" i="5"/>
  <c r="H458" i="6" l="1"/>
  <c r="G458" i="6"/>
  <c r="K458" i="6" s="1"/>
  <c r="L458" i="6"/>
  <c r="J431" i="6"/>
  <c r="F491" i="5"/>
  <c r="G518" i="5" l="1"/>
  <c r="H518" i="5"/>
  <c r="L518" i="5" s="1"/>
  <c r="I431" i="6"/>
  <c r="K518" i="5"/>
  <c r="J491" i="5"/>
  <c r="I491" i="5" s="1"/>
  <c r="M491" i="5" l="1"/>
  <c r="N431" i="6" l="1"/>
  <c r="F432" i="6" s="1"/>
  <c r="N491" i="5"/>
  <c r="F492" i="5" s="1"/>
  <c r="H459" i="6" l="1"/>
  <c r="G459" i="6"/>
  <c r="K459" i="6" s="1"/>
  <c r="G519" i="5"/>
  <c r="H519" i="5"/>
  <c r="L519" i="5" s="1"/>
  <c r="L459" i="6"/>
  <c r="J432" i="6"/>
  <c r="K519" i="5"/>
  <c r="J492" i="5"/>
  <c r="I492" i="5" s="1"/>
  <c r="I432" i="6" l="1"/>
  <c r="M492" i="5"/>
  <c r="N492" i="5"/>
  <c r="F493" i="5" l="1"/>
  <c r="G520" i="5" l="1"/>
  <c r="H520" i="5"/>
  <c r="L520" i="5" s="1"/>
  <c r="N432" i="6"/>
  <c r="F433" i="6" s="1"/>
  <c r="K520" i="5"/>
  <c r="J493" i="5"/>
  <c r="H460" i="6" l="1"/>
  <c r="G460" i="6"/>
  <c r="K460" i="6" s="1"/>
  <c r="L460" i="6"/>
  <c r="J433" i="6"/>
  <c r="I493" i="5"/>
  <c r="I433" i="6" l="1"/>
  <c r="M493" i="5"/>
  <c r="N493" i="5"/>
  <c r="N433" i="6" l="1"/>
  <c r="F494" i="5"/>
  <c r="G521" i="5" l="1"/>
  <c r="H521" i="5"/>
  <c r="L521" i="5" s="1"/>
  <c r="F434" i="6"/>
  <c r="K521" i="5"/>
  <c r="J494" i="5"/>
  <c r="I494" i="5" s="1"/>
  <c r="H461" i="6" l="1"/>
  <c r="G461" i="6"/>
  <c r="K461" i="6" s="1"/>
  <c r="L461" i="6"/>
  <c r="J434" i="6"/>
  <c r="M494" i="5"/>
  <c r="N494" i="5"/>
  <c r="I434" i="6" l="1"/>
  <c r="F495" i="5"/>
  <c r="G522" i="5" l="1"/>
  <c r="H522" i="5"/>
  <c r="L522" i="5" s="1"/>
  <c r="K522" i="5"/>
  <c r="J495" i="5"/>
  <c r="N434" i="6" l="1"/>
  <c r="F435" i="6" s="1"/>
  <c r="I495" i="5"/>
  <c r="H462" i="6" l="1"/>
  <c r="G462" i="6"/>
  <c r="K462" i="6" s="1"/>
  <c r="L462" i="6"/>
  <c r="J435" i="6"/>
  <c r="M495" i="5"/>
  <c r="N495" i="5"/>
  <c r="I435" i="6" l="1"/>
  <c r="F496" i="5"/>
  <c r="G523" i="5" l="1"/>
  <c r="H523" i="5"/>
  <c r="K523" i="5"/>
  <c r="J496" i="5"/>
  <c r="N435" i="6" l="1"/>
  <c r="F436" i="6" s="1"/>
  <c r="I496" i="5"/>
  <c r="L523" i="5"/>
  <c r="H463" i="6" l="1"/>
  <c r="G463" i="6"/>
  <c r="K463" i="6" s="1"/>
  <c r="L463" i="6"/>
  <c r="J436" i="6"/>
  <c r="M496" i="5"/>
  <c r="N496" i="5"/>
  <c r="I436" i="6" l="1"/>
  <c r="F497" i="5"/>
  <c r="G524" i="5" l="1"/>
  <c r="H524" i="5"/>
  <c r="L524" i="5" s="1"/>
  <c r="K524" i="5"/>
  <c r="J497" i="5"/>
  <c r="N436" i="6" l="1"/>
  <c r="F437" i="6" s="1"/>
  <c r="I497" i="5"/>
  <c r="H464" i="6" l="1"/>
  <c r="G464" i="6"/>
  <c r="K464" i="6" s="1"/>
  <c r="L464" i="6"/>
  <c r="J437" i="6"/>
  <c r="M497" i="5"/>
  <c r="N497" i="5"/>
  <c r="I437" i="6" l="1"/>
  <c r="F498" i="5"/>
  <c r="G525" i="5" l="1"/>
  <c r="H525" i="5"/>
  <c r="L525" i="5" s="1"/>
  <c r="N437" i="6"/>
  <c r="K525" i="5"/>
  <c r="J498" i="5"/>
  <c r="I498" i="5" s="1"/>
  <c r="F438" i="6" l="1"/>
  <c r="M498" i="5"/>
  <c r="H465" i="6" l="1"/>
  <c r="G465" i="6"/>
  <c r="K465" i="6" s="1"/>
  <c r="L465" i="6"/>
  <c r="J438" i="6"/>
  <c r="N498" i="5"/>
  <c r="F499" i="5" s="1"/>
  <c r="G526" i="5" l="1"/>
  <c r="H526" i="5"/>
  <c r="L526" i="5" s="1"/>
  <c r="I438" i="6"/>
  <c r="K526" i="5"/>
  <c r="J499" i="5"/>
  <c r="I499" i="5" s="1"/>
  <c r="M499" i="5" l="1"/>
  <c r="N438" i="6" l="1"/>
  <c r="F439" i="6" s="1"/>
  <c r="N499" i="5"/>
  <c r="F500" i="5" s="1"/>
  <c r="H466" i="6" l="1"/>
  <c r="G466" i="6"/>
  <c r="K466" i="6" s="1"/>
  <c r="G527" i="5"/>
  <c r="H527" i="5"/>
  <c r="L527" i="5" s="1"/>
  <c r="L466" i="6"/>
  <c r="J439" i="6"/>
  <c r="K527" i="5"/>
  <c r="J500" i="5"/>
  <c r="I439" i="6" l="1"/>
  <c r="I500" i="5"/>
  <c r="M500" i="5" l="1"/>
  <c r="N500" i="5"/>
  <c r="N439" i="6" l="1"/>
  <c r="F440" i="6" s="1"/>
  <c r="F501" i="5"/>
  <c r="H467" i="6" l="1"/>
  <c r="G467" i="6"/>
  <c r="K467" i="6" s="1"/>
  <c r="G528" i="5"/>
  <c r="H528" i="5"/>
  <c r="L528" i="5" s="1"/>
  <c r="L467" i="6"/>
  <c r="J440" i="6"/>
  <c r="K528" i="5"/>
  <c r="J501" i="5"/>
  <c r="I501" i="5" s="1"/>
  <c r="I440" i="6" l="1"/>
  <c r="M501" i="5"/>
  <c r="N501" i="5" l="1"/>
  <c r="F502" i="5" s="1"/>
  <c r="G529" i="5" l="1"/>
  <c r="H529" i="5"/>
  <c r="L529" i="5" s="1"/>
  <c r="N440" i="6"/>
  <c r="F441" i="6" s="1"/>
  <c r="K529" i="5"/>
  <c r="J502" i="5"/>
  <c r="I502" i="5" s="1"/>
  <c r="H468" i="6" l="1"/>
  <c r="G468" i="6"/>
  <c r="K468" i="6" s="1"/>
  <c r="L468" i="6"/>
  <c r="J441" i="6"/>
  <c r="M502" i="5"/>
  <c r="N502" i="5"/>
  <c r="I441" i="6" l="1"/>
  <c r="F503" i="5"/>
  <c r="G530" i="5" l="1"/>
  <c r="H530" i="5"/>
  <c r="L530" i="5" s="1"/>
  <c r="N441" i="6"/>
  <c r="K530" i="5"/>
  <c r="J503" i="5"/>
  <c r="I503" i="5" s="1"/>
  <c r="F442" i="6" l="1"/>
  <c r="M503" i="5"/>
  <c r="N503" i="5"/>
  <c r="H469" i="6" l="1"/>
  <c r="L469" i="6" s="1"/>
  <c r="G469" i="6"/>
  <c r="K469" i="6" s="1"/>
  <c r="J442" i="6"/>
  <c r="F504" i="5"/>
  <c r="G531" i="5" l="1"/>
  <c r="H531" i="5"/>
  <c r="L531" i="5" s="1"/>
  <c r="I442" i="6"/>
  <c r="K531" i="5"/>
  <c r="J504" i="5"/>
  <c r="I504" i="5" s="1"/>
  <c r="M504" i="5" l="1"/>
  <c r="N504" i="5"/>
  <c r="N442" i="6" l="1"/>
  <c r="F443" i="6" s="1"/>
  <c r="F505" i="5"/>
  <c r="H470" i="6" l="1"/>
  <c r="G470" i="6"/>
  <c r="K470" i="6" s="1"/>
  <c r="G532" i="5"/>
  <c r="H532" i="5"/>
  <c r="L532" i="5" s="1"/>
  <c r="L470" i="6"/>
  <c r="J443" i="6"/>
  <c r="K532" i="5"/>
  <c r="J505" i="5"/>
  <c r="I443" i="6" l="1"/>
  <c r="I505" i="5"/>
  <c r="M505" i="5" l="1"/>
  <c r="N505" i="5"/>
  <c r="N443" i="6" l="1"/>
  <c r="F444" i="6" s="1"/>
  <c r="F506" i="5"/>
  <c r="H471" i="6" l="1"/>
  <c r="G471" i="6"/>
  <c r="K471" i="6" s="1"/>
  <c r="G533" i="5"/>
  <c r="H533" i="5"/>
  <c r="L533" i="5" s="1"/>
  <c r="L471" i="6"/>
  <c r="J444" i="6"/>
  <c r="K533" i="5"/>
  <c r="J506" i="5"/>
  <c r="I506" i="5" s="1"/>
  <c r="I444" i="6" l="1"/>
  <c r="M506" i="5"/>
  <c r="N506" i="5"/>
  <c r="F507" i="5" l="1"/>
  <c r="G534" i="5" l="1"/>
  <c r="H534" i="5"/>
  <c r="L534" i="5" s="1"/>
  <c r="N444" i="6"/>
  <c r="F445" i="6" s="1"/>
  <c r="K534" i="5"/>
  <c r="J507" i="5"/>
  <c r="H472" i="6" l="1"/>
  <c r="G472" i="6"/>
  <c r="K472" i="6" s="1"/>
  <c r="L472" i="6"/>
  <c r="J445" i="6"/>
  <c r="I507" i="5"/>
  <c r="I445" i="6" l="1"/>
  <c r="M507" i="5"/>
  <c r="N507" i="5" s="1"/>
  <c r="N445" i="6" l="1"/>
  <c r="F508" i="5"/>
  <c r="G535" i="5" l="1"/>
  <c r="H535" i="5"/>
  <c r="L535" i="5" s="1"/>
  <c r="F446" i="6"/>
  <c r="K535" i="5"/>
  <c r="J508" i="5"/>
  <c r="H473" i="6" l="1"/>
  <c r="G473" i="6"/>
  <c r="K473" i="6" s="1"/>
  <c r="L473" i="6"/>
  <c r="J446" i="6"/>
  <c r="I508" i="5"/>
  <c r="I446" i="6" l="1"/>
  <c r="M508" i="5"/>
  <c r="N508" i="5"/>
  <c r="F509" i="5" l="1"/>
  <c r="G536" i="5" l="1"/>
  <c r="H536" i="5"/>
  <c r="L536" i="5" s="1"/>
  <c r="N446" i="6"/>
  <c r="F447" i="6" s="1"/>
  <c r="K536" i="5"/>
  <c r="J509" i="5"/>
  <c r="H474" i="6" l="1"/>
  <c r="G474" i="6"/>
  <c r="K474" i="6" s="1"/>
  <c r="L474" i="6"/>
  <c r="J447" i="6"/>
  <c r="I509" i="5"/>
  <c r="I447" i="6" l="1"/>
  <c r="M509" i="5"/>
  <c r="N509" i="5"/>
  <c r="F510" i="5" l="1"/>
  <c r="G537" i="5" l="1"/>
  <c r="H537" i="5"/>
  <c r="L537" i="5" s="1"/>
  <c r="N447" i="6"/>
  <c r="F448" i="6" s="1"/>
  <c r="K537" i="5"/>
  <c r="J510" i="5"/>
  <c r="I510" i="5" s="1"/>
  <c r="H475" i="6" l="1"/>
  <c r="G475" i="6"/>
  <c r="K475" i="6" s="1"/>
  <c r="L475" i="6"/>
  <c r="J448" i="6"/>
  <c r="M510" i="5"/>
  <c r="N510" i="5" s="1"/>
  <c r="I448" i="6" l="1"/>
  <c r="F511" i="5"/>
  <c r="G538" i="5" l="1"/>
  <c r="H538" i="5"/>
  <c r="L538" i="5" s="1"/>
  <c r="K538" i="5"/>
  <c r="J511" i="5"/>
  <c r="N448" i="6" l="1"/>
  <c r="F449" i="6" s="1"/>
  <c r="I511" i="5"/>
  <c r="H476" i="6" l="1"/>
  <c r="G476" i="6"/>
  <c r="K476" i="6" s="1"/>
  <c r="L476" i="6"/>
  <c r="J449" i="6"/>
  <c r="M511" i="5"/>
  <c r="N511" i="5" s="1"/>
  <c r="I449" i="6" l="1"/>
  <c r="F512" i="5"/>
  <c r="G539" i="5" l="1"/>
  <c r="H539" i="5"/>
  <c r="L539" i="5" s="1"/>
  <c r="K539" i="5"/>
  <c r="J512" i="5"/>
  <c r="I512" i="5" s="1"/>
  <c r="N449" i="6" l="1"/>
  <c r="F450" i="6" s="1"/>
  <c r="M512" i="5"/>
  <c r="N512" i="5"/>
  <c r="H477" i="6" l="1"/>
  <c r="G477" i="6"/>
  <c r="K477" i="6" s="1"/>
  <c r="L477" i="6"/>
  <c r="J450" i="6"/>
  <c r="F513" i="5"/>
  <c r="G540" i="5" l="1"/>
  <c r="H540" i="5"/>
  <c r="L540" i="5" s="1"/>
  <c r="I450" i="6"/>
  <c r="K540" i="5"/>
  <c r="J513" i="5"/>
  <c r="I513" i="5" l="1"/>
  <c r="N450" i="6" l="1"/>
  <c r="F451" i="6" s="1"/>
  <c r="M513" i="5"/>
  <c r="N513" i="5"/>
  <c r="H478" i="6" l="1"/>
  <c r="G478" i="6"/>
  <c r="K478" i="6" s="1"/>
  <c r="L478" i="6"/>
  <c r="J451" i="6"/>
  <c r="F514" i="5"/>
  <c r="G541" i="5" l="1"/>
  <c r="H541" i="5"/>
  <c r="L541" i="5" s="1"/>
  <c r="I451" i="6"/>
  <c r="K541" i="5"/>
  <c r="J514" i="5"/>
  <c r="I514" i="5" l="1"/>
  <c r="N451" i="6" l="1"/>
  <c r="F452" i="6" s="1"/>
  <c r="M514" i="5"/>
  <c r="N514" i="5" s="1"/>
  <c r="H479" i="6" l="1"/>
  <c r="G479" i="6"/>
  <c r="K479" i="6" s="1"/>
  <c r="L479" i="6"/>
  <c r="J452" i="6"/>
  <c r="F515" i="5"/>
  <c r="G542" i="5" l="1"/>
  <c r="H542" i="5"/>
  <c r="L542" i="5" s="1"/>
  <c r="I452" i="6"/>
  <c r="K542" i="5"/>
  <c r="J515" i="5"/>
  <c r="I515" i="5" s="1"/>
  <c r="M515" i="5" l="1"/>
  <c r="N515" i="5"/>
  <c r="N452" i="6" l="1"/>
  <c r="F453" i="6" s="1"/>
  <c r="F516" i="5"/>
  <c r="H480" i="6" l="1"/>
  <c r="G480" i="6"/>
  <c r="K480" i="6" s="1"/>
  <c r="G543" i="5"/>
  <c r="H543" i="5"/>
  <c r="L543" i="5" s="1"/>
  <c r="L480" i="6"/>
  <c r="J453" i="6"/>
  <c r="K543" i="5"/>
  <c r="J516" i="5"/>
  <c r="I516" i="5" s="1"/>
  <c r="I453" i="6" l="1"/>
  <c r="M516" i="5"/>
  <c r="N516" i="5"/>
  <c r="F517" i="5" l="1"/>
  <c r="G544" i="5" l="1"/>
  <c r="H544" i="5"/>
  <c r="L544" i="5" s="1"/>
  <c r="N453" i="6"/>
  <c r="F454" i="6" s="1"/>
  <c r="K544" i="5"/>
  <c r="J517" i="5"/>
  <c r="H481" i="6" l="1"/>
  <c r="G481" i="6"/>
  <c r="K481" i="6" s="1"/>
  <c r="L481" i="6"/>
  <c r="J454" i="6"/>
  <c r="I517" i="5"/>
  <c r="I454" i="6" l="1"/>
  <c r="M517" i="5"/>
  <c r="N517" i="5"/>
  <c r="F518" i="5" l="1"/>
  <c r="G545" i="5" l="1"/>
  <c r="H545" i="5"/>
  <c r="L545" i="5" s="1"/>
  <c r="N454" i="6"/>
  <c r="F455" i="6" s="1"/>
  <c r="K545" i="5"/>
  <c r="J518" i="5"/>
  <c r="I518" i="5" s="1"/>
  <c r="H482" i="6" l="1"/>
  <c r="G482" i="6"/>
  <c r="K482" i="6" s="1"/>
  <c r="L482" i="6"/>
  <c r="J455" i="6"/>
  <c r="M518" i="5"/>
  <c r="N518" i="5"/>
  <c r="I455" i="6" l="1"/>
  <c r="F519" i="5"/>
  <c r="G546" i="5" l="1"/>
  <c r="H546" i="5"/>
  <c r="L546" i="5" s="1"/>
  <c r="K546" i="5"/>
  <c r="J519" i="5"/>
  <c r="N455" i="6" l="1"/>
  <c r="F456" i="6" s="1"/>
  <c r="I519" i="5"/>
  <c r="H483" i="6" l="1"/>
  <c r="G483" i="6"/>
  <c r="K483" i="6" s="1"/>
  <c r="L483" i="6"/>
  <c r="J456" i="6"/>
  <c r="M519" i="5"/>
  <c r="N519" i="5"/>
  <c r="I456" i="6" l="1"/>
  <c r="F520" i="5"/>
  <c r="G547" i="5" l="1"/>
  <c r="H547" i="5"/>
  <c r="K547" i="5"/>
  <c r="J520" i="5"/>
  <c r="I520" i="5" s="1"/>
  <c r="N456" i="6" l="1"/>
  <c r="F457" i="6" s="1"/>
  <c r="M520" i="5"/>
  <c r="N520" i="5"/>
  <c r="L547" i="5"/>
  <c r="H484" i="6" l="1"/>
  <c r="G484" i="6"/>
  <c r="K484" i="6" s="1"/>
  <c r="L484" i="6"/>
  <c r="J457" i="6"/>
  <c r="F521" i="5"/>
  <c r="G548" i="5" l="1"/>
  <c r="H548" i="5"/>
  <c r="L548" i="5" s="1"/>
  <c r="K548" i="5"/>
  <c r="J521" i="5"/>
  <c r="I521" i="5" s="1"/>
  <c r="M521" i="5" s="1"/>
  <c r="N521" i="5" s="1"/>
  <c r="I457" i="6"/>
  <c r="F522" i="5" l="1"/>
  <c r="G549" i="5" l="1"/>
  <c r="H549" i="5"/>
  <c r="L549" i="5" s="1"/>
  <c r="N457" i="6"/>
  <c r="F458" i="6" s="1"/>
  <c r="K549" i="5"/>
  <c r="J522" i="5"/>
  <c r="H485" i="6" l="1"/>
  <c r="G485" i="6"/>
  <c r="K485" i="6" s="1"/>
  <c r="L485" i="6"/>
  <c r="J458" i="6"/>
  <c r="I522" i="5"/>
  <c r="I458" i="6" l="1"/>
  <c r="M522" i="5"/>
  <c r="N522" i="5"/>
  <c r="F523" i="5" l="1"/>
  <c r="G550" i="5" l="1"/>
  <c r="H550" i="5"/>
  <c r="L550" i="5" s="1"/>
  <c r="N458" i="6"/>
  <c r="F459" i="6" s="1"/>
  <c r="K550" i="5"/>
  <c r="J523" i="5"/>
  <c r="I523" i="5" s="1"/>
  <c r="H486" i="6" l="1"/>
  <c r="G486" i="6"/>
  <c r="K486" i="6" s="1"/>
  <c r="L486" i="6"/>
  <c r="J459" i="6"/>
  <c r="M523" i="5"/>
  <c r="N523" i="5"/>
  <c r="I459" i="6" l="1"/>
  <c r="F524" i="5"/>
  <c r="G551" i="5" l="1"/>
  <c r="H551" i="5"/>
  <c r="L551" i="5" s="1"/>
  <c r="K551" i="5"/>
  <c r="J524" i="5"/>
  <c r="I524" i="5" s="1"/>
  <c r="N459" i="6" l="1"/>
  <c r="F460" i="6" s="1"/>
  <c r="M524" i="5"/>
  <c r="N524" i="5"/>
  <c r="H487" i="6" l="1"/>
  <c r="G487" i="6"/>
  <c r="K487" i="6" s="1"/>
  <c r="L487" i="6"/>
  <c r="J460" i="6"/>
  <c r="F525" i="5"/>
  <c r="G552" i="5" l="1"/>
  <c r="H552" i="5"/>
  <c r="L552" i="5" s="1"/>
  <c r="I460" i="6"/>
  <c r="K552" i="5"/>
  <c r="J525" i="5"/>
  <c r="I525" i="5" l="1"/>
  <c r="N460" i="6" l="1"/>
  <c r="F461" i="6" s="1"/>
  <c r="M525" i="5"/>
  <c r="N525" i="5"/>
  <c r="H488" i="6" l="1"/>
  <c r="G488" i="6"/>
  <c r="K488" i="6" s="1"/>
  <c r="L488" i="6"/>
  <c r="J461" i="6"/>
  <c r="F526" i="5"/>
  <c r="G553" i="5" l="1"/>
  <c r="H553" i="5"/>
  <c r="L553" i="5" s="1"/>
  <c r="I461" i="6"/>
  <c r="K553" i="5"/>
  <c r="J526" i="5"/>
  <c r="I526" i="5" s="1"/>
  <c r="M526" i="5" l="1"/>
  <c r="N526" i="5"/>
  <c r="N461" i="6" l="1"/>
  <c r="F462" i="6" s="1"/>
  <c r="F527" i="5"/>
  <c r="H489" i="6" l="1"/>
  <c r="G489" i="6"/>
  <c r="K489" i="6" s="1"/>
  <c r="G554" i="5"/>
  <c r="H554" i="5"/>
  <c r="L554" i="5" s="1"/>
  <c r="L489" i="6"/>
  <c r="J462" i="6"/>
  <c r="K554" i="5"/>
  <c r="J527" i="5"/>
  <c r="I462" i="6" l="1"/>
  <c r="I527" i="5"/>
  <c r="M527" i="5" l="1"/>
  <c r="N527" i="5"/>
  <c r="N462" i="6" l="1"/>
  <c r="F463" i="6" s="1"/>
  <c r="F528" i="5"/>
  <c r="H490" i="6" l="1"/>
  <c r="G490" i="6"/>
  <c r="K490" i="6" s="1"/>
  <c r="G555" i="5"/>
  <c r="H555" i="5"/>
  <c r="L555" i="5" s="1"/>
  <c r="L490" i="6"/>
  <c r="J463" i="6"/>
  <c r="K555" i="5"/>
  <c r="J528" i="5"/>
  <c r="I528" i="5" s="1"/>
  <c r="I463" i="6" l="1"/>
  <c r="M528" i="5"/>
  <c r="N528" i="5"/>
  <c r="F529" i="5" l="1"/>
  <c r="G556" i="5" l="1"/>
  <c r="H556" i="5"/>
  <c r="L556" i="5" s="1"/>
  <c r="N463" i="6"/>
  <c r="F464" i="6" s="1"/>
  <c r="K556" i="5"/>
  <c r="J529" i="5"/>
  <c r="I529" i="5" s="1"/>
  <c r="H491" i="6" l="1"/>
  <c r="G491" i="6"/>
  <c r="K491" i="6" s="1"/>
  <c r="L491" i="6"/>
  <c r="J464" i="6"/>
  <c r="M529" i="5"/>
  <c r="N529" i="5"/>
  <c r="I464" i="6" l="1"/>
  <c r="F530" i="5"/>
  <c r="G557" i="5" l="1"/>
  <c r="H557" i="5"/>
  <c r="L557" i="5" s="1"/>
  <c r="K557" i="5"/>
  <c r="J530" i="5"/>
  <c r="I530" i="5" s="1"/>
  <c r="N464" i="6" l="1"/>
  <c r="F465" i="6" s="1"/>
  <c r="M530" i="5"/>
  <c r="N530" i="5"/>
  <c r="H492" i="6" l="1"/>
  <c r="G492" i="6"/>
  <c r="K492" i="6" s="1"/>
  <c r="L492" i="6"/>
  <c r="J465" i="6"/>
  <c r="F531" i="5"/>
  <c r="G558" i="5" l="1"/>
  <c r="H558" i="5"/>
  <c r="L558" i="5" s="1"/>
  <c r="I465" i="6"/>
  <c r="K558" i="5"/>
  <c r="J531" i="5"/>
  <c r="I531" i="5" s="1"/>
  <c r="M531" i="5" l="1"/>
  <c r="N465" i="6" l="1"/>
  <c r="F466" i="6" s="1"/>
  <c r="N531" i="5"/>
  <c r="F532" i="5" s="1"/>
  <c r="H493" i="6" l="1"/>
  <c r="G493" i="6"/>
  <c r="K493" i="6" s="1"/>
  <c r="G559" i="5"/>
  <c r="H559" i="5"/>
  <c r="L559" i="5" s="1"/>
  <c r="L493" i="6"/>
  <c r="J466" i="6"/>
  <c r="K559" i="5"/>
  <c r="J532" i="5"/>
  <c r="I466" i="6" l="1"/>
  <c r="I532" i="5"/>
  <c r="N466" i="6" l="1"/>
  <c r="M532" i="5"/>
  <c r="N532" i="5"/>
  <c r="F467" i="6" l="1"/>
  <c r="F533" i="5"/>
  <c r="H494" i="6" l="1"/>
  <c r="G494" i="6"/>
  <c r="K494" i="6" s="1"/>
  <c r="G560" i="5"/>
  <c r="H560" i="5"/>
  <c r="L560" i="5" s="1"/>
  <c r="L494" i="6"/>
  <c r="J467" i="6"/>
  <c r="K560" i="5"/>
  <c r="J533" i="5"/>
  <c r="I533" i="5" s="1"/>
  <c r="I467" i="6" l="1"/>
  <c r="M533" i="5"/>
  <c r="N533" i="5"/>
  <c r="F534" i="5" l="1"/>
  <c r="G561" i="5" l="1"/>
  <c r="H561" i="5"/>
  <c r="L561" i="5" s="1"/>
  <c r="N467" i="6"/>
  <c r="F468" i="6" s="1"/>
  <c r="K561" i="5"/>
  <c r="J534" i="5"/>
  <c r="H495" i="6" l="1"/>
  <c r="G495" i="6"/>
  <c r="K495" i="6" s="1"/>
  <c r="L495" i="6"/>
  <c r="J468" i="6"/>
  <c r="I534" i="5"/>
  <c r="I468" i="6" l="1"/>
  <c r="M534" i="5"/>
  <c r="N534" i="5"/>
  <c r="F535" i="5" l="1"/>
  <c r="G562" i="5" l="1"/>
  <c r="H562" i="5"/>
  <c r="L562" i="5" s="1"/>
  <c r="N468" i="6"/>
  <c r="F469" i="6" s="1"/>
  <c r="K562" i="5"/>
  <c r="J535" i="5"/>
  <c r="I535" i="5" s="1"/>
  <c r="H496" i="6" l="1"/>
  <c r="G496" i="6"/>
  <c r="K496" i="6" s="1"/>
  <c r="L496" i="6"/>
  <c r="J469" i="6"/>
  <c r="M535" i="5"/>
  <c r="N535" i="5"/>
  <c r="I469" i="6" l="1"/>
  <c r="F536" i="5"/>
  <c r="G563" i="5" l="1"/>
  <c r="H563" i="5"/>
  <c r="L563" i="5" s="1"/>
  <c r="K563" i="5"/>
  <c r="J536" i="5"/>
  <c r="I536" i="5" s="1"/>
  <c r="N469" i="6" l="1"/>
  <c r="F470" i="6" s="1"/>
  <c r="M536" i="5"/>
  <c r="N536" i="5"/>
  <c r="H497" i="6" l="1"/>
  <c r="G497" i="6"/>
  <c r="K497" i="6" s="1"/>
  <c r="L497" i="6"/>
  <c r="J470" i="6"/>
  <c r="F537" i="5"/>
  <c r="G564" i="5" l="1"/>
  <c r="H564" i="5"/>
  <c r="L564" i="5" s="1"/>
  <c r="I470" i="6"/>
  <c r="K564" i="5"/>
  <c r="J537" i="5"/>
  <c r="N470" i="6" l="1"/>
  <c r="I537" i="5"/>
  <c r="F471" i="6" l="1"/>
  <c r="M537" i="5"/>
  <c r="N537" i="5"/>
  <c r="H498" i="6" l="1"/>
  <c r="G498" i="6"/>
  <c r="K498" i="6" s="1"/>
  <c r="L498" i="6"/>
  <c r="J471" i="6"/>
  <c r="F538" i="5"/>
  <c r="G565" i="5" l="1"/>
  <c r="H565" i="5"/>
  <c r="L565" i="5" s="1"/>
  <c r="I471" i="6"/>
  <c r="K565" i="5"/>
  <c r="J538" i="5"/>
  <c r="I538" i="5" s="1"/>
  <c r="M538" i="5" l="1"/>
  <c r="N471" i="6" l="1"/>
  <c r="F472" i="6" s="1"/>
  <c r="N538" i="5"/>
  <c r="F539" i="5" s="1"/>
  <c r="H499" i="6" l="1"/>
  <c r="G499" i="6"/>
  <c r="K499" i="6" s="1"/>
  <c r="G566" i="5"/>
  <c r="H566" i="5"/>
  <c r="L499" i="6"/>
  <c r="J472" i="6"/>
  <c r="L566" i="5"/>
  <c r="K566" i="5"/>
  <c r="J539" i="5"/>
  <c r="I472" i="6" l="1"/>
  <c r="I539" i="5"/>
  <c r="N472" i="6" l="1"/>
  <c r="M539" i="5"/>
  <c r="N539" i="5"/>
  <c r="F473" i="6" l="1"/>
  <c r="F540" i="5"/>
  <c r="H500" i="6" l="1"/>
  <c r="G500" i="6"/>
  <c r="K500" i="6" s="1"/>
  <c r="G567" i="5"/>
  <c r="H567" i="5"/>
  <c r="L567" i="5" s="1"/>
  <c r="L500" i="6"/>
  <c r="J473" i="6"/>
  <c r="K567" i="5"/>
  <c r="J540" i="5"/>
  <c r="I540" i="5" s="1"/>
  <c r="I473" i="6" l="1"/>
  <c r="M540" i="5"/>
  <c r="N540" i="5"/>
  <c r="F541" i="5" l="1"/>
  <c r="G568" i="5" l="1"/>
  <c r="H568" i="5"/>
  <c r="L568" i="5" s="1"/>
  <c r="N473" i="6"/>
  <c r="F474" i="6" s="1"/>
  <c r="K568" i="5"/>
  <c r="J541" i="5"/>
  <c r="H501" i="6" l="1"/>
  <c r="G501" i="6"/>
  <c r="K501" i="6" s="1"/>
  <c r="L501" i="6"/>
  <c r="J474" i="6"/>
  <c r="I541" i="5"/>
  <c r="I474" i="6" l="1"/>
  <c r="M541" i="5"/>
  <c r="N541" i="5"/>
  <c r="N474" i="6" l="1"/>
  <c r="F542" i="5"/>
  <c r="G569" i="5" l="1"/>
  <c r="H569" i="5"/>
  <c r="L569" i="5" s="1"/>
  <c r="F475" i="6"/>
  <c r="K569" i="5"/>
  <c r="J542" i="5"/>
  <c r="I542" i="5" s="1"/>
  <c r="H502" i="6" l="1"/>
  <c r="G502" i="6"/>
  <c r="K502" i="6" s="1"/>
  <c r="L502" i="6"/>
  <c r="J475" i="6"/>
  <c r="M542" i="5"/>
  <c r="N542" i="5"/>
  <c r="I475" i="6" l="1"/>
  <c r="F543" i="5"/>
  <c r="G570" i="5" l="1"/>
  <c r="H570" i="5"/>
  <c r="L570" i="5" s="1"/>
  <c r="K570" i="5"/>
  <c r="J543" i="5"/>
  <c r="I543" i="5" s="1"/>
  <c r="N475" i="6" l="1"/>
  <c r="F476" i="6" s="1"/>
  <c r="M543" i="5"/>
  <c r="N543" i="5"/>
  <c r="H503" i="6" l="1"/>
  <c r="G503" i="6"/>
  <c r="K503" i="6" s="1"/>
  <c r="L503" i="6"/>
  <c r="J476" i="6"/>
  <c r="F544" i="5"/>
  <c r="G571" i="5" l="1"/>
  <c r="H571" i="5"/>
  <c r="L571" i="5" s="1"/>
  <c r="I476" i="6"/>
  <c r="K571" i="5"/>
  <c r="J544" i="5"/>
  <c r="I544" i="5" l="1"/>
  <c r="N476" i="6" l="1"/>
  <c r="F477" i="6" s="1"/>
  <c r="M544" i="5"/>
  <c r="N544" i="5"/>
  <c r="H504" i="6" l="1"/>
  <c r="G504" i="6"/>
  <c r="K504" i="6" s="1"/>
  <c r="L504" i="6"/>
  <c r="J477" i="6"/>
  <c r="F545" i="5"/>
  <c r="G572" i="5" l="1"/>
  <c r="H572" i="5"/>
  <c r="L572" i="5" s="1"/>
  <c r="I477" i="6"/>
  <c r="K572" i="5"/>
  <c r="J545" i="5"/>
  <c r="I545" i="5" s="1"/>
  <c r="M545" i="5" l="1"/>
  <c r="N545" i="5"/>
  <c r="N477" i="6" l="1"/>
  <c r="F478" i="6" s="1"/>
  <c r="F546" i="5"/>
  <c r="H505" i="6" l="1"/>
  <c r="G505" i="6"/>
  <c r="K505" i="6" s="1"/>
  <c r="G573" i="5"/>
  <c r="H573" i="5"/>
  <c r="L573" i="5" s="1"/>
  <c r="L505" i="6"/>
  <c r="J478" i="6"/>
  <c r="K573" i="5"/>
  <c r="J546" i="5"/>
  <c r="I478" i="6" l="1"/>
  <c r="I546" i="5"/>
  <c r="N478" i="6" l="1"/>
  <c r="M546" i="5"/>
  <c r="N546" i="5"/>
  <c r="F479" i="6" l="1"/>
  <c r="F547" i="5"/>
  <c r="H506" i="6" l="1"/>
  <c r="G506" i="6"/>
  <c r="K506" i="6" s="1"/>
  <c r="G574" i="5"/>
  <c r="H574" i="5"/>
  <c r="L574" i="5" s="1"/>
  <c r="L506" i="6"/>
  <c r="J479" i="6"/>
  <c r="K574" i="5"/>
  <c r="J547" i="5"/>
  <c r="I479" i="6" l="1"/>
  <c r="I547" i="5"/>
  <c r="M547" i="5" l="1"/>
  <c r="N547" i="5"/>
  <c r="N479" i="6" l="1"/>
  <c r="F480" i="6" s="1"/>
  <c r="F548" i="5"/>
  <c r="H507" i="6" l="1"/>
  <c r="G507" i="6"/>
  <c r="K507" i="6" s="1"/>
  <c r="G575" i="5"/>
  <c r="H575" i="5"/>
  <c r="L575" i="5" s="1"/>
  <c r="L507" i="6"/>
  <c r="J480" i="6"/>
  <c r="K575" i="5"/>
  <c r="J548" i="5"/>
  <c r="I480" i="6" l="1"/>
  <c r="I548" i="5"/>
  <c r="M548" i="5" l="1"/>
  <c r="N548" i="5"/>
  <c r="N480" i="6" l="1"/>
  <c r="F481" i="6" s="1"/>
  <c r="F549" i="5"/>
  <c r="H508" i="6" l="1"/>
  <c r="L508" i="6" s="1"/>
  <c r="G508" i="6"/>
  <c r="K508" i="6" s="1"/>
  <c r="G576" i="5"/>
  <c r="H576" i="5"/>
  <c r="L576" i="5" s="1"/>
  <c r="J481" i="6"/>
  <c r="K576" i="5"/>
  <c r="J549" i="5"/>
  <c r="I549" i="5" s="1"/>
  <c r="I481" i="6" l="1"/>
  <c r="M549" i="5"/>
  <c r="N549" i="5"/>
  <c r="F550" i="5" l="1"/>
  <c r="G577" i="5" l="1"/>
  <c r="H577" i="5"/>
  <c r="L577" i="5" s="1"/>
  <c r="N481" i="6"/>
  <c r="F482" i="6" s="1"/>
  <c r="K577" i="5"/>
  <c r="J550" i="5"/>
  <c r="I550" i="5" s="1"/>
  <c r="H509" i="6" l="1"/>
  <c r="G509" i="6"/>
  <c r="K509" i="6" s="1"/>
  <c r="L509" i="6"/>
  <c r="J482" i="6"/>
  <c r="M550" i="5"/>
  <c r="N550" i="5"/>
  <c r="I482" i="6" l="1"/>
  <c r="F551" i="5"/>
  <c r="G578" i="5" l="1"/>
  <c r="H578" i="5"/>
  <c r="L578" i="5" s="1"/>
  <c r="N482" i="6"/>
  <c r="K578" i="5"/>
  <c r="J551" i="5"/>
  <c r="F483" i="6" l="1"/>
  <c r="I551" i="5"/>
  <c r="H510" i="6" l="1"/>
  <c r="G510" i="6"/>
  <c r="K510" i="6" s="1"/>
  <c r="L510" i="6"/>
  <c r="J483" i="6"/>
  <c r="M551" i="5"/>
  <c r="N551" i="5"/>
  <c r="I483" i="6" l="1"/>
  <c r="F552" i="5"/>
  <c r="G579" i="5" l="1"/>
  <c r="H579" i="5"/>
  <c r="L579" i="5" s="1"/>
  <c r="K579" i="5"/>
  <c r="J552" i="5"/>
  <c r="I552" i="5" s="1"/>
  <c r="N483" i="6" l="1"/>
  <c r="F484" i="6" s="1"/>
  <c r="M552" i="5"/>
  <c r="N552" i="5"/>
  <c r="H511" i="6" l="1"/>
  <c r="G511" i="6"/>
  <c r="K511" i="6" s="1"/>
  <c r="L511" i="6"/>
  <c r="J484" i="6"/>
  <c r="F553" i="5"/>
  <c r="G580" i="5" l="1"/>
  <c r="H580" i="5"/>
  <c r="L580" i="5" s="1"/>
  <c r="I484" i="6"/>
  <c r="K580" i="5"/>
  <c r="J553" i="5"/>
  <c r="I553" i="5" l="1"/>
  <c r="N484" i="6" l="1"/>
  <c r="F485" i="6" s="1"/>
  <c r="M553" i="5"/>
  <c r="N553" i="5"/>
  <c r="H512" i="6" l="1"/>
  <c r="G512" i="6"/>
  <c r="K512" i="6" s="1"/>
  <c r="L512" i="6"/>
  <c r="J485" i="6"/>
  <c r="F554" i="5"/>
  <c r="G581" i="5" l="1"/>
  <c r="H581" i="5"/>
  <c r="L581" i="5" s="1"/>
  <c r="I485" i="6"/>
  <c r="K581" i="5"/>
  <c r="J554" i="5"/>
  <c r="I554" i="5" s="1"/>
  <c r="M554" i="5" l="1"/>
  <c r="N554" i="5"/>
  <c r="N485" i="6" l="1"/>
  <c r="F486" i="6" s="1"/>
  <c r="F555" i="5"/>
  <c r="H513" i="6" l="1"/>
  <c r="G513" i="6"/>
  <c r="K513" i="6" s="1"/>
  <c r="G582" i="5"/>
  <c r="H582" i="5"/>
  <c r="L582" i="5" s="1"/>
  <c r="L513" i="6"/>
  <c r="J486" i="6"/>
  <c r="K582" i="5"/>
  <c r="J555" i="5"/>
  <c r="I555" i="5" s="1"/>
  <c r="I486" i="6" l="1"/>
  <c r="M555" i="5"/>
  <c r="N555" i="5"/>
  <c r="N486" i="6" l="1"/>
  <c r="F556" i="5"/>
  <c r="G583" i="5" l="1"/>
  <c r="H583" i="5"/>
  <c r="L583" i="5" s="1"/>
  <c r="F487" i="6"/>
  <c r="K583" i="5"/>
  <c r="J556" i="5"/>
  <c r="H514" i="6" l="1"/>
  <c r="G514" i="6"/>
  <c r="K514" i="6" s="1"/>
  <c r="L514" i="6"/>
  <c r="J487" i="6"/>
  <c r="I556" i="5"/>
  <c r="I487" i="6" l="1"/>
  <c r="M556" i="5"/>
  <c r="N556" i="5"/>
  <c r="F557" i="5" l="1"/>
  <c r="G584" i="5" l="1"/>
  <c r="H584" i="5"/>
  <c r="L584" i="5" s="1"/>
  <c r="N487" i="6"/>
  <c r="F488" i="6" s="1"/>
  <c r="K584" i="5"/>
  <c r="J557" i="5"/>
  <c r="I557" i="5" s="1"/>
  <c r="H515" i="6" l="1"/>
  <c r="G515" i="6"/>
  <c r="K515" i="6" s="1"/>
  <c r="L515" i="6"/>
  <c r="J488" i="6"/>
  <c r="M557" i="5"/>
  <c r="N557" i="5"/>
  <c r="I488" i="6" l="1"/>
  <c r="F558" i="5"/>
  <c r="G585" i="5" l="1"/>
  <c r="H585" i="5"/>
  <c r="L585" i="5" s="1"/>
  <c r="N488" i="6"/>
  <c r="K585" i="5"/>
  <c r="J558" i="5"/>
  <c r="F489" i="6" l="1"/>
  <c r="I558" i="5"/>
  <c r="H516" i="6" l="1"/>
  <c r="G516" i="6"/>
  <c r="K516" i="6" s="1"/>
  <c r="L516" i="6"/>
  <c r="J489" i="6"/>
  <c r="M558" i="5"/>
  <c r="N558" i="5"/>
  <c r="I489" i="6" l="1"/>
  <c r="F559" i="5"/>
  <c r="G586" i="5" l="1"/>
  <c r="H586" i="5"/>
  <c r="L586" i="5" s="1"/>
  <c r="K586" i="5"/>
  <c r="J559" i="5"/>
  <c r="N489" i="6" l="1"/>
  <c r="F490" i="6" s="1"/>
  <c r="I559" i="5"/>
  <c r="H517" i="6" l="1"/>
  <c r="L517" i="6" s="1"/>
  <c r="G517" i="6"/>
  <c r="K517" i="6" s="1"/>
  <c r="J490" i="6"/>
  <c r="M559" i="5"/>
  <c r="N559" i="5"/>
  <c r="I490" i="6" l="1"/>
  <c r="F560" i="5"/>
  <c r="G587" i="5" l="1"/>
  <c r="H587" i="5"/>
  <c r="L587" i="5" s="1"/>
  <c r="N490" i="6"/>
  <c r="K587" i="5"/>
  <c r="J560" i="5"/>
  <c r="F491" i="6" l="1"/>
  <c r="I560" i="5"/>
  <c r="H518" i="6" l="1"/>
  <c r="G518" i="6"/>
  <c r="K518" i="6" s="1"/>
  <c r="L518" i="6"/>
  <c r="J491" i="6"/>
  <c r="M560" i="5"/>
  <c r="N560" i="5"/>
  <c r="I491" i="6" l="1"/>
  <c r="F561" i="5"/>
  <c r="G588" i="5" l="1"/>
  <c r="H588" i="5"/>
  <c r="L588" i="5" s="1"/>
  <c r="K588" i="5"/>
  <c r="J561" i="5"/>
  <c r="I561" i="5" s="1"/>
  <c r="N491" i="6" l="1"/>
  <c r="F492" i="6" s="1"/>
  <c r="M561" i="5"/>
  <c r="N561" i="5"/>
  <c r="H519" i="6" l="1"/>
  <c r="G519" i="6"/>
  <c r="K519" i="6" s="1"/>
  <c r="L519" i="6"/>
  <c r="J492" i="6"/>
  <c r="F562" i="5"/>
  <c r="G589" i="5" l="1"/>
  <c r="H589" i="5"/>
  <c r="L589" i="5" s="1"/>
  <c r="I492" i="6"/>
  <c r="K589" i="5"/>
  <c r="J562" i="5"/>
  <c r="I562" i="5" s="1"/>
  <c r="M562" i="5" l="1"/>
  <c r="N562" i="5"/>
  <c r="N492" i="6" l="1"/>
  <c r="F493" i="6" s="1"/>
  <c r="F563" i="5"/>
  <c r="H520" i="6" l="1"/>
  <c r="G520" i="6"/>
  <c r="K520" i="6" s="1"/>
  <c r="G590" i="5"/>
  <c r="H590" i="5"/>
  <c r="L590" i="5" s="1"/>
  <c r="L520" i="6"/>
  <c r="J493" i="6"/>
  <c r="K590" i="5"/>
  <c r="J563" i="5"/>
  <c r="I493" i="6" l="1"/>
  <c r="I563" i="5"/>
  <c r="M563" i="5" l="1"/>
  <c r="N563" i="5"/>
  <c r="N493" i="6" l="1"/>
  <c r="F494" i="6" s="1"/>
  <c r="F564" i="5"/>
  <c r="H521" i="6" l="1"/>
  <c r="G521" i="6"/>
  <c r="K521" i="6" s="1"/>
  <c r="G591" i="5"/>
  <c r="H591" i="5"/>
  <c r="L591" i="5" s="1"/>
  <c r="L521" i="6"/>
  <c r="J494" i="6"/>
  <c r="K591" i="5"/>
  <c r="J564" i="5"/>
  <c r="I564" i="5" s="1"/>
  <c r="I494" i="6" l="1"/>
  <c r="M564" i="5"/>
  <c r="N564" i="5"/>
  <c r="N494" i="6" l="1"/>
  <c r="F565" i="5"/>
  <c r="G592" i="5" l="1"/>
  <c r="H592" i="5"/>
  <c r="L592" i="5" s="1"/>
  <c r="F495" i="6"/>
  <c r="K592" i="5"/>
  <c r="J565" i="5"/>
  <c r="H522" i="6" l="1"/>
  <c r="G522" i="6"/>
  <c r="K522" i="6" s="1"/>
  <c r="L522" i="6"/>
  <c r="J495" i="6"/>
  <c r="I565" i="5"/>
  <c r="I495" i="6" l="1"/>
  <c r="M565" i="5"/>
  <c r="N565" i="5"/>
  <c r="F566" i="5" l="1"/>
  <c r="G593" i="5" l="1"/>
  <c r="H593" i="5"/>
  <c r="L593" i="5" s="1"/>
  <c r="N495" i="6"/>
  <c r="F496" i="6" s="1"/>
  <c r="K593" i="5"/>
  <c r="J566" i="5"/>
  <c r="I566" i="5" s="1"/>
  <c r="H523" i="6" l="1"/>
  <c r="G523" i="6"/>
  <c r="K523" i="6" s="1"/>
  <c r="L523" i="6"/>
  <c r="J496" i="6"/>
  <c r="M566" i="5"/>
  <c r="N566" i="5"/>
  <c r="I496" i="6" l="1"/>
  <c r="F567" i="5"/>
  <c r="G594" i="5" l="1"/>
  <c r="H594" i="5"/>
  <c r="L594" i="5" s="1"/>
  <c r="K594" i="5"/>
  <c r="J567" i="5"/>
  <c r="I567" i="5" s="1"/>
  <c r="N496" i="6" l="1"/>
  <c r="F497" i="6" s="1"/>
  <c r="M567" i="5"/>
  <c r="N567" i="5" s="1"/>
  <c r="H524" i="6" l="1"/>
  <c r="G524" i="6"/>
  <c r="K524" i="6" s="1"/>
  <c r="L524" i="6"/>
  <c r="J497" i="6"/>
  <c r="F568" i="5"/>
  <c r="G595" i="5" l="1"/>
  <c r="H595" i="5"/>
  <c r="L595" i="5" s="1"/>
  <c r="I497" i="6"/>
  <c r="K595" i="5"/>
  <c r="J568" i="5"/>
  <c r="I568" i="5" l="1"/>
  <c r="N497" i="6" l="1"/>
  <c r="F498" i="6" s="1"/>
  <c r="M568" i="5"/>
  <c r="N568" i="5"/>
  <c r="H525" i="6" l="1"/>
  <c r="G525" i="6"/>
  <c r="K525" i="6" s="1"/>
  <c r="L525" i="6"/>
  <c r="J498" i="6"/>
  <c r="F569" i="5"/>
  <c r="G596" i="5" l="1"/>
  <c r="H596" i="5"/>
  <c r="L596" i="5" s="1"/>
  <c r="I498" i="6"/>
  <c r="K596" i="5"/>
  <c r="J569" i="5"/>
  <c r="I569" i="5" s="1"/>
  <c r="N498" i="6" l="1"/>
  <c r="M569" i="5"/>
  <c r="N569" i="5"/>
  <c r="F499" i="6" l="1"/>
  <c r="F570" i="5"/>
  <c r="H526" i="6" l="1"/>
  <c r="G526" i="6"/>
  <c r="K526" i="6" s="1"/>
  <c r="G597" i="5"/>
  <c r="H597" i="5"/>
  <c r="L597" i="5" s="1"/>
  <c r="L526" i="6"/>
  <c r="J499" i="6"/>
  <c r="K597" i="5"/>
  <c r="J570" i="5"/>
  <c r="I499" i="6" l="1"/>
  <c r="I570" i="5"/>
  <c r="M570" i="5" l="1"/>
  <c r="N570" i="5"/>
  <c r="N499" i="6" l="1"/>
  <c r="F500" i="6" s="1"/>
  <c r="F571" i="5"/>
  <c r="H527" i="6" l="1"/>
  <c r="G527" i="6"/>
  <c r="K527" i="6" s="1"/>
  <c r="G598" i="5"/>
  <c r="H598" i="5"/>
  <c r="L598" i="5" s="1"/>
  <c r="L527" i="6"/>
  <c r="J500" i="6"/>
  <c r="K598" i="5"/>
  <c r="J571" i="5"/>
  <c r="I500" i="6" l="1"/>
  <c r="I571" i="5"/>
  <c r="M571" i="5" l="1"/>
  <c r="N571" i="5" s="1"/>
  <c r="N500" i="6" l="1"/>
  <c r="F501" i="6" s="1"/>
  <c r="F572" i="5"/>
  <c r="H528" i="6" l="1"/>
  <c r="L528" i="6" s="1"/>
  <c r="G528" i="6"/>
  <c r="K528" i="6" s="1"/>
  <c r="G599" i="5"/>
  <c r="H599" i="5"/>
  <c r="L599" i="5" s="1"/>
  <c r="J501" i="6"/>
  <c r="K599" i="5"/>
  <c r="J572" i="5"/>
  <c r="I572" i="5" s="1"/>
  <c r="I501" i="6" l="1"/>
  <c r="M572" i="5"/>
  <c r="N572" i="5"/>
  <c r="F573" i="5" l="1"/>
  <c r="G600" i="5" l="1"/>
  <c r="H600" i="5"/>
  <c r="L600" i="5" s="1"/>
  <c r="N501" i="6"/>
  <c r="F502" i="6" s="1"/>
  <c r="K600" i="5"/>
  <c r="J573" i="5"/>
  <c r="H529" i="6" l="1"/>
  <c r="G529" i="6"/>
  <c r="K529" i="6" s="1"/>
  <c r="L529" i="6"/>
  <c r="J502" i="6"/>
  <c r="I573" i="5"/>
  <c r="I502" i="6" l="1"/>
  <c r="M573" i="5"/>
  <c r="N573" i="5"/>
  <c r="N502" i="6" l="1"/>
  <c r="F574" i="5"/>
  <c r="G601" i="5" l="1"/>
  <c r="H601" i="5"/>
  <c r="L601" i="5" s="1"/>
  <c r="F503" i="6"/>
  <c r="K601" i="5"/>
  <c r="J574" i="5"/>
  <c r="H530" i="6" l="1"/>
  <c r="G530" i="6"/>
  <c r="K530" i="6" s="1"/>
  <c r="L530" i="6"/>
  <c r="J503" i="6"/>
  <c r="I574" i="5"/>
  <c r="I503" i="6" l="1"/>
  <c r="M574" i="5"/>
  <c r="N574" i="5" s="1"/>
  <c r="F575" i="5" l="1"/>
  <c r="G602" i="5" l="1"/>
  <c r="H602" i="5"/>
  <c r="L602" i="5" s="1"/>
  <c r="N503" i="6"/>
  <c r="F504" i="6" s="1"/>
  <c r="K602" i="5"/>
  <c r="J575" i="5"/>
  <c r="I575" i="5" s="1"/>
  <c r="H531" i="6" l="1"/>
  <c r="G531" i="6"/>
  <c r="K531" i="6" s="1"/>
  <c r="L531" i="6"/>
  <c r="J504" i="6"/>
  <c r="M575" i="5"/>
  <c r="N575" i="5"/>
  <c r="I504" i="6" l="1"/>
  <c r="F576" i="5"/>
  <c r="G603" i="5" l="1"/>
  <c r="H603" i="5"/>
  <c r="L603" i="5" s="1"/>
  <c r="K603" i="5"/>
  <c r="J576" i="5"/>
  <c r="I576" i="5" s="1"/>
  <c r="N504" i="6" l="1"/>
  <c r="F505" i="6" s="1"/>
  <c r="M576" i="5"/>
  <c r="N576" i="5"/>
  <c r="H532" i="6" l="1"/>
  <c r="G532" i="6"/>
  <c r="K532" i="6" s="1"/>
  <c r="L532" i="6"/>
  <c r="J505" i="6"/>
  <c r="F577" i="5"/>
  <c r="G604" i="5" l="1"/>
  <c r="H604" i="5"/>
  <c r="L604" i="5" s="1"/>
  <c r="I505" i="6"/>
  <c r="K604" i="5"/>
  <c r="J577" i="5"/>
  <c r="I577" i="5" s="1"/>
  <c r="M577" i="5" l="1"/>
  <c r="N577" i="5"/>
  <c r="N505" i="6" l="1"/>
  <c r="F506" i="6" s="1"/>
  <c r="F578" i="5"/>
  <c r="H533" i="6" l="1"/>
  <c r="G533" i="6"/>
  <c r="K533" i="6" s="1"/>
  <c r="G605" i="5"/>
  <c r="H605" i="5"/>
  <c r="L605" i="5" s="1"/>
  <c r="L533" i="6"/>
  <c r="J506" i="6"/>
  <c r="K605" i="5"/>
  <c r="J578" i="5"/>
  <c r="I578" i="5" s="1"/>
  <c r="I506" i="6" l="1"/>
  <c r="M578" i="5"/>
  <c r="N578" i="5"/>
  <c r="F579" i="5" l="1"/>
  <c r="G606" i="5" l="1"/>
  <c r="H606" i="5"/>
  <c r="L606" i="5" s="1"/>
  <c r="N506" i="6"/>
  <c r="F507" i="6" s="1"/>
  <c r="K606" i="5"/>
  <c r="J579" i="5"/>
  <c r="I579" i="5" s="1"/>
  <c r="H534" i="6" l="1"/>
  <c r="G534" i="6"/>
  <c r="K534" i="6" s="1"/>
  <c r="L534" i="6"/>
  <c r="J507" i="6"/>
  <c r="M579" i="5"/>
  <c r="N579" i="5"/>
  <c r="I507" i="6" l="1"/>
  <c r="F580" i="5"/>
  <c r="G607" i="5" l="1"/>
  <c r="H607" i="5"/>
  <c r="L607" i="5" s="1"/>
  <c r="K607" i="5"/>
  <c r="J580" i="5"/>
  <c r="N507" i="6" l="1"/>
  <c r="F508" i="6" s="1"/>
  <c r="I580" i="5"/>
  <c r="H535" i="6" l="1"/>
  <c r="G535" i="6"/>
  <c r="K535" i="6" s="1"/>
  <c r="L535" i="6"/>
  <c r="J508" i="6"/>
  <c r="M580" i="5"/>
  <c r="N580" i="5"/>
  <c r="I508" i="6" l="1"/>
  <c r="F581" i="5"/>
  <c r="G608" i="5" l="1"/>
  <c r="H608" i="5"/>
  <c r="L608" i="5" s="1"/>
  <c r="K608" i="5"/>
  <c r="J581" i="5"/>
  <c r="I581" i="5" s="1"/>
  <c r="N508" i="6" l="1"/>
  <c r="F509" i="6" s="1"/>
  <c r="M581" i="5"/>
  <c r="H536" i="6" l="1"/>
  <c r="G536" i="6"/>
  <c r="K536" i="6" s="1"/>
  <c r="L536" i="6"/>
  <c r="J509" i="6"/>
  <c r="N581" i="5"/>
  <c r="F582" i="5" s="1"/>
  <c r="G609" i="5" l="1"/>
  <c r="H609" i="5"/>
  <c r="L609" i="5" s="1"/>
  <c r="I509" i="6"/>
  <c r="K609" i="5"/>
  <c r="J582" i="5"/>
  <c r="I582" i="5" l="1"/>
  <c r="N509" i="6" l="1"/>
  <c r="F510" i="6" s="1"/>
  <c r="M582" i="5"/>
  <c r="N582" i="5"/>
  <c r="H537" i="6" l="1"/>
  <c r="G537" i="6"/>
  <c r="K537" i="6" s="1"/>
  <c r="L537" i="6"/>
  <c r="J510" i="6"/>
  <c r="F583" i="5"/>
  <c r="G610" i="5" l="1"/>
  <c r="H610" i="5"/>
  <c r="L610" i="5" s="1"/>
  <c r="I510" i="6"/>
  <c r="K610" i="5"/>
  <c r="J583" i="5"/>
  <c r="I583" i="5" l="1"/>
  <c r="N510" i="6" l="1"/>
  <c r="F511" i="6" s="1"/>
  <c r="M583" i="5"/>
  <c r="N583" i="5"/>
  <c r="H538" i="6" l="1"/>
  <c r="G538" i="6"/>
  <c r="K538" i="6" s="1"/>
  <c r="L538" i="6"/>
  <c r="J511" i="6"/>
  <c r="F584" i="5"/>
  <c r="G611" i="5" l="1"/>
  <c r="H611" i="5"/>
  <c r="L611" i="5" s="1"/>
  <c r="I511" i="6"/>
  <c r="K611" i="5"/>
  <c r="J584" i="5"/>
  <c r="I584" i="5" l="1"/>
  <c r="N511" i="6" l="1"/>
  <c r="F512" i="6" s="1"/>
  <c r="M584" i="5"/>
  <c r="N584" i="5"/>
  <c r="H539" i="6" l="1"/>
  <c r="G539" i="6"/>
  <c r="K539" i="6" s="1"/>
  <c r="L539" i="6"/>
  <c r="J512" i="6"/>
  <c r="F585" i="5"/>
  <c r="G612" i="5" l="1"/>
  <c r="K612" i="5" s="1"/>
  <c r="H612" i="5"/>
  <c r="L612" i="5" s="1"/>
  <c r="I512" i="6"/>
  <c r="J585" i="5"/>
  <c r="I585" i="5" s="1"/>
  <c r="M585" i="5" l="1"/>
  <c r="N585" i="5"/>
  <c r="N512" i="6" l="1"/>
  <c r="F513" i="6" s="1"/>
  <c r="F586" i="5"/>
  <c r="H540" i="6" l="1"/>
  <c r="G540" i="6"/>
  <c r="K540" i="6" s="1"/>
  <c r="G613" i="5"/>
  <c r="H613" i="5"/>
  <c r="L613" i="5" s="1"/>
  <c r="L540" i="6"/>
  <c r="J513" i="6"/>
  <c r="K613" i="5"/>
  <c r="J586" i="5"/>
  <c r="I586" i="5" s="1"/>
  <c r="I513" i="6" l="1"/>
  <c r="M586" i="5"/>
  <c r="N586" i="5"/>
  <c r="F587" i="5" l="1"/>
  <c r="G614" i="5" l="1"/>
  <c r="H614" i="5"/>
  <c r="L614" i="5" s="1"/>
  <c r="N513" i="6"/>
  <c r="F514" i="6" s="1"/>
  <c r="K614" i="5"/>
  <c r="J587" i="5"/>
  <c r="H541" i="6" l="1"/>
  <c r="G541" i="6"/>
  <c r="K541" i="6" s="1"/>
  <c r="L541" i="6"/>
  <c r="J514" i="6"/>
  <c r="I587" i="5"/>
  <c r="I514" i="6" l="1"/>
  <c r="M587" i="5"/>
  <c r="N587" i="5"/>
  <c r="F588" i="5" l="1"/>
  <c r="G615" i="5" l="1"/>
  <c r="K615" i="5" s="1"/>
  <c r="H615" i="5"/>
  <c r="L615" i="5" s="1"/>
  <c r="N514" i="6"/>
  <c r="F515" i="6" s="1"/>
  <c r="J588" i="5"/>
  <c r="I588" i="5" s="1"/>
  <c r="H542" i="6" l="1"/>
  <c r="G542" i="6"/>
  <c r="K542" i="6" s="1"/>
  <c r="L542" i="6"/>
  <c r="J515" i="6"/>
  <c r="M588" i="5"/>
  <c r="N588" i="5"/>
  <c r="I515" i="6" l="1"/>
  <c r="F589" i="5"/>
  <c r="G616" i="5" l="1"/>
  <c r="H616" i="5"/>
  <c r="L616" i="5" s="1"/>
  <c r="K616" i="5"/>
  <c r="J589" i="5"/>
  <c r="N515" i="6" l="1"/>
  <c r="F516" i="6" s="1"/>
  <c r="I589" i="5"/>
  <c r="H543" i="6" l="1"/>
  <c r="G543" i="6"/>
  <c r="K543" i="6" s="1"/>
  <c r="L543" i="6"/>
  <c r="J516" i="6"/>
  <c r="M589" i="5"/>
  <c r="N589" i="5"/>
  <c r="I516" i="6" l="1"/>
  <c r="F590" i="5"/>
  <c r="G617" i="5" l="1"/>
  <c r="H617" i="5"/>
  <c r="L617" i="5" s="1"/>
  <c r="K617" i="5"/>
  <c r="J590" i="5"/>
  <c r="I590" i="5" s="1"/>
  <c r="N516" i="6" l="1"/>
  <c r="F517" i="6" s="1"/>
  <c r="M590" i="5"/>
  <c r="N590" i="5"/>
  <c r="H544" i="6" l="1"/>
  <c r="G544" i="6"/>
  <c r="K544" i="6" s="1"/>
  <c r="L544" i="6"/>
  <c r="J517" i="6"/>
  <c r="F591" i="5"/>
  <c r="G618" i="5" l="1"/>
  <c r="H618" i="5"/>
  <c r="L618" i="5" s="1"/>
  <c r="I517" i="6"/>
  <c r="K618" i="5"/>
  <c r="J591" i="5"/>
  <c r="I591" i="5" s="1"/>
  <c r="M591" i="5" l="1"/>
  <c r="N591" i="5"/>
  <c r="N517" i="6" l="1"/>
  <c r="F518" i="6" s="1"/>
  <c r="F592" i="5"/>
  <c r="H545" i="6" l="1"/>
  <c r="G545" i="6"/>
  <c r="K545" i="6" s="1"/>
  <c r="G619" i="5"/>
  <c r="H619" i="5"/>
  <c r="L619" i="5" s="1"/>
  <c r="L545" i="6"/>
  <c r="J518" i="6"/>
  <c r="K619" i="5"/>
  <c r="J592" i="5"/>
  <c r="I518" i="6" l="1"/>
  <c r="I592" i="5"/>
  <c r="M592" i="5" l="1"/>
  <c r="N592" i="5"/>
  <c r="N518" i="6" l="1"/>
  <c r="F519" i="6" s="1"/>
  <c r="F593" i="5"/>
  <c r="H546" i="6" l="1"/>
  <c r="G546" i="6"/>
  <c r="K546" i="6" s="1"/>
  <c r="G620" i="5"/>
  <c r="H620" i="5"/>
  <c r="L546" i="6"/>
  <c r="J519" i="6"/>
  <c r="K620" i="5"/>
  <c r="L620" i="5"/>
  <c r="J593" i="5"/>
  <c r="I593" i="5" s="1"/>
  <c r="I519" i="6" l="1"/>
  <c r="M593" i="5"/>
  <c r="N593" i="5" l="1"/>
  <c r="F594" i="5" s="1"/>
  <c r="G621" i="5" l="1"/>
  <c r="H621" i="5"/>
  <c r="L621" i="5" s="1"/>
  <c r="N519" i="6"/>
  <c r="F520" i="6" s="1"/>
  <c r="K621" i="5"/>
  <c r="J594" i="5"/>
  <c r="H547" i="6" l="1"/>
  <c r="G547" i="6"/>
  <c r="K547" i="6" s="1"/>
  <c r="L547" i="6"/>
  <c r="J520" i="6"/>
  <c r="I594" i="5"/>
  <c r="I520" i="6" l="1"/>
  <c r="M594" i="5"/>
  <c r="N594" i="5"/>
  <c r="F595" i="5" l="1"/>
  <c r="G622" i="5" l="1"/>
  <c r="H622" i="5"/>
  <c r="L622" i="5" s="1"/>
  <c r="N520" i="6"/>
  <c r="F521" i="6" s="1"/>
  <c r="K622" i="5"/>
  <c r="J595" i="5"/>
  <c r="I595" i="5" s="1"/>
  <c r="H548" i="6" l="1"/>
  <c r="G548" i="6"/>
  <c r="K548" i="6" s="1"/>
  <c r="L548" i="6"/>
  <c r="J521" i="6"/>
  <c r="M595" i="5"/>
  <c r="N595" i="5"/>
  <c r="I521" i="6" l="1"/>
  <c r="F596" i="5"/>
  <c r="G623" i="5" l="1"/>
  <c r="H623" i="5"/>
  <c r="L623" i="5" s="1"/>
  <c r="K623" i="5"/>
  <c r="J596" i="5"/>
  <c r="I596" i="5" s="1"/>
  <c r="N521" i="6" l="1"/>
  <c r="F522" i="6" s="1"/>
  <c r="M596" i="5"/>
  <c r="N596" i="5" s="1"/>
  <c r="H549" i="6" l="1"/>
  <c r="G549" i="6"/>
  <c r="K549" i="6" s="1"/>
  <c r="L549" i="6"/>
  <c r="J522" i="6"/>
  <c r="F597" i="5"/>
  <c r="G624" i="5" l="1"/>
  <c r="H624" i="5"/>
  <c r="L624" i="5" s="1"/>
  <c r="I522" i="6"/>
  <c r="K624" i="5"/>
  <c r="J597" i="5"/>
  <c r="I597" i="5" l="1"/>
  <c r="N522" i="6" l="1"/>
  <c r="F523" i="6" s="1"/>
  <c r="M597" i="5"/>
  <c r="N597" i="5"/>
  <c r="H550" i="6" l="1"/>
  <c r="G550" i="6"/>
  <c r="K550" i="6" s="1"/>
  <c r="L550" i="6"/>
  <c r="J523" i="6"/>
  <c r="F598" i="5"/>
  <c r="G625" i="5" l="1"/>
  <c r="H625" i="5"/>
  <c r="L625" i="5" s="1"/>
  <c r="I523" i="6"/>
  <c r="K625" i="5"/>
  <c r="J598" i="5"/>
  <c r="I598" i="5" s="1"/>
  <c r="M598" i="5" l="1"/>
  <c r="N598" i="5"/>
  <c r="N523" i="6" l="1"/>
  <c r="F524" i="6" s="1"/>
  <c r="F599" i="5"/>
  <c r="H551" i="6" l="1"/>
  <c r="G551" i="6"/>
  <c r="K551" i="6" s="1"/>
  <c r="G626" i="5"/>
  <c r="H626" i="5"/>
  <c r="L626" i="5" s="1"/>
  <c r="L551" i="6"/>
  <c r="J524" i="6"/>
  <c r="K626" i="5"/>
  <c r="J599" i="5"/>
  <c r="I524" i="6" l="1"/>
  <c r="I599" i="5"/>
  <c r="M599" i="5" l="1"/>
  <c r="N599" i="5"/>
  <c r="N524" i="6" l="1"/>
  <c r="F525" i="6" s="1"/>
  <c r="F600" i="5"/>
  <c r="H552" i="6" l="1"/>
  <c r="G552" i="6"/>
  <c r="K552" i="6" s="1"/>
  <c r="G627" i="5"/>
  <c r="H627" i="5"/>
  <c r="L627" i="5" s="1"/>
  <c r="L552" i="6"/>
  <c r="J525" i="6"/>
  <c r="K627" i="5"/>
  <c r="J600" i="5"/>
  <c r="I525" i="6" l="1"/>
  <c r="I600" i="5"/>
  <c r="M600" i="5" l="1"/>
  <c r="N600" i="5"/>
  <c r="N525" i="6" l="1"/>
  <c r="F526" i="6" s="1"/>
  <c r="F601" i="5"/>
  <c r="H553" i="6" l="1"/>
  <c r="G553" i="6"/>
  <c r="K553" i="6" s="1"/>
  <c r="G628" i="5"/>
  <c r="H628" i="5"/>
  <c r="L628" i="5" s="1"/>
  <c r="L553" i="6"/>
  <c r="J526" i="6"/>
  <c r="K628" i="5"/>
  <c r="J601" i="5"/>
  <c r="I526" i="6" l="1"/>
  <c r="I601" i="5"/>
  <c r="M601" i="5" l="1"/>
  <c r="N601" i="5"/>
  <c r="N526" i="6" l="1"/>
  <c r="F527" i="6" s="1"/>
  <c r="F602" i="5"/>
  <c r="H554" i="6" l="1"/>
  <c r="G554" i="6"/>
  <c r="K554" i="6" s="1"/>
  <c r="G629" i="5"/>
  <c r="H629" i="5"/>
  <c r="L629" i="5" s="1"/>
  <c r="L554" i="6"/>
  <c r="J527" i="6"/>
  <c r="K629" i="5"/>
  <c r="J602" i="5"/>
  <c r="I527" i="6" l="1"/>
  <c r="I602" i="5"/>
  <c r="M602" i="5" l="1"/>
  <c r="N602" i="5"/>
  <c r="N527" i="6" l="1"/>
  <c r="F528" i="6" s="1"/>
  <c r="F603" i="5"/>
  <c r="H555" i="6" l="1"/>
  <c r="G555" i="6"/>
  <c r="K555" i="6" s="1"/>
  <c r="G630" i="5"/>
  <c r="H630" i="5"/>
  <c r="L630" i="5" s="1"/>
  <c r="L555" i="6"/>
  <c r="J528" i="6"/>
  <c r="K630" i="5"/>
  <c r="J603" i="5"/>
  <c r="I528" i="6" l="1"/>
  <c r="I603" i="5"/>
  <c r="M603" i="5" l="1"/>
  <c r="N603" i="5"/>
  <c r="N528" i="6" l="1"/>
  <c r="F529" i="6" s="1"/>
  <c r="F604" i="5"/>
  <c r="H556" i="6" l="1"/>
  <c r="G556" i="6"/>
  <c r="K556" i="6" s="1"/>
  <c r="G631" i="5"/>
  <c r="H631" i="5"/>
  <c r="L631" i="5" s="1"/>
  <c r="L556" i="6"/>
  <c r="J529" i="6"/>
  <c r="K631" i="5"/>
  <c r="J604" i="5"/>
  <c r="I604" i="5" s="1"/>
  <c r="I529" i="6" l="1"/>
  <c r="M604" i="5"/>
  <c r="N604" i="5"/>
  <c r="F605" i="5" l="1"/>
  <c r="G632" i="5" l="1"/>
  <c r="H632" i="5"/>
  <c r="L632" i="5" s="1"/>
  <c r="N529" i="6"/>
  <c r="F530" i="6" s="1"/>
  <c r="K632" i="5"/>
  <c r="J605" i="5"/>
  <c r="I605" i="5" s="1"/>
  <c r="H557" i="6" l="1"/>
  <c r="G557" i="6"/>
  <c r="K557" i="6" s="1"/>
  <c r="L557" i="6"/>
  <c r="J530" i="6"/>
  <c r="M605" i="5"/>
  <c r="N605" i="5"/>
  <c r="I530" i="6" l="1"/>
  <c r="F606" i="5"/>
  <c r="G633" i="5" l="1"/>
  <c r="H633" i="5"/>
  <c r="L633" i="5" s="1"/>
  <c r="K633" i="5"/>
  <c r="J606" i="5"/>
  <c r="N530" i="6" l="1"/>
  <c r="F531" i="6" s="1"/>
  <c r="I606" i="5"/>
  <c r="H558" i="6" l="1"/>
  <c r="G558" i="6"/>
  <c r="K558" i="6" s="1"/>
  <c r="L558" i="6"/>
  <c r="J531" i="6"/>
  <c r="M606" i="5"/>
  <c r="N606" i="5"/>
  <c r="I531" i="6" l="1"/>
  <c r="F607" i="5"/>
  <c r="G634" i="5" l="1"/>
  <c r="H634" i="5"/>
  <c r="L634" i="5" s="1"/>
  <c r="K634" i="5"/>
  <c r="J607" i="5"/>
  <c r="I607" i="5" s="1"/>
  <c r="N531" i="6" l="1"/>
  <c r="F532" i="6" s="1"/>
  <c r="M607" i="5"/>
  <c r="N607" i="5"/>
  <c r="H559" i="6" l="1"/>
  <c r="G559" i="6"/>
  <c r="K559" i="6" s="1"/>
  <c r="L559" i="6"/>
  <c r="J532" i="6"/>
  <c r="F608" i="5"/>
  <c r="G635" i="5" l="1"/>
  <c r="K635" i="5" s="1"/>
  <c r="H635" i="5"/>
  <c r="L635" i="5" s="1"/>
  <c r="I532" i="6"/>
  <c r="J608" i="5"/>
  <c r="I608" i="5" s="1"/>
  <c r="M608" i="5" l="1"/>
  <c r="N608" i="5"/>
  <c r="N532" i="6" l="1"/>
  <c r="F533" i="6" s="1"/>
  <c r="F609" i="5"/>
  <c r="H560" i="6" l="1"/>
  <c r="G560" i="6"/>
  <c r="K560" i="6" s="1"/>
  <c r="G636" i="5"/>
  <c r="H636" i="5"/>
  <c r="L636" i="5" s="1"/>
  <c r="L560" i="6"/>
  <c r="J533" i="6"/>
  <c r="K636" i="5"/>
  <c r="J609" i="5"/>
  <c r="I533" i="6" l="1"/>
  <c r="I609" i="5"/>
  <c r="M609" i="5" l="1"/>
  <c r="N609" i="5"/>
  <c r="N533" i="6" l="1"/>
  <c r="F534" i="6" s="1"/>
  <c r="F610" i="5"/>
  <c r="H561" i="6" l="1"/>
  <c r="G561" i="6"/>
  <c r="K561" i="6" s="1"/>
  <c r="G637" i="5"/>
  <c r="H637" i="5"/>
  <c r="L637" i="5" s="1"/>
  <c r="L561" i="6"/>
  <c r="J534" i="6"/>
  <c r="K637" i="5"/>
  <c r="J610" i="5"/>
  <c r="I610" i="5" s="1"/>
  <c r="I534" i="6" l="1"/>
  <c r="M610" i="5"/>
  <c r="N610" i="5"/>
  <c r="F611" i="5" l="1"/>
  <c r="G638" i="5" l="1"/>
  <c r="H638" i="5"/>
  <c r="L638" i="5" s="1"/>
  <c r="N534" i="6"/>
  <c r="F535" i="6" s="1"/>
  <c r="K638" i="5"/>
  <c r="J611" i="5"/>
  <c r="H562" i="6" l="1"/>
  <c r="G562" i="6"/>
  <c r="K562" i="6" s="1"/>
  <c r="L562" i="6"/>
  <c r="J535" i="6"/>
  <c r="I611" i="5"/>
  <c r="I535" i="6" l="1"/>
  <c r="M611" i="5"/>
  <c r="N611" i="5"/>
  <c r="F612" i="5" l="1"/>
  <c r="G639" i="5" l="1"/>
  <c r="H639" i="5"/>
  <c r="L639" i="5" s="1"/>
  <c r="N535" i="6"/>
  <c r="F536" i="6" s="1"/>
  <c r="K639" i="5"/>
  <c r="J612" i="5"/>
  <c r="I612" i="5" s="1"/>
  <c r="H563" i="6" l="1"/>
  <c r="G563" i="6"/>
  <c r="K563" i="6" s="1"/>
  <c r="L563" i="6"/>
  <c r="J536" i="6"/>
  <c r="M612" i="5"/>
  <c r="N612" i="5"/>
  <c r="I536" i="6" l="1"/>
  <c r="F613" i="5"/>
  <c r="G640" i="5" l="1"/>
  <c r="H640" i="5"/>
  <c r="L640" i="5" s="1"/>
  <c r="K640" i="5"/>
  <c r="J613" i="5"/>
  <c r="N536" i="6" l="1"/>
  <c r="F537" i="6" s="1"/>
  <c r="I613" i="5"/>
  <c r="H564" i="6" l="1"/>
  <c r="G564" i="6"/>
  <c r="K564" i="6" s="1"/>
  <c r="L564" i="6"/>
  <c r="J537" i="6"/>
  <c r="M613" i="5"/>
  <c r="N613" i="5"/>
  <c r="I537" i="6" l="1"/>
  <c r="F614" i="5"/>
  <c r="G641" i="5" l="1"/>
  <c r="H641" i="5"/>
  <c r="L641" i="5" s="1"/>
  <c r="K641" i="5"/>
  <c r="J614" i="5"/>
  <c r="I614" i="5" s="1"/>
  <c r="N537" i="6" l="1"/>
  <c r="F538" i="6" s="1"/>
  <c r="M614" i="5"/>
  <c r="N614" i="5"/>
  <c r="H565" i="6" l="1"/>
  <c r="G565" i="6"/>
  <c r="K565" i="6" s="1"/>
  <c r="L565" i="6"/>
  <c r="J538" i="6"/>
  <c r="F615" i="5"/>
  <c r="G642" i="5" l="1"/>
  <c r="H642" i="5"/>
  <c r="L642" i="5" s="1"/>
  <c r="I538" i="6"/>
  <c r="K642" i="5"/>
  <c r="J615" i="5"/>
  <c r="I615" i="5" s="1"/>
  <c r="M615" i="5" l="1"/>
  <c r="N615" i="5"/>
  <c r="N538" i="6" l="1"/>
  <c r="F539" i="6" s="1"/>
  <c r="F616" i="5"/>
  <c r="H566" i="6" l="1"/>
  <c r="G566" i="6"/>
  <c r="K566" i="6" s="1"/>
  <c r="G643" i="5"/>
  <c r="H643" i="5"/>
  <c r="L643" i="5" s="1"/>
  <c r="L566" i="6"/>
  <c r="J539" i="6"/>
  <c r="K643" i="5"/>
  <c r="J616" i="5"/>
  <c r="I539" i="6" l="1"/>
  <c r="I616" i="5"/>
  <c r="M616" i="5" l="1"/>
  <c r="N616" i="5"/>
  <c r="N539" i="6" l="1"/>
  <c r="F540" i="6" s="1"/>
  <c r="F617" i="5"/>
  <c r="H567" i="6" l="1"/>
  <c r="G567" i="6"/>
  <c r="K567" i="6" s="1"/>
  <c r="G644" i="5"/>
  <c r="H644" i="5"/>
  <c r="L644" i="5" s="1"/>
  <c r="L567" i="6"/>
  <c r="J540" i="6"/>
  <c r="K644" i="5"/>
  <c r="J617" i="5"/>
  <c r="I617" i="5" s="1"/>
  <c r="I540" i="6" l="1"/>
  <c r="M617" i="5"/>
  <c r="N617" i="5"/>
  <c r="F618" i="5" l="1"/>
  <c r="G645" i="5" l="1"/>
  <c r="H645" i="5"/>
  <c r="L645" i="5" s="1"/>
  <c r="N540" i="6"/>
  <c r="F541" i="6" s="1"/>
  <c r="K645" i="5"/>
  <c r="J618" i="5"/>
  <c r="H568" i="6" l="1"/>
  <c r="G568" i="6"/>
  <c r="K568" i="6" s="1"/>
  <c r="L568" i="6"/>
  <c r="J541" i="6"/>
  <c r="I618" i="5"/>
  <c r="I541" i="6" l="1"/>
  <c r="M618" i="5"/>
  <c r="N618" i="5"/>
  <c r="F619" i="5" l="1"/>
  <c r="G646" i="5" l="1"/>
  <c r="H646" i="5"/>
  <c r="L646" i="5" s="1"/>
  <c r="N541" i="6"/>
  <c r="F542" i="6" s="1"/>
  <c r="K646" i="5"/>
  <c r="J619" i="5"/>
  <c r="H569" i="6" l="1"/>
  <c r="G569" i="6"/>
  <c r="K569" i="6" s="1"/>
  <c r="L569" i="6"/>
  <c r="J542" i="6"/>
  <c r="I619" i="5"/>
  <c r="I542" i="6" l="1"/>
  <c r="M619" i="5"/>
  <c r="N619" i="5"/>
  <c r="N542" i="6" l="1"/>
  <c r="F620" i="5"/>
  <c r="G647" i="5" l="1"/>
  <c r="H647" i="5"/>
  <c r="L647" i="5" s="1"/>
  <c r="F543" i="6"/>
  <c r="K647" i="5"/>
  <c r="J620" i="5"/>
  <c r="H570" i="6" l="1"/>
  <c r="G570" i="6"/>
  <c r="K570" i="6" s="1"/>
  <c r="L570" i="6"/>
  <c r="J543" i="6"/>
  <c r="I620" i="5"/>
  <c r="I543" i="6" l="1"/>
  <c r="M620" i="5"/>
  <c r="N620" i="5"/>
  <c r="F621" i="5" l="1"/>
  <c r="G648" i="5" l="1"/>
  <c r="H648" i="5"/>
  <c r="L648" i="5" s="1"/>
  <c r="N543" i="6"/>
  <c r="F544" i="6" s="1"/>
  <c r="K648" i="5"/>
  <c r="J621" i="5"/>
  <c r="I621" i="5" s="1"/>
  <c r="H571" i="6" l="1"/>
  <c r="G571" i="6"/>
  <c r="K571" i="6" s="1"/>
  <c r="L571" i="6"/>
  <c r="J544" i="6"/>
  <c r="M621" i="5"/>
  <c r="I544" i="6" l="1"/>
  <c r="N621" i="5"/>
  <c r="F622" i="5" s="1"/>
  <c r="G649" i="5" l="1"/>
  <c r="H649" i="5"/>
  <c r="L649" i="5" s="1"/>
  <c r="K649" i="5"/>
  <c r="J622" i="5"/>
  <c r="I622" i="5" s="1"/>
  <c r="N544" i="6" l="1"/>
  <c r="F545" i="6" s="1"/>
  <c r="M622" i="5"/>
  <c r="N622" i="5"/>
  <c r="H572" i="6" l="1"/>
  <c r="L572" i="6" s="1"/>
  <c r="G572" i="6"/>
  <c r="K572" i="6" s="1"/>
  <c r="J545" i="6"/>
  <c r="F623" i="5"/>
  <c r="G650" i="5" l="1"/>
  <c r="H650" i="5"/>
  <c r="L650" i="5" s="1"/>
  <c r="I545" i="6"/>
  <c r="K650" i="5"/>
  <c r="J623" i="5"/>
  <c r="I623" i="5" l="1"/>
  <c r="N545" i="6" l="1"/>
  <c r="F546" i="6" s="1"/>
  <c r="M623" i="5"/>
  <c r="N623" i="5"/>
  <c r="H573" i="6" l="1"/>
  <c r="G573" i="6"/>
  <c r="K573" i="6" s="1"/>
  <c r="L573" i="6"/>
  <c r="J546" i="6"/>
  <c r="F624" i="5"/>
  <c r="G651" i="5" l="1"/>
  <c r="H651" i="5"/>
  <c r="L651" i="5" s="1"/>
  <c r="I546" i="6"/>
  <c r="K651" i="5"/>
  <c r="J624" i="5"/>
  <c r="I624" i="5" s="1"/>
  <c r="M624" i="5" l="1"/>
  <c r="N624" i="5"/>
  <c r="N546" i="6" l="1"/>
  <c r="F547" i="6" s="1"/>
  <c r="F625" i="5"/>
  <c r="H574" i="6" l="1"/>
  <c r="G574" i="6"/>
  <c r="K574" i="6" s="1"/>
  <c r="G652" i="5"/>
  <c r="H652" i="5"/>
  <c r="L652" i="5" s="1"/>
  <c r="L574" i="6"/>
  <c r="J547" i="6"/>
  <c r="K652" i="5"/>
  <c r="J625" i="5"/>
  <c r="I625" i="5" s="1"/>
  <c r="I547" i="6" l="1"/>
  <c r="M625" i="5"/>
  <c r="N625" i="5"/>
  <c r="F626" i="5" l="1"/>
  <c r="G653" i="5" l="1"/>
  <c r="H653" i="5"/>
  <c r="L653" i="5" s="1"/>
  <c r="N547" i="6"/>
  <c r="F548" i="6" s="1"/>
  <c r="K653" i="5"/>
  <c r="J626" i="5"/>
  <c r="I626" i="5" s="1"/>
  <c r="H575" i="6" l="1"/>
  <c r="G575" i="6"/>
  <c r="K575" i="6" s="1"/>
  <c r="L575" i="6"/>
  <c r="J548" i="6"/>
  <c r="M626" i="5"/>
  <c r="N626" i="5"/>
  <c r="I548" i="6" l="1"/>
  <c r="F627" i="5"/>
  <c r="J627" i="5" s="1"/>
  <c r="I627" i="5" s="1"/>
  <c r="M627" i="5" l="1"/>
  <c r="N548" i="6" l="1"/>
  <c r="F549" i="6" s="1"/>
  <c r="N627" i="5"/>
  <c r="F628" i="5" s="1"/>
  <c r="J628" i="5" s="1"/>
  <c r="I628" i="5" s="1"/>
  <c r="H576" i="6" l="1"/>
  <c r="G576" i="6"/>
  <c r="K576" i="6" s="1"/>
  <c r="L576" i="6"/>
  <c r="J549" i="6"/>
  <c r="M628" i="5"/>
  <c r="N628" i="5"/>
  <c r="I549" i="6" l="1"/>
  <c r="F629" i="5"/>
  <c r="J629" i="5" s="1"/>
  <c r="I629" i="5" s="1"/>
  <c r="M629" i="5" l="1"/>
  <c r="N629" i="5"/>
  <c r="N549" i="6" l="1"/>
  <c r="F550" i="6" s="1"/>
  <c r="F630" i="5"/>
  <c r="J630" i="5" s="1"/>
  <c r="I630" i="5" s="1"/>
  <c r="H577" i="6" l="1"/>
  <c r="G577" i="6"/>
  <c r="K577" i="6" s="1"/>
  <c r="L577" i="6"/>
  <c r="J550" i="6"/>
  <c r="M630" i="5"/>
  <c r="N630" i="5"/>
  <c r="I550" i="6" l="1"/>
  <c r="F631" i="5"/>
  <c r="J631" i="5" s="1"/>
  <c r="I631" i="5" s="1"/>
  <c r="M631" i="5" l="1"/>
  <c r="N631" i="5"/>
  <c r="N550" i="6" l="1"/>
  <c r="F551" i="6" s="1"/>
  <c r="F632" i="5"/>
  <c r="J632" i="5" s="1"/>
  <c r="I632" i="5" s="1"/>
  <c r="H578" i="6" l="1"/>
  <c r="G578" i="6"/>
  <c r="K578" i="6" s="1"/>
  <c r="L578" i="6"/>
  <c r="J551" i="6"/>
  <c r="M632" i="5"/>
  <c r="N632" i="5"/>
  <c r="I551" i="6" l="1"/>
  <c r="F633" i="5"/>
  <c r="J633" i="5" s="1"/>
  <c r="I633" i="5" s="1"/>
  <c r="M633" i="5" l="1"/>
  <c r="N551" i="6" l="1"/>
  <c r="F552" i="6" s="1"/>
  <c r="N633" i="5"/>
  <c r="F634" i="5" s="1"/>
  <c r="J634" i="5" s="1"/>
  <c r="I634" i="5" s="1"/>
  <c r="H579" i="6" l="1"/>
  <c r="G579" i="6"/>
  <c r="K579" i="6" s="1"/>
  <c r="L579" i="6"/>
  <c r="J552" i="6"/>
  <c r="M634" i="5"/>
  <c r="N634" i="5"/>
  <c r="I552" i="6" l="1"/>
  <c r="F635" i="5"/>
  <c r="J635" i="5" s="1"/>
  <c r="I635" i="5" s="1"/>
  <c r="M635" i="5" l="1"/>
  <c r="N635" i="5"/>
  <c r="N552" i="6" l="1"/>
  <c r="F553" i="6" s="1"/>
  <c r="F636" i="5"/>
  <c r="J636" i="5" s="1"/>
  <c r="I636" i="5" s="1"/>
  <c r="H580" i="6" l="1"/>
  <c r="G580" i="6"/>
  <c r="K580" i="6" s="1"/>
  <c r="L580" i="6"/>
  <c r="J553" i="6"/>
  <c r="M636" i="5"/>
  <c r="N636" i="5"/>
  <c r="I553" i="6" l="1"/>
  <c r="F637" i="5"/>
  <c r="J637" i="5" s="1"/>
  <c r="I637" i="5" s="1"/>
  <c r="M637" i="5" l="1"/>
  <c r="N637" i="5" s="1"/>
  <c r="N553" i="6" l="1"/>
  <c r="F554" i="6" s="1"/>
  <c r="F638" i="5"/>
  <c r="J638" i="5" s="1"/>
  <c r="I638" i="5" s="1"/>
  <c r="H581" i="6" l="1"/>
  <c r="G581" i="6"/>
  <c r="K581" i="6" s="1"/>
  <c r="L581" i="6"/>
  <c r="J554" i="6"/>
  <c r="M638" i="5"/>
  <c r="N638" i="5"/>
  <c r="I554" i="6" l="1"/>
  <c r="F639" i="5"/>
  <c r="J639" i="5" s="1"/>
  <c r="I639" i="5" s="1"/>
  <c r="M639" i="5" l="1"/>
  <c r="N554" i="6" l="1"/>
  <c r="F555" i="6" s="1"/>
  <c r="N639" i="5"/>
  <c r="F640" i="5" s="1"/>
  <c r="J640" i="5" s="1"/>
  <c r="I640" i="5" s="1"/>
  <c r="H582" i="6" l="1"/>
  <c r="G582" i="6"/>
  <c r="K582" i="6" s="1"/>
  <c r="L582" i="6"/>
  <c r="J555" i="6"/>
  <c r="M640" i="5"/>
  <c r="N640" i="5"/>
  <c r="I555" i="6" l="1"/>
  <c r="F641" i="5"/>
  <c r="J641" i="5" s="1"/>
  <c r="I641" i="5" s="1"/>
  <c r="M641" i="5" l="1"/>
  <c r="N641" i="5"/>
  <c r="N555" i="6" l="1"/>
  <c r="F556" i="6" s="1"/>
  <c r="F642" i="5"/>
  <c r="J642" i="5" s="1"/>
  <c r="I642" i="5" s="1"/>
  <c r="H583" i="6" l="1"/>
  <c r="G583" i="6"/>
  <c r="K583" i="6" s="1"/>
  <c r="L583" i="6"/>
  <c r="J556" i="6"/>
  <c r="M642" i="5"/>
  <c r="N642" i="5"/>
  <c r="I556" i="6" l="1"/>
  <c r="F643" i="5"/>
  <c r="J643" i="5" s="1"/>
  <c r="I643" i="5" s="1"/>
  <c r="M643" i="5" l="1"/>
  <c r="N643" i="5"/>
  <c r="N556" i="6" l="1"/>
  <c r="F557" i="6" s="1"/>
  <c r="F644" i="5"/>
  <c r="J644" i="5" s="1"/>
  <c r="I644" i="5" s="1"/>
  <c r="H584" i="6" l="1"/>
  <c r="G584" i="6"/>
  <c r="K584" i="6" s="1"/>
  <c r="L584" i="6"/>
  <c r="J557" i="6"/>
  <c r="M644" i="5"/>
  <c r="N644" i="5"/>
  <c r="I557" i="6" l="1"/>
  <c r="F645" i="5"/>
  <c r="J645" i="5" s="1"/>
  <c r="I645" i="5" s="1"/>
  <c r="M645" i="5" l="1"/>
  <c r="N557" i="6" l="1"/>
  <c r="F558" i="6" s="1"/>
  <c r="N645" i="5"/>
  <c r="F646" i="5" s="1"/>
  <c r="J646" i="5" s="1"/>
  <c r="I646" i="5" s="1"/>
  <c r="H585" i="6" l="1"/>
  <c r="G585" i="6"/>
  <c r="K585" i="6" s="1"/>
  <c r="L585" i="6"/>
  <c r="J558" i="6"/>
  <c r="M646" i="5"/>
  <c r="N646" i="5"/>
  <c r="I558" i="6" l="1"/>
  <c r="F647" i="5"/>
  <c r="J647" i="5" s="1"/>
  <c r="I647" i="5" s="1"/>
  <c r="M647" i="5" l="1"/>
  <c r="N647" i="5"/>
  <c r="N558" i="6" l="1"/>
  <c r="F559" i="6" s="1"/>
  <c r="F648" i="5"/>
  <c r="J648" i="5" s="1"/>
  <c r="I648" i="5" s="1"/>
  <c r="H586" i="6" l="1"/>
  <c r="G586" i="6"/>
  <c r="K586" i="6" s="1"/>
  <c r="L586" i="6"/>
  <c r="J559" i="6"/>
  <c r="M648" i="5"/>
  <c r="N648" i="5"/>
  <c r="I559" i="6" l="1"/>
  <c r="F649" i="5"/>
  <c r="J649" i="5" s="1"/>
  <c r="I649" i="5" s="1"/>
  <c r="M649" i="5" l="1"/>
  <c r="N649" i="5"/>
  <c r="N559" i="6" l="1"/>
  <c r="F560" i="6" s="1"/>
  <c r="F650" i="5"/>
  <c r="J650" i="5" s="1"/>
  <c r="I650" i="5" s="1"/>
  <c r="H587" i="6" l="1"/>
  <c r="G587" i="6"/>
  <c r="K587" i="6" s="1"/>
  <c r="L587" i="6"/>
  <c r="J560" i="6"/>
  <c r="M650" i="5"/>
  <c r="N650" i="5"/>
  <c r="I560" i="6" l="1"/>
  <c r="F651" i="5"/>
  <c r="J651" i="5" s="1"/>
  <c r="I651" i="5" s="1"/>
  <c r="M651" i="5" l="1"/>
  <c r="N560" i="6" l="1"/>
  <c r="F561" i="6" s="1"/>
  <c r="N651" i="5"/>
  <c r="F652" i="5" s="1"/>
  <c r="J652" i="5" s="1"/>
  <c r="I652" i="5" s="1"/>
  <c r="H588" i="6" l="1"/>
  <c r="G588" i="6"/>
  <c r="K588" i="6" s="1"/>
  <c r="L588" i="6"/>
  <c r="J561" i="6"/>
  <c r="M652" i="5"/>
  <c r="N652" i="5"/>
  <c r="I561" i="6" l="1"/>
  <c r="F653" i="5"/>
  <c r="J653" i="5" s="1"/>
  <c r="I653" i="5" s="1"/>
  <c r="M653" i="5" l="1"/>
  <c r="N653" i="5"/>
  <c r="N561" i="6" l="1"/>
  <c r="F562" i="6" s="1"/>
  <c r="H589" i="6" l="1"/>
  <c r="G589" i="6"/>
  <c r="K589" i="6" s="1"/>
  <c r="L589" i="6"/>
  <c r="J562" i="6"/>
  <c r="I562" i="6" l="1"/>
  <c r="N562" i="6" l="1"/>
  <c r="F563" i="6" s="1"/>
  <c r="H590" i="6" l="1"/>
  <c r="G590" i="6"/>
  <c r="K590" i="6" s="1"/>
  <c r="L590" i="6"/>
  <c r="J563" i="6"/>
  <c r="I563" i="6" l="1"/>
  <c r="N563" i="6" l="1"/>
  <c r="F564" i="6" s="1"/>
  <c r="H591" i="6" l="1"/>
  <c r="G591" i="6"/>
  <c r="K591" i="6" s="1"/>
  <c r="L591" i="6"/>
  <c r="J564" i="6"/>
  <c r="I564" i="6" l="1"/>
  <c r="N564" i="6" l="1"/>
  <c r="F565" i="6" s="1"/>
  <c r="H592" i="6" l="1"/>
  <c r="G592" i="6"/>
  <c r="K592" i="6" s="1"/>
  <c r="L592" i="6"/>
  <c r="J565" i="6"/>
  <c r="I565" i="6" l="1"/>
  <c r="N565" i="6" l="1"/>
  <c r="F566" i="6" s="1"/>
  <c r="H593" i="6" l="1"/>
  <c r="G593" i="6"/>
  <c r="K593" i="6" s="1"/>
  <c r="L593" i="6"/>
  <c r="J566" i="6"/>
  <c r="I566" i="6" l="1"/>
  <c r="N566" i="6" l="1"/>
  <c r="F567" i="6" s="1"/>
  <c r="H594" i="6" l="1"/>
  <c r="G594" i="6"/>
  <c r="K594" i="6" s="1"/>
  <c r="L594" i="6"/>
  <c r="J567" i="6"/>
  <c r="I567" i="6" l="1"/>
  <c r="N567" i="6" l="1"/>
  <c r="F568" i="6" s="1"/>
  <c r="H595" i="6" l="1"/>
  <c r="G595" i="6"/>
  <c r="K595" i="6" s="1"/>
  <c r="L595" i="6"/>
  <c r="J568" i="6"/>
  <c r="I568" i="6" l="1"/>
  <c r="N568" i="6" l="1"/>
  <c r="F569" i="6" s="1"/>
  <c r="H596" i="6" l="1"/>
  <c r="G596" i="6"/>
  <c r="K596" i="6" s="1"/>
  <c r="L596" i="6"/>
  <c r="J569" i="6"/>
  <c r="I569" i="6" l="1"/>
  <c r="N569" i="6" l="1"/>
  <c r="F570" i="6" s="1"/>
  <c r="H597" i="6" l="1"/>
  <c r="G597" i="6"/>
  <c r="K597" i="6" s="1"/>
  <c r="L597" i="6"/>
  <c r="J570" i="6"/>
  <c r="I570" i="6" l="1"/>
  <c r="N570" i="6" l="1"/>
  <c r="F571" i="6" s="1"/>
  <c r="H598" i="6" l="1"/>
  <c r="G598" i="6"/>
  <c r="K598" i="6" s="1"/>
  <c r="L598" i="6"/>
  <c r="J571" i="6"/>
  <c r="I571" i="6" l="1"/>
  <c r="N571" i="6" l="1"/>
  <c r="F572" i="6" s="1"/>
  <c r="H599" i="6" l="1"/>
  <c r="G599" i="6"/>
  <c r="K599" i="6" s="1"/>
  <c r="L599" i="6"/>
  <c r="J572" i="6"/>
  <c r="I572" i="6" l="1"/>
  <c r="N572" i="6" l="1"/>
  <c r="F573" i="6" s="1"/>
  <c r="H600" i="6" l="1"/>
  <c r="G600" i="6"/>
  <c r="K600" i="6" s="1"/>
  <c r="L600" i="6"/>
  <c r="J573" i="6"/>
  <c r="I573" i="6" l="1"/>
  <c r="N573" i="6" l="1"/>
  <c r="F574" i="6" s="1"/>
  <c r="H601" i="6" l="1"/>
  <c r="G601" i="6"/>
  <c r="K601" i="6" s="1"/>
  <c r="L601" i="6"/>
  <c r="J574" i="6"/>
  <c r="I574" i="6" l="1"/>
  <c r="N574" i="6" l="1"/>
  <c r="F575" i="6" s="1"/>
  <c r="H602" i="6" l="1"/>
  <c r="G602" i="6"/>
  <c r="K602" i="6" s="1"/>
  <c r="L602" i="6"/>
  <c r="J575" i="6"/>
  <c r="I575" i="6" l="1"/>
  <c r="N575" i="6" l="1"/>
  <c r="F576" i="6" s="1"/>
  <c r="H603" i="6" l="1"/>
  <c r="G603" i="6"/>
  <c r="K603" i="6" s="1"/>
  <c r="L603" i="6"/>
  <c r="J576" i="6"/>
  <c r="I576" i="6" l="1"/>
  <c r="N576" i="6" l="1"/>
  <c r="F577" i="6" s="1"/>
  <c r="H604" i="6" l="1"/>
  <c r="G604" i="6"/>
  <c r="K604" i="6" s="1"/>
  <c r="L604" i="6"/>
  <c r="J577" i="6"/>
  <c r="I577" i="6" l="1"/>
  <c r="N577" i="6" l="1"/>
  <c r="F578" i="6" s="1"/>
  <c r="H605" i="6" l="1"/>
  <c r="G605" i="6"/>
  <c r="K605" i="6" s="1"/>
  <c r="L605" i="6"/>
  <c r="J578" i="6"/>
  <c r="I578" i="6" l="1"/>
  <c r="N578" i="6" l="1"/>
  <c r="F579" i="6" s="1"/>
  <c r="H606" i="6" l="1"/>
  <c r="G606" i="6"/>
  <c r="K606" i="6" s="1"/>
  <c r="L606" i="6"/>
  <c r="J579" i="6"/>
  <c r="I579" i="6" l="1"/>
  <c r="N579" i="6" l="1"/>
  <c r="F580" i="6" s="1"/>
  <c r="H607" i="6" l="1"/>
  <c r="G607" i="6"/>
  <c r="K607" i="6" s="1"/>
  <c r="L607" i="6"/>
  <c r="J580" i="6"/>
  <c r="I580" i="6" l="1"/>
  <c r="N580" i="6" l="1"/>
  <c r="F581" i="6" s="1"/>
  <c r="H608" i="6" l="1"/>
  <c r="G608" i="6"/>
  <c r="K608" i="6" s="1"/>
  <c r="L608" i="6"/>
  <c r="J581" i="6"/>
  <c r="I581" i="6" l="1"/>
  <c r="N581" i="6" l="1"/>
  <c r="F582" i="6" s="1"/>
  <c r="H609" i="6" l="1"/>
  <c r="G609" i="6"/>
  <c r="K609" i="6" s="1"/>
  <c r="L609" i="6"/>
  <c r="J582" i="6"/>
  <c r="I582" i="6" l="1"/>
  <c r="N582" i="6" l="1"/>
  <c r="F583" i="6" s="1"/>
  <c r="H610" i="6" l="1"/>
  <c r="G610" i="6"/>
  <c r="K610" i="6" s="1"/>
  <c r="L610" i="6"/>
  <c r="J583" i="6"/>
  <c r="I583" i="6" l="1"/>
  <c r="N583" i="6" l="1"/>
  <c r="F584" i="6" s="1"/>
  <c r="H611" i="6" l="1"/>
  <c r="G611" i="6"/>
  <c r="K611" i="6" s="1"/>
  <c r="L611" i="6"/>
  <c r="J584" i="6"/>
  <c r="I584" i="6" l="1"/>
  <c r="N584" i="6" l="1"/>
  <c r="F585" i="6" s="1"/>
  <c r="H612" i="6" l="1"/>
  <c r="G612" i="6"/>
  <c r="K612" i="6" s="1"/>
  <c r="L612" i="6"/>
  <c r="J585" i="6"/>
  <c r="I585" i="6" l="1"/>
  <c r="N585" i="6" l="1"/>
  <c r="F586" i="6" s="1"/>
  <c r="H613" i="6" l="1"/>
  <c r="G613" i="6"/>
  <c r="K613" i="6" s="1"/>
  <c r="L613" i="6"/>
  <c r="J586" i="6"/>
  <c r="I586" i="6" l="1"/>
  <c r="N586" i="6" l="1"/>
  <c r="F587" i="6" s="1"/>
  <c r="H614" i="6" l="1"/>
  <c r="L614" i="6" s="1"/>
  <c r="G614" i="6"/>
  <c r="K614" i="6" s="1"/>
  <c r="J587" i="6"/>
  <c r="I587" i="6" l="1"/>
  <c r="N587" i="6" l="1"/>
  <c r="F588" i="6" s="1"/>
  <c r="H615" i="6" l="1"/>
  <c r="G615" i="6"/>
  <c r="K615" i="6" s="1"/>
  <c r="L615" i="6"/>
  <c r="J588" i="6"/>
  <c r="I588" i="6" l="1"/>
  <c r="N588" i="6" l="1"/>
  <c r="F589" i="6" s="1"/>
  <c r="H616" i="6" l="1"/>
  <c r="G616" i="6"/>
  <c r="K616" i="6" s="1"/>
  <c r="L616" i="6"/>
  <c r="J589" i="6"/>
  <c r="I589" i="6" l="1"/>
  <c r="N589" i="6" l="1"/>
  <c r="F590" i="6" s="1"/>
  <c r="H617" i="6" l="1"/>
  <c r="G617" i="6"/>
  <c r="K617" i="6" s="1"/>
  <c r="L617" i="6"/>
  <c r="J590" i="6"/>
  <c r="I590" i="6" l="1"/>
  <c r="N590" i="6" l="1"/>
  <c r="F591" i="6" s="1"/>
  <c r="H618" i="6" l="1"/>
  <c r="G618" i="6"/>
  <c r="K618" i="6" s="1"/>
  <c r="L618" i="6"/>
  <c r="J591" i="6"/>
  <c r="I591" i="6" l="1"/>
  <c r="N591" i="6" l="1"/>
  <c r="F592" i="6" s="1"/>
  <c r="H619" i="6" l="1"/>
  <c r="G619" i="6"/>
  <c r="K619" i="6" s="1"/>
  <c r="L619" i="6"/>
  <c r="J592" i="6"/>
  <c r="I592" i="6" l="1"/>
  <c r="N592" i="6" l="1"/>
  <c r="F593" i="6" s="1"/>
  <c r="H620" i="6" l="1"/>
  <c r="G620" i="6"/>
  <c r="K620" i="6" s="1"/>
  <c r="L620" i="6"/>
  <c r="J593" i="6"/>
  <c r="I593" i="6" l="1"/>
  <c r="N593" i="6" l="1"/>
  <c r="F594" i="6" s="1"/>
  <c r="H621" i="6" l="1"/>
  <c r="G621" i="6"/>
  <c r="K621" i="6" s="1"/>
  <c r="L621" i="6"/>
  <c r="J594" i="6"/>
  <c r="I594" i="6" l="1"/>
  <c r="N594" i="6" l="1"/>
  <c r="F595" i="6" s="1"/>
  <c r="H622" i="6" l="1"/>
  <c r="G622" i="6"/>
  <c r="K622" i="6" s="1"/>
  <c r="L622" i="6"/>
  <c r="J595" i="6"/>
  <c r="I595" i="6" l="1"/>
  <c r="N595" i="6" l="1"/>
  <c r="F596" i="6" s="1"/>
  <c r="H623" i="6" l="1"/>
  <c r="G623" i="6"/>
  <c r="K623" i="6" s="1"/>
  <c r="L623" i="6"/>
  <c r="J596" i="6"/>
  <c r="I596" i="6" l="1"/>
  <c r="N596" i="6" l="1"/>
  <c r="F597" i="6" s="1"/>
  <c r="H624" i="6" l="1"/>
  <c r="G624" i="6"/>
  <c r="K624" i="6" s="1"/>
  <c r="L624" i="6"/>
  <c r="J597" i="6"/>
  <c r="I597" i="6" l="1"/>
  <c r="N597" i="6" l="1"/>
  <c r="F598" i="6" s="1"/>
  <c r="H625" i="6" l="1"/>
  <c r="G625" i="6"/>
  <c r="K625" i="6" s="1"/>
  <c r="L625" i="6"/>
  <c r="J598" i="6"/>
  <c r="I598" i="6" l="1"/>
  <c r="N598" i="6" l="1"/>
  <c r="F599" i="6" s="1"/>
  <c r="H626" i="6" l="1"/>
  <c r="G626" i="6"/>
  <c r="K626" i="6" s="1"/>
  <c r="L626" i="6"/>
  <c r="J599" i="6"/>
  <c r="I599" i="6" l="1"/>
  <c r="N599" i="6" l="1"/>
  <c r="F600" i="6" s="1"/>
  <c r="H627" i="6" l="1"/>
  <c r="G627" i="6"/>
  <c r="K627" i="6" s="1"/>
  <c r="L627" i="6"/>
  <c r="J600" i="6"/>
  <c r="I600" i="6" l="1"/>
  <c r="N600" i="6" l="1"/>
  <c r="F601" i="6" s="1"/>
  <c r="H628" i="6" l="1"/>
  <c r="G628" i="6"/>
  <c r="K628" i="6" s="1"/>
  <c r="L628" i="6"/>
  <c r="J601" i="6"/>
  <c r="I601" i="6" l="1"/>
  <c r="N601" i="6" l="1"/>
  <c r="F602" i="6" s="1"/>
  <c r="H629" i="6" l="1"/>
  <c r="G629" i="6"/>
  <c r="K629" i="6" s="1"/>
  <c r="L629" i="6"/>
  <c r="J602" i="6"/>
  <c r="I602" i="6" l="1"/>
  <c r="N602" i="6" l="1"/>
  <c r="F603" i="6" s="1"/>
  <c r="H630" i="6" l="1"/>
  <c r="G630" i="6"/>
  <c r="K630" i="6" s="1"/>
  <c r="L630" i="6"/>
  <c r="J603" i="6"/>
  <c r="I603" i="6" l="1"/>
  <c r="N603" i="6" l="1"/>
  <c r="F604" i="6" s="1"/>
  <c r="H631" i="6" l="1"/>
  <c r="G631" i="6"/>
  <c r="K631" i="6" s="1"/>
  <c r="L631" i="6"/>
  <c r="J604" i="6"/>
  <c r="I604" i="6" l="1"/>
  <c r="N604" i="6" l="1"/>
  <c r="F605" i="6" s="1"/>
  <c r="H632" i="6" l="1"/>
  <c r="G632" i="6"/>
  <c r="K632" i="6" s="1"/>
  <c r="L632" i="6"/>
  <c r="J605" i="6"/>
  <c r="I605" i="6" l="1"/>
  <c r="N605" i="6" l="1"/>
  <c r="F606" i="6" s="1"/>
  <c r="H633" i="6" l="1"/>
  <c r="G633" i="6"/>
  <c r="K633" i="6" s="1"/>
  <c r="L633" i="6"/>
  <c r="J606" i="6"/>
  <c r="I606" i="6" l="1"/>
  <c r="N606" i="6" l="1"/>
  <c r="F607" i="6" s="1"/>
  <c r="H634" i="6" l="1"/>
  <c r="G634" i="6"/>
  <c r="K634" i="6" s="1"/>
  <c r="L634" i="6"/>
  <c r="J607" i="6"/>
  <c r="I607" i="6" l="1"/>
  <c r="N607" i="6" l="1"/>
  <c r="F608" i="6" s="1"/>
  <c r="H635" i="6" l="1"/>
  <c r="G635" i="6"/>
  <c r="K635" i="6" s="1"/>
  <c r="L635" i="6"/>
  <c r="J608" i="6"/>
  <c r="I608" i="6" l="1"/>
  <c r="N608" i="6" l="1"/>
  <c r="F609" i="6" s="1"/>
  <c r="H636" i="6" l="1"/>
  <c r="G636" i="6"/>
  <c r="K636" i="6" s="1"/>
  <c r="L636" i="6"/>
  <c r="J609" i="6"/>
  <c r="I609" i="6" l="1"/>
  <c r="N609" i="6" l="1"/>
  <c r="F610" i="6" s="1"/>
  <c r="H637" i="6" l="1"/>
  <c r="G637" i="6"/>
  <c r="K637" i="6" s="1"/>
  <c r="L637" i="6"/>
  <c r="J610" i="6"/>
  <c r="I610" i="6" l="1"/>
  <c r="N610" i="6" l="1"/>
  <c r="F611" i="6" s="1"/>
  <c r="H638" i="6" l="1"/>
  <c r="G638" i="6"/>
  <c r="K638" i="6" s="1"/>
  <c r="L638" i="6"/>
  <c r="J611" i="6"/>
  <c r="I611" i="6" l="1"/>
  <c r="N611" i="6" l="1"/>
  <c r="F612" i="6" s="1"/>
  <c r="H639" i="6" l="1"/>
  <c r="G639" i="6"/>
  <c r="K639" i="6" s="1"/>
  <c r="L639" i="6"/>
  <c r="J612" i="6"/>
  <c r="I612" i="6" l="1"/>
  <c r="N612" i="6" l="1"/>
  <c r="F613" i="6" s="1"/>
  <c r="H640" i="6" l="1"/>
  <c r="G640" i="6"/>
  <c r="K640" i="6" s="1"/>
  <c r="L640" i="6"/>
  <c r="J613" i="6"/>
  <c r="I613" i="6" l="1"/>
  <c r="N613" i="6" l="1"/>
  <c r="F614" i="6" s="1"/>
  <c r="H641" i="6" l="1"/>
  <c r="G641" i="6"/>
  <c r="K641" i="6" s="1"/>
  <c r="L641" i="6"/>
  <c r="J614" i="6"/>
  <c r="I614" i="6" l="1"/>
  <c r="N614" i="6" l="1"/>
  <c r="F615" i="6" s="1"/>
  <c r="H642" i="6" l="1"/>
  <c r="G642" i="6"/>
  <c r="K642" i="6" s="1"/>
  <c r="L642" i="6"/>
  <c r="J615" i="6"/>
  <c r="I615" i="6" l="1"/>
  <c r="N615" i="6" l="1"/>
  <c r="F616" i="6" s="1"/>
  <c r="H643" i="6" l="1"/>
  <c r="G643" i="6"/>
  <c r="K643" i="6" s="1"/>
  <c r="L643" i="6"/>
  <c r="J616" i="6"/>
  <c r="I616" i="6" l="1"/>
  <c r="N616" i="6" l="1"/>
  <c r="F617" i="6" s="1"/>
  <c r="H644" i="6" l="1"/>
  <c r="G644" i="6"/>
  <c r="K644" i="6" s="1"/>
  <c r="L644" i="6"/>
  <c r="J617" i="6"/>
  <c r="I617" i="6" l="1"/>
  <c r="N617" i="6" l="1"/>
  <c r="F618" i="6" s="1"/>
  <c r="H645" i="6" l="1"/>
  <c r="G645" i="6"/>
  <c r="K645" i="6" s="1"/>
  <c r="L645" i="6"/>
  <c r="J618" i="6"/>
  <c r="I618" i="6" l="1"/>
  <c r="N618" i="6" l="1"/>
  <c r="F619" i="6" s="1"/>
  <c r="H646" i="6" l="1"/>
  <c r="G646" i="6"/>
  <c r="K646" i="6" s="1"/>
  <c r="L646" i="6"/>
  <c r="J619" i="6"/>
  <c r="I619" i="6" l="1"/>
  <c r="N619" i="6" l="1"/>
  <c r="F620" i="6" s="1"/>
  <c r="H647" i="6" l="1"/>
  <c r="G647" i="6"/>
  <c r="K647" i="6" s="1"/>
  <c r="L647" i="6"/>
  <c r="J620" i="6"/>
  <c r="I620" i="6" l="1"/>
  <c r="N620" i="6" l="1"/>
  <c r="F621" i="6" s="1"/>
  <c r="H648" i="6" l="1"/>
  <c r="G648" i="6"/>
  <c r="K648" i="6" s="1"/>
  <c r="L648" i="6"/>
  <c r="J621" i="6"/>
  <c r="I621" i="6" l="1"/>
  <c r="N621" i="6" l="1"/>
  <c r="F622" i="6" s="1"/>
  <c r="H649" i="6" l="1"/>
  <c r="G649" i="6"/>
  <c r="K649" i="6" s="1"/>
  <c r="L649" i="6"/>
  <c r="J622" i="6"/>
  <c r="I622" i="6" l="1"/>
  <c r="N622" i="6" l="1"/>
  <c r="F623" i="6" s="1"/>
  <c r="H650" i="6" l="1"/>
  <c r="G650" i="6"/>
  <c r="K650" i="6" s="1"/>
  <c r="L650" i="6"/>
  <c r="J623" i="6"/>
  <c r="I623" i="6" l="1"/>
  <c r="N623" i="6" l="1"/>
  <c r="F624" i="6" s="1"/>
  <c r="H651" i="6" l="1"/>
  <c r="G651" i="6"/>
  <c r="K651" i="6" s="1"/>
  <c r="L651" i="6"/>
  <c r="J624" i="6"/>
  <c r="I624" i="6" l="1"/>
  <c r="N624" i="6" l="1"/>
  <c r="F625" i="6" s="1"/>
  <c r="H652" i="6" l="1"/>
  <c r="G652" i="6"/>
  <c r="K652" i="6" s="1"/>
  <c r="L652" i="6"/>
  <c r="J625" i="6"/>
  <c r="I625" i="6" l="1"/>
  <c r="N625" i="6" l="1"/>
  <c r="F626" i="6" s="1"/>
  <c r="H653" i="6" l="1"/>
  <c r="G653" i="6"/>
  <c r="K653" i="6" s="1"/>
  <c r="L653" i="6"/>
  <c r="J626" i="6"/>
  <c r="I626" i="6" l="1"/>
  <c r="N626" i="6" l="1"/>
  <c r="F627" i="6" s="1"/>
  <c r="J627" i="6" s="1"/>
  <c r="I627" i="6" l="1"/>
  <c r="N627" i="6" l="1"/>
  <c r="F628" i="6" s="1"/>
  <c r="J628" i="6" s="1"/>
  <c r="I628" i="6" l="1"/>
  <c r="N628" i="6" l="1"/>
  <c r="F629" i="6" s="1"/>
  <c r="J629" i="6" s="1"/>
  <c r="I629" i="6" l="1"/>
  <c r="N629" i="6" l="1"/>
  <c r="F630" i="6" s="1"/>
  <c r="J630" i="6" s="1"/>
  <c r="I630" i="6" l="1"/>
  <c r="N630" i="6" l="1"/>
  <c r="F631" i="6" s="1"/>
  <c r="J631" i="6" s="1"/>
  <c r="I631" i="6" l="1"/>
  <c r="N631" i="6" l="1"/>
  <c r="F632" i="6" s="1"/>
  <c r="J632" i="6" s="1"/>
  <c r="I632" i="6" l="1"/>
  <c r="N632" i="6" l="1"/>
  <c r="F633" i="6" s="1"/>
  <c r="J633" i="6" s="1"/>
  <c r="I633" i="6" l="1"/>
  <c r="N633" i="6" l="1"/>
  <c r="F634" i="6" s="1"/>
  <c r="J634" i="6" s="1"/>
  <c r="I634" i="6" l="1"/>
  <c r="N634" i="6" l="1"/>
  <c r="F635" i="6" s="1"/>
  <c r="J635" i="6" s="1"/>
  <c r="I635" i="6" l="1"/>
  <c r="N635" i="6" l="1"/>
  <c r="F636" i="6" s="1"/>
  <c r="J636" i="6" s="1"/>
  <c r="I636" i="6" l="1"/>
  <c r="N636" i="6" l="1"/>
  <c r="F637" i="6" s="1"/>
  <c r="J637" i="6" s="1"/>
  <c r="I637" i="6" l="1"/>
  <c r="N637" i="6" l="1"/>
  <c r="F638" i="6" s="1"/>
  <c r="J638" i="6" s="1"/>
  <c r="I638" i="6" l="1"/>
  <c r="N638" i="6" l="1"/>
  <c r="F639" i="6" s="1"/>
  <c r="J639" i="6" s="1"/>
  <c r="I639" i="6" l="1"/>
  <c r="N639" i="6" l="1"/>
  <c r="F640" i="6" s="1"/>
  <c r="J640" i="6" s="1"/>
  <c r="I640" i="6" l="1"/>
  <c r="N640" i="6" l="1"/>
  <c r="F641" i="6" s="1"/>
  <c r="J641" i="6" s="1"/>
  <c r="I641" i="6" l="1"/>
  <c r="N641" i="6" l="1"/>
  <c r="F642" i="6" s="1"/>
  <c r="J642" i="6" s="1"/>
  <c r="I642" i="6" l="1"/>
  <c r="N642" i="6" l="1"/>
  <c r="F643" i="6" s="1"/>
  <c r="J643" i="6" s="1"/>
  <c r="I643" i="6" l="1"/>
  <c r="N643" i="6" l="1"/>
  <c r="F644" i="6" s="1"/>
  <c r="J644" i="6" s="1"/>
  <c r="I644" i="6" l="1"/>
  <c r="N644" i="6" l="1"/>
  <c r="F645" i="6" s="1"/>
  <c r="J645" i="6" s="1"/>
  <c r="I645" i="6" l="1"/>
  <c r="N645" i="6" l="1"/>
  <c r="F646" i="6" s="1"/>
  <c r="J646" i="6" s="1"/>
  <c r="I646" i="6" l="1"/>
  <c r="N646" i="6" l="1"/>
  <c r="F647" i="6" s="1"/>
  <c r="J647" i="6" s="1"/>
  <c r="I647" i="6" l="1"/>
  <c r="N647" i="6" l="1"/>
  <c r="F648" i="6" s="1"/>
  <c r="J648" i="6" s="1"/>
  <c r="I648" i="6" l="1"/>
  <c r="N648" i="6" l="1"/>
  <c r="F649" i="6" s="1"/>
  <c r="J649" i="6" s="1"/>
  <c r="I649" i="6" l="1"/>
  <c r="N649" i="6" l="1"/>
  <c r="F650" i="6" s="1"/>
  <c r="J650" i="6" s="1"/>
  <c r="I650" i="6" l="1"/>
  <c r="N650" i="6" l="1"/>
  <c r="F651" i="6" s="1"/>
  <c r="J651" i="6" s="1"/>
  <c r="I651" i="6" l="1"/>
  <c r="N651" i="6" l="1"/>
  <c r="F652" i="6" s="1"/>
  <c r="J652" i="6" s="1"/>
  <c r="I652" i="6" l="1"/>
  <c r="N652" i="6" l="1"/>
  <c r="F653" i="6" s="1"/>
  <c r="J653" i="6" s="1"/>
  <c r="I653" i="6" s="1"/>
  <c r="N653" i="6" l="1"/>
  <c r="M69" i="1"/>
  <c r="M101" i="1"/>
  <c r="M83" i="1"/>
  <c r="M39" i="1"/>
  <c r="M74" i="1"/>
  <c r="M76" i="1"/>
  <c r="N62" i="1"/>
  <c r="M99" i="1"/>
  <c r="M72" i="1"/>
  <c r="M59" i="1"/>
  <c r="M40" i="1"/>
  <c r="M80" i="1"/>
  <c r="M102" i="1"/>
  <c r="M51" i="1"/>
  <c r="M34" i="1"/>
  <c r="M36" i="1"/>
  <c r="M94" i="1"/>
  <c r="M77" i="1"/>
  <c r="M93" i="1"/>
  <c r="M98" i="1"/>
  <c r="M67" i="1"/>
  <c r="M103" i="1"/>
  <c r="M37" i="1"/>
  <c r="M100" i="1"/>
  <c r="M70" i="1"/>
  <c r="M87" i="1"/>
  <c r="M42" i="1"/>
  <c r="M35" i="1"/>
  <c r="M45" i="1"/>
  <c r="M61" i="1"/>
  <c r="M81" i="1"/>
  <c r="M68" i="1"/>
  <c r="M95" i="1"/>
  <c r="M89" i="1"/>
  <c r="M86" i="1"/>
  <c r="M41" i="1"/>
  <c r="M104" i="1"/>
  <c r="M50" i="1"/>
  <c r="M48" i="1"/>
  <c r="M53" i="1"/>
  <c r="M75" i="1"/>
  <c r="M49" i="1"/>
  <c r="M64" i="1"/>
  <c r="M57" i="1"/>
  <c r="M47" i="1"/>
  <c r="M82" i="1"/>
  <c r="M54" i="1"/>
  <c r="M65" i="1"/>
  <c r="M79" i="1"/>
  <c r="M66" i="1"/>
  <c r="M52" i="1"/>
  <c r="M56" i="1"/>
  <c r="M73" i="1"/>
  <c r="M46" i="1"/>
  <c r="M97" i="1"/>
  <c r="M71" i="1"/>
  <c r="M85" i="1"/>
  <c r="M58" i="1"/>
  <c r="M63" i="1"/>
  <c r="M62" i="1"/>
  <c r="M105" i="1"/>
  <c r="M55" i="1"/>
  <c r="M44" i="1"/>
  <c r="M96" i="1"/>
  <c r="M91" i="1"/>
  <c r="M92" i="1"/>
  <c r="M88" i="1"/>
  <c r="M84" i="1"/>
  <c r="M90" i="1"/>
  <c r="M78" i="1"/>
  <c r="M43" i="1"/>
  <c r="M60" i="1"/>
  <c r="N61" i="1"/>
  <c r="M38" i="1"/>
</calcChain>
</file>

<file path=xl/sharedStrings.xml><?xml version="1.0" encoding="utf-8"?>
<sst xmlns="http://schemas.openxmlformats.org/spreadsheetml/2006/main" count="112" uniqueCount="56">
  <si>
    <t>Change in Recovered</t>
  </si>
  <si>
    <t>Change in Dead</t>
  </si>
  <si>
    <t>Healthy</t>
  </si>
  <si>
    <t>Infected</t>
  </si>
  <si>
    <t>Recovered</t>
  </si>
  <si>
    <t>Dead</t>
  </si>
  <si>
    <t>Infection Rate</t>
  </si>
  <si>
    <t>Recovery Rate</t>
  </si>
  <si>
    <t>Death Rate</t>
  </si>
  <si>
    <t>Quarentined</t>
  </si>
  <si>
    <t>Date</t>
  </si>
  <si>
    <t>Change in Infected</t>
  </si>
  <si>
    <t>Community transmission</t>
  </si>
  <si>
    <t>d (days)</t>
  </si>
  <si>
    <t>recovery rate</t>
  </si>
  <si>
    <t>2 week avg recovery/death time</t>
  </si>
  <si>
    <t>0.9-14.5%</t>
  </si>
  <si>
    <t>avg death rate</t>
  </si>
  <si>
    <t>according to https://coronavirus.jhu.edu/us-map</t>
  </si>
  <si>
    <t>estimate recovery rate</t>
  </si>
  <si>
    <t>typical infection then recover/death</t>
  </si>
  <si>
    <t>esitmated death rate</t>
  </si>
  <si>
    <t>avg infection rate</t>
  </si>
  <si>
    <t xml:space="preserve">1125719 infected </t>
  </si>
  <si>
    <t xml:space="preserve">report of quarentine on this day </t>
  </si>
  <si>
    <t>change in recovered test</t>
  </si>
  <si>
    <t>Healthy(Millions)</t>
  </si>
  <si>
    <t>percent of us pop dead</t>
  </si>
  <si>
    <t>percent of us pop infected</t>
  </si>
  <si>
    <t>reverse engineered</t>
  </si>
  <si>
    <t>death rate in the US</t>
  </si>
  <si>
    <t>Quarentined rate</t>
  </si>
  <si>
    <t>R0</t>
  </si>
  <si>
    <t xml:space="preserve">death rate </t>
  </si>
  <si>
    <t>infected</t>
  </si>
  <si>
    <t>day</t>
  </si>
  <si>
    <t>healthy</t>
  </si>
  <si>
    <t>dead</t>
  </si>
  <si>
    <t>recovered</t>
  </si>
  <si>
    <t>Dinfected</t>
  </si>
  <si>
    <t>Ddead</t>
  </si>
  <si>
    <t>Drecovered</t>
  </si>
  <si>
    <t>R</t>
  </si>
  <si>
    <t>Weeks</t>
  </si>
  <si>
    <t>date</t>
  </si>
  <si>
    <t>Non Quarentined</t>
  </si>
  <si>
    <t>quar Infection Rate</t>
  </si>
  <si>
    <t>nonquar infection Rate</t>
  </si>
  <si>
    <t>DinfectedRateQuarentine</t>
  </si>
  <si>
    <t>Dinfected no quar</t>
  </si>
  <si>
    <t>Ddead no quar</t>
  </si>
  <si>
    <t>Drecovered no quar</t>
  </si>
  <si>
    <t>Ddead quar</t>
  </si>
  <si>
    <t xml:space="preserve"> </t>
  </si>
  <si>
    <t>I used this</t>
  </si>
  <si>
    <t>Drecovered quar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</si>
</sst>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10" fontId="0" fillId="0" borderId="0" xfId="0" applyNumberFormat="1"/>
    <xf numFmtId="14" fontId="0" fillId="0" borderId="0" xfId="0" applyNumberFormat="1" applyFill="1" applyBorder="1"/>
    <xf numFmtId="0" fontId="1" fillId="0" borderId="0" xfId="1"/>
    <xf numFmtId="3" fontId="0" fillId="2" borderId="0" xfId="0" applyNumberFormat="1" applyFill="1"/>
    <xf numFmtId="3" fontId="0" fillId="0" borderId="0" xfId="0" applyNumberFormat="1" applyFill="1"/>
    <xf numFmtId="14" fontId="2" fillId="3" borderId="0" xfId="0" applyNumberFormat="1" applyFont="1" applyFill="1"/>
    <xf numFmtId="14" fontId="0" fillId="4" borderId="0" xfId="0" applyNumberFormat="1" applyFill="1"/>
    <xf numFmtId="14" fontId="0" fillId="0" borderId="0" xfId="0" applyNumberFormat="1" applyFill="1"/>
    <xf numFmtId="0" fontId="0" fillId="0" borderId="0" xfId="0" applyFill="1"/>
    <xf numFmtId="14" fontId="2" fillId="0" borderId="0" xfId="0" applyNumberFormat="1" applyFont="1" applyFill="1"/>
    <xf numFmtId="0" fontId="0" fillId="2" borderId="0" xfId="0" applyFill="1"/>
    <xf numFmtId="1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9" borderId="0" xfId="0" applyFill="1"/>
    <xf numFmtId="14" fontId="0" fillId="10" borderId="0" xfId="0" applyNumberFormat="1" applyFill="1"/>
    <xf numFmtId="3" fontId="4" fillId="2" borderId="0" xfId="0" applyNumberFormat="1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0" borderId="0" xfId="0" applyFill="1" applyBorder="1"/>
    <xf numFmtId="0" fontId="0" fillId="0" borderId="0" xfId="0" applyFont="1"/>
    <xf numFmtId="0" fontId="0" fillId="2" borderId="0" xfId="0" applyFont="1" applyFill="1"/>
    <xf numFmtId="0" fontId="0" fillId="11" borderId="0" xfId="0" applyFill="1"/>
    <xf numFmtId="0" fontId="2" fillId="0" borderId="0" xfId="0" applyFont="1" applyFill="1"/>
    <xf numFmtId="3" fontId="2" fillId="0" borderId="0" xfId="0" applyNumberFormat="1" applyFont="1" applyFill="1"/>
    <xf numFmtId="14" fontId="2" fillId="2" borderId="0" xfId="0" applyNumberFormat="1" applyFont="1" applyFill="1"/>
    <xf numFmtId="0" fontId="2" fillId="2" borderId="0" xfId="0" applyFont="1" applyFill="1"/>
    <xf numFmtId="3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</a:t>
            </a:r>
            <a:r>
              <a:rPr lang="en-US" baseline="0"/>
              <a:t> v Recovered v Dead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69596494808124E-2"/>
          <c:y val="0.12932858948187032"/>
          <c:w val="0.91072493954341494"/>
          <c:h val="0.85982198891805195"/>
        </c:manualLayout>
      </c:layout>
      <c:scatterChart>
        <c:scatterStyle val="smoothMarker"/>
        <c:varyColors val="0"/>
        <c:ser>
          <c:idx val="0"/>
          <c:order val="0"/>
          <c:tx>
            <c:v>Infected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US!$D$2:$D$71</c:f>
              <c:numCache>
                <c:formatCode>m/d/yyyy</c:formatCode>
                <c:ptCount val="7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</c:numCache>
            </c:numRef>
          </c:xVal>
          <c:yVal>
            <c:numRef>
              <c:f>US!$J$2:$J$71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15</c:v>
                </c:pt>
                <c:pt idx="6">
                  <c:v>38</c:v>
                </c:pt>
                <c:pt idx="7">
                  <c:v>63</c:v>
                </c:pt>
                <c:pt idx="8">
                  <c:v>83</c:v>
                </c:pt>
                <c:pt idx="9">
                  <c:v>149</c:v>
                </c:pt>
                <c:pt idx="10">
                  <c:v>196</c:v>
                </c:pt>
                <c:pt idx="11">
                  <c:v>260</c:v>
                </c:pt>
                <c:pt idx="12">
                  <c:v>407</c:v>
                </c:pt>
                <c:pt idx="13">
                  <c:v>632</c:v>
                </c:pt>
                <c:pt idx="14">
                  <c:v>922</c:v>
                </c:pt>
                <c:pt idx="15">
                  <c:v>1200</c:v>
                </c:pt>
                <c:pt idx="16">
                  <c:v>1614</c:v>
                </c:pt>
                <c:pt idx="17">
                  <c:v>1881</c:v>
                </c:pt>
                <c:pt idx="18">
                  <c:v>2219</c:v>
                </c:pt>
                <c:pt idx="19">
                  <c:v>3456</c:v>
                </c:pt>
                <c:pt idx="20">
                  <c:v>4211</c:v>
                </c:pt>
                <c:pt idx="21">
                  <c:v>7008</c:v>
                </c:pt>
                <c:pt idx="22">
                  <c:v>10427</c:v>
                </c:pt>
                <c:pt idx="23">
                  <c:v>15204</c:v>
                </c:pt>
                <c:pt idx="24">
                  <c:v>18732</c:v>
                </c:pt>
                <c:pt idx="25">
                  <c:v>24568</c:v>
                </c:pt>
                <c:pt idx="26">
                  <c:v>33389</c:v>
                </c:pt>
                <c:pt idx="27">
                  <c:v>44323</c:v>
                </c:pt>
                <c:pt idx="28">
                  <c:v>54438</c:v>
                </c:pt>
                <c:pt idx="29">
                  <c:v>68425</c:v>
                </c:pt>
                <c:pt idx="30">
                  <c:v>85341</c:v>
                </c:pt>
                <c:pt idx="31">
                  <c:v>103306</c:v>
                </c:pt>
                <c:pt idx="32">
                  <c:v>122638</c:v>
                </c:pt>
                <c:pt idx="33">
                  <c:v>140889</c:v>
                </c:pt>
                <c:pt idx="34">
                  <c:v>163524</c:v>
                </c:pt>
                <c:pt idx="35">
                  <c:v>186086</c:v>
                </c:pt>
                <c:pt idx="36">
                  <c:v>213129</c:v>
                </c:pt>
                <c:pt idx="37">
                  <c:v>239264</c:v>
                </c:pt>
                <c:pt idx="38">
                  <c:v>258083</c:v>
                </c:pt>
                <c:pt idx="39">
                  <c:v>267421</c:v>
                </c:pt>
                <c:pt idx="40">
                  <c:v>330876</c:v>
                </c:pt>
                <c:pt idx="41">
                  <c:v>374314</c:v>
                </c:pt>
                <c:pt idx="42">
                  <c:v>408661</c:v>
                </c:pt>
                <c:pt idx="43">
                  <c:v>440195</c:v>
                </c:pt>
                <c:pt idx="44">
                  <c:v>471900</c:v>
                </c:pt>
                <c:pt idx="45">
                  <c:v>505151</c:v>
                </c:pt>
                <c:pt idx="46">
                  <c:v>538439</c:v>
                </c:pt>
                <c:pt idx="47">
                  <c:v>567584</c:v>
                </c:pt>
                <c:pt idx="48">
                  <c:v>591741</c:v>
                </c:pt>
                <c:pt idx="49">
                  <c:v>618126</c:v>
                </c:pt>
                <c:pt idx="50">
                  <c:v>645385</c:v>
                </c:pt>
                <c:pt idx="51">
                  <c:v>674549</c:v>
                </c:pt>
                <c:pt idx="52">
                  <c:v>703551</c:v>
                </c:pt>
                <c:pt idx="53">
                  <c:v>733467</c:v>
                </c:pt>
                <c:pt idx="54">
                  <c:v>759475</c:v>
                </c:pt>
                <c:pt idx="55">
                  <c:v>788943</c:v>
                </c:pt>
                <c:pt idx="56">
                  <c:v>815470</c:v>
                </c:pt>
                <c:pt idx="57">
                  <c:v>841338</c:v>
                </c:pt>
                <c:pt idx="58">
                  <c:v>878482</c:v>
                </c:pt>
                <c:pt idx="59">
                  <c:v>908708</c:v>
                </c:pt>
                <c:pt idx="60">
                  <c:v>941827</c:v>
                </c:pt>
                <c:pt idx="61">
                  <c:v>971182</c:v>
                </c:pt>
                <c:pt idx="62">
                  <c:v>994641</c:v>
                </c:pt>
                <c:pt idx="63">
                  <c:v>1018542</c:v>
                </c:pt>
                <c:pt idx="64">
                  <c:v>1045054</c:v>
                </c:pt>
                <c:pt idx="65">
                  <c:v>1075841</c:v>
                </c:pt>
                <c:pt idx="66">
                  <c:v>1106167</c:v>
                </c:pt>
                <c:pt idx="67">
                  <c:v>1135838</c:v>
                </c:pt>
                <c:pt idx="68">
                  <c:v>1165601</c:v>
                </c:pt>
                <c:pt idx="69">
                  <c:v>1197440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A-45FF-A8C9-31356320F473}"/>
            </c:ext>
          </c:extLst>
        </c:ser>
        <c:ser>
          <c:idx val="1"/>
          <c:order val="1"/>
          <c:tx>
            <c:v>Recovered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US!$D$2:$D$71</c:f>
              <c:numCache>
                <c:formatCode>m/d/yyyy</c:formatCode>
                <c:ptCount val="7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</c:numCache>
            </c:numRef>
          </c:xVal>
          <c:yVal>
            <c:numRef>
              <c:f>US!$K$2:$K$71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18</c:v>
                </c:pt>
                <c:pt idx="34">
                  <c:v>29</c:v>
                </c:pt>
                <c:pt idx="35">
                  <c:v>38</c:v>
                </c:pt>
                <c:pt idx="36">
                  <c:v>68</c:v>
                </c:pt>
                <c:pt idx="37">
                  <c:v>90</c:v>
                </c:pt>
                <c:pt idx="38">
                  <c:v>119</c:v>
                </c:pt>
                <c:pt idx="39">
                  <c:v>186</c:v>
                </c:pt>
                <c:pt idx="40">
                  <c:v>289</c:v>
                </c:pt>
                <c:pt idx="41">
                  <c:v>422</c:v>
                </c:pt>
                <c:pt idx="42">
                  <c:v>549</c:v>
                </c:pt>
                <c:pt idx="43">
                  <c:v>739</c:v>
                </c:pt>
                <c:pt idx="44">
                  <c:v>861</c:v>
                </c:pt>
                <c:pt idx="45">
                  <c:v>1016</c:v>
                </c:pt>
                <c:pt idx="46">
                  <c:v>1582</c:v>
                </c:pt>
                <c:pt idx="47">
                  <c:v>1928</c:v>
                </c:pt>
                <c:pt idx="48">
                  <c:v>3209</c:v>
                </c:pt>
                <c:pt idx="49">
                  <c:v>4775</c:v>
                </c:pt>
                <c:pt idx="50">
                  <c:v>6962</c:v>
                </c:pt>
                <c:pt idx="51">
                  <c:v>8577</c:v>
                </c:pt>
                <c:pt idx="52">
                  <c:v>11249</c:v>
                </c:pt>
                <c:pt idx="53">
                  <c:v>15288</c:v>
                </c:pt>
                <c:pt idx="54">
                  <c:v>20295</c:v>
                </c:pt>
                <c:pt idx="55">
                  <c:v>24927</c:v>
                </c:pt>
                <c:pt idx="56">
                  <c:v>31332</c:v>
                </c:pt>
                <c:pt idx="57">
                  <c:v>39078</c:v>
                </c:pt>
                <c:pt idx="58">
                  <c:v>47304</c:v>
                </c:pt>
                <c:pt idx="59">
                  <c:v>56156</c:v>
                </c:pt>
                <c:pt idx="60">
                  <c:v>64513</c:v>
                </c:pt>
                <c:pt idx="61">
                  <c:v>74878</c:v>
                </c:pt>
                <c:pt idx="62">
                  <c:v>85209</c:v>
                </c:pt>
                <c:pt idx="63">
                  <c:v>97592</c:v>
                </c:pt>
                <c:pt idx="64">
                  <c:v>109559</c:v>
                </c:pt>
                <c:pt idx="65">
                  <c:v>118176</c:v>
                </c:pt>
                <c:pt idx="66">
                  <c:v>122452</c:v>
                </c:pt>
                <c:pt idx="67">
                  <c:v>151508</c:v>
                </c:pt>
                <c:pt idx="68">
                  <c:v>171398</c:v>
                </c:pt>
                <c:pt idx="69">
                  <c:v>187125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A-45FF-A8C9-31356320F473}"/>
            </c:ext>
          </c:extLst>
        </c:ser>
        <c:ser>
          <c:idx val="2"/>
          <c:order val="2"/>
          <c:tx>
            <c:v>Dead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US!$D$2:$D$71</c:f>
              <c:numCache>
                <c:formatCode>m/d/yyyy</c:formatCode>
                <c:ptCount val="7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</c:numCache>
            </c:numRef>
          </c:xVal>
          <c:yVal>
            <c:numRef>
              <c:f>US!$L$2:$L$71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25</c:v>
                </c:pt>
                <c:pt idx="16">
                  <c:v>29</c:v>
                </c:pt>
                <c:pt idx="17">
                  <c:v>36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58</c:v>
                </c:pt>
                <c:pt idx="22">
                  <c:v>75</c:v>
                </c:pt>
                <c:pt idx="23">
                  <c:v>117</c:v>
                </c:pt>
                <c:pt idx="24">
                  <c:v>167</c:v>
                </c:pt>
                <c:pt idx="25">
                  <c:v>218</c:v>
                </c:pt>
                <c:pt idx="26">
                  <c:v>218</c:v>
                </c:pt>
                <c:pt idx="27">
                  <c:v>419</c:v>
                </c:pt>
                <c:pt idx="28">
                  <c:v>488</c:v>
                </c:pt>
                <c:pt idx="29">
                  <c:v>690</c:v>
                </c:pt>
                <c:pt idx="30">
                  <c:v>901</c:v>
                </c:pt>
                <c:pt idx="31">
                  <c:v>1008</c:v>
                </c:pt>
                <c:pt idx="32">
                  <c:v>1260</c:v>
                </c:pt>
                <c:pt idx="33">
                  <c:v>1685</c:v>
                </c:pt>
                <c:pt idx="34">
                  <c:v>2129</c:v>
                </c:pt>
                <c:pt idx="35">
                  <c:v>2415</c:v>
                </c:pt>
                <c:pt idx="36">
                  <c:v>2867</c:v>
                </c:pt>
                <c:pt idx="37">
                  <c:v>3863</c:v>
                </c:pt>
                <c:pt idx="38">
                  <c:v>4810</c:v>
                </c:pt>
                <c:pt idx="39">
                  <c:v>5871</c:v>
                </c:pt>
                <c:pt idx="40">
                  <c:v>7037</c:v>
                </c:pt>
                <c:pt idx="41">
                  <c:v>8375</c:v>
                </c:pt>
                <c:pt idx="42">
                  <c:v>9576</c:v>
                </c:pt>
                <c:pt idx="43">
                  <c:v>10862</c:v>
                </c:pt>
                <c:pt idx="44">
                  <c:v>12757</c:v>
                </c:pt>
                <c:pt idx="45">
                  <c:v>14682</c:v>
                </c:pt>
                <c:pt idx="46">
                  <c:v>16613</c:v>
                </c:pt>
                <c:pt idx="47">
                  <c:v>18533</c:v>
                </c:pt>
                <c:pt idx="48">
                  <c:v>20461</c:v>
                </c:pt>
                <c:pt idx="49">
                  <c:v>21989</c:v>
                </c:pt>
                <c:pt idx="50">
                  <c:v>23493</c:v>
                </c:pt>
                <c:pt idx="51">
                  <c:v>25888</c:v>
                </c:pt>
                <c:pt idx="52">
                  <c:v>28238</c:v>
                </c:pt>
                <c:pt idx="53">
                  <c:v>30401</c:v>
                </c:pt>
                <c:pt idx="54">
                  <c:v>32444</c:v>
                </c:pt>
                <c:pt idx="55">
                  <c:v>34220</c:v>
                </c:pt>
                <c:pt idx="56">
                  <c:v>35901</c:v>
                </c:pt>
                <c:pt idx="57">
                  <c:v>37619</c:v>
                </c:pt>
                <c:pt idx="58">
                  <c:v>40090</c:v>
                </c:pt>
                <c:pt idx="59">
                  <c:v>42328</c:v>
                </c:pt>
                <c:pt idx="60">
                  <c:v>44070</c:v>
                </c:pt>
                <c:pt idx="61">
                  <c:v>46221</c:v>
                </c:pt>
                <c:pt idx="62">
                  <c:v>47997</c:v>
                </c:pt>
                <c:pt idx="63">
                  <c:v>49187</c:v>
                </c:pt>
                <c:pt idx="64">
                  <c:v>50509</c:v>
                </c:pt>
                <c:pt idx="65">
                  <c:v>52445</c:v>
                </c:pt>
                <c:pt idx="66">
                  <c:v>55354</c:v>
                </c:pt>
                <c:pt idx="67">
                  <c:v>57423</c:v>
                </c:pt>
                <c:pt idx="68">
                  <c:v>62423</c:v>
                </c:pt>
                <c:pt idx="69">
                  <c:v>64119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A-45FF-A8C9-31356320F473}"/>
            </c:ext>
          </c:extLst>
        </c:ser>
        <c:ser>
          <c:idx val="3"/>
          <c:order val="3"/>
          <c:tx>
            <c:v>lockdown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US!$D$25</c:f>
              <c:numCache>
                <c:formatCode>m/d/yyyy</c:formatCode>
                <c:ptCount val="1"/>
                <c:pt idx="0">
                  <c:v>43909</c:v>
                </c:pt>
              </c:numCache>
            </c:numRef>
          </c:xVal>
          <c:yVal>
            <c:numRef>
              <c:f>US!$J$25</c:f>
              <c:numCache>
                <c:formatCode>General</c:formatCode>
                <c:ptCount val="1"/>
                <c:pt idx="0">
                  <c:v>15204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BA-45FF-A8C9-31356320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61375"/>
        <c:axId val="1707377023"/>
      </c:scatterChart>
      <c:valAx>
        <c:axId val="179406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77023"/>
        <c:crosses val="autoZero"/>
        <c:crossBetween val="midCat"/>
      </c:valAx>
      <c:valAx>
        <c:axId val="17073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</a:t>
            </a:r>
            <a:r>
              <a:rPr lang="en-US" baseline="0"/>
              <a:t> Data +Predictiv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'quarentine in effect'!$J$1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'quarentine in effect'!$E$2:$E$151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'quarentine in effect'!$J$2:$J$151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15</c:v>
                </c:pt>
                <c:pt idx="6">
                  <c:v>38</c:v>
                </c:pt>
                <c:pt idx="7">
                  <c:v>63</c:v>
                </c:pt>
                <c:pt idx="8">
                  <c:v>83</c:v>
                </c:pt>
                <c:pt idx="9">
                  <c:v>149</c:v>
                </c:pt>
                <c:pt idx="10">
                  <c:v>196</c:v>
                </c:pt>
                <c:pt idx="11">
                  <c:v>260</c:v>
                </c:pt>
                <c:pt idx="12">
                  <c:v>407</c:v>
                </c:pt>
                <c:pt idx="13">
                  <c:v>632</c:v>
                </c:pt>
                <c:pt idx="14">
                  <c:v>922</c:v>
                </c:pt>
                <c:pt idx="15">
                  <c:v>1200</c:v>
                </c:pt>
                <c:pt idx="16">
                  <c:v>1614</c:v>
                </c:pt>
                <c:pt idx="17">
                  <c:v>1881</c:v>
                </c:pt>
                <c:pt idx="18">
                  <c:v>2219</c:v>
                </c:pt>
                <c:pt idx="19">
                  <c:v>3456</c:v>
                </c:pt>
                <c:pt idx="20">
                  <c:v>4211</c:v>
                </c:pt>
                <c:pt idx="21">
                  <c:v>7008</c:v>
                </c:pt>
                <c:pt idx="22">
                  <c:v>10427</c:v>
                </c:pt>
                <c:pt idx="23">
                  <c:v>15204</c:v>
                </c:pt>
                <c:pt idx="24">
                  <c:v>18732</c:v>
                </c:pt>
                <c:pt idx="25">
                  <c:v>24568</c:v>
                </c:pt>
                <c:pt idx="26">
                  <c:v>33389</c:v>
                </c:pt>
                <c:pt idx="27">
                  <c:v>44323</c:v>
                </c:pt>
                <c:pt idx="28">
                  <c:v>54438</c:v>
                </c:pt>
                <c:pt idx="29">
                  <c:v>68425</c:v>
                </c:pt>
                <c:pt idx="30">
                  <c:v>85341</c:v>
                </c:pt>
                <c:pt idx="31">
                  <c:v>103306</c:v>
                </c:pt>
                <c:pt idx="32">
                  <c:v>122638</c:v>
                </c:pt>
                <c:pt idx="33">
                  <c:v>140889</c:v>
                </c:pt>
                <c:pt idx="34">
                  <c:v>163524</c:v>
                </c:pt>
                <c:pt idx="35">
                  <c:v>186086</c:v>
                </c:pt>
                <c:pt idx="36">
                  <c:v>213129</c:v>
                </c:pt>
                <c:pt idx="37">
                  <c:v>239264</c:v>
                </c:pt>
                <c:pt idx="38">
                  <c:v>258083</c:v>
                </c:pt>
                <c:pt idx="39">
                  <c:v>267421</c:v>
                </c:pt>
                <c:pt idx="40">
                  <c:v>330876</c:v>
                </c:pt>
                <c:pt idx="41">
                  <c:v>374314</c:v>
                </c:pt>
                <c:pt idx="42">
                  <c:v>408661</c:v>
                </c:pt>
                <c:pt idx="43">
                  <c:v>440195</c:v>
                </c:pt>
                <c:pt idx="44">
                  <c:v>471900</c:v>
                </c:pt>
                <c:pt idx="45">
                  <c:v>505151</c:v>
                </c:pt>
                <c:pt idx="46">
                  <c:v>538439</c:v>
                </c:pt>
                <c:pt idx="47">
                  <c:v>567584</c:v>
                </c:pt>
                <c:pt idx="48">
                  <c:v>591741</c:v>
                </c:pt>
                <c:pt idx="49">
                  <c:v>618126</c:v>
                </c:pt>
                <c:pt idx="50">
                  <c:v>645385</c:v>
                </c:pt>
                <c:pt idx="51">
                  <c:v>674549</c:v>
                </c:pt>
                <c:pt idx="52">
                  <c:v>703551</c:v>
                </c:pt>
                <c:pt idx="53">
                  <c:v>733467</c:v>
                </c:pt>
                <c:pt idx="54">
                  <c:v>759475</c:v>
                </c:pt>
                <c:pt idx="55">
                  <c:v>788943</c:v>
                </c:pt>
                <c:pt idx="56">
                  <c:v>815470</c:v>
                </c:pt>
                <c:pt idx="57">
                  <c:v>841338</c:v>
                </c:pt>
                <c:pt idx="58">
                  <c:v>878482</c:v>
                </c:pt>
                <c:pt idx="59">
                  <c:v>908708</c:v>
                </c:pt>
                <c:pt idx="60">
                  <c:v>941827</c:v>
                </c:pt>
                <c:pt idx="61">
                  <c:v>971182</c:v>
                </c:pt>
                <c:pt idx="62">
                  <c:v>994641</c:v>
                </c:pt>
                <c:pt idx="63">
                  <c:v>1018542</c:v>
                </c:pt>
                <c:pt idx="64">
                  <c:v>1045054</c:v>
                </c:pt>
                <c:pt idx="65">
                  <c:v>1075841</c:v>
                </c:pt>
                <c:pt idx="66">
                  <c:v>1106167</c:v>
                </c:pt>
                <c:pt idx="67">
                  <c:v>1135838</c:v>
                </c:pt>
                <c:pt idx="68">
                  <c:v>1165601</c:v>
                </c:pt>
                <c:pt idx="69">
                  <c:v>1197440</c:v>
                </c:pt>
                <c:pt idx="70">
                  <c:v>1227765</c:v>
                </c:pt>
                <c:pt idx="71">
                  <c:v>1255652</c:v>
                </c:pt>
                <c:pt idx="72">
                  <c:v>1283445</c:v>
                </c:pt>
                <c:pt idx="73">
                  <c:v>1310814</c:v>
                </c:pt>
                <c:pt idx="74">
                  <c:v>1338424</c:v>
                </c:pt>
                <c:pt idx="75">
                  <c:v>1365081</c:v>
                </c:pt>
                <c:pt idx="76">
                  <c:v>1392252</c:v>
                </c:pt>
                <c:pt idx="77">
                  <c:v>1418848</c:v>
                </c:pt>
                <c:pt idx="78">
                  <c:v>1444233</c:v>
                </c:pt>
                <c:pt idx="79">
                  <c:v>1468650</c:v>
                </c:pt>
                <c:pt idx="80">
                  <c:v>1492073</c:v>
                </c:pt>
                <c:pt idx="81">
                  <c:v>1514767</c:v>
                </c:pt>
                <c:pt idx="82">
                  <c:v>1538369</c:v>
                </c:pt>
                <c:pt idx="83">
                  <c:v>1560387</c:v>
                </c:pt>
                <c:pt idx="84">
                  <c:v>1580989</c:v>
                </c:pt>
                <c:pt idx="85">
                  <c:v>1599604</c:v>
                </c:pt>
                <c:pt idx="86">
                  <c:v>1618059</c:v>
                </c:pt>
                <c:pt idx="87">
                  <c:v>1638000</c:v>
                </c:pt>
                <c:pt idx="88">
                  <c:v>1655115</c:v>
                </c:pt>
                <c:pt idx="89">
                  <c:v>1673014</c:v>
                </c:pt>
                <c:pt idx="90">
                  <c:v>1690032</c:v>
                </c:pt>
                <c:pt idx="91">
                  <c:v>1707201</c:v>
                </c:pt>
                <c:pt idx="92">
                  <c:v>1726492</c:v>
                </c:pt>
                <c:pt idx="93">
                  <c:v>1748177</c:v>
                </c:pt>
                <c:pt idx="94">
                  <c:v>1746762</c:v>
                </c:pt>
                <c:pt idx="95">
                  <c:v>1748652</c:v>
                </c:pt>
                <c:pt idx="96">
                  <c:v>1761314</c:v>
                </c:pt>
                <c:pt idx="97">
                  <c:v>1773800</c:v>
                </c:pt>
                <c:pt idx="98">
                  <c:v>1786181</c:v>
                </c:pt>
                <c:pt idx="99">
                  <c:v>1797617</c:v>
                </c:pt>
                <c:pt idx="100">
                  <c:v>1809030</c:v>
                </c:pt>
                <c:pt idx="101">
                  <c:v>1822979</c:v>
                </c:pt>
                <c:pt idx="102">
                  <c:v>1839980</c:v>
                </c:pt>
                <c:pt idx="103">
                  <c:v>1855616</c:v>
                </c:pt>
                <c:pt idx="104">
                  <c:v>1870717</c:v>
                </c:pt>
                <c:pt idx="105">
                  <c:v>1884652</c:v>
                </c:pt>
                <c:pt idx="106">
                  <c:v>1898687</c:v>
                </c:pt>
                <c:pt idx="107">
                  <c:v>1912161</c:v>
                </c:pt>
                <c:pt idx="108">
                  <c:v>1928027</c:v>
                </c:pt>
                <c:pt idx="109">
                  <c:v>1941776</c:v>
                </c:pt>
                <c:pt idx="110">
                  <c:v>1957323</c:v>
                </c:pt>
                <c:pt idx="111">
                  <c:v>1973274</c:v>
                </c:pt>
                <c:pt idx="112">
                  <c:v>1982325</c:v>
                </c:pt>
                <c:pt idx="113">
                  <c:v>1995610</c:v>
                </c:pt>
                <c:pt idx="114">
                  <c:v>2007124</c:v>
                </c:pt>
                <c:pt idx="115">
                  <c:v>2020941</c:v>
                </c:pt>
                <c:pt idx="116">
                  <c:v>2038365</c:v>
                </c:pt>
                <c:pt idx="117">
                  <c:v>2055518</c:v>
                </c:pt>
                <c:pt idx="118">
                  <c:v>2071072</c:v>
                </c:pt>
                <c:pt idx="119">
                  <c:v>2084009</c:v>
                </c:pt>
                <c:pt idx="120">
                  <c:v>2097228</c:v>
                </c:pt>
                <c:pt idx="121">
                  <c:v>2110847</c:v>
                </c:pt>
                <c:pt idx="122">
                  <c:v>2124409</c:v>
                </c:pt>
                <c:pt idx="123">
                  <c:v>2136699</c:v>
                </c:pt>
                <c:pt idx="124">
                  <c:v>2149915</c:v>
                </c:pt>
                <c:pt idx="125">
                  <c:v>2163464</c:v>
                </c:pt>
                <c:pt idx="126">
                  <c:v>2177051</c:v>
                </c:pt>
                <c:pt idx="127">
                  <c:v>2190893</c:v>
                </c:pt>
                <c:pt idx="128">
                  <c:v>2204593</c:v>
                </c:pt>
                <c:pt idx="129">
                  <c:v>2218871</c:v>
                </c:pt>
                <c:pt idx="130">
                  <c:v>2233078</c:v>
                </c:pt>
                <c:pt idx="131">
                  <c:v>2247651</c:v>
                </c:pt>
                <c:pt idx="132">
                  <c:v>2262420</c:v>
                </c:pt>
                <c:pt idx="133">
                  <c:v>2277807</c:v>
                </c:pt>
                <c:pt idx="134">
                  <c:v>2293917</c:v>
                </c:pt>
                <c:pt idx="135">
                  <c:v>2310545</c:v>
                </c:pt>
                <c:pt idx="136">
                  <c:v>2326780</c:v>
                </c:pt>
                <c:pt idx="137">
                  <c:v>2344041</c:v>
                </c:pt>
                <c:pt idx="138">
                  <c:v>2362145</c:v>
                </c:pt>
                <c:pt idx="139">
                  <c:v>2381003</c:v>
                </c:pt>
                <c:pt idx="140">
                  <c:v>2400102</c:v>
                </c:pt>
                <c:pt idx="141">
                  <c:v>2418592</c:v>
                </c:pt>
                <c:pt idx="142">
                  <c:v>2438562</c:v>
                </c:pt>
                <c:pt idx="143">
                  <c:v>2458279</c:v>
                </c:pt>
                <c:pt idx="144">
                  <c:v>2478893</c:v>
                </c:pt>
                <c:pt idx="145">
                  <c:v>2499332</c:v>
                </c:pt>
                <c:pt idx="146">
                  <c:v>2518097</c:v>
                </c:pt>
                <c:pt idx="147">
                  <c:v>2534799</c:v>
                </c:pt>
                <c:pt idx="148">
                  <c:v>2566151</c:v>
                </c:pt>
                <c:pt idx="149">
                  <c:v>2593683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D4-4BA8-AB5A-14D2A78714EC}"/>
            </c:ext>
          </c:extLst>
        </c:ser>
        <c:ser>
          <c:idx val="1"/>
          <c:order val="1"/>
          <c:tx>
            <c:strRef>
              <c:f>'quarentine in effect'!$K$1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'quarentine in effect'!$E$2:$E$151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'quarentine in effect'!$K$2:$K$151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18</c:v>
                </c:pt>
                <c:pt idx="34">
                  <c:v>29</c:v>
                </c:pt>
                <c:pt idx="35">
                  <c:v>38</c:v>
                </c:pt>
                <c:pt idx="36">
                  <c:v>68</c:v>
                </c:pt>
                <c:pt idx="37">
                  <c:v>90</c:v>
                </c:pt>
                <c:pt idx="38">
                  <c:v>119</c:v>
                </c:pt>
                <c:pt idx="39">
                  <c:v>186</c:v>
                </c:pt>
                <c:pt idx="40">
                  <c:v>289</c:v>
                </c:pt>
                <c:pt idx="41">
                  <c:v>422</c:v>
                </c:pt>
                <c:pt idx="42">
                  <c:v>549</c:v>
                </c:pt>
                <c:pt idx="43">
                  <c:v>739</c:v>
                </c:pt>
                <c:pt idx="44">
                  <c:v>861</c:v>
                </c:pt>
                <c:pt idx="45">
                  <c:v>1016</c:v>
                </c:pt>
                <c:pt idx="46">
                  <c:v>1582</c:v>
                </c:pt>
                <c:pt idx="47">
                  <c:v>1928</c:v>
                </c:pt>
                <c:pt idx="48">
                  <c:v>3209</c:v>
                </c:pt>
                <c:pt idx="49">
                  <c:v>4775</c:v>
                </c:pt>
                <c:pt idx="50">
                  <c:v>6962</c:v>
                </c:pt>
                <c:pt idx="51">
                  <c:v>8577</c:v>
                </c:pt>
                <c:pt idx="52">
                  <c:v>11249</c:v>
                </c:pt>
                <c:pt idx="53">
                  <c:v>15288</c:v>
                </c:pt>
                <c:pt idx="54">
                  <c:v>20295</c:v>
                </c:pt>
                <c:pt idx="55">
                  <c:v>24927</c:v>
                </c:pt>
                <c:pt idx="56">
                  <c:v>31332</c:v>
                </c:pt>
                <c:pt idx="57">
                  <c:v>39078</c:v>
                </c:pt>
                <c:pt idx="58">
                  <c:v>47304</c:v>
                </c:pt>
                <c:pt idx="59">
                  <c:v>56156</c:v>
                </c:pt>
                <c:pt idx="60">
                  <c:v>64513</c:v>
                </c:pt>
                <c:pt idx="61">
                  <c:v>74878</c:v>
                </c:pt>
                <c:pt idx="62">
                  <c:v>85209</c:v>
                </c:pt>
                <c:pt idx="63">
                  <c:v>97592</c:v>
                </c:pt>
                <c:pt idx="64">
                  <c:v>109559</c:v>
                </c:pt>
                <c:pt idx="65">
                  <c:v>118176</c:v>
                </c:pt>
                <c:pt idx="66">
                  <c:v>122452</c:v>
                </c:pt>
                <c:pt idx="67">
                  <c:v>151508</c:v>
                </c:pt>
                <c:pt idx="68">
                  <c:v>171398</c:v>
                </c:pt>
                <c:pt idx="69">
                  <c:v>187125</c:v>
                </c:pt>
                <c:pt idx="70">
                  <c:v>201564</c:v>
                </c:pt>
                <c:pt idx="71" formatCode="#,##0">
                  <c:v>216082</c:v>
                </c:pt>
                <c:pt idx="72" formatCode="#,##0">
                  <c:v>231308</c:v>
                </c:pt>
                <c:pt idx="73" formatCode="#,##0">
                  <c:v>246551</c:v>
                </c:pt>
                <c:pt idx="74" formatCode="#,##0">
                  <c:v>259896</c:v>
                </c:pt>
                <c:pt idx="75" formatCode="#,##0">
                  <c:v>270957</c:v>
                </c:pt>
                <c:pt idx="76" formatCode="#,##0">
                  <c:v>283039</c:v>
                </c:pt>
                <c:pt idx="77" formatCode="#,##0">
                  <c:v>295521</c:v>
                </c:pt>
                <c:pt idx="78" formatCode="#,##0">
                  <c:v>308875</c:v>
                </c:pt>
                <c:pt idx="79" formatCode="#,##0">
                  <c:v>322155</c:v>
                </c:pt>
                <c:pt idx="80" formatCode="#,##0">
                  <c:v>335854</c:v>
                </c:pt>
                <c:pt idx="81" formatCode="#,##0">
                  <c:v>347763</c:v>
                </c:pt>
                <c:pt idx="82" formatCode="#,##0">
                  <c:v>361256</c:v>
                </c:pt>
                <c:pt idx="83" formatCode="#,##0">
                  <c:v>373403</c:v>
                </c:pt>
                <c:pt idx="84" formatCode="#,##0">
                  <c:v>385248</c:v>
                </c:pt>
                <c:pt idx="85" formatCode="#,##0">
                  <c:v>402256</c:v>
                </c:pt>
                <c:pt idx="86" formatCode="#,##0">
                  <c:v>416096</c:v>
                </c:pt>
                <c:pt idx="87" formatCode="#,##0">
                  <c:v>431261</c:v>
                </c:pt>
                <c:pt idx="88" formatCode="#,##0">
                  <c:v>444703</c:v>
                </c:pt>
                <c:pt idx="89" formatCode="#,##0">
                  <c:v>455445</c:v>
                </c:pt>
                <c:pt idx="90" formatCode="#,##0">
                  <c:v>466389</c:v>
                </c:pt>
                <c:pt idx="91" formatCode="#,##0">
                  <c:v>478529</c:v>
                </c:pt>
                <c:pt idx="92" formatCode="#,##0">
                  <c:v>492626</c:v>
                </c:pt>
                <c:pt idx="93" formatCode="#,##0">
                  <c:v>506512</c:v>
                </c:pt>
                <c:pt idx="94" formatCode="#,##0">
                  <c:v>520098</c:v>
                </c:pt>
                <c:pt idx="95" formatCode="#,##0">
                  <c:v>533726</c:v>
                </c:pt>
                <c:pt idx="96" formatCode="#,##0">
                  <c:v>548305</c:v>
                </c:pt>
                <c:pt idx="97" formatCode="#,##0">
                  <c:v>562191</c:v>
                </c:pt>
                <c:pt idx="98" formatCode="#,##0">
                  <c:v>575828</c:v>
                </c:pt>
                <c:pt idx="99" formatCode="#,##0">
                  <c:v>589436</c:v>
                </c:pt>
                <c:pt idx="100" formatCode="#,##0">
                  <c:v>602852</c:v>
                </c:pt>
                <c:pt idx="101" formatCode="#,##0">
                  <c:v>616374</c:v>
                </c:pt>
                <c:pt idx="102" formatCode="#,##0">
                  <c:v>629463</c:v>
                </c:pt>
                <c:pt idx="103" formatCode="#,##0">
                  <c:v>642604</c:v>
                </c:pt>
                <c:pt idx="104" formatCode="#,##0">
                  <c:v>655471</c:v>
                </c:pt>
                <c:pt idx="105" formatCode="#,##0">
                  <c:v>668191</c:v>
                </c:pt>
                <c:pt idx="106" formatCode="#,##0">
                  <c:v>680448</c:v>
                </c:pt>
                <c:pt idx="107" formatCode="#,##0">
                  <c:v>692164</c:v>
                </c:pt>
                <c:pt idx="108" formatCode="#,##0">
                  <c:v>703491</c:v>
                </c:pt>
                <c:pt idx="109" formatCode="#,##0">
                  <c:v>715112</c:v>
                </c:pt>
                <c:pt idx="110" formatCode="#,##0">
                  <c:v>725964</c:v>
                </c:pt>
                <c:pt idx="111" formatCode="#,##0">
                  <c:v>736184</c:v>
                </c:pt>
                <c:pt idx="112" formatCode="#,##0">
                  <c:v>745839</c:v>
                </c:pt>
                <c:pt idx="113" formatCode="#,##0">
                  <c:v>755314</c:v>
                </c:pt>
                <c:pt idx="114" formatCode="#,##0">
                  <c:v>765243</c:v>
                </c:pt>
                <c:pt idx="115" formatCode="#,##0">
                  <c:v>774065</c:v>
                </c:pt>
                <c:pt idx="116" formatCode="#,##0">
                  <c:v>783074</c:v>
                </c:pt>
                <c:pt idx="117" formatCode="#,##0">
                  <c:v>791411</c:v>
                </c:pt>
                <c:pt idx="118" formatCode="#,##0">
                  <c:v>799878</c:v>
                </c:pt>
                <c:pt idx="119" formatCode="#,##0">
                  <c:v>809598</c:v>
                </c:pt>
                <c:pt idx="120" formatCode="#,##0">
                  <c:v>820860</c:v>
                </c:pt>
                <c:pt idx="121" formatCode="#,##0">
                  <c:v>821159</c:v>
                </c:pt>
                <c:pt idx="122" formatCode="#,##0">
                  <c:v>824314</c:v>
                </c:pt>
                <c:pt idx="123" formatCode="#,##0">
                  <c:v>830889</c:v>
                </c:pt>
                <c:pt idx="124" formatCode="#,##0">
                  <c:v>837718</c:v>
                </c:pt>
                <c:pt idx="125" formatCode="#,##0">
                  <c:v>844505</c:v>
                </c:pt>
                <c:pt idx="126" formatCode="#,##0">
                  <c:v>850914</c:v>
                </c:pt>
                <c:pt idx="127" formatCode="#,##0">
                  <c:v>857314</c:v>
                </c:pt>
                <c:pt idx="128" formatCode="#,##0">
                  <c:v>864729</c:v>
                </c:pt>
                <c:pt idx="129" formatCode="#,##0">
                  <c:v>873365</c:v>
                </c:pt>
                <c:pt idx="130" formatCode="#,##0">
                  <c:v>881455</c:v>
                </c:pt>
                <c:pt idx="131" formatCode="#,##0">
                  <c:v>889331</c:v>
                </c:pt>
                <c:pt idx="132" formatCode="#,##0">
                  <c:v>896740</c:v>
                </c:pt>
                <c:pt idx="133" formatCode="#,##0">
                  <c:v>904189</c:v>
                </c:pt>
                <c:pt idx="134" formatCode="#,##0">
                  <c:v>911414</c:v>
                </c:pt>
                <c:pt idx="135" formatCode="#,##0">
                  <c:v>919596</c:v>
                </c:pt>
                <c:pt idx="136" formatCode="#,##0">
                  <c:v>926931</c:v>
                </c:pt>
                <c:pt idx="137" formatCode="#,##0">
                  <c:v>934985</c:v>
                </c:pt>
                <c:pt idx="138" formatCode="#,##0">
                  <c:v>943201</c:v>
                </c:pt>
                <c:pt idx="139" formatCode="#,##0">
                  <c:v>948655</c:v>
                </c:pt>
                <c:pt idx="140" formatCode="#,##0">
                  <c:v>955804</c:v>
                </c:pt>
                <c:pt idx="141" formatCode="#,##0">
                  <c:v>962244</c:v>
                </c:pt>
                <c:pt idx="142" formatCode="#,##0">
                  <c:v>969606</c:v>
                </c:pt>
                <c:pt idx="143" formatCode="#,##0">
                  <c:v>978411</c:v>
                </c:pt>
                <c:pt idx="144" formatCode="#,##0">
                  <c:v>987108</c:v>
                </c:pt>
                <c:pt idx="145" formatCode="#,##0">
                  <c:v>995165</c:v>
                </c:pt>
                <c:pt idx="146" formatCode="#,##0">
                  <c:v>1002175</c:v>
                </c:pt>
                <c:pt idx="147" formatCode="#,##0">
                  <c:v>1009297</c:v>
                </c:pt>
                <c:pt idx="148" formatCode="#,##0">
                  <c:v>1016579</c:v>
                </c:pt>
                <c:pt idx="149" formatCode="#,##0">
                  <c:v>1023839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D4-4BA8-AB5A-14D2A78714EC}"/>
            </c:ext>
          </c:extLst>
        </c:ser>
        <c:ser>
          <c:idx val="2"/>
          <c:order val="2"/>
          <c:tx>
            <c:strRef>
              <c:f>'quarentine in effect'!$L$1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'quarentine in effect'!$E$2:$E$151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'quarentine in effect'!$L$2:$L$151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25</c:v>
                </c:pt>
                <c:pt idx="16">
                  <c:v>29</c:v>
                </c:pt>
                <c:pt idx="17">
                  <c:v>36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58</c:v>
                </c:pt>
                <c:pt idx="22">
                  <c:v>75</c:v>
                </c:pt>
                <c:pt idx="23">
                  <c:v>117</c:v>
                </c:pt>
                <c:pt idx="24">
                  <c:v>167</c:v>
                </c:pt>
                <c:pt idx="25">
                  <c:v>218</c:v>
                </c:pt>
                <c:pt idx="26">
                  <c:v>218</c:v>
                </c:pt>
                <c:pt idx="27">
                  <c:v>419</c:v>
                </c:pt>
                <c:pt idx="28">
                  <c:v>488</c:v>
                </c:pt>
                <c:pt idx="29">
                  <c:v>690</c:v>
                </c:pt>
                <c:pt idx="30">
                  <c:v>901</c:v>
                </c:pt>
                <c:pt idx="31">
                  <c:v>1008</c:v>
                </c:pt>
                <c:pt idx="32">
                  <c:v>1260</c:v>
                </c:pt>
                <c:pt idx="33">
                  <c:v>1685</c:v>
                </c:pt>
                <c:pt idx="34">
                  <c:v>2129</c:v>
                </c:pt>
                <c:pt idx="35">
                  <c:v>2415</c:v>
                </c:pt>
                <c:pt idx="36">
                  <c:v>2867</c:v>
                </c:pt>
                <c:pt idx="37">
                  <c:v>3863</c:v>
                </c:pt>
                <c:pt idx="38">
                  <c:v>4810</c:v>
                </c:pt>
                <c:pt idx="39">
                  <c:v>5871</c:v>
                </c:pt>
                <c:pt idx="40">
                  <c:v>7037</c:v>
                </c:pt>
                <c:pt idx="41">
                  <c:v>8375</c:v>
                </c:pt>
                <c:pt idx="42">
                  <c:v>9576</c:v>
                </c:pt>
                <c:pt idx="43">
                  <c:v>10862</c:v>
                </c:pt>
                <c:pt idx="44">
                  <c:v>12757</c:v>
                </c:pt>
                <c:pt idx="45">
                  <c:v>14682</c:v>
                </c:pt>
                <c:pt idx="46">
                  <c:v>16613</c:v>
                </c:pt>
                <c:pt idx="47">
                  <c:v>18533</c:v>
                </c:pt>
                <c:pt idx="48">
                  <c:v>20461</c:v>
                </c:pt>
                <c:pt idx="49">
                  <c:v>21989</c:v>
                </c:pt>
                <c:pt idx="50">
                  <c:v>23493</c:v>
                </c:pt>
                <c:pt idx="51">
                  <c:v>25888</c:v>
                </c:pt>
                <c:pt idx="52">
                  <c:v>28238</c:v>
                </c:pt>
                <c:pt idx="53">
                  <c:v>30401</c:v>
                </c:pt>
                <c:pt idx="54">
                  <c:v>32444</c:v>
                </c:pt>
                <c:pt idx="55">
                  <c:v>34220</c:v>
                </c:pt>
                <c:pt idx="56">
                  <c:v>35901</c:v>
                </c:pt>
                <c:pt idx="57">
                  <c:v>37619</c:v>
                </c:pt>
                <c:pt idx="58">
                  <c:v>40090</c:v>
                </c:pt>
                <c:pt idx="59">
                  <c:v>42328</c:v>
                </c:pt>
                <c:pt idx="60">
                  <c:v>44070</c:v>
                </c:pt>
                <c:pt idx="61">
                  <c:v>46221</c:v>
                </c:pt>
                <c:pt idx="62">
                  <c:v>47997</c:v>
                </c:pt>
                <c:pt idx="63">
                  <c:v>49187</c:v>
                </c:pt>
                <c:pt idx="64">
                  <c:v>50509</c:v>
                </c:pt>
                <c:pt idx="65">
                  <c:v>52445</c:v>
                </c:pt>
                <c:pt idx="66">
                  <c:v>55354</c:v>
                </c:pt>
                <c:pt idx="67">
                  <c:v>57423</c:v>
                </c:pt>
                <c:pt idx="68">
                  <c:v>62423</c:v>
                </c:pt>
                <c:pt idx="69">
                  <c:v>64119</c:v>
                </c:pt>
                <c:pt idx="70">
                  <c:v>66547</c:v>
                </c:pt>
                <c:pt idx="71">
                  <c:v>68988</c:v>
                </c:pt>
                <c:pt idx="72">
                  <c:v>71548</c:v>
                </c:pt>
                <c:pt idx="73">
                  <c:v>74111</c:v>
                </c:pt>
                <c:pt idx="74">
                  <c:v>76355</c:v>
                </c:pt>
                <c:pt idx="75">
                  <c:v>78215</c:v>
                </c:pt>
                <c:pt idx="76">
                  <c:v>80247</c:v>
                </c:pt>
                <c:pt idx="77">
                  <c:v>82346</c:v>
                </c:pt>
                <c:pt idx="78">
                  <c:v>84592</c:v>
                </c:pt>
                <c:pt idx="79">
                  <c:v>86825</c:v>
                </c:pt>
                <c:pt idx="80">
                  <c:v>89129</c:v>
                </c:pt>
                <c:pt idx="81">
                  <c:v>91132</c:v>
                </c:pt>
                <c:pt idx="82">
                  <c:v>93401</c:v>
                </c:pt>
                <c:pt idx="83">
                  <c:v>95444</c:v>
                </c:pt>
                <c:pt idx="84">
                  <c:v>97436</c:v>
                </c:pt>
                <c:pt idx="85">
                  <c:v>100296</c:v>
                </c:pt>
                <c:pt idx="86">
                  <c:v>102623</c:v>
                </c:pt>
                <c:pt idx="87">
                  <c:v>105173</c:v>
                </c:pt>
                <c:pt idx="88">
                  <c:v>107433</c:v>
                </c:pt>
                <c:pt idx="89">
                  <c:v>109239</c:v>
                </c:pt>
                <c:pt idx="90">
                  <c:v>111079</c:v>
                </c:pt>
                <c:pt idx="91">
                  <c:v>113120</c:v>
                </c:pt>
                <c:pt idx="92">
                  <c:v>115491</c:v>
                </c:pt>
                <c:pt idx="93">
                  <c:v>117826</c:v>
                </c:pt>
                <c:pt idx="94">
                  <c:v>120111</c:v>
                </c:pt>
                <c:pt idx="95">
                  <c:v>122403</c:v>
                </c:pt>
                <c:pt idx="96">
                  <c:v>124855</c:v>
                </c:pt>
                <c:pt idx="97">
                  <c:v>127190</c:v>
                </c:pt>
                <c:pt idx="98">
                  <c:v>129483</c:v>
                </c:pt>
                <c:pt idx="99">
                  <c:v>131771</c:v>
                </c:pt>
                <c:pt idx="100">
                  <c:v>134027</c:v>
                </c:pt>
                <c:pt idx="101">
                  <c:v>136301</c:v>
                </c:pt>
                <c:pt idx="102">
                  <c:v>138502</c:v>
                </c:pt>
                <c:pt idx="103">
                  <c:v>140712</c:v>
                </c:pt>
                <c:pt idx="104">
                  <c:v>142876</c:v>
                </c:pt>
                <c:pt idx="105">
                  <c:v>145015</c:v>
                </c:pt>
                <c:pt idx="106">
                  <c:v>147076</c:v>
                </c:pt>
                <c:pt idx="107">
                  <c:v>149046</c:v>
                </c:pt>
                <c:pt idx="108">
                  <c:v>150951</c:v>
                </c:pt>
                <c:pt idx="109">
                  <c:v>152905</c:v>
                </c:pt>
                <c:pt idx="110">
                  <c:v>154730</c:v>
                </c:pt>
                <c:pt idx="111">
                  <c:v>156449</c:v>
                </c:pt>
                <c:pt idx="112">
                  <c:v>158073</c:v>
                </c:pt>
                <c:pt idx="113">
                  <c:v>159666</c:v>
                </c:pt>
                <c:pt idx="114">
                  <c:v>161336</c:v>
                </c:pt>
                <c:pt idx="115">
                  <c:v>162819</c:v>
                </c:pt>
                <c:pt idx="116">
                  <c:v>164334</c:v>
                </c:pt>
                <c:pt idx="117">
                  <c:v>165736</c:v>
                </c:pt>
                <c:pt idx="118">
                  <c:v>167160</c:v>
                </c:pt>
                <c:pt idx="119">
                  <c:v>168794</c:v>
                </c:pt>
                <c:pt idx="120">
                  <c:v>170688</c:v>
                </c:pt>
                <c:pt idx="121">
                  <c:v>170738</c:v>
                </c:pt>
                <c:pt idx="122">
                  <c:v>171269</c:v>
                </c:pt>
                <c:pt idx="123">
                  <c:v>172375</c:v>
                </c:pt>
                <c:pt idx="124">
                  <c:v>173523</c:v>
                </c:pt>
                <c:pt idx="125">
                  <c:v>174664</c:v>
                </c:pt>
                <c:pt idx="126">
                  <c:v>175742</c:v>
                </c:pt>
                <c:pt idx="127">
                  <c:v>176818</c:v>
                </c:pt>
                <c:pt idx="128">
                  <c:v>178065</c:v>
                </c:pt>
                <c:pt idx="129">
                  <c:v>179517</c:v>
                </c:pt>
                <c:pt idx="130">
                  <c:v>180877</c:v>
                </c:pt>
                <c:pt idx="131">
                  <c:v>182201</c:v>
                </c:pt>
                <c:pt idx="132">
                  <c:v>183447</c:v>
                </c:pt>
                <c:pt idx="133">
                  <c:v>184700</c:v>
                </c:pt>
                <c:pt idx="134">
                  <c:v>185915</c:v>
                </c:pt>
                <c:pt idx="135">
                  <c:v>187291</c:v>
                </c:pt>
                <c:pt idx="136">
                  <c:v>188524</c:v>
                </c:pt>
                <c:pt idx="137">
                  <c:v>189878</c:v>
                </c:pt>
                <c:pt idx="138">
                  <c:v>191260</c:v>
                </c:pt>
                <c:pt idx="139">
                  <c:v>192177</c:v>
                </c:pt>
                <c:pt idx="140">
                  <c:v>193379</c:v>
                </c:pt>
                <c:pt idx="141">
                  <c:v>194462</c:v>
                </c:pt>
                <c:pt idx="142">
                  <c:v>195700</c:v>
                </c:pt>
                <c:pt idx="143">
                  <c:v>197181</c:v>
                </c:pt>
                <c:pt idx="144">
                  <c:v>198643</c:v>
                </c:pt>
                <c:pt idx="145">
                  <c:v>199998</c:v>
                </c:pt>
                <c:pt idx="146">
                  <c:v>201177</c:v>
                </c:pt>
                <c:pt idx="147">
                  <c:v>202375</c:v>
                </c:pt>
                <c:pt idx="148">
                  <c:v>203600</c:v>
                </c:pt>
                <c:pt idx="149">
                  <c:v>204821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D4-4BA8-AB5A-14D2A787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60239"/>
        <c:axId val="1530191439"/>
      </c:scatterChart>
      <c:valAx>
        <c:axId val="16321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91439"/>
        <c:crosses val="autoZero"/>
        <c:crossBetween val="midCat"/>
      </c:valAx>
      <c:valAx>
        <c:axId val="15301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6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lockdown'!$E$2:$E$77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'no lockdown'!$J$2:$J$77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15</c:v>
                </c:pt>
                <c:pt idx="6">
                  <c:v>38</c:v>
                </c:pt>
                <c:pt idx="7">
                  <c:v>63</c:v>
                </c:pt>
                <c:pt idx="8">
                  <c:v>83</c:v>
                </c:pt>
                <c:pt idx="9">
                  <c:v>149</c:v>
                </c:pt>
                <c:pt idx="10">
                  <c:v>196</c:v>
                </c:pt>
                <c:pt idx="11">
                  <c:v>260</c:v>
                </c:pt>
                <c:pt idx="12">
                  <c:v>407</c:v>
                </c:pt>
                <c:pt idx="13">
                  <c:v>632</c:v>
                </c:pt>
                <c:pt idx="14">
                  <c:v>922</c:v>
                </c:pt>
                <c:pt idx="15">
                  <c:v>1200</c:v>
                </c:pt>
                <c:pt idx="16">
                  <c:v>1614</c:v>
                </c:pt>
                <c:pt idx="17">
                  <c:v>1881</c:v>
                </c:pt>
                <c:pt idx="18">
                  <c:v>2219</c:v>
                </c:pt>
                <c:pt idx="19">
                  <c:v>3456</c:v>
                </c:pt>
                <c:pt idx="20">
                  <c:v>4211</c:v>
                </c:pt>
                <c:pt idx="21">
                  <c:v>7008</c:v>
                </c:pt>
                <c:pt idx="22">
                  <c:v>10427</c:v>
                </c:pt>
                <c:pt idx="23">
                  <c:v>15204</c:v>
                </c:pt>
                <c:pt idx="24">
                  <c:v>18732</c:v>
                </c:pt>
                <c:pt idx="25">
                  <c:v>24568</c:v>
                </c:pt>
                <c:pt idx="26">
                  <c:v>33389</c:v>
                </c:pt>
                <c:pt idx="27">
                  <c:v>44323</c:v>
                </c:pt>
                <c:pt idx="28">
                  <c:v>54438</c:v>
                </c:pt>
                <c:pt idx="29">
                  <c:v>68425</c:v>
                </c:pt>
                <c:pt idx="30">
                  <c:v>85341</c:v>
                </c:pt>
                <c:pt idx="31">
                  <c:v>103306</c:v>
                </c:pt>
                <c:pt idx="32">
                  <c:v>122638</c:v>
                </c:pt>
                <c:pt idx="33">
                  <c:v>140889</c:v>
                </c:pt>
                <c:pt idx="34">
                  <c:v>163524</c:v>
                </c:pt>
                <c:pt idx="35">
                  <c:v>186086</c:v>
                </c:pt>
                <c:pt idx="36">
                  <c:v>213129</c:v>
                </c:pt>
                <c:pt idx="37">
                  <c:v>239264</c:v>
                </c:pt>
                <c:pt idx="38">
                  <c:v>258083</c:v>
                </c:pt>
                <c:pt idx="39">
                  <c:v>267421</c:v>
                </c:pt>
                <c:pt idx="40">
                  <c:v>330876</c:v>
                </c:pt>
                <c:pt idx="41">
                  <c:v>374314</c:v>
                </c:pt>
                <c:pt idx="42">
                  <c:v>408661</c:v>
                </c:pt>
                <c:pt idx="43">
                  <c:v>440195</c:v>
                </c:pt>
                <c:pt idx="44">
                  <c:v>471900</c:v>
                </c:pt>
                <c:pt idx="45">
                  <c:v>505151</c:v>
                </c:pt>
                <c:pt idx="46">
                  <c:v>538439</c:v>
                </c:pt>
                <c:pt idx="47">
                  <c:v>567584</c:v>
                </c:pt>
                <c:pt idx="48">
                  <c:v>591741</c:v>
                </c:pt>
                <c:pt idx="49">
                  <c:v>618126</c:v>
                </c:pt>
                <c:pt idx="50">
                  <c:v>645385</c:v>
                </c:pt>
                <c:pt idx="51">
                  <c:v>674549</c:v>
                </c:pt>
                <c:pt idx="52">
                  <c:v>703551</c:v>
                </c:pt>
                <c:pt idx="53">
                  <c:v>733467</c:v>
                </c:pt>
                <c:pt idx="54">
                  <c:v>759475</c:v>
                </c:pt>
                <c:pt idx="55">
                  <c:v>788943</c:v>
                </c:pt>
                <c:pt idx="56">
                  <c:v>815470</c:v>
                </c:pt>
                <c:pt idx="57">
                  <c:v>841338</c:v>
                </c:pt>
                <c:pt idx="58">
                  <c:v>878482</c:v>
                </c:pt>
                <c:pt idx="59">
                  <c:v>908708</c:v>
                </c:pt>
                <c:pt idx="60">
                  <c:v>941827</c:v>
                </c:pt>
                <c:pt idx="61">
                  <c:v>971182</c:v>
                </c:pt>
                <c:pt idx="62">
                  <c:v>994641</c:v>
                </c:pt>
                <c:pt idx="63">
                  <c:v>1018542</c:v>
                </c:pt>
                <c:pt idx="64">
                  <c:v>1045054</c:v>
                </c:pt>
                <c:pt idx="65">
                  <c:v>1075841</c:v>
                </c:pt>
                <c:pt idx="66">
                  <c:v>1106167</c:v>
                </c:pt>
                <c:pt idx="67">
                  <c:v>1135838</c:v>
                </c:pt>
                <c:pt idx="68">
                  <c:v>1165601</c:v>
                </c:pt>
                <c:pt idx="69">
                  <c:v>1197440</c:v>
                </c:pt>
                <c:pt idx="70">
                  <c:v>1271752</c:v>
                </c:pt>
                <c:pt idx="71">
                  <c:v>1346108</c:v>
                </c:pt>
                <c:pt idx="72">
                  <c:v>1420407</c:v>
                </c:pt>
                <c:pt idx="73">
                  <c:v>1494144</c:v>
                </c:pt>
                <c:pt idx="74">
                  <c:v>1568162</c:v>
                </c:pt>
                <c:pt idx="75">
                  <c:v>1640917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E-44BA-A4A5-5FB60F3DC2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lockdown'!$E$2:$E$77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'no lockdown'!$K$2:$K$77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18</c:v>
                </c:pt>
                <c:pt idx="34">
                  <c:v>29</c:v>
                </c:pt>
                <c:pt idx="35">
                  <c:v>38</c:v>
                </c:pt>
                <c:pt idx="36">
                  <c:v>68</c:v>
                </c:pt>
                <c:pt idx="37">
                  <c:v>90</c:v>
                </c:pt>
                <c:pt idx="38">
                  <c:v>119</c:v>
                </c:pt>
                <c:pt idx="39">
                  <c:v>186</c:v>
                </c:pt>
                <c:pt idx="40">
                  <c:v>289</c:v>
                </c:pt>
                <c:pt idx="41">
                  <c:v>422</c:v>
                </c:pt>
                <c:pt idx="42">
                  <c:v>549</c:v>
                </c:pt>
                <c:pt idx="43">
                  <c:v>739</c:v>
                </c:pt>
                <c:pt idx="44">
                  <c:v>861</c:v>
                </c:pt>
                <c:pt idx="45">
                  <c:v>1016</c:v>
                </c:pt>
                <c:pt idx="46">
                  <c:v>1582</c:v>
                </c:pt>
                <c:pt idx="47">
                  <c:v>1928</c:v>
                </c:pt>
                <c:pt idx="48">
                  <c:v>3209</c:v>
                </c:pt>
                <c:pt idx="49">
                  <c:v>4775</c:v>
                </c:pt>
                <c:pt idx="50">
                  <c:v>6962</c:v>
                </c:pt>
                <c:pt idx="51">
                  <c:v>8577</c:v>
                </c:pt>
                <c:pt idx="52">
                  <c:v>11249</c:v>
                </c:pt>
                <c:pt idx="53">
                  <c:v>15288</c:v>
                </c:pt>
                <c:pt idx="54">
                  <c:v>20295</c:v>
                </c:pt>
                <c:pt idx="55">
                  <c:v>24927</c:v>
                </c:pt>
                <c:pt idx="56">
                  <c:v>31332</c:v>
                </c:pt>
                <c:pt idx="57">
                  <c:v>39078</c:v>
                </c:pt>
                <c:pt idx="58">
                  <c:v>47304</c:v>
                </c:pt>
                <c:pt idx="59">
                  <c:v>56156</c:v>
                </c:pt>
                <c:pt idx="60">
                  <c:v>64513</c:v>
                </c:pt>
                <c:pt idx="61">
                  <c:v>74878</c:v>
                </c:pt>
                <c:pt idx="62">
                  <c:v>85209</c:v>
                </c:pt>
                <c:pt idx="63">
                  <c:v>97592</c:v>
                </c:pt>
                <c:pt idx="64">
                  <c:v>109559</c:v>
                </c:pt>
                <c:pt idx="65">
                  <c:v>118176</c:v>
                </c:pt>
                <c:pt idx="66">
                  <c:v>122452</c:v>
                </c:pt>
                <c:pt idx="67">
                  <c:v>151508</c:v>
                </c:pt>
                <c:pt idx="68">
                  <c:v>171398</c:v>
                </c:pt>
                <c:pt idx="69">
                  <c:v>187125</c:v>
                </c:pt>
                <c:pt idx="70">
                  <c:v>201564</c:v>
                </c:pt>
                <c:pt idx="71" formatCode="#,##0">
                  <c:v>216082</c:v>
                </c:pt>
                <c:pt idx="72" formatCode="#,##0">
                  <c:v>231308</c:v>
                </c:pt>
                <c:pt idx="73" formatCode="#,##0">
                  <c:v>246551</c:v>
                </c:pt>
                <c:pt idx="74" formatCode="#,##0">
                  <c:v>259896</c:v>
                </c:pt>
                <c:pt idx="75" formatCode="#,##0">
                  <c:v>270957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E-44BA-A4A5-5FB60F3DC2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lockdown'!$E$2:$E$77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'no lockdown'!$L$2:$L$77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25</c:v>
                </c:pt>
                <c:pt idx="16">
                  <c:v>29</c:v>
                </c:pt>
                <c:pt idx="17">
                  <c:v>36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58</c:v>
                </c:pt>
                <c:pt idx="22">
                  <c:v>75</c:v>
                </c:pt>
                <c:pt idx="23">
                  <c:v>117</c:v>
                </c:pt>
                <c:pt idx="24">
                  <c:v>167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218</c:v>
                </c:pt>
                <c:pt idx="30">
                  <c:v>218</c:v>
                </c:pt>
                <c:pt idx="31">
                  <c:v>219</c:v>
                </c:pt>
                <c:pt idx="32">
                  <c:v>219</c:v>
                </c:pt>
                <c:pt idx="33">
                  <c:v>221</c:v>
                </c:pt>
                <c:pt idx="34">
                  <c:v>223</c:v>
                </c:pt>
                <c:pt idx="35">
                  <c:v>225</c:v>
                </c:pt>
                <c:pt idx="36">
                  <c:v>230</c:v>
                </c:pt>
                <c:pt idx="37">
                  <c:v>234</c:v>
                </c:pt>
                <c:pt idx="38">
                  <c:v>239</c:v>
                </c:pt>
                <c:pt idx="39">
                  <c:v>250</c:v>
                </c:pt>
                <c:pt idx="40">
                  <c:v>267</c:v>
                </c:pt>
                <c:pt idx="41">
                  <c:v>289</c:v>
                </c:pt>
                <c:pt idx="42">
                  <c:v>310</c:v>
                </c:pt>
                <c:pt idx="43">
                  <c:v>342</c:v>
                </c:pt>
                <c:pt idx="44">
                  <c:v>363</c:v>
                </c:pt>
                <c:pt idx="45">
                  <c:v>389</c:v>
                </c:pt>
                <c:pt idx="46">
                  <c:v>484</c:v>
                </c:pt>
                <c:pt idx="47">
                  <c:v>542</c:v>
                </c:pt>
                <c:pt idx="48">
                  <c:v>757</c:v>
                </c:pt>
                <c:pt idx="49">
                  <c:v>1020</c:v>
                </c:pt>
                <c:pt idx="50">
                  <c:v>1388</c:v>
                </c:pt>
                <c:pt idx="51">
                  <c:v>1660</c:v>
                </c:pt>
                <c:pt idx="52">
                  <c:v>2109</c:v>
                </c:pt>
                <c:pt idx="53">
                  <c:v>2788</c:v>
                </c:pt>
                <c:pt idx="54">
                  <c:v>3630</c:v>
                </c:pt>
                <c:pt idx="55">
                  <c:v>4409</c:v>
                </c:pt>
                <c:pt idx="56">
                  <c:v>5486</c:v>
                </c:pt>
                <c:pt idx="57">
                  <c:v>6789</c:v>
                </c:pt>
                <c:pt idx="58">
                  <c:v>8172</c:v>
                </c:pt>
                <c:pt idx="59">
                  <c:v>9661</c:v>
                </c:pt>
                <c:pt idx="60">
                  <c:v>11066</c:v>
                </c:pt>
                <c:pt idx="61">
                  <c:v>12809</c:v>
                </c:pt>
                <c:pt idx="62">
                  <c:v>14546</c:v>
                </c:pt>
                <c:pt idx="63">
                  <c:v>16628</c:v>
                </c:pt>
                <c:pt idx="64">
                  <c:v>18640</c:v>
                </c:pt>
                <c:pt idx="65">
                  <c:v>20089</c:v>
                </c:pt>
                <c:pt idx="66">
                  <c:v>20808</c:v>
                </c:pt>
                <c:pt idx="67">
                  <c:v>25694</c:v>
                </c:pt>
                <c:pt idx="68">
                  <c:v>29039</c:v>
                </c:pt>
                <c:pt idx="69">
                  <c:v>31684</c:v>
                </c:pt>
                <c:pt idx="70">
                  <c:v>34112</c:v>
                </c:pt>
                <c:pt idx="71">
                  <c:v>36553</c:v>
                </c:pt>
                <c:pt idx="72">
                  <c:v>39113</c:v>
                </c:pt>
                <c:pt idx="73">
                  <c:v>41676</c:v>
                </c:pt>
                <c:pt idx="74">
                  <c:v>43920</c:v>
                </c:pt>
                <c:pt idx="75">
                  <c:v>45780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E-44BA-A4A5-5FB60F3D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38175"/>
        <c:axId val="1329248031"/>
      </c:scatterChart>
      <c:valAx>
        <c:axId val="14335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48031"/>
        <c:crosses val="autoZero"/>
        <c:crossBetween val="midCat"/>
      </c:valAx>
      <c:valAx>
        <c:axId val="13292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+ Predictive Data No quarentine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lockdown'!$J$1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lockdown'!$E$2:$E$151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'no lockdown'!$J$2:$J$151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15</c:v>
                </c:pt>
                <c:pt idx="6">
                  <c:v>38</c:v>
                </c:pt>
                <c:pt idx="7">
                  <c:v>63</c:v>
                </c:pt>
                <c:pt idx="8">
                  <c:v>83</c:v>
                </c:pt>
                <c:pt idx="9">
                  <c:v>149</c:v>
                </c:pt>
                <c:pt idx="10">
                  <c:v>196</c:v>
                </c:pt>
                <c:pt idx="11">
                  <c:v>260</c:v>
                </c:pt>
                <c:pt idx="12">
                  <c:v>407</c:v>
                </c:pt>
                <c:pt idx="13">
                  <c:v>632</c:v>
                </c:pt>
                <c:pt idx="14">
                  <c:v>922</c:v>
                </c:pt>
                <c:pt idx="15">
                  <c:v>1200</c:v>
                </c:pt>
                <c:pt idx="16">
                  <c:v>1614</c:v>
                </c:pt>
                <c:pt idx="17">
                  <c:v>1881</c:v>
                </c:pt>
                <c:pt idx="18">
                  <c:v>2219</c:v>
                </c:pt>
                <c:pt idx="19">
                  <c:v>3456</c:v>
                </c:pt>
                <c:pt idx="20">
                  <c:v>4211</c:v>
                </c:pt>
                <c:pt idx="21">
                  <c:v>7008</c:v>
                </c:pt>
                <c:pt idx="22">
                  <c:v>10427</c:v>
                </c:pt>
                <c:pt idx="23">
                  <c:v>15204</c:v>
                </c:pt>
                <c:pt idx="24">
                  <c:v>18732</c:v>
                </c:pt>
                <c:pt idx="25">
                  <c:v>24568</c:v>
                </c:pt>
                <c:pt idx="26">
                  <c:v>33389</c:v>
                </c:pt>
                <c:pt idx="27">
                  <c:v>44323</c:v>
                </c:pt>
                <c:pt idx="28">
                  <c:v>54438</c:v>
                </c:pt>
                <c:pt idx="29">
                  <c:v>68425</c:v>
                </c:pt>
                <c:pt idx="30">
                  <c:v>85341</c:v>
                </c:pt>
                <c:pt idx="31">
                  <c:v>103306</c:v>
                </c:pt>
                <c:pt idx="32">
                  <c:v>122638</c:v>
                </c:pt>
                <c:pt idx="33">
                  <c:v>140889</c:v>
                </c:pt>
                <c:pt idx="34">
                  <c:v>163524</c:v>
                </c:pt>
                <c:pt idx="35">
                  <c:v>186086</c:v>
                </c:pt>
                <c:pt idx="36">
                  <c:v>213129</c:v>
                </c:pt>
                <c:pt idx="37">
                  <c:v>239264</c:v>
                </c:pt>
                <c:pt idx="38">
                  <c:v>258083</c:v>
                </c:pt>
                <c:pt idx="39">
                  <c:v>267421</c:v>
                </c:pt>
                <c:pt idx="40">
                  <c:v>330876</c:v>
                </c:pt>
                <c:pt idx="41">
                  <c:v>374314</c:v>
                </c:pt>
                <c:pt idx="42">
                  <c:v>408661</c:v>
                </c:pt>
                <c:pt idx="43">
                  <c:v>440195</c:v>
                </c:pt>
                <c:pt idx="44">
                  <c:v>471900</c:v>
                </c:pt>
                <c:pt idx="45">
                  <c:v>505151</c:v>
                </c:pt>
                <c:pt idx="46">
                  <c:v>538439</c:v>
                </c:pt>
                <c:pt idx="47">
                  <c:v>567584</c:v>
                </c:pt>
                <c:pt idx="48">
                  <c:v>591741</c:v>
                </c:pt>
                <c:pt idx="49">
                  <c:v>618126</c:v>
                </c:pt>
                <c:pt idx="50">
                  <c:v>645385</c:v>
                </c:pt>
                <c:pt idx="51">
                  <c:v>674549</c:v>
                </c:pt>
                <c:pt idx="52">
                  <c:v>703551</c:v>
                </c:pt>
                <c:pt idx="53">
                  <c:v>733467</c:v>
                </c:pt>
                <c:pt idx="54">
                  <c:v>759475</c:v>
                </c:pt>
                <c:pt idx="55">
                  <c:v>788943</c:v>
                </c:pt>
                <c:pt idx="56">
                  <c:v>815470</c:v>
                </c:pt>
                <c:pt idx="57">
                  <c:v>841338</c:v>
                </c:pt>
                <c:pt idx="58">
                  <c:v>878482</c:v>
                </c:pt>
                <c:pt idx="59">
                  <c:v>908708</c:v>
                </c:pt>
                <c:pt idx="60">
                  <c:v>941827</c:v>
                </c:pt>
                <c:pt idx="61">
                  <c:v>971182</c:v>
                </c:pt>
                <c:pt idx="62">
                  <c:v>994641</c:v>
                </c:pt>
                <c:pt idx="63">
                  <c:v>1018542</c:v>
                </c:pt>
                <c:pt idx="64">
                  <c:v>1045054</c:v>
                </c:pt>
                <c:pt idx="65">
                  <c:v>1075841</c:v>
                </c:pt>
                <c:pt idx="66">
                  <c:v>1106167</c:v>
                </c:pt>
                <c:pt idx="67">
                  <c:v>1135838</c:v>
                </c:pt>
                <c:pt idx="68">
                  <c:v>1165601</c:v>
                </c:pt>
                <c:pt idx="69">
                  <c:v>1197440</c:v>
                </c:pt>
                <c:pt idx="70">
                  <c:v>1271752</c:v>
                </c:pt>
                <c:pt idx="71">
                  <c:v>1346108</c:v>
                </c:pt>
                <c:pt idx="72">
                  <c:v>1420407</c:v>
                </c:pt>
                <c:pt idx="73">
                  <c:v>1494144</c:v>
                </c:pt>
                <c:pt idx="74">
                  <c:v>1568162</c:v>
                </c:pt>
                <c:pt idx="75">
                  <c:v>1640917</c:v>
                </c:pt>
                <c:pt idx="76">
                  <c:v>1713277</c:v>
                </c:pt>
                <c:pt idx="77">
                  <c:v>1784792</c:v>
                </c:pt>
                <c:pt idx="78">
                  <c:v>1857058</c:v>
                </c:pt>
                <c:pt idx="79">
                  <c:v>1927899</c:v>
                </c:pt>
                <c:pt idx="80">
                  <c:v>1996900</c:v>
                </c:pt>
                <c:pt idx="81">
                  <c:v>2064594</c:v>
                </c:pt>
                <c:pt idx="82">
                  <c:v>2132777</c:v>
                </c:pt>
                <c:pt idx="83">
                  <c:v>2198578</c:v>
                </c:pt>
                <c:pt idx="84">
                  <c:v>2262574</c:v>
                </c:pt>
                <c:pt idx="85">
                  <c:v>2325918</c:v>
                </c:pt>
                <c:pt idx="86">
                  <c:v>2388414</c:v>
                </c:pt>
                <c:pt idx="87">
                  <c:v>2451562</c:v>
                </c:pt>
                <c:pt idx="88">
                  <c:v>2512015</c:v>
                </c:pt>
                <c:pt idx="89">
                  <c:v>2572503</c:v>
                </c:pt>
                <c:pt idx="90">
                  <c:v>2630238</c:v>
                </c:pt>
                <c:pt idx="91">
                  <c:v>2688518</c:v>
                </c:pt>
                <c:pt idx="92">
                  <c:v>2751263</c:v>
                </c:pt>
                <c:pt idx="93">
                  <c:v>2819798</c:v>
                </c:pt>
                <c:pt idx="94">
                  <c:v>2855207</c:v>
                </c:pt>
                <c:pt idx="95">
                  <c:v>2902859</c:v>
                </c:pt>
                <c:pt idx="96">
                  <c:v>2956066</c:v>
                </c:pt>
                <c:pt idx="97">
                  <c:v>3010986</c:v>
                </c:pt>
                <c:pt idx="98">
                  <c:v>3065797</c:v>
                </c:pt>
                <c:pt idx="99">
                  <c:v>3119657</c:v>
                </c:pt>
                <c:pt idx="100">
                  <c:v>3173489</c:v>
                </c:pt>
                <c:pt idx="101">
                  <c:v>3229853</c:v>
                </c:pt>
                <c:pt idx="102">
                  <c:v>3289264</c:v>
                </c:pt>
                <c:pt idx="103">
                  <c:v>3347304</c:v>
                </c:pt>
                <c:pt idx="104">
                  <c:v>3404804</c:v>
                </c:pt>
                <c:pt idx="105">
                  <c:v>3461132</c:v>
                </c:pt>
                <c:pt idx="106">
                  <c:v>3517555</c:v>
                </c:pt>
                <c:pt idx="107">
                  <c:v>3573412</c:v>
                </c:pt>
                <c:pt idx="108">
                  <c:v>3631655</c:v>
                </c:pt>
                <c:pt idx="109">
                  <c:v>3687776</c:v>
                </c:pt>
                <c:pt idx="110">
                  <c:v>3745690</c:v>
                </c:pt>
                <c:pt idx="111">
                  <c:v>3804001</c:v>
                </c:pt>
                <c:pt idx="112">
                  <c:v>3855407</c:v>
                </c:pt>
                <c:pt idx="113">
                  <c:v>3911042</c:v>
                </c:pt>
                <c:pt idx="114">
                  <c:v>3964900</c:v>
                </c:pt>
                <c:pt idx="115">
                  <c:v>4021055</c:v>
                </c:pt>
                <c:pt idx="116">
                  <c:v>4080812</c:v>
                </c:pt>
                <c:pt idx="117">
                  <c:v>4140292</c:v>
                </c:pt>
                <c:pt idx="118">
                  <c:v>4198167</c:v>
                </c:pt>
                <c:pt idx="119">
                  <c:v>4253418</c:v>
                </c:pt>
                <c:pt idx="120">
                  <c:v>4308946</c:v>
                </c:pt>
                <c:pt idx="121">
                  <c:v>4364868</c:v>
                </c:pt>
                <c:pt idx="122">
                  <c:v>4420726</c:v>
                </c:pt>
                <c:pt idx="123">
                  <c:v>4475306</c:v>
                </c:pt>
                <c:pt idx="124">
                  <c:v>4503891</c:v>
                </c:pt>
                <c:pt idx="125">
                  <c:v>4532435</c:v>
                </c:pt>
                <c:pt idx="126">
                  <c:v>4561011</c:v>
                </c:pt>
                <c:pt idx="127">
                  <c:v>4589887</c:v>
                </c:pt>
                <c:pt idx="128">
                  <c:v>4618614</c:v>
                </c:pt>
                <c:pt idx="129">
                  <c:v>4648016</c:v>
                </c:pt>
                <c:pt idx="130">
                  <c:v>4677631</c:v>
                </c:pt>
                <c:pt idx="131">
                  <c:v>4707698</c:v>
                </c:pt>
                <c:pt idx="132">
                  <c:v>4737365</c:v>
                </c:pt>
                <c:pt idx="133">
                  <c:v>4767794</c:v>
                </c:pt>
                <c:pt idx="134">
                  <c:v>4799208</c:v>
                </c:pt>
                <c:pt idx="135">
                  <c:v>4831320</c:v>
                </c:pt>
                <c:pt idx="136">
                  <c:v>4863170</c:v>
                </c:pt>
                <c:pt idx="137">
                  <c:v>4896294</c:v>
                </c:pt>
                <c:pt idx="138">
                  <c:v>4930384</c:v>
                </c:pt>
                <c:pt idx="139">
                  <c:v>4964822</c:v>
                </c:pt>
                <c:pt idx="140">
                  <c:v>4999711</c:v>
                </c:pt>
                <c:pt idx="141">
                  <c:v>5034250</c:v>
                </c:pt>
                <c:pt idx="142">
                  <c:v>5070230</c:v>
                </c:pt>
                <c:pt idx="143">
                  <c:v>5106191</c:v>
                </c:pt>
                <c:pt idx="144">
                  <c:v>5143623</c:v>
                </c:pt>
                <c:pt idx="145">
                  <c:v>5180763</c:v>
                </c:pt>
                <c:pt idx="146">
                  <c:v>5215513</c:v>
                </c:pt>
                <c:pt idx="147">
                  <c:v>5247164</c:v>
                </c:pt>
                <c:pt idx="148">
                  <c:v>5296534</c:v>
                </c:pt>
                <c:pt idx="149">
                  <c:v>5339350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7-4828-83A7-B8570A5C8073}"/>
            </c:ext>
          </c:extLst>
        </c:ser>
        <c:ser>
          <c:idx val="1"/>
          <c:order val="1"/>
          <c:tx>
            <c:strRef>
              <c:f>'no lockdown'!$K$1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lockdown'!$E$2:$E$151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'no lockdown'!$K$2:$K$151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18</c:v>
                </c:pt>
                <c:pt idx="34">
                  <c:v>29</c:v>
                </c:pt>
                <c:pt idx="35">
                  <c:v>38</c:v>
                </c:pt>
                <c:pt idx="36">
                  <c:v>68</c:v>
                </c:pt>
                <c:pt idx="37">
                  <c:v>90</c:v>
                </c:pt>
                <c:pt idx="38">
                  <c:v>119</c:v>
                </c:pt>
                <c:pt idx="39">
                  <c:v>186</c:v>
                </c:pt>
                <c:pt idx="40">
                  <c:v>289</c:v>
                </c:pt>
                <c:pt idx="41">
                  <c:v>422</c:v>
                </c:pt>
                <c:pt idx="42">
                  <c:v>549</c:v>
                </c:pt>
                <c:pt idx="43">
                  <c:v>739</c:v>
                </c:pt>
                <c:pt idx="44">
                  <c:v>861</c:v>
                </c:pt>
                <c:pt idx="45">
                  <c:v>1016</c:v>
                </c:pt>
                <c:pt idx="46">
                  <c:v>1582</c:v>
                </c:pt>
                <c:pt idx="47">
                  <c:v>1928</c:v>
                </c:pt>
                <c:pt idx="48">
                  <c:v>3209</c:v>
                </c:pt>
                <c:pt idx="49">
                  <c:v>4775</c:v>
                </c:pt>
                <c:pt idx="50">
                  <c:v>6962</c:v>
                </c:pt>
                <c:pt idx="51">
                  <c:v>8577</c:v>
                </c:pt>
                <c:pt idx="52">
                  <c:v>11249</c:v>
                </c:pt>
                <c:pt idx="53">
                  <c:v>15288</c:v>
                </c:pt>
                <c:pt idx="54">
                  <c:v>20295</c:v>
                </c:pt>
                <c:pt idx="55">
                  <c:v>24927</c:v>
                </c:pt>
                <c:pt idx="56">
                  <c:v>31332</c:v>
                </c:pt>
                <c:pt idx="57">
                  <c:v>39078</c:v>
                </c:pt>
                <c:pt idx="58">
                  <c:v>47304</c:v>
                </c:pt>
                <c:pt idx="59">
                  <c:v>56156</c:v>
                </c:pt>
                <c:pt idx="60">
                  <c:v>64513</c:v>
                </c:pt>
                <c:pt idx="61">
                  <c:v>74878</c:v>
                </c:pt>
                <c:pt idx="62">
                  <c:v>85209</c:v>
                </c:pt>
                <c:pt idx="63">
                  <c:v>97592</c:v>
                </c:pt>
                <c:pt idx="64">
                  <c:v>109559</c:v>
                </c:pt>
                <c:pt idx="65">
                  <c:v>118176</c:v>
                </c:pt>
                <c:pt idx="66">
                  <c:v>122452</c:v>
                </c:pt>
                <c:pt idx="67">
                  <c:v>151508</c:v>
                </c:pt>
                <c:pt idx="68">
                  <c:v>171398</c:v>
                </c:pt>
                <c:pt idx="69">
                  <c:v>187125</c:v>
                </c:pt>
                <c:pt idx="70">
                  <c:v>201564</c:v>
                </c:pt>
                <c:pt idx="71" formatCode="#,##0">
                  <c:v>216082</c:v>
                </c:pt>
                <c:pt idx="72" formatCode="#,##0">
                  <c:v>231308</c:v>
                </c:pt>
                <c:pt idx="73" formatCode="#,##0">
                  <c:v>246551</c:v>
                </c:pt>
                <c:pt idx="74" formatCode="#,##0">
                  <c:v>259896</c:v>
                </c:pt>
                <c:pt idx="75" formatCode="#,##0">
                  <c:v>270957</c:v>
                </c:pt>
                <c:pt idx="76" formatCode="#,##0">
                  <c:v>283039</c:v>
                </c:pt>
                <c:pt idx="77" formatCode="#,##0">
                  <c:v>295521</c:v>
                </c:pt>
                <c:pt idx="78" formatCode="#,##0">
                  <c:v>308875</c:v>
                </c:pt>
                <c:pt idx="79" formatCode="#,##0">
                  <c:v>322155</c:v>
                </c:pt>
                <c:pt idx="80" formatCode="#,##0">
                  <c:v>335854</c:v>
                </c:pt>
                <c:pt idx="81" formatCode="#,##0">
                  <c:v>347763</c:v>
                </c:pt>
                <c:pt idx="82" formatCode="#,##0">
                  <c:v>361256</c:v>
                </c:pt>
                <c:pt idx="83" formatCode="#,##0">
                  <c:v>373403</c:v>
                </c:pt>
                <c:pt idx="84" formatCode="#,##0">
                  <c:v>385248</c:v>
                </c:pt>
                <c:pt idx="85" formatCode="#,##0">
                  <c:v>402256</c:v>
                </c:pt>
                <c:pt idx="86" formatCode="#,##0">
                  <c:v>416096</c:v>
                </c:pt>
                <c:pt idx="87" formatCode="#,##0">
                  <c:v>431261</c:v>
                </c:pt>
                <c:pt idx="88" formatCode="#,##0">
                  <c:v>444703</c:v>
                </c:pt>
                <c:pt idx="89" formatCode="#,##0">
                  <c:v>455445</c:v>
                </c:pt>
                <c:pt idx="90" formatCode="#,##0">
                  <c:v>466389</c:v>
                </c:pt>
                <c:pt idx="91" formatCode="#,##0">
                  <c:v>478529</c:v>
                </c:pt>
                <c:pt idx="92" formatCode="#,##0">
                  <c:v>492626</c:v>
                </c:pt>
                <c:pt idx="93" formatCode="#,##0">
                  <c:v>506512</c:v>
                </c:pt>
                <c:pt idx="94" formatCode="#,##0">
                  <c:v>520098</c:v>
                </c:pt>
                <c:pt idx="95" formatCode="#,##0">
                  <c:v>533726</c:v>
                </c:pt>
                <c:pt idx="96" formatCode="#,##0">
                  <c:v>548305</c:v>
                </c:pt>
                <c:pt idx="97" formatCode="#,##0">
                  <c:v>582332</c:v>
                </c:pt>
                <c:pt idx="98" formatCode="#,##0">
                  <c:v>616389</c:v>
                </c:pt>
                <c:pt idx="99" formatCode="#,##0">
                  <c:v>650422</c:v>
                </c:pt>
                <c:pt idx="100" formatCode="#,##0">
                  <c:v>684230</c:v>
                </c:pt>
                <c:pt idx="101" formatCode="#,##0">
                  <c:v>718149</c:v>
                </c:pt>
                <c:pt idx="102" formatCode="#,##0">
                  <c:v>751562</c:v>
                </c:pt>
                <c:pt idx="103" formatCode="#,##0">
                  <c:v>784816</c:v>
                </c:pt>
                <c:pt idx="104" formatCode="#,##0">
                  <c:v>817731</c:v>
                </c:pt>
                <c:pt idx="105" formatCode="#,##0">
                  <c:v>850946</c:v>
                </c:pt>
                <c:pt idx="106" formatCode="#,##0">
                  <c:v>883590</c:v>
                </c:pt>
                <c:pt idx="107" formatCode="#,##0">
                  <c:v>915496</c:v>
                </c:pt>
                <c:pt idx="108" formatCode="#,##0">
                  <c:v>946879</c:v>
                </c:pt>
                <c:pt idx="109" formatCode="#,##0">
                  <c:v>978457</c:v>
                </c:pt>
                <c:pt idx="110" formatCode="#,##0">
                  <c:v>1009080</c:v>
                </c:pt>
                <c:pt idx="111" formatCode="#,##0">
                  <c:v>1038980</c:v>
                </c:pt>
                <c:pt idx="112" formatCode="#,##0">
                  <c:v>1068618</c:v>
                </c:pt>
                <c:pt idx="113" formatCode="#,##0">
                  <c:v>1097917</c:v>
                </c:pt>
                <c:pt idx="114" formatCode="#,##0">
                  <c:v>1127476</c:v>
                </c:pt>
                <c:pt idx="115" formatCode="#,##0">
                  <c:v>1155956</c:v>
                </c:pt>
                <c:pt idx="116" formatCode="#,##0">
                  <c:v>1184449</c:v>
                </c:pt>
                <c:pt idx="117" formatCode="#,##0">
                  <c:v>1211839</c:v>
                </c:pt>
                <c:pt idx="118" formatCode="#,##0">
                  <c:v>1239447</c:v>
                </c:pt>
                <c:pt idx="119" formatCode="#,##0">
                  <c:v>1268841</c:v>
                </c:pt>
                <c:pt idx="120" formatCode="#,##0">
                  <c:v>1300552</c:v>
                </c:pt>
                <c:pt idx="121" formatCode="#,##0">
                  <c:v>1319003</c:v>
                </c:pt>
                <c:pt idx="122" formatCode="#,##0">
                  <c:v>1342355</c:v>
                </c:pt>
                <c:pt idx="123" formatCode="#,##0">
                  <c:v>1367930</c:v>
                </c:pt>
                <c:pt idx="124" formatCode="#,##0">
                  <c:v>1394190</c:v>
                </c:pt>
                <c:pt idx="125" formatCode="#,##0">
                  <c:v>1420406</c:v>
                </c:pt>
                <c:pt idx="126" formatCode="#,##0">
                  <c:v>1446241</c:v>
                </c:pt>
                <c:pt idx="127" formatCode="#,##0">
                  <c:v>1472064</c:v>
                </c:pt>
                <c:pt idx="128" formatCode="#,##0">
                  <c:v>1498901</c:v>
                </c:pt>
                <c:pt idx="129" formatCode="#,##0">
                  <c:v>1526957</c:v>
                </c:pt>
                <c:pt idx="130" formatCode="#,##0">
                  <c:v>1554464</c:v>
                </c:pt>
                <c:pt idx="131" formatCode="#,##0">
                  <c:v>1581754</c:v>
                </c:pt>
                <c:pt idx="132" formatCode="#,##0">
                  <c:v>1608575</c:v>
                </c:pt>
                <c:pt idx="133" formatCode="#,##0">
                  <c:v>1635434</c:v>
                </c:pt>
                <c:pt idx="134" formatCode="#,##0">
                  <c:v>1662066</c:v>
                </c:pt>
                <c:pt idx="135" formatCode="#,##0">
                  <c:v>1689653</c:v>
                </c:pt>
                <c:pt idx="136" formatCode="#,##0">
                  <c:v>1716390</c:v>
                </c:pt>
                <c:pt idx="137" formatCode="#,##0">
                  <c:v>1743844</c:v>
                </c:pt>
                <c:pt idx="138" formatCode="#,##0">
                  <c:v>1771457</c:v>
                </c:pt>
                <c:pt idx="139" formatCode="#,##0">
                  <c:v>1796305</c:v>
                </c:pt>
                <c:pt idx="140" formatCode="#,##0">
                  <c:v>1822846</c:v>
                </c:pt>
                <c:pt idx="141" formatCode="#,##0">
                  <c:v>1848675</c:v>
                </c:pt>
                <c:pt idx="142" formatCode="#,##0">
                  <c:v>1875423</c:v>
                </c:pt>
                <c:pt idx="143" formatCode="#,##0">
                  <c:v>1903613</c:v>
                </c:pt>
                <c:pt idx="144" formatCode="#,##0">
                  <c:v>1931691</c:v>
                </c:pt>
                <c:pt idx="145" formatCode="#,##0">
                  <c:v>1959127</c:v>
                </c:pt>
                <c:pt idx="146" formatCode="#,##0">
                  <c:v>1985512</c:v>
                </c:pt>
                <c:pt idx="147" formatCode="#,##0">
                  <c:v>2012007</c:v>
                </c:pt>
                <c:pt idx="148" formatCode="#,##0">
                  <c:v>2038660</c:v>
                </c:pt>
                <c:pt idx="149" formatCode="#,##0">
                  <c:v>2065287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7-4828-83A7-B8570A5C8073}"/>
            </c:ext>
          </c:extLst>
        </c:ser>
        <c:ser>
          <c:idx val="2"/>
          <c:order val="2"/>
          <c:tx>
            <c:strRef>
              <c:f>'no lockdown'!$L$1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lockdown'!$E$2:$E$151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'no lockdown'!$L$2:$L$151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25</c:v>
                </c:pt>
                <c:pt idx="16">
                  <c:v>29</c:v>
                </c:pt>
                <c:pt idx="17">
                  <c:v>36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58</c:v>
                </c:pt>
                <c:pt idx="22">
                  <c:v>75</c:v>
                </c:pt>
                <c:pt idx="23">
                  <c:v>117</c:v>
                </c:pt>
                <c:pt idx="24">
                  <c:v>167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218</c:v>
                </c:pt>
                <c:pt idx="30">
                  <c:v>218</c:v>
                </c:pt>
                <c:pt idx="31">
                  <c:v>219</c:v>
                </c:pt>
                <c:pt idx="32">
                  <c:v>219</c:v>
                </c:pt>
                <c:pt idx="33">
                  <c:v>221</c:v>
                </c:pt>
                <c:pt idx="34">
                  <c:v>223</c:v>
                </c:pt>
                <c:pt idx="35">
                  <c:v>225</c:v>
                </c:pt>
                <c:pt idx="36">
                  <c:v>230</c:v>
                </c:pt>
                <c:pt idx="37">
                  <c:v>234</c:v>
                </c:pt>
                <c:pt idx="38">
                  <c:v>239</c:v>
                </c:pt>
                <c:pt idx="39">
                  <c:v>250</c:v>
                </c:pt>
                <c:pt idx="40">
                  <c:v>267</c:v>
                </c:pt>
                <c:pt idx="41">
                  <c:v>289</c:v>
                </c:pt>
                <c:pt idx="42">
                  <c:v>310</c:v>
                </c:pt>
                <c:pt idx="43">
                  <c:v>342</c:v>
                </c:pt>
                <c:pt idx="44">
                  <c:v>363</c:v>
                </c:pt>
                <c:pt idx="45">
                  <c:v>389</c:v>
                </c:pt>
                <c:pt idx="46">
                  <c:v>484</c:v>
                </c:pt>
                <c:pt idx="47">
                  <c:v>542</c:v>
                </c:pt>
                <c:pt idx="48">
                  <c:v>757</c:v>
                </c:pt>
                <c:pt idx="49">
                  <c:v>1020</c:v>
                </c:pt>
                <c:pt idx="50">
                  <c:v>1388</c:v>
                </c:pt>
                <c:pt idx="51">
                  <c:v>1660</c:v>
                </c:pt>
                <c:pt idx="52">
                  <c:v>2109</c:v>
                </c:pt>
                <c:pt idx="53">
                  <c:v>2788</c:v>
                </c:pt>
                <c:pt idx="54">
                  <c:v>3630</c:v>
                </c:pt>
                <c:pt idx="55">
                  <c:v>4409</c:v>
                </c:pt>
                <c:pt idx="56">
                  <c:v>5486</c:v>
                </c:pt>
                <c:pt idx="57">
                  <c:v>6789</c:v>
                </c:pt>
                <c:pt idx="58">
                  <c:v>8172</c:v>
                </c:pt>
                <c:pt idx="59">
                  <c:v>9661</c:v>
                </c:pt>
                <c:pt idx="60">
                  <c:v>11066</c:v>
                </c:pt>
                <c:pt idx="61">
                  <c:v>12809</c:v>
                </c:pt>
                <c:pt idx="62">
                  <c:v>14546</c:v>
                </c:pt>
                <c:pt idx="63">
                  <c:v>16628</c:v>
                </c:pt>
                <c:pt idx="64">
                  <c:v>18640</c:v>
                </c:pt>
                <c:pt idx="65">
                  <c:v>20089</c:v>
                </c:pt>
                <c:pt idx="66">
                  <c:v>20808</c:v>
                </c:pt>
                <c:pt idx="67">
                  <c:v>25694</c:v>
                </c:pt>
                <c:pt idx="68">
                  <c:v>29039</c:v>
                </c:pt>
                <c:pt idx="69">
                  <c:v>31684</c:v>
                </c:pt>
                <c:pt idx="70">
                  <c:v>34112</c:v>
                </c:pt>
                <c:pt idx="71">
                  <c:v>36553</c:v>
                </c:pt>
                <c:pt idx="72">
                  <c:v>39113</c:v>
                </c:pt>
                <c:pt idx="73">
                  <c:v>41676</c:v>
                </c:pt>
                <c:pt idx="74">
                  <c:v>43920</c:v>
                </c:pt>
                <c:pt idx="75">
                  <c:v>45780</c:v>
                </c:pt>
                <c:pt idx="76">
                  <c:v>47812</c:v>
                </c:pt>
                <c:pt idx="77">
                  <c:v>49911</c:v>
                </c:pt>
                <c:pt idx="78">
                  <c:v>52157</c:v>
                </c:pt>
                <c:pt idx="79">
                  <c:v>54390</c:v>
                </c:pt>
                <c:pt idx="80">
                  <c:v>56694</c:v>
                </c:pt>
                <c:pt idx="81">
                  <c:v>58697</c:v>
                </c:pt>
                <c:pt idx="82">
                  <c:v>60966</c:v>
                </c:pt>
                <c:pt idx="83">
                  <c:v>63009</c:v>
                </c:pt>
                <c:pt idx="84">
                  <c:v>65001</c:v>
                </c:pt>
                <c:pt idx="85">
                  <c:v>67861</c:v>
                </c:pt>
                <c:pt idx="86">
                  <c:v>70188</c:v>
                </c:pt>
                <c:pt idx="87">
                  <c:v>72738</c:v>
                </c:pt>
                <c:pt idx="88">
                  <c:v>74998</c:v>
                </c:pt>
                <c:pt idx="89">
                  <c:v>76804</c:v>
                </c:pt>
                <c:pt idx="90">
                  <c:v>78644</c:v>
                </c:pt>
                <c:pt idx="91">
                  <c:v>80685</c:v>
                </c:pt>
                <c:pt idx="92">
                  <c:v>83056</c:v>
                </c:pt>
                <c:pt idx="93">
                  <c:v>85391</c:v>
                </c:pt>
                <c:pt idx="94">
                  <c:v>87676</c:v>
                </c:pt>
                <c:pt idx="95">
                  <c:v>89968</c:v>
                </c:pt>
                <c:pt idx="96">
                  <c:v>92420</c:v>
                </c:pt>
                <c:pt idx="97">
                  <c:v>98142</c:v>
                </c:pt>
                <c:pt idx="98">
                  <c:v>103869</c:v>
                </c:pt>
                <c:pt idx="99">
                  <c:v>109592</c:v>
                </c:pt>
                <c:pt idx="100">
                  <c:v>115277</c:v>
                </c:pt>
                <c:pt idx="101">
                  <c:v>120981</c:v>
                </c:pt>
                <c:pt idx="102">
                  <c:v>126600</c:v>
                </c:pt>
                <c:pt idx="103">
                  <c:v>132192</c:v>
                </c:pt>
                <c:pt idx="104">
                  <c:v>137727</c:v>
                </c:pt>
                <c:pt idx="105">
                  <c:v>143312</c:v>
                </c:pt>
                <c:pt idx="106">
                  <c:v>148801</c:v>
                </c:pt>
                <c:pt idx="107">
                  <c:v>154166</c:v>
                </c:pt>
                <c:pt idx="108">
                  <c:v>159443</c:v>
                </c:pt>
                <c:pt idx="109">
                  <c:v>164753</c:v>
                </c:pt>
                <c:pt idx="110">
                  <c:v>169903</c:v>
                </c:pt>
                <c:pt idx="111">
                  <c:v>174931</c:v>
                </c:pt>
                <c:pt idx="112">
                  <c:v>179915</c:v>
                </c:pt>
                <c:pt idx="113">
                  <c:v>184842</c:v>
                </c:pt>
                <c:pt idx="114">
                  <c:v>189813</c:v>
                </c:pt>
                <c:pt idx="115">
                  <c:v>194602</c:v>
                </c:pt>
                <c:pt idx="116">
                  <c:v>199393</c:v>
                </c:pt>
                <c:pt idx="117">
                  <c:v>203999</c:v>
                </c:pt>
                <c:pt idx="118">
                  <c:v>208641</c:v>
                </c:pt>
                <c:pt idx="119">
                  <c:v>213584</c:v>
                </c:pt>
                <c:pt idx="120">
                  <c:v>218917</c:v>
                </c:pt>
                <c:pt idx="121">
                  <c:v>222020</c:v>
                </c:pt>
                <c:pt idx="122">
                  <c:v>225947</c:v>
                </c:pt>
                <c:pt idx="123">
                  <c:v>230248</c:v>
                </c:pt>
                <c:pt idx="124">
                  <c:v>234664</c:v>
                </c:pt>
                <c:pt idx="125">
                  <c:v>239072</c:v>
                </c:pt>
                <c:pt idx="126">
                  <c:v>243416</c:v>
                </c:pt>
                <c:pt idx="127">
                  <c:v>247758</c:v>
                </c:pt>
                <c:pt idx="128">
                  <c:v>252271</c:v>
                </c:pt>
                <c:pt idx="129">
                  <c:v>256989</c:v>
                </c:pt>
                <c:pt idx="130">
                  <c:v>261615</c:v>
                </c:pt>
                <c:pt idx="131">
                  <c:v>266204</c:v>
                </c:pt>
                <c:pt idx="132">
                  <c:v>270714</c:v>
                </c:pt>
                <c:pt idx="133">
                  <c:v>275231</c:v>
                </c:pt>
                <c:pt idx="134">
                  <c:v>279709</c:v>
                </c:pt>
                <c:pt idx="135">
                  <c:v>284348</c:v>
                </c:pt>
                <c:pt idx="136">
                  <c:v>288844</c:v>
                </c:pt>
                <c:pt idx="137">
                  <c:v>293461</c:v>
                </c:pt>
                <c:pt idx="138">
                  <c:v>298104</c:v>
                </c:pt>
                <c:pt idx="139">
                  <c:v>302282</c:v>
                </c:pt>
                <c:pt idx="140">
                  <c:v>306745</c:v>
                </c:pt>
                <c:pt idx="141">
                  <c:v>311088</c:v>
                </c:pt>
                <c:pt idx="142">
                  <c:v>315586</c:v>
                </c:pt>
                <c:pt idx="143">
                  <c:v>320326</c:v>
                </c:pt>
                <c:pt idx="144">
                  <c:v>325048</c:v>
                </c:pt>
                <c:pt idx="145">
                  <c:v>329662</c:v>
                </c:pt>
                <c:pt idx="146">
                  <c:v>334099</c:v>
                </c:pt>
                <c:pt idx="147">
                  <c:v>338554</c:v>
                </c:pt>
                <c:pt idx="148">
                  <c:v>343036</c:v>
                </c:pt>
                <c:pt idx="149">
                  <c:v>347514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7-4828-83A7-B8570A5C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39887"/>
        <c:axId val="1270560015"/>
      </c:scatterChart>
      <c:valAx>
        <c:axId val="14813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60015"/>
        <c:crosses val="autoZero"/>
        <c:crossBetween val="midCat"/>
      </c:valAx>
      <c:valAx>
        <c:axId val="12705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'Repoductive Rate with both'!$I$1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'Repoductive Rate with both'!$H$2:$H$30</c:f>
              <c:numCache>
                <c:formatCode>General</c:formatCode>
                <c:ptCount val="2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</c:numCache>
            </c:numRef>
          </c:xVal>
          <c:yVal>
            <c:numRef>
              <c:f>'Repoductive Rate with both'!$I$2:$I$30</c:f>
              <c:numCache>
                <c:formatCode>General</c:formatCode>
                <c:ptCount val="29"/>
                <c:pt idx="0">
                  <c:v>328200000</c:v>
                </c:pt>
                <c:pt idx="1">
                  <c:v>328199999</c:v>
                </c:pt>
                <c:pt idx="2">
                  <c:v>328199996</c:v>
                </c:pt>
                <c:pt idx="3">
                  <c:v>328199990</c:v>
                </c:pt>
                <c:pt idx="4">
                  <c:v>328199979</c:v>
                </c:pt>
                <c:pt idx="5">
                  <c:v>328199960</c:v>
                </c:pt>
                <c:pt idx="6">
                  <c:v>328199929</c:v>
                </c:pt>
                <c:pt idx="7">
                  <c:v>328199880</c:v>
                </c:pt>
                <c:pt idx="8">
                  <c:v>328199804</c:v>
                </c:pt>
                <c:pt idx="9">
                  <c:v>328199687</c:v>
                </c:pt>
                <c:pt idx="10">
                  <c:v>328199508</c:v>
                </c:pt>
                <c:pt idx="11">
                  <c:v>328199236</c:v>
                </c:pt>
                <c:pt idx="12">
                  <c:v>328198824</c:v>
                </c:pt>
                <c:pt idx="13">
                  <c:v>328198202</c:v>
                </c:pt>
                <c:pt idx="14">
                  <c:v>328197265</c:v>
                </c:pt>
                <c:pt idx="15">
                  <c:v>328195855</c:v>
                </c:pt>
                <c:pt idx="16">
                  <c:v>328193735</c:v>
                </c:pt>
                <c:pt idx="17">
                  <c:v>328190550</c:v>
                </c:pt>
                <c:pt idx="18">
                  <c:v>328185767</c:v>
                </c:pt>
                <c:pt idx="19">
                  <c:v>328178587</c:v>
                </c:pt>
                <c:pt idx="20">
                  <c:v>328167811</c:v>
                </c:pt>
                <c:pt idx="21">
                  <c:v>328151641</c:v>
                </c:pt>
                <c:pt idx="22">
                  <c:v>328127380</c:v>
                </c:pt>
                <c:pt idx="23">
                  <c:v>328090982</c:v>
                </c:pt>
                <c:pt idx="24">
                  <c:v>328036378</c:v>
                </c:pt>
                <c:pt idx="25">
                  <c:v>327954465</c:v>
                </c:pt>
                <c:pt idx="26">
                  <c:v>327831588</c:v>
                </c:pt>
                <c:pt idx="27">
                  <c:v>327647265</c:v>
                </c:pt>
                <c:pt idx="28">
                  <c:v>327370773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2-4396-B73B-1BDAEB0A5F07}"/>
            </c:ext>
          </c:extLst>
        </c:ser>
        <c:ser>
          <c:idx val="1"/>
          <c:order val="1"/>
          <c:tx>
            <c:strRef>
              <c:f>'Repoductive Rate with both'!$J$1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'Repoductive Rate with both'!$H$2:$H$30</c:f>
              <c:numCache>
                <c:formatCode>General</c:formatCode>
                <c:ptCount val="2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</c:numCache>
            </c:numRef>
          </c:xVal>
          <c:yVal>
            <c:numRef>
              <c:f>'Repoductive Rate with both'!$J$2:$J$30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19</c:v>
                </c:pt>
                <c:pt idx="6">
                  <c:v>31</c:v>
                </c:pt>
                <c:pt idx="7">
                  <c:v>49</c:v>
                </c:pt>
                <c:pt idx="8">
                  <c:v>76</c:v>
                </c:pt>
                <c:pt idx="9">
                  <c:v>117</c:v>
                </c:pt>
                <c:pt idx="10">
                  <c:v>179</c:v>
                </c:pt>
                <c:pt idx="11">
                  <c:v>272</c:v>
                </c:pt>
                <c:pt idx="12">
                  <c:v>412</c:v>
                </c:pt>
                <c:pt idx="13">
                  <c:v>622</c:v>
                </c:pt>
                <c:pt idx="14">
                  <c:v>937</c:v>
                </c:pt>
                <c:pt idx="15">
                  <c:v>1410</c:v>
                </c:pt>
                <c:pt idx="16">
                  <c:v>2120</c:v>
                </c:pt>
                <c:pt idx="17">
                  <c:v>3185</c:v>
                </c:pt>
                <c:pt idx="18">
                  <c:v>4783</c:v>
                </c:pt>
                <c:pt idx="19">
                  <c:v>7180</c:v>
                </c:pt>
                <c:pt idx="20">
                  <c:v>10776</c:v>
                </c:pt>
                <c:pt idx="21">
                  <c:v>16170</c:v>
                </c:pt>
                <c:pt idx="22">
                  <c:v>24261</c:v>
                </c:pt>
                <c:pt idx="23">
                  <c:v>36398</c:v>
                </c:pt>
                <c:pt idx="24">
                  <c:v>54604</c:v>
                </c:pt>
                <c:pt idx="25">
                  <c:v>81913</c:v>
                </c:pt>
                <c:pt idx="26">
                  <c:v>122877</c:v>
                </c:pt>
                <c:pt idx="27">
                  <c:v>184323</c:v>
                </c:pt>
                <c:pt idx="28">
                  <c:v>276492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2-4396-B73B-1BDAEB0A5F07}"/>
            </c:ext>
          </c:extLst>
        </c:ser>
        <c:ser>
          <c:idx val="2"/>
          <c:order val="2"/>
          <c:tx>
            <c:strRef>
              <c:f>'Repoductive Rate with both'!$K$1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'Repoductive Rate with both'!$H$2:$H$30</c:f>
              <c:numCache>
                <c:formatCode>General</c:formatCode>
                <c:ptCount val="2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</c:numCache>
            </c:numRef>
          </c:xVal>
          <c:yVal>
            <c:numRef>
              <c:f>'Repoductive Rate with both'!$K$2:$K$30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13</c:v>
                </c:pt>
                <c:pt idx="18">
                  <c:v>20</c:v>
                </c:pt>
                <c:pt idx="19">
                  <c:v>31</c:v>
                </c:pt>
                <c:pt idx="20">
                  <c:v>47</c:v>
                </c:pt>
                <c:pt idx="21">
                  <c:v>71</c:v>
                </c:pt>
                <c:pt idx="22">
                  <c:v>107</c:v>
                </c:pt>
                <c:pt idx="23">
                  <c:v>161</c:v>
                </c:pt>
                <c:pt idx="24">
                  <c:v>242</c:v>
                </c:pt>
                <c:pt idx="25">
                  <c:v>363</c:v>
                </c:pt>
                <c:pt idx="26">
                  <c:v>545</c:v>
                </c:pt>
                <c:pt idx="27">
                  <c:v>818</c:v>
                </c:pt>
                <c:pt idx="28">
                  <c:v>1228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2-4396-B73B-1BDAEB0A5F07}"/>
            </c:ext>
          </c:extLst>
        </c:ser>
        <c:ser>
          <c:idx val="3"/>
          <c:order val="3"/>
          <c:tx>
            <c:strRef>
              <c:f>'Repoductive Rate with both'!$L$1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'Repoductive Rate with both'!$H$2:$H$30</c:f>
              <c:numCache>
                <c:formatCode>General</c:formatCode>
                <c:ptCount val="2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</c:numCache>
            </c:numRef>
          </c:xVal>
          <c:yVal>
            <c:numRef>
              <c:f>'Repoductive Rate with both'!$L$2:$L$30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11</c:v>
                </c:pt>
                <c:pt idx="6">
                  <c:v>19</c:v>
                </c:pt>
                <c:pt idx="7">
                  <c:v>31</c:v>
                </c:pt>
                <c:pt idx="8">
                  <c:v>49</c:v>
                </c:pt>
                <c:pt idx="9">
                  <c:v>76</c:v>
                </c:pt>
                <c:pt idx="10">
                  <c:v>117</c:v>
                </c:pt>
                <c:pt idx="11">
                  <c:v>178</c:v>
                </c:pt>
                <c:pt idx="12">
                  <c:v>270</c:v>
                </c:pt>
                <c:pt idx="13">
                  <c:v>409</c:v>
                </c:pt>
                <c:pt idx="14">
                  <c:v>617</c:v>
                </c:pt>
                <c:pt idx="15">
                  <c:v>929</c:v>
                </c:pt>
                <c:pt idx="16">
                  <c:v>1397</c:v>
                </c:pt>
                <c:pt idx="17">
                  <c:v>2100</c:v>
                </c:pt>
                <c:pt idx="18">
                  <c:v>3154</c:v>
                </c:pt>
                <c:pt idx="19">
                  <c:v>4736</c:v>
                </c:pt>
                <c:pt idx="20">
                  <c:v>7109</c:v>
                </c:pt>
                <c:pt idx="21">
                  <c:v>10669</c:v>
                </c:pt>
                <c:pt idx="22">
                  <c:v>16009</c:v>
                </c:pt>
                <c:pt idx="23">
                  <c:v>24019</c:v>
                </c:pt>
                <c:pt idx="24">
                  <c:v>36035</c:v>
                </c:pt>
                <c:pt idx="25">
                  <c:v>54059</c:v>
                </c:pt>
                <c:pt idx="26">
                  <c:v>81095</c:v>
                </c:pt>
                <c:pt idx="27">
                  <c:v>121649</c:v>
                </c:pt>
                <c:pt idx="28">
                  <c:v>182481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2-4396-B73B-1BDAEB0A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13151"/>
        <c:axId val="1485517871"/>
      </c:scatterChart>
      <c:valAx>
        <c:axId val="14824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17871"/>
        <c:crosses val="autoZero"/>
        <c:crossBetween val="midCat"/>
      </c:valAx>
      <c:valAx>
        <c:axId val="14855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of quarentine</a:t>
            </a:r>
            <a:r>
              <a:rPr lang="en-US" baseline="0"/>
              <a:t> vs no quarentine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'Repoductive Rate with both'!$M$1</c:f>
              <c:strCache>
                <c:ptCount val="1"/>
                <c:pt idx="0">
                  <c:v>DinfectedRateQuarentine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'Repoductive Rate with both'!$H$2:$H$13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'Repoductive Rate with both'!$M$2:$M$13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27</c:v>
                </c:pt>
                <c:pt idx="8">
                  <c:v>41</c:v>
                </c:pt>
                <c:pt idx="9">
                  <c:v>62</c:v>
                </c:pt>
                <c:pt idx="10">
                  <c:v>93</c:v>
                </c:pt>
                <c:pt idx="1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6-420F-8932-213791D777C8}"/>
            </c:ext>
          </c:extLst>
        </c:ser>
        <c:ser>
          <c:idx val="1"/>
          <c:order val="1"/>
          <c:tx>
            <c:strRef>
              <c:f>'Repoductive Rate with both'!$N$1</c:f>
              <c:strCache>
                <c:ptCount val="1"/>
                <c:pt idx="0">
                  <c:v>Dinfected no quar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'Repoductive Rate with both'!$H$2:$H$13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'Repoductive Rate with both'!$N$2:$N$13</c:f>
              <c:numCache>
                <c:formatCode>#,##0</c:formatCode>
                <c:ptCount val="12"/>
                <c:pt idx="0" formatCode="General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20</c:v>
                </c:pt>
                <c:pt idx="4">
                  <c:v>50</c:v>
                </c:pt>
                <c:pt idx="5">
                  <c:v>125</c:v>
                </c:pt>
                <c:pt idx="6">
                  <c:v>313</c:v>
                </c:pt>
                <c:pt idx="7">
                  <c:v>783</c:v>
                </c:pt>
                <c:pt idx="8">
                  <c:v>1958</c:v>
                </c:pt>
                <c:pt idx="9">
                  <c:v>4895</c:v>
                </c:pt>
                <c:pt idx="10">
                  <c:v>12238</c:v>
                </c:pt>
                <c:pt idx="11">
                  <c:v>30595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6-420F-8932-213791D7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79727"/>
        <c:axId val="1480688111"/>
      </c:scatterChart>
      <c:valAx>
        <c:axId val="13161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88111"/>
        <c:crosses val="autoZero"/>
        <c:crossBetween val="midCat"/>
      </c:valAx>
      <c:valAx>
        <c:axId val="14806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7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'Repoductive Rate with both'!$I$1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'Repoductive Rate with both'!$H$2:$H$23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'Repoductive Rate with both'!$I$2:$I$23</c:f>
              <c:numCache>
                <c:formatCode>General</c:formatCode>
                <c:ptCount val="22"/>
                <c:pt idx="0">
                  <c:v>328200000</c:v>
                </c:pt>
                <c:pt idx="1">
                  <c:v>328199999</c:v>
                </c:pt>
                <c:pt idx="2">
                  <c:v>328199996</c:v>
                </c:pt>
                <c:pt idx="3">
                  <c:v>328199990</c:v>
                </c:pt>
                <c:pt idx="4">
                  <c:v>328199979</c:v>
                </c:pt>
                <c:pt idx="5">
                  <c:v>328199960</c:v>
                </c:pt>
                <c:pt idx="6">
                  <c:v>328199929</c:v>
                </c:pt>
                <c:pt idx="7">
                  <c:v>328199880</c:v>
                </c:pt>
                <c:pt idx="8">
                  <c:v>328199804</c:v>
                </c:pt>
                <c:pt idx="9">
                  <c:v>328199687</c:v>
                </c:pt>
                <c:pt idx="10">
                  <c:v>328199508</c:v>
                </c:pt>
                <c:pt idx="11">
                  <c:v>328199236</c:v>
                </c:pt>
                <c:pt idx="12">
                  <c:v>328198824</c:v>
                </c:pt>
                <c:pt idx="13">
                  <c:v>328198202</c:v>
                </c:pt>
                <c:pt idx="14">
                  <c:v>328197265</c:v>
                </c:pt>
                <c:pt idx="15">
                  <c:v>328195855</c:v>
                </c:pt>
                <c:pt idx="16">
                  <c:v>328193735</c:v>
                </c:pt>
                <c:pt idx="17">
                  <c:v>328190550</c:v>
                </c:pt>
                <c:pt idx="18">
                  <c:v>328185767</c:v>
                </c:pt>
                <c:pt idx="19">
                  <c:v>328178587</c:v>
                </c:pt>
                <c:pt idx="20">
                  <c:v>328167811</c:v>
                </c:pt>
                <c:pt idx="21">
                  <c:v>328151641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7-474C-AD25-1F3B5EF3A22F}"/>
            </c:ext>
          </c:extLst>
        </c:ser>
        <c:ser>
          <c:idx val="1"/>
          <c:order val="1"/>
          <c:tx>
            <c:strRef>
              <c:f>'Repoductive Rate with both'!$J$1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'Repoductive Rate with both'!$H$2:$H$23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'Repoductive Rate with both'!$J$2:$J$23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19</c:v>
                </c:pt>
                <c:pt idx="6">
                  <c:v>31</c:v>
                </c:pt>
                <c:pt idx="7">
                  <c:v>49</c:v>
                </c:pt>
                <c:pt idx="8">
                  <c:v>76</c:v>
                </c:pt>
                <c:pt idx="9">
                  <c:v>117</c:v>
                </c:pt>
                <c:pt idx="10">
                  <c:v>179</c:v>
                </c:pt>
                <c:pt idx="11">
                  <c:v>272</c:v>
                </c:pt>
                <c:pt idx="12">
                  <c:v>412</c:v>
                </c:pt>
                <c:pt idx="13">
                  <c:v>622</c:v>
                </c:pt>
                <c:pt idx="14">
                  <c:v>937</c:v>
                </c:pt>
                <c:pt idx="15">
                  <c:v>1410</c:v>
                </c:pt>
                <c:pt idx="16">
                  <c:v>2120</c:v>
                </c:pt>
                <c:pt idx="17">
                  <c:v>3185</c:v>
                </c:pt>
                <c:pt idx="18">
                  <c:v>4783</c:v>
                </c:pt>
                <c:pt idx="19">
                  <c:v>7180</c:v>
                </c:pt>
                <c:pt idx="20">
                  <c:v>10776</c:v>
                </c:pt>
                <c:pt idx="21">
                  <c:v>16170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7-474C-AD25-1F3B5EF3A22F}"/>
            </c:ext>
          </c:extLst>
        </c:ser>
        <c:ser>
          <c:idx val="2"/>
          <c:order val="2"/>
          <c:tx>
            <c:strRef>
              <c:f>'Repoductive Rate with both'!$K$1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'Repoductive Rate with both'!$H$2:$H$23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'Repoductive Rate with both'!$K$2:$K$23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13</c:v>
                </c:pt>
                <c:pt idx="18">
                  <c:v>20</c:v>
                </c:pt>
                <c:pt idx="19">
                  <c:v>31</c:v>
                </c:pt>
                <c:pt idx="20">
                  <c:v>47</c:v>
                </c:pt>
                <c:pt idx="21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A7-474C-AD25-1F3B5EF3A22F}"/>
            </c:ext>
          </c:extLst>
        </c:ser>
        <c:ser>
          <c:idx val="3"/>
          <c:order val="3"/>
          <c:tx>
            <c:strRef>
              <c:f>'Repoductive Rate with both'!$L$1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'Repoductive Rate with both'!$H$2:$H$23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'Repoductive Rate with both'!$L$2:$L$23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11</c:v>
                </c:pt>
                <c:pt idx="6">
                  <c:v>19</c:v>
                </c:pt>
                <c:pt idx="7">
                  <c:v>31</c:v>
                </c:pt>
                <c:pt idx="8">
                  <c:v>49</c:v>
                </c:pt>
                <c:pt idx="9">
                  <c:v>76</c:v>
                </c:pt>
                <c:pt idx="10">
                  <c:v>117</c:v>
                </c:pt>
                <c:pt idx="11">
                  <c:v>178</c:v>
                </c:pt>
                <c:pt idx="12">
                  <c:v>270</c:v>
                </c:pt>
                <c:pt idx="13">
                  <c:v>409</c:v>
                </c:pt>
                <c:pt idx="14">
                  <c:v>617</c:v>
                </c:pt>
                <c:pt idx="15">
                  <c:v>929</c:v>
                </c:pt>
                <c:pt idx="16">
                  <c:v>1397</c:v>
                </c:pt>
                <c:pt idx="17">
                  <c:v>2100</c:v>
                </c:pt>
                <c:pt idx="18">
                  <c:v>3154</c:v>
                </c:pt>
                <c:pt idx="19">
                  <c:v>4736</c:v>
                </c:pt>
                <c:pt idx="20">
                  <c:v>7109</c:v>
                </c:pt>
                <c:pt idx="21">
                  <c:v>10669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A7-474C-AD25-1F3B5EF3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7567"/>
        <c:axId val="1530189359"/>
      </c:scatterChart>
      <c:valAx>
        <c:axId val="15293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89359"/>
        <c:crosses val="autoZero"/>
        <c:crossBetween val="midCat"/>
      </c:valAx>
      <c:valAx>
        <c:axId val="1530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Quarentine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quar data set 2'!$I$1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quar data set 2'!$H$2:$H$23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'no quar data set 2'!$I$2:$I$23</c:f>
              <c:numCache>
                <c:formatCode>General</c:formatCode>
                <c:ptCount val="22"/>
                <c:pt idx="0">
                  <c:v>328200000</c:v>
                </c:pt>
                <c:pt idx="1">
                  <c:v>328199999</c:v>
                </c:pt>
                <c:pt idx="2">
                  <c:v>328199995</c:v>
                </c:pt>
                <c:pt idx="3">
                  <c:v>328199983</c:v>
                </c:pt>
                <c:pt idx="4">
                  <c:v>328199951</c:v>
                </c:pt>
                <c:pt idx="5">
                  <c:v>328199869</c:v>
                </c:pt>
                <c:pt idx="6">
                  <c:v>328199662</c:v>
                </c:pt>
                <c:pt idx="7">
                  <c:v>328199142</c:v>
                </c:pt>
                <c:pt idx="8">
                  <c:v>328197839</c:v>
                </c:pt>
                <c:pt idx="9">
                  <c:v>328194578</c:v>
                </c:pt>
                <c:pt idx="10">
                  <c:v>328186422</c:v>
                </c:pt>
                <c:pt idx="11">
                  <c:v>328166028</c:v>
                </c:pt>
                <c:pt idx="12">
                  <c:v>328115039</c:v>
                </c:pt>
                <c:pt idx="13">
                  <c:v>327987562</c:v>
                </c:pt>
                <c:pt idx="14">
                  <c:v>327668865</c:v>
                </c:pt>
                <c:pt idx="15">
                  <c:v>326872118</c:v>
                </c:pt>
                <c:pt idx="16">
                  <c:v>324880246</c:v>
                </c:pt>
                <c:pt idx="17">
                  <c:v>319900561</c:v>
                </c:pt>
                <c:pt idx="18">
                  <c:v>307451343</c:v>
                </c:pt>
                <c:pt idx="19">
                  <c:v>276328292</c:v>
                </c:pt>
                <c:pt idx="20">
                  <c:v>198520658</c:v>
                </c:pt>
                <c:pt idx="21">
                  <c:v>4001566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1-43BB-BF52-2750A10944BC}"/>
            </c:ext>
          </c:extLst>
        </c:ser>
        <c:ser>
          <c:idx val="1"/>
          <c:order val="1"/>
          <c:tx>
            <c:strRef>
              <c:f>'no quar data set 2'!$J$1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quar data set 2'!$H$2:$H$23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'no quar data set 2'!$J$2:$J$23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32</c:v>
                </c:pt>
                <c:pt idx="5">
                  <c:v>82</c:v>
                </c:pt>
                <c:pt idx="6">
                  <c:v>207</c:v>
                </c:pt>
                <c:pt idx="7">
                  <c:v>520</c:v>
                </c:pt>
                <c:pt idx="8">
                  <c:v>1303</c:v>
                </c:pt>
                <c:pt idx="9">
                  <c:v>3261</c:v>
                </c:pt>
                <c:pt idx="10">
                  <c:v>8156</c:v>
                </c:pt>
                <c:pt idx="11">
                  <c:v>20394</c:v>
                </c:pt>
                <c:pt idx="12">
                  <c:v>50989</c:v>
                </c:pt>
                <c:pt idx="13">
                  <c:v>127477</c:v>
                </c:pt>
                <c:pt idx="14">
                  <c:v>318697</c:v>
                </c:pt>
                <c:pt idx="15">
                  <c:v>796747</c:v>
                </c:pt>
                <c:pt idx="16">
                  <c:v>1991872</c:v>
                </c:pt>
                <c:pt idx="17">
                  <c:v>4979685</c:v>
                </c:pt>
                <c:pt idx="18">
                  <c:v>12449218</c:v>
                </c:pt>
                <c:pt idx="19">
                  <c:v>31123051</c:v>
                </c:pt>
                <c:pt idx="20">
                  <c:v>77807634</c:v>
                </c:pt>
                <c:pt idx="21">
                  <c:v>194519092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1-43BB-BF52-2750A10944BC}"/>
            </c:ext>
          </c:extLst>
        </c:ser>
        <c:ser>
          <c:idx val="2"/>
          <c:order val="2"/>
          <c:tx>
            <c:strRef>
              <c:f>'no quar data set 2'!$K$1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quar data set 2'!$H$2:$H$23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'no quar data set 2'!$K$2:$K$23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13</c:v>
                </c:pt>
                <c:pt idx="11">
                  <c:v>33</c:v>
                </c:pt>
                <c:pt idx="12">
                  <c:v>82</c:v>
                </c:pt>
                <c:pt idx="13">
                  <c:v>204</c:v>
                </c:pt>
                <c:pt idx="14">
                  <c:v>510</c:v>
                </c:pt>
                <c:pt idx="15">
                  <c:v>1275</c:v>
                </c:pt>
                <c:pt idx="16">
                  <c:v>3187</c:v>
                </c:pt>
                <c:pt idx="17">
                  <c:v>7968</c:v>
                </c:pt>
                <c:pt idx="18">
                  <c:v>19919</c:v>
                </c:pt>
                <c:pt idx="19">
                  <c:v>49797</c:v>
                </c:pt>
                <c:pt idx="20">
                  <c:v>124492</c:v>
                </c:pt>
                <c:pt idx="21">
                  <c:v>311230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1-43BB-BF52-2750A10944BC}"/>
            </c:ext>
          </c:extLst>
        </c:ser>
        <c:ser>
          <c:idx val="3"/>
          <c:order val="3"/>
          <c:tx>
            <c:strRef>
              <c:f>'no quar data set 2'!$L$1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quar data set 2'!$H$2:$H$23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'no quar data set 2'!$L$2:$L$23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32</c:v>
                </c:pt>
                <c:pt idx="6">
                  <c:v>82</c:v>
                </c:pt>
                <c:pt idx="7">
                  <c:v>206</c:v>
                </c:pt>
                <c:pt idx="8">
                  <c:v>516</c:v>
                </c:pt>
                <c:pt idx="9">
                  <c:v>1291</c:v>
                </c:pt>
                <c:pt idx="10">
                  <c:v>3229</c:v>
                </c:pt>
                <c:pt idx="11">
                  <c:v>8075</c:v>
                </c:pt>
                <c:pt idx="12">
                  <c:v>20191</c:v>
                </c:pt>
                <c:pt idx="13">
                  <c:v>50480</c:v>
                </c:pt>
                <c:pt idx="14">
                  <c:v>126203</c:v>
                </c:pt>
                <c:pt idx="15">
                  <c:v>315511</c:v>
                </c:pt>
                <c:pt idx="16">
                  <c:v>788781</c:v>
                </c:pt>
                <c:pt idx="17">
                  <c:v>1971955</c:v>
                </c:pt>
                <c:pt idx="18">
                  <c:v>4929890</c:v>
                </c:pt>
                <c:pt idx="19">
                  <c:v>12324728</c:v>
                </c:pt>
                <c:pt idx="20">
                  <c:v>30811823</c:v>
                </c:pt>
                <c:pt idx="21">
                  <c:v>77029560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C1-43BB-BF52-2750A109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03599"/>
        <c:axId val="1537482351"/>
      </c:scatterChart>
      <c:valAx>
        <c:axId val="15437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82351"/>
        <c:crosses val="autoZero"/>
        <c:crossBetween val="midCat"/>
      </c:valAx>
      <c:valAx>
        <c:axId val="15374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1593475</xdr:colOff>
      <xdr:row>83</xdr:row>
      <xdr:rowOff>82365</xdr:rowOff>
    </xdr:from>
    <xdr:to>
      <xdr:col>33</xdr:col>
      <xdr:colOff>147356</xdr:colOff>
      <xdr:row>124</xdr:row>
      <xdr:rowOff>82365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AF5B6-99BB-4B00-8544-BEFA045B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1238250</xdr:colOff>
      <xdr:row>129</xdr:row>
      <xdr:rowOff>28575</xdr:rowOff>
    </xdr:from>
    <xdr:to>
      <xdr:col>28</xdr:col>
      <xdr:colOff>306951</xdr:colOff>
      <xdr:row>157</xdr:row>
      <xdr:rowOff>175354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1788A8-1747-49DA-9039-0D0C9727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73975" y="24603075"/>
          <a:ext cx="11632176" cy="54807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17</xdr:row>
      <xdr:rowOff>138112</xdr:rowOff>
    </xdr:from>
    <xdr:to>
      <xdr:col>4</xdr:col>
      <xdr:colOff>166687</xdr:colOff>
      <xdr:row>32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AD85A-DFBD-40E7-AF24-D9021547B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242887</xdr:colOff>
      <xdr:row>66</xdr:row>
      <xdr:rowOff>176212</xdr:rowOff>
    </xdr:from>
    <xdr:to>
      <xdr:col>22</xdr:col>
      <xdr:colOff>547687</xdr:colOff>
      <xdr:row>81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D419-CFA8-4062-9A1A-3DB4F5AE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21</xdr:row>
      <xdr:rowOff>166687</xdr:rowOff>
    </xdr:from>
    <xdr:to>
      <xdr:col>4</xdr:col>
      <xdr:colOff>714375</xdr:colOff>
      <xdr:row>36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870E88-E9F4-4E50-9D30-EE88956EF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90487</xdr:rowOff>
    </xdr:from>
    <xdr:to>
      <xdr:col>5</xdr:col>
      <xdr:colOff>381000</xdr:colOff>
      <xdr:row>22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85A004-A269-439F-A9BA-086200C01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109537</xdr:rowOff>
    </xdr:from>
    <xdr:to>
      <xdr:col>5</xdr:col>
      <xdr:colOff>381000</xdr:colOff>
      <xdr:row>39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76ACE-43BF-4094-86E2-F053F136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681037</xdr:colOff>
      <xdr:row>47</xdr:row>
      <xdr:rowOff>100012</xdr:rowOff>
    </xdr:from>
    <xdr:to>
      <xdr:col>10</xdr:col>
      <xdr:colOff>138112</xdr:colOff>
      <xdr:row>61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684EFC-6EE2-4D37-A9D2-E03A6813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9</xdr:row>
      <xdr:rowOff>23812</xdr:rowOff>
    </xdr:from>
    <xdr:to>
      <xdr:col>7</xdr:col>
      <xdr:colOff>347662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A814D-1748-477E-B589-181921AF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7F9D-3FA0-46BF-BE18-14A14E02569C}">
  <dimension ref="A1:AK2039"/>
  <sheetViews>
    <sheetView topLeftCell="P82" zoomScale="85" zoomScaleNormal="85" workbookViewId="0">
      <selection activeCell="I3" sqref="I3"/>
    </sheetView>
  </sheetViews>
  <sheetFormatPr defaultRowHeight="15" x14ac:dyDescent="0.25"/>
  <cols>
    <col min="1" max="1" width="44.42578125" customWidth="1"/>
    <col min="2" max="2" width="29.140625" customWidth="1"/>
    <col min="3" max="3" width="43.140625" customWidth="1"/>
    <col min="4" max="4" width="13.85546875" customWidth="1"/>
    <col min="5" max="5" width="13.140625" customWidth="1"/>
    <col min="6" max="6" width="19.42578125" customWidth="1"/>
    <col min="7" max="7" width="20" customWidth="1"/>
    <col min="8" max="8" width="17.85546875" customWidth="1"/>
    <col min="9" max="9" width="14.42578125" customWidth="1"/>
    <col min="11" max="11" width="12.85546875" customWidth="1"/>
    <col min="12" max="12" width="11.5703125" customWidth="1"/>
    <col min="13" max="13" width="27.85546875" customWidth="1"/>
    <col min="14" max="14" width="35.85546875" customWidth="1"/>
    <col min="15" max="15" width="27.28515625" customWidth="1"/>
    <col min="16" max="16" width="35.5703125" customWidth="1"/>
    <col min="17" max="17" width="25" customWidth="1"/>
  </cols>
  <sheetData>
    <row r="1" spans="1:37" x14ac:dyDescent="0.25">
      <c r="A1" s="16" t="s">
        <v>6</v>
      </c>
      <c r="B1" s="16">
        <f>AVERAGE(P66:P71)</f>
        <v>9.1119772707545308E-5</v>
      </c>
      <c r="C1" t="s">
        <v>20</v>
      </c>
      <c r="D1" t="s">
        <v>10</v>
      </c>
      <c r="E1" t="s">
        <v>13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9</v>
      </c>
      <c r="O1" t="s">
        <v>25</v>
      </c>
      <c r="P1" t="s">
        <v>22</v>
      </c>
      <c r="Q1" t="s">
        <v>26</v>
      </c>
    </row>
    <row r="2" spans="1:37" x14ac:dyDescent="0.25">
      <c r="A2" s="16" t="s">
        <v>7</v>
      </c>
      <c r="B2" s="16">
        <v>0.73</v>
      </c>
      <c r="D2" s="15">
        <v>43886</v>
      </c>
      <c r="E2">
        <v>1</v>
      </c>
      <c r="F2">
        <v>0</v>
      </c>
      <c r="G2">
        <v>0</v>
      </c>
      <c r="H2">
        <v>0</v>
      </c>
      <c r="I2" s="1">
        <v>328200000</v>
      </c>
      <c r="J2">
        <v>0</v>
      </c>
      <c r="K2">
        <v>0</v>
      </c>
      <c r="L2">
        <v>0</v>
      </c>
      <c r="M2">
        <v>0</v>
      </c>
      <c r="O2">
        <v>0</v>
      </c>
      <c r="P2">
        <f>F2/I2</f>
        <v>0</v>
      </c>
      <c r="Q2">
        <f>I2/1000000</f>
        <v>328.2</v>
      </c>
    </row>
    <row r="3" spans="1:37" x14ac:dyDescent="0.25">
      <c r="A3" s="16" t="s">
        <v>8</v>
      </c>
      <c r="B3" s="16">
        <v>0.27</v>
      </c>
      <c r="D3" s="15">
        <v>43887</v>
      </c>
      <c r="E3">
        <v>2</v>
      </c>
      <c r="F3">
        <v>0</v>
      </c>
      <c r="G3">
        <v>0</v>
      </c>
      <c r="H3">
        <v>0</v>
      </c>
      <c r="I3" s="1">
        <f>$I$2-J3+K3</f>
        <v>328200000</v>
      </c>
      <c r="J3">
        <f>J2+F3</f>
        <v>0</v>
      </c>
      <c r="K3">
        <f>G3+K2</f>
        <v>0</v>
      </c>
      <c r="L3">
        <f>L2+H3</f>
        <v>0</v>
      </c>
      <c r="M3">
        <v>0</v>
      </c>
      <c r="O3">
        <v>0</v>
      </c>
      <c r="P3">
        <f t="shared" ref="P3:P66" si="0">F3/I3</f>
        <v>0</v>
      </c>
      <c r="Q3">
        <f t="shared" ref="Q3:Q66" si="1">I3/1000000</f>
        <v>328.2</v>
      </c>
      <c r="AA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t="s">
        <v>31</v>
      </c>
      <c r="C4">
        <v>1</v>
      </c>
      <c r="D4" s="21">
        <v>43888</v>
      </c>
      <c r="E4">
        <v>3</v>
      </c>
      <c r="F4">
        <v>1</v>
      </c>
      <c r="G4">
        <v>0</v>
      </c>
      <c r="H4">
        <v>0</v>
      </c>
      <c r="I4" s="1">
        <f t="shared" ref="I4:I67" si="2">$I$2-J4+K4</f>
        <v>328199999</v>
      </c>
      <c r="J4">
        <f t="shared" ref="J4:J39" si="3">J3+F4</f>
        <v>1</v>
      </c>
      <c r="K4">
        <f t="shared" ref="K4:K67" si="4">G4+K3</f>
        <v>0</v>
      </c>
      <c r="L4">
        <f t="shared" ref="L4:L52" si="5">L3+H4</f>
        <v>0</v>
      </c>
      <c r="M4">
        <v>0</v>
      </c>
      <c r="N4" s="1"/>
      <c r="O4">
        <v>0</v>
      </c>
      <c r="P4">
        <f t="shared" si="0"/>
        <v>3.0469226174494901E-9</v>
      </c>
      <c r="Q4">
        <f t="shared" si="1"/>
        <v>328.19999899999999</v>
      </c>
      <c r="R4" s="1"/>
    </row>
    <row r="5" spans="1:37" x14ac:dyDescent="0.25">
      <c r="C5">
        <v>2</v>
      </c>
      <c r="D5" s="15">
        <v>43889</v>
      </c>
      <c r="E5">
        <v>4</v>
      </c>
      <c r="F5">
        <v>0</v>
      </c>
      <c r="G5">
        <v>0</v>
      </c>
      <c r="H5">
        <v>0</v>
      </c>
      <c r="I5" s="1">
        <f t="shared" si="2"/>
        <v>328199999</v>
      </c>
      <c r="J5">
        <f t="shared" si="3"/>
        <v>1</v>
      </c>
      <c r="K5">
        <f t="shared" si="4"/>
        <v>0</v>
      </c>
      <c r="L5">
        <f t="shared" si="5"/>
        <v>0</v>
      </c>
      <c r="M5">
        <v>0</v>
      </c>
      <c r="O5">
        <v>0</v>
      </c>
      <c r="P5">
        <f t="shared" si="0"/>
        <v>0</v>
      </c>
      <c r="Q5">
        <f t="shared" si="1"/>
        <v>328.19999899999999</v>
      </c>
    </row>
    <row r="6" spans="1:37" x14ac:dyDescent="0.25">
      <c r="A6" t="s">
        <v>15</v>
      </c>
      <c r="C6">
        <v>3</v>
      </c>
      <c r="D6" s="15">
        <v>43890</v>
      </c>
      <c r="E6">
        <v>5</v>
      </c>
      <c r="F6">
        <v>8</v>
      </c>
      <c r="G6">
        <v>0</v>
      </c>
      <c r="H6">
        <v>0</v>
      </c>
      <c r="I6" s="1">
        <f t="shared" si="2"/>
        <v>328199991</v>
      </c>
      <c r="J6">
        <f t="shared" si="3"/>
        <v>9</v>
      </c>
      <c r="K6">
        <f t="shared" si="4"/>
        <v>0</v>
      </c>
      <c r="L6">
        <f t="shared" si="5"/>
        <v>0</v>
      </c>
      <c r="M6">
        <v>0</v>
      </c>
      <c r="O6">
        <v>0</v>
      </c>
      <c r="P6">
        <f t="shared" si="0"/>
        <v>2.4375381533755129E-8</v>
      </c>
      <c r="Q6">
        <f t="shared" si="1"/>
        <v>328.19999100000001</v>
      </c>
    </row>
    <row r="7" spans="1:37" x14ac:dyDescent="0.25">
      <c r="A7" t="s">
        <v>30</v>
      </c>
      <c r="B7" s="18" t="s">
        <v>16</v>
      </c>
      <c r="C7">
        <v>4</v>
      </c>
      <c r="D7" s="15">
        <v>43891</v>
      </c>
      <c r="E7">
        <v>6</v>
      </c>
      <c r="F7">
        <v>6</v>
      </c>
      <c r="G7">
        <v>0</v>
      </c>
      <c r="H7">
        <v>0</v>
      </c>
      <c r="I7" s="1">
        <f t="shared" si="2"/>
        <v>328199985</v>
      </c>
      <c r="J7">
        <f>J6+F7</f>
        <v>15</v>
      </c>
      <c r="K7">
        <f t="shared" si="4"/>
        <v>0</v>
      </c>
      <c r="L7">
        <f t="shared" si="5"/>
        <v>0</v>
      </c>
      <c r="M7">
        <v>0</v>
      </c>
      <c r="O7">
        <v>0</v>
      </c>
      <c r="P7">
        <f t="shared" si="0"/>
        <v>1.8281536484530919E-8</v>
      </c>
      <c r="Q7">
        <f t="shared" si="1"/>
        <v>328.19998500000003</v>
      </c>
    </row>
    <row r="8" spans="1:37" x14ac:dyDescent="0.25">
      <c r="A8" t="s">
        <v>17</v>
      </c>
      <c r="B8">
        <f>AVERAGE(0.9,14.5)*0.01</f>
        <v>7.6999999999999999E-2</v>
      </c>
      <c r="C8">
        <v>5</v>
      </c>
      <c r="D8" s="15">
        <v>43892</v>
      </c>
      <c r="E8">
        <v>7</v>
      </c>
      <c r="F8">
        <v>23</v>
      </c>
      <c r="G8">
        <v>0</v>
      </c>
      <c r="H8">
        <v>0</v>
      </c>
      <c r="I8" s="1">
        <f t="shared" si="2"/>
        <v>328199962</v>
      </c>
      <c r="J8">
        <f t="shared" si="3"/>
        <v>38</v>
      </c>
      <c r="K8">
        <f t="shared" si="4"/>
        <v>0</v>
      </c>
      <c r="L8">
        <f t="shared" si="5"/>
        <v>0</v>
      </c>
      <c r="M8">
        <v>0</v>
      </c>
      <c r="O8">
        <v>0</v>
      </c>
      <c r="P8">
        <f t="shared" si="0"/>
        <v>7.0079228101799723E-8</v>
      </c>
      <c r="Q8">
        <f t="shared" si="1"/>
        <v>328.19996200000003</v>
      </c>
    </row>
    <row r="9" spans="1:37" x14ac:dyDescent="0.25">
      <c r="A9" t="s">
        <v>7</v>
      </c>
      <c r="B9">
        <f>(1-B8)</f>
        <v>0.92300000000000004</v>
      </c>
      <c r="C9">
        <v>6</v>
      </c>
      <c r="D9" s="15">
        <v>43893</v>
      </c>
      <c r="E9">
        <v>8</v>
      </c>
      <c r="F9">
        <v>25</v>
      </c>
      <c r="G9">
        <v>0</v>
      </c>
      <c r="H9">
        <v>2</v>
      </c>
      <c r="I9" s="1">
        <f t="shared" si="2"/>
        <v>328199937</v>
      </c>
      <c r="J9">
        <f t="shared" si="3"/>
        <v>63</v>
      </c>
      <c r="K9">
        <f t="shared" si="4"/>
        <v>0</v>
      </c>
      <c r="L9">
        <f>L8+H9</f>
        <v>2</v>
      </c>
      <c r="M9">
        <v>0</v>
      </c>
      <c r="O9">
        <v>0</v>
      </c>
      <c r="P9">
        <f t="shared" si="0"/>
        <v>7.6173079826033001E-8</v>
      </c>
      <c r="Q9">
        <f t="shared" si="1"/>
        <v>328.19993699999998</v>
      </c>
    </row>
    <row r="10" spans="1:37" x14ac:dyDescent="0.25">
      <c r="A10" t="s">
        <v>18</v>
      </c>
      <c r="C10">
        <v>7</v>
      </c>
      <c r="D10" s="15">
        <v>43894</v>
      </c>
      <c r="E10">
        <v>9</v>
      </c>
      <c r="F10">
        <v>20</v>
      </c>
      <c r="G10">
        <v>0</v>
      </c>
      <c r="H10">
        <v>4</v>
      </c>
      <c r="I10" s="1">
        <f t="shared" si="2"/>
        <v>328199917</v>
      </c>
      <c r="J10">
        <f t="shared" si="3"/>
        <v>83</v>
      </c>
      <c r="K10">
        <f t="shared" si="4"/>
        <v>0</v>
      </c>
      <c r="L10">
        <f t="shared" si="5"/>
        <v>6</v>
      </c>
      <c r="M10">
        <v>0</v>
      </c>
      <c r="O10">
        <v>0</v>
      </c>
      <c r="P10">
        <f t="shared" si="0"/>
        <v>6.0938467574323E-8</v>
      </c>
      <c r="Q10">
        <f t="shared" si="1"/>
        <v>328.19991700000003</v>
      </c>
    </row>
    <row r="11" spans="1:37" x14ac:dyDescent="0.25">
      <c r="C11">
        <v>8</v>
      </c>
      <c r="D11" s="21">
        <v>43895</v>
      </c>
      <c r="E11">
        <v>10</v>
      </c>
      <c r="F11">
        <v>66</v>
      </c>
      <c r="G11">
        <v>0</v>
      </c>
      <c r="H11">
        <v>3</v>
      </c>
      <c r="I11" s="1">
        <f t="shared" si="2"/>
        <v>328199851</v>
      </c>
      <c r="J11">
        <f t="shared" si="3"/>
        <v>149</v>
      </c>
      <c r="K11">
        <f t="shared" si="4"/>
        <v>0</v>
      </c>
      <c r="L11">
        <f t="shared" si="5"/>
        <v>9</v>
      </c>
      <c r="M11">
        <v>0</v>
      </c>
      <c r="O11">
        <v>0</v>
      </c>
      <c r="P11">
        <f t="shared" si="0"/>
        <v>2.0109698343525451E-7</v>
      </c>
      <c r="Q11">
        <f t="shared" si="1"/>
        <v>328.19985100000002</v>
      </c>
    </row>
    <row r="12" spans="1:37" x14ac:dyDescent="0.25">
      <c r="A12" t="s">
        <v>12</v>
      </c>
      <c r="C12">
        <v>9</v>
      </c>
      <c r="D12" s="15">
        <v>43896</v>
      </c>
      <c r="E12">
        <v>11</v>
      </c>
      <c r="F12">
        <v>47</v>
      </c>
      <c r="G12">
        <v>0</v>
      </c>
      <c r="H12">
        <v>1</v>
      </c>
      <c r="I12" s="1">
        <f t="shared" si="2"/>
        <v>328199804</v>
      </c>
      <c r="J12">
        <f t="shared" si="3"/>
        <v>196</v>
      </c>
      <c r="K12">
        <f t="shared" si="4"/>
        <v>0</v>
      </c>
      <c r="L12">
        <f t="shared" si="5"/>
        <v>10</v>
      </c>
      <c r="M12">
        <v>0</v>
      </c>
      <c r="O12">
        <v>0</v>
      </c>
      <c r="P12">
        <f t="shared" si="0"/>
        <v>1.432054481056302E-7</v>
      </c>
      <c r="Q12">
        <f t="shared" si="1"/>
        <v>328.19980399999997</v>
      </c>
    </row>
    <row r="13" spans="1:37" x14ac:dyDescent="0.25">
      <c r="A13" t="s">
        <v>53</v>
      </c>
      <c r="C13">
        <v>10</v>
      </c>
      <c r="D13" s="15">
        <v>43897</v>
      </c>
      <c r="E13">
        <v>12</v>
      </c>
      <c r="F13">
        <v>64</v>
      </c>
      <c r="G13">
        <v>0</v>
      </c>
      <c r="H13">
        <v>1</v>
      </c>
      <c r="I13" s="1">
        <f t="shared" si="2"/>
        <v>328199740</v>
      </c>
      <c r="J13">
        <f t="shared" si="3"/>
        <v>260</v>
      </c>
      <c r="K13">
        <f t="shared" si="4"/>
        <v>0</v>
      </c>
      <c r="L13">
        <f t="shared" si="5"/>
        <v>11</v>
      </c>
      <c r="M13">
        <v>0</v>
      </c>
      <c r="O13">
        <v>0</v>
      </c>
      <c r="P13">
        <f t="shared" si="0"/>
        <v>1.9500320140412056E-7</v>
      </c>
      <c r="Q13">
        <f t="shared" si="1"/>
        <v>328.19974000000002</v>
      </c>
    </row>
    <row r="14" spans="1:37" x14ac:dyDescent="0.25">
      <c r="C14">
        <v>11</v>
      </c>
      <c r="D14" s="15">
        <v>43898</v>
      </c>
      <c r="E14">
        <v>13</v>
      </c>
      <c r="F14">
        <v>147</v>
      </c>
      <c r="G14">
        <v>0</v>
      </c>
      <c r="H14">
        <v>0</v>
      </c>
      <c r="I14" s="1">
        <f t="shared" si="2"/>
        <v>328199593</v>
      </c>
      <c r="J14">
        <f t="shared" si="3"/>
        <v>407</v>
      </c>
      <c r="K14">
        <f t="shared" si="4"/>
        <v>0</v>
      </c>
      <c r="L14">
        <f>L13+H14</f>
        <v>11</v>
      </c>
      <c r="M14">
        <v>0</v>
      </c>
      <c r="O14">
        <v>0</v>
      </c>
      <c r="P14">
        <f t="shared" si="0"/>
        <v>4.4789817883777815E-7</v>
      </c>
      <c r="Q14">
        <f t="shared" si="1"/>
        <v>328.19959299999999</v>
      </c>
    </row>
    <row r="15" spans="1:37" x14ac:dyDescent="0.25">
      <c r="C15">
        <v>12</v>
      </c>
      <c r="D15" s="15">
        <v>43899</v>
      </c>
      <c r="E15">
        <v>14</v>
      </c>
      <c r="F15">
        <v>225</v>
      </c>
      <c r="G15">
        <v>0</v>
      </c>
      <c r="H15">
        <v>0</v>
      </c>
      <c r="I15" s="1">
        <f t="shared" si="2"/>
        <v>328199368</v>
      </c>
      <c r="J15">
        <f t="shared" si="3"/>
        <v>632</v>
      </c>
      <c r="K15">
        <f t="shared" si="4"/>
        <v>0</v>
      </c>
      <c r="L15">
        <f t="shared" si="5"/>
        <v>11</v>
      </c>
      <c r="M15">
        <v>0</v>
      </c>
      <c r="O15">
        <v>0</v>
      </c>
      <c r="P15">
        <f t="shared" si="0"/>
        <v>6.8555890698729192E-7</v>
      </c>
      <c r="Q15">
        <f t="shared" si="1"/>
        <v>328.19936799999999</v>
      </c>
    </row>
    <row r="16" spans="1:37" x14ac:dyDescent="0.25">
      <c r="C16">
        <v>13</v>
      </c>
      <c r="D16" s="10">
        <v>43900</v>
      </c>
      <c r="E16">
        <v>15</v>
      </c>
      <c r="F16">
        <v>290</v>
      </c>
      <c r="G16">
        <v>0</v>
      </c>
      <c r="H16">
        <v>8</v>
      </c>
      <c r="I16" s="1">
        <f t="shared" si="2"/>
        <v>328199078</v>
      </c>
      <c r="J16">
        <f t="shared" si="3"/>
        <v>922</v>
      </c>
      <c r="K16">
        <f>G16+K15</f>
        <v>0</v>
      </c>
      <c r="L16">
        <f t="shared" si="5"/>
        <v>19</v>
      </c>
      <c r="M16">
        <v>0</v>
      </c>
      <c r="O16">
        <v>0</v>
      </c>
      <c r="P16">
        <f t="shared" si="0"/>
        <v>8.8361003866074233E-7</v>
      </c>
      <c r="Q16">
        <f t="shared" si="1"/>
        <v>328.19907799999999</v>
      </c>
    </row>
    <row r="17" spans="1:17" x14ac:dyDescent="0.25">
      <c r="C17">
        <v>14</v>
      </c>
      <c r="D17" s="10">
        <v>43901</v>
      </c>
      <c r="E17">
        <v>16</v>
      </c>
      <c r="F17">
        <v>278</v>
      </c>
      <c r="G17">
        <v>0</v>
      </c>
      <c r="H17">
        <v>6</v>
      </c>
      <c r="I17" s="1">
        <f t="shared" si="2"/>
        <v>328198800</v>
      </c>
      <c r="J17">
        <f t="shared" si="3"/>
        <v>1200</v>
      </c>
      <c r="K17">
        <f t="shared" si="4"/>
        <v>0</v>
      </c>
      <c r="L17">
        <f t="shared" si="5"/>
        <v>25</v>
      </c>
      <c r="M17">
        <v>0</v>
      </c>
      <c r="O17">
        <v>0</v>
      </c>
      <c r="P17">
        <f t="shared" si="0"/>
        <v>8.4704758213619307E-7</v>
      </c>
      <c r="Q17">
        <f t="shared" si="1"/>
        <v>328.19880000000001</v>
      </c>
    </row>
    <row r="18" spans="1:17" x14ac:dyDescent="0.25">
      <c r="C18">
        <v>15</v>
      </c>
      <c r="D18" s="21">
        <v>43902</v>
      </c>
      <c r="E18">
        <v>17</v>
      </c>
      <c r="F18">
        <v>414</v>
      </c>
      <c r="G18">
        <v>0</v>
      </c>
      <c r="H18">
        <v>4</v>
      </c>
      <c r="I18" s="1">
        <f t="shared" si="2"/>
        <v>328198386</v>
      </c>
      <c r="J18">
        <f t="shared" si="3"/>
        <v>1614</v>
      </c>
      <c r="K18">
        <f t="shared" si="4"/>
        <v>0</v>
      </c>
      <c r="L18">
        <f t="shared" si="5"/>
        <v>29</v>
      </c>
      <c r="M18">
        <v>0</v>
      </c>
      <c r="O18">
        <v>0</v>
      </c>
      <c r="P18">
        <f t="shared" si="0"/>
        <v>1.2614321631673106E-6</v>
      </c>
      <c r="Q18">
        <f t="shared" si="1"/>
        <v>328.19838600000003</v>
      </c>
    </row>
    <row r="19" spans="1:17" x14ac:dyDescent="0.25">
      <c r="C19">
        <v>16</v>
      </c>
      <c r="D19" s="10">
        <v>43903</v>
      </c>
      <c r="E19">
        <v>18</v>
      </c>
      <c r="F19">
        <v>267</v>
      </c>
      <c r="G19">
        <v>0</v>
      </c>
      <c r="H19">
        <v>7</v>
      </c>
      <c r="I19" s="1">
        <f t="shared" si="2"/>
        <v>328198119</v>
      </c>
      <c r="J19">
        <f t="shared" si="3"/>
        <v>1881</v>
      </c>
      <c r="K19">
        <f t="shared" si="4"/>
        <v>0</v>
      </c>
      <c r="L19">
        <f t="shared" si="5"/>
        <v>36</v>
      </c>
      <c r="M19">
        <v>0</v>
      </c>
      <c r="O19">
        <v>0</v>
      </c>
      <c r="P19">
        <f t="shared" si="0"/>
        <v>8.1353299895055157E-7</v>
      </c>
      <c r="Q19">
        <f t="shared" si="1"/>
        <v>328.19811900000002</v>
      </c>
    </row>
    <row r="20" spans="1:17" x14ac:dyDescent="0.25">
      <c r="C20">
        <v>17</v>
      </c>
      <c r="D20" s="10">
        <v>43904</v>
      </c>
      <c r="E20">
        <v>19</v>
      </c>
      <c r="F20">
        <v>338</v>
      </c>
      <c r="G20">
        <v>0</v>
      </c>
      <c r="H20">
        <v>5</v>
      </c>
      <c r="I20" s="1">
        <f t="shared" si="2"/>
        <v>328197781</v>
      </c>
      <c r="J20">
        <f t="shared" si="3"/>
        <v>2219</v>
      </c>
      <c r="K20">
        <f t="shared" si="4"/>
        <v>0</v>
      </c>
      <c r="L20">
        <f>L19+H20</f>
        <v>41</v>
      </c>
      <c r="M20">
        <v>0</v>
      </c>
      <c r="O20">
        <v>0</v>
      </c>
      <c r="P20">
        <f t="shared" si="0"/>
        <v>1.0298668046143798E-6</v>
      </c>
      <c r="Q20">
        <f t="shared" si="1"/>
        <v>328.19778100000002</v>
      </c>
    </row>
    <row r="21" spans="1:17" x14ac:dyDescent="0.25">
      <c r="B21" t="s">
        <v>54</v>
      </c>
      <c r="C21">
        <v>18</v>
      </c>
      <c r="D21" s="10">
        <v>43905</v>
      </c>
      <c r="E21">
        <v>20</v>
      </c>
      <c r="F21" s="1">
        <v>1237</v>
      </c>
      <c r="G21">
        <v>0</v>
      </c>
      <c r="H21">
        <v>0</v>
      </c>
      <c r="I21" s="1">
        <f t="shared" si="2"/>
        <v>328196544</v>
      </c>
      <c r="J21">
        <f t="shared" si="3"/>
        <v>3456</v>
      </c>
      <c r="K21">
        <f t="shared" si="4"/>
        <v>0</v>
      </c>
      <c r="L21">
        <f t="shared" si="5"/>
        <v>41</v>
      </c>
      <c r="M21">
        <v>0</v>
      </c>
      <c r="O21">
        <v>0</v>
      </c>
      <c r="P21">
        <f t="shared" si="0"/>
        <v>3.7690829553646974E-6</v>
      </c>
      <c r="Q21">
        <f t="shared" si="1"/>
        <v>328.19654400000002</v>
      </c>
    </row>
    <row r="22" spans="1:17" x14ac:dyDescent="0.25">
      <c r="A22" t="s">
        <v>29</v>
      </c>
      <c r="C22">
        <v>19</v>
      </c>
      <c r="D22" s="10">
        <v>43906</v>
      </c>
      <c r="E22">
        <v>21</v>
      </c>
      <c r="F22">
        <v>755</v>
      </c>
      <c r="G22">
        <v>0</v>
      </c>
      <c r="H22">
        <v>0</v>
      </c>
      <c r="I22" s="1">
        <f t="shared" si="2"/>
        <v>328195789</v>
      </c>
      <c r="J22">
        <f t="shared" si="3"/>
        <v>4211</v>
      </c>
      <c r="K22">
        <f t="shared" si="4"/>
        <v>0</v>
      </c>
      <c r="L22">
        <f t="shared" si="5"/>
        <v>41</v>
      </c>
      <c r="M22">
        <v>0</v>
      </c>
      <c r="O22">
        <v>0</v>
      </c>
      <c r="P22">
        <f t="shared" si="0"/>
        <v>2.3004560853765249E-6</v>
      </c>
      <c r="Q22">
        <f t="shared" si="1"/>
        <v>328.19578899999999</v>
      </c>
    </row>
    <row r="23" spans="1:17" x14ac:dyDescent="0.25">
      <c r="A23" s="17" t="s">
        <v>19</v>
      </c>
      <c r="B23" s="17">
        <v>0.45789999999999997</v>
      </c>
      <c r="C23">
        <v>20</v>
      </c>
      <c r="D23" s="10">
        <v>43907</v>
      </c>
      <c r="E23">
        <v>22</v>
      </c>
      <c r="F23" s="1">
        <v>2797</v>
      </c>
      <c r="G23">
        <v>0</v>
      </c>
      <c r="H23">
        <v>17</v>
      </c>
      <c r="I23" s="1">
        <f t="shared" si="2"/>
        <v>328192992</v>
      </c>
      <c r="J23">
        <f t="shared" si="3"/>
        <v>7008</v>
      </c>
      <c r="K23">
        <f t="shared" si="4"/>
        <v>0</v>
      </c>
      <c r="L23">
        <f t="shared" si="5"/>
        <v>58</v>
      </c>
      <c r="M23">
        <v>0</v>
      </c>
      <c r="O23">
        <v>0</v>
      </c>
      <c r="P23">
        <f t="shared" si="0"/>
        <v>8.5224245129524283E-6</v>
      </c>
      <c r="Q23">
        <f t="shared" si="1"/>
        <v>328.192992</v>
      </c>
    </row>
    <row r="24" spans="1:17" x14ac:dyDescent="0.25">
      <c r="A24" s="17" t="s">
        <v>21</v>
      </c>
      <c r="B24" s="17">
        <f>0.077</f>
        <v>7.6999999999999999E-2</v>
      </c>
      <c r="C24">
        <v>21</v>
      </c>
      <c r="D24" s="10">
        <v>43908</v>
      </c>
      <c r="E24">
        <v>23</v>
      </c>
      <c r="F24" s="1">
        <v>3419</v>
      </c>
      <c r="G24">
        <v>0</v>
      </c>
      <c r="H24">
        <v>17</v>
      </c>
      <c r="I24" s="1">
        <f t="shared" si="2"/>
        <v>328189573</v>
      </c>
      <c r="J24">
        <f>J23+F24</f>
        <v>10427</v>
      </c>
      <c r="K24">
        <f>G24+K23</f>
        <v>0</v>
      </c>
      <c r="L24">
        <f>L23+H24</f>
        <v>75</v>
      </c>
      <c r="M24">
        <v>0</v>
      </c>
      <c r="O24">
        <v>0</v>
      </c>
      <c r="P24">
        <f t="shared" si="0"/>
        <v>1.0417759372263786E-5</v>
      </c>
      <c r="Q24">
        <f t="shared" si="1"/>
        <v>328.189573</v>
      </c>
    </row>
    <row r="25" spans="1:17" x14ac:dyDescent="0.25">
      <c r="C25">
        <v>22</v>
      </c>
      <c r="D25" s="3">
        <v>43909</v>
      </c>
      <c r="E25" s="14">
        <v>24</v>
      </c>
      <c r="F25" s="7">
        <v>4777</v>
      </c>
      <c r="G25" s="14">
        <v>0</v>
      </c>
      <c r="H25" s="14">
        <v>42</v>
      </c>
      <c r="I25" s="7">
        <f t="shared" si="2"/>
        <v>328184796</v>
      </c>
      <c r="J25" s="14">
        <f t="shared" si="3"/>
        <v>15204</v>
      </c>
      <c r="K25" s="14">
        <f t="shared" si="4"/>
        <v>0</v>
      </c>
      <c r="L25" s="14">
        <f t="shared" si="5"/>
        <v>117</v>
      </c>
      <c r="M25" s="7">
        <f>I25*0.1</f>
        <v>32818479.600000001</v>
      </c>
      <c r="N25" s="14"/>
      <c r="O25" s="14">
        <v>0</v>
      </c>
      <c r="P25" s="14">
        <f t="shared" si="0"/>
        <v>1.4555823603723557E-5</v>
      </c>
      <c r="Q25" s="14">
        <f t="shared" si="1"/>
        <v>328.18479600000001</v>
      </c>
    </row>
    <row r="26" spans="1:17" x14ac:dyDescent="0.25">
      <c r="C26">
        <v>2</v>
      </c>
      <c r="D26" s="10">
        <v>43910</v>
      </c>
      <c r="E26">
        <v>25</v>
      </c>
      <c r="F26" s="1">
        <v>3528</v>
      </c>
      <c r="G26">
        <v>0</v>
      </c>
      <c r="H26">
        <v>50</v>
      </c>
      <c r="I26" s="1">
        <f t="shared" si="2"/>
        <v>328181268</v>
      </c>
      <c r="J26">
        <f t="shared" si="3"/>
        <v>18732</v>
      </c>
      <c r="K26">
        <f t="shared" si="4"/>
        <v>0</v>
      </c>
      <c r="L26">
        <f t="shared" si="5"/>
        <v>167</v>
      </c>
      <c r="M26" s="7">
        <f>I26*0.2</f>
        <v>65636253.600000001</v>
      </c>
      <c r="O26">
        <v>0</v>
      </c>
      <c r="P26">
        <f t="shared" si="0"/>
        <v>1.075015652630119E-5</v>
      </c>
      <c r="Q26">
        <f t="shared" si="1"/>
        <v>328.18126799999999</v>
      </c>
    </row>
    <row r="27" spans="1:17" x14ac:dyDescent="0.25">
      <c r="A27" s="20">
        <f>L71/I2</f>
        <v>1.9536563071297989E-4</v>
      </c>
      <c r="B27">
        <f>A27*100</f>
        <v>1.9536563071297988E-2</v>
      </c>
      <c r="C27">
        <v>3</v>
      </c>
      <c r="D27" s="10">
        <v>43911</v>
      </c>
      <c r="E27">
        <v>26</v>
      </c>
      <c r="F27" s="1">
        <v>5836</v>
      </c>
      <c r="G27">
        <v>0</v>
      </c>
      <c r="H27">
        <v>51</v>
      </c>
      <c r="I27" s="1">
        <f t="shared" si="2"/>
        <v>328175432</v>
      </c>
      <c r="J27">
        <f t="shared" si="3"/>
        <v>24568</v>
      </c>
      <c r="K27">
        <f>G27+K26</f>
        <v>0</v>
      </c>
      <c r="L27">
        <f t="shared" si="5"/>
        <v>218</v>
      </c>
      <c r="M27" s="7">
        <f>I27*0.3</f>
        <v>98452629.599999994</v>
      </c>
      <c r="O27">
        <v>0</v>
      </c>
      <c r="P27">
        <f t="shared" si="0"/>
        <v>1.778317153247474E-5</v>
      </c>
      <c r="Q27">
        <f t="shared" si="1"/>
        <v>328.175432</v>
      </c>
    </row>
    <row r="28" spans="1:17" x14ac:dyDescent="0.25">
      <c r="A28" s="20" t="s">
        <v>27</v>
      </c>
      <c r="C28">
        <v>4</v>
      </c>
      <c r="D28" s="10">
        <v>43912</v>
      </c>
      <c r="E28">
        <v>27</v>
      </c>
      <c r="F28" s="1">
        <v>8821</v>
      </c>
      <c r="G28">
        <v>0</v>
      </c>
      <c r="H28">
        <v>0</v>
      </c>
      <c r="I28" s="1">
        <f t="shared" si="2"/>
        <v>328166611</v>
      </c>
      <c r="J28">
        <f>J27+F28</f>
        <v>33389</v>
      </c>
      <c r="K28">
        <f t="shared" si="4"/>
        <v>0</v>
      </c>
      <c r="L28">
        <f t="shared" si="5"/>
        <v>218</v>
      </c>
      <c r="M28" s="7">
        <f>I28*0.4</f>
        <v>131266644.40000001</v>
      </c>
      <c r="O28">
        <v>0</v>
      </c>
      <c r="P28">
        <f t="shared" si="0"/>
        <v>2.6879638891721375E-5</v>
      </c>
      <c r="Q28">
        <f t="shared" si="1"/>
        <v>328.16661099999999</v>
      </c>
    </row>
    <row r="29" spans="1:17" x14ac:dyDescent="0.25">
      <c r="A29" s="19">
        <f>J71/I2</f>
        <v>3.6485070079219986E-3</v>
      </c>
      <c r="B29">
        <f>A29*100</f>
        <v>0.36485070079219983</v>
      </c>
      <c r="C29">
        <v>5</v>
      </c>
      <c r="D29" s="10">
        <v>43913</v>
      </c>
      <c r="E29">
        <v>28</v>
      </c>
      <c r="F29" s="1">
        <v>10934</v>
      </c>
      <c r="G29">
        <f>F2*$B$23</f>
        <v>0</v>
      </c>
      <c r="H29">
        <v>201</v>
      </c>
      <c r="I29" s="1">
        <f t="shared" si="2"/>
        <v>328155677</v>
      </c>
      <c r="J29" s="1">
        <f>J28+F29</f>
        <v>44323</v>
      </c>
      <c r="K29">
        <f t="shared" si="4"/>
        <v>0</v>
      </c>
      <c r="L29">
        <f t="shared" si="5"/>
        <v>419</v>
      </c>
      <c r="M29" s="7">
        <f>I29*0.5</f>
        <v>164077838.5</v>
      </c>
      <c r="O29">
        <f>F2*$B$2</f>
        <v>0</v>
      </c>
      <c r="P29">
        <f t="shared" si="0"/>
        <v>3.331955156149866E-5</v>
      </c>
      <c r="Q29">
        <f t="shared" si="1"/>
        <v>328.15567700000003</v>
      </c>
    </row>
    <row r="30" spans="1:17" x14ac:dyDescent="0.25">
      <c r="A30" s="19" t="s">
        <v>28</v>
      </c>
      <c r="C30">
        <v>6</v>
      </c>
      <c r="D30" s="2">
        <v>43914</v>
      </c>
      <c r="E30">
        <v>29</v>
      </c>
      <c r="F30" s="1">
        <v>10115</v>
      </c>
      <c r="G30">
        <f t="shared" ref="G30:G70" si="6">F3*$B$23</f>
        <v>0</v>
      </c>
      <c r="H30">
        <v>69</v>
      </c>
      <c r="I30" s="1">
        <f>$I$2-J30+K30</f>
        <v>328145562</v>
      </c>
      <c r="J30">
        <f t="shared" si="3"/>
        <v>54438</v>
      </c>
      <c r="K30">
        <f t="shared" si="4"/>
        <v>0</v>
      </c>
      <c r="L30">
        <f>L29+H30</f>
        <v>488</v>
      </c>
      <c r="M30" s="7">
        <f>I30*0.6</f>
        <v>196887337.19999999</v>
      </c>
      <c r="O30">
        <f t="shared" ref="O30:O73" si="7">F3*$B$2</f>
        <v>0</v>
      </c>
      <c r="P30">
        <f t="shared" si="0"/>
        <v>3.0824735030242463E-5</v>
      </c>
      <c r="Q30">
        <f t="shared" si="1"/>
        <v>328.14556199999998</v>
      </c>
    </row>
    <row r="31" spans="1:17" x14ac:dyDescent="0.25">
      <c r="B31" s="6"/>
      <c r="C31">
        <v>7</v>
      </c>
      <c r="D31" s="2">
        <v>43915</v>
      </c>
      <c r="E31">
        <v>30</v>
      </c>
      <c r="F31" s="1">
        <v>13987</v>
      </c>
      <c r="G31">
        <f>ROUND(F4*$B$23,0)</f>
        <v>0</v>
      </c>
      <c r="H31">
        <v>202</v>
      </c>
      <c r="I31" s="1">
        <f t="shared" si="2"/>
        <v>328131575</v>
      </c>
      <c r="J31">
        <f t="shared" si="3"/>
        <v>68425</v>
      </c>
      <c r="K31">
        <f t="shared" si="4"/>
        <v>0</v>
      </c>
      <c r="L31">
        <f t="shared" si="5"/>
        <v>690</v>
      </c>
      <c r="M31" s="7">
        <f>I31*0.7</f>
        <v>229692102.5</v>
      </c>
      <c r="O31">
        <f t="shared" si="7"/>
        <v>0.73</v>
      </c>
      <c r="P31">
        <f t="shared" si="0"/>
        <v>4.2626193471323206E-5</v>
      </c>
      <c r="Q31">
        <f t="shared" si="1"/>
        <v>328.131575</v>
      </c>
    </row>
    <row r="32" spans="1:17" x14ac:dyDescent="0.25">
      <c r="C32">
        <v>1</v>
      </c>
      <c r="D32" s="2">
        <v>43916</v>
      </c>
      <c r="E32">
        <v>31</v>
      </c>
      <c r="F32" s="1">
        <v>16916</v>
      </c>
      <c r="G32">
        <f t="shared" ref="G32:G88" si="8">ROUND(F5*$B$23,0)</f>
        <v>0</v>
      </c>
      <c r="H32">
        <v>211</v>
      </c>
      <c r="I32" s="1">
        <f t="shared" si="2"/>
        <v>328114659</v>
      </c>
      <c r="J32">
        <f t="shared" si="3"/>
        <v>85341</v>
      </c>
      <c r="K32">
        <f t="shared" si="4"/>
        <v>0</v>
      </c>
      <c r="L32">
        <f>L31+H32</f>
        <v>901</v>
      </c>
      <c r="M32" s="7">
        <f>I32*0.8</f>
        <v>262491727.20000002</v>
      </c>
      <c r="O32">
        <f t="shared" si="7"/>
        <v>0</v>
      </c>
      <c r="P32">
        <f t="shared" si="0"/>
        <v>5.1555148592126752E-5</v>
      </c>
      <c r="Q32">
        <f t="shared" si="1"/>
        <v>328.11465900000002</v>
      </c>
    </row>
    <row r="33" spans="3:17" x14ac:dyDescent="0.25">
      <c r="C33">
        <v>2</v>
      </c>
      <c r="D33" s="2">
        <v>43917</v>
      </c>
      <c r="E33">
        <v>32</v>
      </c>
      <c r="F33" s="1">
        <v>17965</v>
      </c>
      <c r="G33">
        <f t="shared" si="8"/>
        <v>4</v>
      </c>
      <c r="H33">
        <v>107</v>
      </c>
      <c r="I33" s="1">
        <f t="shared" si="2"/>
        <v>328096698</v>
      </c>
      <c r="J33">
        <f t="shared" si="3"/>
        <v>103306</v>
      </c>
      <c r="K33">
        <f t="shared" si="4"/>
        <v>4</v>
      </c>
      <c r="L33">
        <f t="shared" si="5"/>
        <v>1008</v>
      </c>
      <c r="M33" s="7">
        <f>I33*0.9</f>
        <v>295287028.19999999</v>
      </c>
      <c r="O33">
        <f t="shared" si="7"/>
        <v>5.84</v>
      </c>
      <c r="P33">
        <f t="shared" si="0"/>
        <v>5.4755199029768964E-5</v>
      </c>
      <c r="Q33">
        <f t="shared" si="1"/>
        <v>328.096698</v>
      </c>
    </row>
    <row r="34" spans="3:17" x14ac:dyDescent="0.25">
      <c r="C34">
        <v>3</v>
      </c>
      <c r="D34" s="2">
        <v>43918</v>
      </c>
      <c r="E34">
        <v>33</v>
      </c>
      <c r="F34" s="1">
        <v>19332</v>
      </c>
      <c r="G34">
        <f>ROUND(F7*$B$23,0)</f>
        <v>3</v>
      </c>
      <c r="H34">
        <v>252</v>
      </c>
      <c r="I34" s="1">
        <f t="shared" si="2"/>
        <v>328077369</v>
      </c>
      <c r="J34">
        <f t="shared" si="3"/>
        <v>122638</v>
      </c>
      <c r="K34">
        <f t="shared" si="4"/>
        <v>7</v>
      </c>
      <c r="L34">
        <f t="shared" si="5"/>
        <v>1260</v>
      </c>
      <c r="M34" s="7">
        <f ca="1">I34*$N$61</f>
        <v>297642817.6565941</v>
      </c>
      <c r="O34">
        <f t="shared" si="7"/>
        <v>4.38</v>
      </c>
      <c r="P34">
        <f t="shared" si="0"/>
        <v>5.8925125067069164E-5</v>
      </c>
      <c r="Q34">
        <f t="shared" si="1"/>
        <v>328.07736899999998</v>
      </c>
    </row>
    <row r="35" spans="3:17" x14ac:dyDescent="0.25">
      <c r="C35">
        <v>4</v>
      </c>
      <c r="D35" s="2">
        <v>43919</v>
      </c>
      <c r="E35">
        <v>34</v>
      </c>
      <c r="F35" s="1">
        <v>18251</v>
      </c>
      <c r="G35">
        <f t="shared" si="8"/>
        <v>11</v>
      </c>
      <c r="H35">
        <v>425</v>
      </c>
      <c r="I35" s="1">
        <f t="shared" si="2"/>
        <v>328059129</v>
      </c>
      <c r="J35">
        <f t="shared" si="3"/>
        <v>140889</v>
      </c>
      <c r="K35">
        <f t="shared" si="4"/>
        <v>18</v>
      </c>
      <c r="L35">
        <f t="shared" si="5"/>
        <v>1685</v>
      </c>
      <c r="M35" s="7">
        <f t="shared" ref="M35:M98" ca="1" si="9">I35*$N$61</f>
        <v>297626269.71544653</v>
      </c>
      <c r="O35">
        <f t="shared" si="7"/>
        <v>16.79</v>
      </c>
      <c r="P35">
        <f t="shared" si="0"/>
        <v>5.5633263599867697E-5</v>
      </c>
      <c r="Q35">
        <f t="shared" si="1"/>
        <v>328.05912899999998</v>
      </c>
    </row>
    <row r="36" spans="3:17" x14ac:dyDescent="0.25">
      <c r="C36">
        <v>5</v>
      </c>
      <c r="D36" s="2">
        <v>43920</v>
      </c>
      <c r="E36">
        <v>35</v>
      </c>
      <c r="F36" s="1">
        <v>22635</v>
      </c>
      <c r="G36">
        <f t="shared" si="8"/>
        <v>11</v>
      </c>
      <c r="H36">
        <v>444</v>
      </c>
      <c r="I36" s="1">
        <f t="shared" si="2"/>
        <v>328036505</v>
      </c>
      <c r="J36">
        <f>J35+F36</f>
        <v>163524</v>
      </c>
      <c r="K36">
        <f t="shared" si="4"/>
        <v>29</v>
      </c>
      <c r="L36">
        <f t="shared" si="5"/>
        <v>2129</v>
      </c>
      <c r="M36" s="7">
        <f t="shared" ca="1" si="9"/>
        <v>297605744.4621284</v>
      </c>
      <c r="O36">
        <f t="shared" si="7"/>
        <v>18.25</v>
      </c>
      <c r="P36">
        <f>F36/I36</f>
        <v>6.9001466772730072E-5</v>
      </c>
      <c r="Q36">
        <f t="shared" si="1"/>
        <v>328.03650499999998</v>
      </c>
    </row>
    <row r="37" spans="3:17" x14ac:dyDescent="0.25">
      <c r="C37">
        <v>6</v>
      </c>
      <c r="D37" s="2">
        <v>43921</v>
      </c>
      <c r="E37">
        <v>36</v>
      </c>
      <c r="F37" s="1">
        <v>22562</v>
      </c>
      <c r="G37">
        <f t="shared" si="8"/>
        <v>9</v>
      </c>
      <c r="H37">
        <v>286</v>
      </c>
      <c r="I37" s="1">
        <f>$I$2-J37+K37</f>
        <v>328013952</v>
      </c>
      <c r="J37">
        <f t="shared" si="3"/>
        <v>186086</v>
      </c>
      <c r="K37">
        <f t="shared" si="4"/>
        <v>38</v>
      </c>
      <c r="L37">
        <f t="shared" si="5"/>
        <v>2415</v>
      </c>
      <c r="M37" s="7">
        <f t="shared" ca="1" si="9"/>
        <v>297585283.62239701</v>
      </c>
      <c r="O37">
        <f t="shared" si="7"/>
        <v>14.6</v>
      </c>
      <c r="P37">
        <f t="shared" si="0"/>
        <v>6.87836595438477E-5</v>
      </c>
      <c r="Q37">
        <f t="shared" si="1"/>
        <v>328.01395200000002</v>
      </c>
    </row>
    <row r="38" spans="3:17" x14ac:dyDescent="0.25">
      <c r="C38">
        <v>7</v>
      </c>
      <c r="D38" s="2">
        <v>43922</v>
      </c>
      <c r="E38">
        <v>37</v>
      </c>
      <c r="F38" s="1">
        <v>27043</v>
      </c>
      <c r="G38">
        <f t="shared" si="8"/>
        <v>30</v>
      </c>
      <c r="H38" s="1">
        <v>452</v>
      </c>
      <c r="I38" s="1">
        <f t="shared" si="2"/>
        <v>327986939</v>
      </c>
      <c r="J38">
        <f t="shared" si="3"/>
        <v>213129</v>
      </c>
      <c r="K38">
        <f t="shared" si="4"/>
        <v>68</v>
      </c>
      <c r="L38">
        <f>L37+H38</f>
        <v>2867</v>
      </c>
      <c r="M38" s="7">
        <f t="shared" ca="1" si="9"/>
        <v>297560776.52074027</v>
      </c>
      <c r="O38">
        <f t="shared" si="7"/>
        <v>48.18</v>
      </c>
      <c r="P38">
        <f t="shared" si="0"/>
        <v>8.2451453958659008E-5</v>
      </c>
      <c r="Q38">
        <f t="shared" si="1"/>
        <v>327.98693900000001</v>
      </c>
    </row>
    <row r="39" spans="3:17" x14ac:dyDescent="0.25">
      <c r="C39">
        <v>1</v>
      </c>
      <c r="D39" s="2">
        <v>43923</v>
      </c>
      <c r="E39">
        <v>38</v>
      </c>
      <c r="F39" s="1">
        <v>26135</v>
      </c>
      <c r="G39">
        <f t="shared" si="8"/>
        <v>22</v>
      </c>
      <c r="H39">
        <v>996</v>
      </c>
      <c r="I39" s="1">
        <f t="shared" si="2"/>
        <v>327960826</v>
      </c>
      <c r="J39">
        <f t="shared" si="3"/>
        <v>239264</v>
      </c>
      <c r="K39">
        <f>G39+K38</f>
        <v>90</v>
      </c>
      <c r="L39">
        <f t="shared" si="5"/>
        <v>3863</v>
      </c>
      <c r="M39" s="7">
        <f t="shared" ca="1" si="9"/>
        <v>297537085.92933756</v>
      </c>
      <c r="O39">
        <f t="shared" si="7"/>
        <v>34.31</v>
      </c>
      <c r="P39">
        <f t="shared" si="0"/>
        <v>7.9689395586532649E-5</v>
      </c>
      <c r="Q39">
        <f t="shared" si="1"/>
        <v>327.960826</v>
      </c>
    </row>
    <row r="40" spans="3:17" x14ac:dyDescent="0.25">
      <c r="C40">
        <v>2</v>
      </c>
      <c r="D40" s="2">
        <v>43924</v>
      </c>
      <c r="E40">
        <v>39</v>
      </c>
      <c r="F40" s="1">
        <v>18819</v>
      </c>
      <c r="G40">
        <f t="shared" si="8"/>
        <v>29</v>
      </c>
      <c r="H40">
        <v>947</v>
      </c>
      <c r="I40" s="1">
        <f t="shared" si="2"/>
        <v>327942036</v>
      </c>
      <c r="J40">
        <f>J39+F40</f>
        <v>258083</v>
      </c>
      <c r="K40">
        <f t="shared" si="4"/>
        <v>119</v>
      </c>
      <c r="L40">
        <f t="shared" si="5"/>
        <v>4810</v>
      </c>
      <c r="M40" s="7">
        <f t="shared" ca="1" si="9"/>
        <v>297520039.00970143</v>
      </c>
      <c r="O40">
        <f t="shared" si="7"/>
        <v>46.72</v>
      </c>
      <c r="P40">
        <f t="shared" si="0"/>
        <v>5.7385141074137873E-5</v>
      </c>
      <c r="Q40">
        <f t="shared" si="1"/>
        <v>327.94203599999997</v>
      </c>
    </row>
    <row r="41" spans="3:17" x14ac:dyDescent="0.25">
      <c r="C41">
        <v>3</v>
      </c>
      <c r="D41" s="5">
        <v>43925</v>
      </c>
      <c r="E41">
        <v>40</v>
      </c>
      <c r="F41">
        <v>9338</v>
      </c>
      <c r="G41">
        <f t="shared" si="8"/>
        <v>67</v>
      </c>
      <c r="H41" s="1">
        <v>1061</v>
      </c>
      <c r="I41" s="1">
        <f t="shared" si="2"/>
        <v>327932765</v>
      </c>
      <c r="J41">
        <f>J40+F41</f>
        <v>267421</v>
      </c>
      <c r="K41">
        <f t="shared" si="4"/>
        <v>186</v>
      </c>
      <c r="L41">
        <f t="shared" si="5"/>
        <v>5871</v>
      </c>
      <c r="M41" s="7">
        <f t="shared" ca="1" si="9"/>
        <v>297511628.04685169</v>
      </c>
      <c r="O41">
        <f t="shared" si="7"/>
        <v>107.31</v>
      </c>
      <c r="P41">
        <f t="shared" si="0"/>
        <v>2.847534920763407E-5</v>
      </c>
      <c r="Q41">
        <f t="shared" si="1"/>
        <v>327.93276500000002</v>
      </c>
    </row>
    <row r="42" spans="3:17" x14ac:dyDescent="0.25">
      <c r="C42">
        <v>4</v>
      </c>
      <c r="D42" s="5">
        <v>43926</v>
      </c>
      <c r="E42">
        <v>41</v>
      </c>
      <c r="F42">
        <v>63455</v>
      </c>
      <c r="G42">
        <f t="shared" si="8"/>
        <v>103</v>
      </c>
      <c r="H42">
        <v>1166</v>
      </c>
      <c r="I42" s="1">
        <f t="shared" si="2"/>
        <v>327869413</v>
      </c>
      <c r="J42">
        <f t="shared" ref="J42:J56" si="10">J41+F42</f>
        <v>330876</v>
      </c>
      <c r="K42">
        <f t="shared" si="4"/>
        <v>289</v>
      </c>
      <c r="L42">
        <f t="shared" si="5"/>
        <v>7037</v>
      </c>
      <c r="M42" s="7">
        <f t="shared" ca="1" si="9"/>
        <v>297454152.98283964</v>
      </c>
      <c r="O42">
        <f t="shared" si="7"/>
        <v>164.25</v>
      </c>
      <c r="P42">
        <f t="shared" si="0"/>
        <v>1.935374191187514E-4</v>
      </c>
      <c r="Q42">
        <f t="shared" si="1"/>
        <v>327.86941300000001</v>
      </c>
    </row>
    <row r="43" spans="3:17" x14ac:dyDescent="0.25">
      <c r="C43">
        <v>5</v>
      </c>
      <c r="D43" s="5">
        <v>43927</v>
      </c>
      <c r="E43">
        <v>42</v>
      </c>
      <c r="F43">
        <v>43438</v>
      </c>
      <c r="G43">
        <f t="shared" si="8"/>
        <v>133</v>
      </c>
      <c r="H43">
        <v>1338</v>
      </c>
      <c r="I43" s="1">
        <f t="shared" si="2"/>
        <v>327826108</v>
      </c>
      <c r="J43">
        <f t="shared" si="10"/>
        <v>374314</v>
      </c>
      <c r="K43">
        <f t="shared" si="4"/>
        <v>422</v>
      </c>
      <c r="L43">
        <f>L42+H43</f>
        <v>8375</v>
      </c>
      <c r="M43" s="7">
        <f t="shared" ca="1" si="9"/>
        <v>297414865.23111844</v>
      </c>
      <c r="O43">
        <f t="shared" si="7"/>
        <v>211.7</v>
      </c>
      <c r="P43">
        <f t="shared" si="0"/>
        <v>1.3250317451836386E-4</v>
      </c>
      <c r="Q43">
        <f t="shared" si="1"/>
        <v>327.82610799999998</v>
      </c>
    </row>
    <row r="44" spans="3:17" x14ac:dyDescent="0.25">
      <c r="C44">
        <v>6</v>
      </c>
      <c r="D44" s="2">
        <v>43928</v>
      </c>
      <c r="E44">
        <v>43</v>
      </c>
      <c r="F44">
        <v>34347</v>
      </c>
      <c r="G44">
        <f t="shared" si="8"/>
        <v>127</v>
      </c>
      <c r="H44">
        <v>1201</v>
      </c>
      <c r="I44" s="1">
        <f t="shared" si="2"/>
        <v>327791888</v>
      </c>
      <c r="J44">
        <f t="shared" si="10"/>
        <v>408661</v>
      </c>
      <c r="K44">
        <f t="shared" si="4"/>
        <v>549</v>
      </c>
      <c r="L44">
        <f t="shared" si="5"/>
        <v>9576</v>
      </c>
      <c r="M44" s="7">
        <f t="shared" ca="1" si="9"/>
        <v>297383819.69679445</v>
      </c>
      <c r="O44">
        <f t="shared" si="7"/>
        <v>202.94</v>
      </c>
      <c r="P44">
        <f t="shared" si="0"/>
        <v>1.0478294691661192E-4</v>
      </c>
      <c r="Q44">
        <f t="shared" si="1"/>
        <v>327.79188799999997</v>
      </c>
    </row>
    <row r="45" spans="3:17" x14ac:dyDescent="0.25">
      <c r="C45">
        <v>7</v>
      </c>
      <c r="D45" s="2">
        <v>43929</v>
      </c>
      <c r="E45">
        <v>44</v>
      </c>
      <c r="F45">
        <v>31534</v>
      </c>
      <c r="G45" s="28">
        <f t="shared" si="8"/>
        <v>190</v>
      </c>
      <c r="H45" s="28">
        <v>1286</v>
      </c>
      <c r="I45" s="1">
        <f t="shared" si="2"/>
        <v>327760544</v>
      </c>
      <c r="J45">
        <f>J44+F45</f>
        <v>440195</v>
      </c>
      <c r="K45">
        <f t="shared" si="4"/>
        <v>739</v>
      </c>
      <c r="L45">
        <f t="shared" si="5"/>
        <v>10862</v>
      </c>
      <c r="M45" s="7">
        <f t="shared" ca="1" si="9"/>
        <v>297355383.3663488</v>
      </c>
      <c r="O45">
        <f t="shared" si="7"/>
        <v>302.21999999999997</v>
      </c>
      <c r="P45">
        <f t="shared" si="0"/>
        <v>9.6210482247674088E-5</v>
      </c>
      <c r="Q45">
        <f t="shared" si="1"/>
        <v>327.76054399999998</v>
      </c>
    </row>
    <row r="46" spans="3:17" x14ac:dyDescent="0.25">
      <c r="C46">
        <v>1</v>
      </c>
      <c r="D46" s="2">
        <v>43930</v>
      </c>
      <c r="E46">
        <v>45</v>
      </c>
      <c r="F46">
        <v>31705</v>
      </c>
      <c r="G46">
        <f t="shared" si="8"/>
        <v>122</v>
      </c>
      <c r="H46">
        <v>1895</v>
      </c>
      <c r="I46" s="1">
        <f t="shared" si="2"/>
        <v>327728961</v>
      </c>
      <c r="J46">
        <f t="shared" si="10"/>
        <v>471900</v>
      </c>
      <c r="K46">
        <f t="shared" si="4"/>
        <v>861</v>
      </c>
      <c r="L46">
        <f t="shared" si="5"/>
        <v>12757</v>
      </c>
      <c r="M46" s="7">
        <f t="shared" ca="1" si="9"/>
        <v>297326730.20706904</v>
      </c>
      <c r="O46">
        <f t="shared" si="7"/>
        <v>194.91</v>
      </c>
      <c r="P46">
        <f t="shared" si="0"/>
        <v>9.6741526605578196E-5</v>
      </c>
      <c r="Q46">
        <f t="shared" si="1"/>
        <v>327.72896100000003</v>
      </c>
    </row>
    <row r="47" spans="3:17" x14ac:dyDescent="0.25">
      <c r="C47">
        <v>2</v>
      </c>
      <c r="D47" s="2">
        <v>43931</v>
      </c>
      <c r="E47">
        <v>46</v>
      </c>
      <c r="F47">
        <v>33251</v>
      </c>
      <c r="G47">
        <f t="shared" si="8"/>
        <v>155</v>
      </c>
      <c r="H47">
        <v>1925</v>
      </c>
      <c r="I47" s="1">
        <f t="shared" si="2"/>
        <v>327695865</v>
      </c>
      <c r="J47">
        <f t="shared" si="10"/>
        <v>505151</v>
      </c>
      <c r="K47">
        <f t="shared" si="4"/>
        <v>1016</v>
      </c>
      <c r="L47">
        <f t="shared" si="5"/>
        <v>14682</v>
      </c>
      <c r="M47" s="7">
        <f t="shared" ca="1" si="9"/>
        <v>297296704.40332896</v>
      </c>
      <c r="O47">
        <f>F20*$B$2</f>
        <v>246.73999999999998</v>
      </c>
      <c r="P47">
        <f t="shared" si="0"/>
        <v>1.0146908628218424E-4</v>
      </c>
      <c r="Q47">
        <f t="shared" si="1"/>
        <v>327.69586500000003</v>
      </c>
    </row>
    <row r="48" spans="3:17" x14ac:dyDescent="0.25">
      <c r="C48">
        <v>3</v>
      </c>
      <c r="D48" s="2">
        <v>43932</v>
      </c>
      <c r="E48">
        <v>47</v>
      </c>
      <c r="F48">
        <v>33288</v>
      </c>
      <c r="G48">
        <f t="shared" si="8"/>
        <v>566</v>
      </c>
      <c r="H48">
        <v>1931</v>
      </c>
      <c r="I48" s="1">
        <f t="shared" si="2"/>
        <v>327663143</v>
      </c>
      <c r="J48">
        <f t="shared" si="10"/>
        <v>538439</v>
      </c>
      <c r="K48">
        <f t="shared" si="4"/>
        <v>1582</v>
      </c>
      <c r="L48">
        <f t="shared" si="5"/>
        <v>16613</v>
      </c>
      <c r="M48" s="7">
        <f t="shared" ca="1" si="9"/>
        <v>297267017.90496105</v>
      </c>
      <c r="O48">
        <f t="shared" si="7"/>
        <v>903.01</v>
      </c>
      <c r="P48">
        <f t="shared" si="0"/>
        <v>1.0159214031588533E-4</v>
      </c>
      <c r="Q48">
        <f t="shared" si="1"/>
        <v>327.66314299999999</v>
      </c>
    </row>
    <row r="49" spans="3:18" x14ac:dyDescent="0.25">
      <c r="C49">
        <v>4</v>
      </c>
      <c r="D49" s="2">
        <v>43933</v>
      </c>
      <c r="E49">
        <v>48</v>
      </c>
      <c r="F49" s="1">
        <v>29145</v>
      </c>
      <c r="G49">
        <f t="shared" si="8"/>
        <v>346</v>
      </c>
      <c r="H49" s="1">
        <v>1920</v>
      </c>
      <c r="I49" s="1">
        <f t="shared" si="2"/>
        <v>327634344</v>
      </c>
      <c r="J49">
        <f t="shared" si="10"/>
        <v>567584</v>
      </c>
      <c r="K49">
        <f t="shared" si="4"/>
        <v>1928</v>
      </c>
      <c r="L49">
        <f>L48+H49</f>
        <v>18533</v>
      </c>
      <c r="M49" s="7">
        <f t="shared" ca="1" si="9"/>
        <v>297240890.48406696</v>
      </c>
      <c r="N49" s="1"/>
      <c r="O49">
        <f t="shared" si="7"/>
        <v>551.15</v>
      </c>
      <c r="P49">
        <f t="shared" si="0"/>
        <v>8.8955875761302972E-5</v>
      </c>
      <c r="Q49">
        <f t="shared" si="1"/>
        <v>327.634344</v>
      </c>
      <c r="R49" s="1"/>
    </row>
    <row r="50" spans="3:18" x14ac:dyDescent="0.25">
      <c r="C50">
        <v>5</v>
      </c>
      <c r="D50" s="2">
        <v>43934</v>
      </c>
      <c r="E50">
        <v>49</v>
      </c>
      <c r="F50" s="1">
        <v>24157</v>
      </c>
      <c r="G50">
        <f t="shared" si="8"/>
        <v>1281</v>
      </c>
      <c r="H50">
        <v>1928</v>
      </c>
      <c r="I50" s="1">
        <f t="shared" si="2"/>
        <v>327611468</v>
      </c>
      <c r="J50">
        <f t="shared" si="10"/>
        <v>591741</v>
      </c>
      <c r="K50">
        <f t="shared" si="4"/>
        <v>3209</v>
      </c>
      <c r="L50">
        <f t="shared" si="5"/>
        <v>20461</v>
      </c>
      <c r="M50" s="7">
        <f t="shared" ca="1" si="9"/>
        <v>297220136.60787773</v>
      </c>
      <c r="O50">
        <f t="shared" si="7"/>
        <v>2041.81</v>
      </c>
      <c r="P50">
        <f t="shared" si="0"/>
        <v>7.3736735003427899E-5</v>
      </c>
      <c r="Q50">
        <f t="shared" si="1"/>
        <v>327.611468</v>
      </c>
    </row>
    <row r="51" spans="3:18" x14ac:dyDescent="0.25">
      <c r="C51">
        <v>6</v>
      </c>
      <c r="D51" s="2">
        <v>43935</v>
      </c>
      <c r="E51">
        <v>50</v>
      </c>
      <c r="F51" s="1">
        <v>26385</v>
      </c>
      <c r="G51">
        <f t="shared" si="8"/>
        <v>1566</v>
      </c>
      <c r="H51">
        <v>1528</v>
      </c>
      <c r="I51" s="1">
        <f t="shared" si="2"/>
        <v>327586649</v>
      </c>
      <c r="J51">
        <f t="shared" si="10"/>
        <v>618126</v>
      </c>
      <c r="K51">
        <f t="shared" si="4"/>
        <v>4775</v>
      </c>
      <c r="L51">
        <f t="shared" si="5"/>
        <v>21989</v>
      </c>
      <c r="M51" s="7">
        <f t="shared" ca="1" si="9"/>
        <v>297197619.9767735</v>
      </c>
      <c r="O51">
        <f t="shared" si="7"/>
        <v>2495.87</v>
      </c>
      <c r="P51">
        <f t="shared" si="0"/>
        <v>8.0543575510612464E-5</v>
      </c>
      <c r="Q51">
        <f t="shared" si="1"/>
        <v>327.58664900000002</v>
      </c>
    </row>
    <row r="52" spans="3:18" x14ac:dyDescent="0.25">
      <c r="C52">
        <v>7</v>
      </c>
      <c r="D52" s="2">
        <v>43936</v>
      </c>
      <c r="E52">
        <v>51</v>
      </c>
      <c r="F52" s="1">
        <v>27259</v>
      </c>
      <c r="G52">
        <f t="shared" si="8"/>
        <v>2187</v>
      </c>
      <c r="H52">
        <v>1504</v>
      </c>
      <c r="I52" s="1">
        <f t="shared" si="2"/>
        <v>327561577</v>
      </c>
      <c r="J52">
        <f t="shared" si="10"/>
        <v>645385</v>
      </c>
      <c r="K52">
        <f t="shared" si="4"/>
        <v>6962</v>
      </c>
      <c r="L52">
        <f t="shared" si="5"/>
        <v>23493</v>
      </c>
      <c r="M52" s="7">
        <f t="shared" ca="1" si="9"/>
        <v>297174873.81556451</v>
      </c>
      <c r="O52">
        <f t="shared" si="7"/>
        <v>3487.21</v>
      </c>
      <c r="P52">
        <f t="shared" si="0"/>
        <v>8.3217941034640944E-5</v>
      </c>
      <c r="Q52">
        <f t="shared" si="1"/>
        <v>327.561577</v>
      </c>
    </row>
    <row r="53" spans="3:18" x14ac:dyDescent="0.25">
      <c r="C53">
        <v>1</v>
      </c>
      <c r="D53" s="2">
        <v>43937</v>
      </c>
      <c r="E53">
        <v>52</v>
      </c>
      <c r="F53" s="1">
        <v>29164</v>
      </c>
      <c r="G53">
        <f t="shared" si="8"/>
        <v>1615</v>
      </c>
      <c r="H53">
        <v>2395</v>
      </c>
      <c r="I53" s="1">
        <f t="shared" si="2"/>
        <v>327534028</v>
      </c>
      <c r="J53">
        <f t="shared" si="10"/>
        <v>674549</v>
      </c>
      <c r="K53">
        <f t="shared" si="4"/>
        <v>8577</v>
      </c>
      <c r="L53">
        <f>L52+H53</f>
        <v>25888</v>
      </c>
      <c r="M53" s="7">
        <f t="shared" ca="1" si="9"/>
        <v>297149880.43668985</v>
      </c>
      <c r="O53">
        <f t="shared" si="7"/>
        <v>2575.44</v>
      </c>
      <c r="P53">
        <f t="shared" si="0"/>
        <v>8.904113010206072E-5</v>
      </c>
      <c r="Q53">
        <f t="shared" si="1"/>
        <v>327.53402799999998</v>
      </c>
    </row>
    <row r="54" spans="3:18" x14ac:dyDescent="0.25">
      <c r="C54">
        <v>2</v>
      </c>
      <c r="D54" s="2">
        <v>43938</v>
      </c>
      <c r="E54">
        <v>53</v>
      </c>
      <c r="F54" s="1">
        <v>29002</v>
      </c>
      <c r="G54">
        <f t="shared" si="8"/>
        <v>2672</v>
      </c>
      <c r="H54">
        <v>2350</v>
      </c>
      <c r="I54" s="1">
        <f t="shared" si="2"/>
        <v>327507698</v>
      </c>
      <c r="J54">
        <f t="shared" si="10"/>
        <v>703551</v>
      </c>
      <c r="K54">
        <f t="shared" si="4"/>
        <v>11249</v>
      </c>
      <c r="L54">
        <f>L53+H54</f>
        <v>28238</v>
      </c>
      <c r="M54" s="7">
        <f t="shared" ca="1" si="9"/>
        <v>297125992.97559255</v>
      </c>
      <c r="O54">
        <f t="shared" si="7"/>
        <v>4260.28</v>
      </c>
      <c r="P54">
        <f t="shared" si="0"/>
        <v>8.8553643707025174E-5</v>
      </c>
      <c r="Q54">
        <f t="shared" si="1"/>
        <v>327.507698</v>
      </c>
    </row>
    <row r="55" spans="3:18" x14ac:dyDescent="0.25">
      <c r="C55">
        <v>3</v>
      </c>
      <c r="D55" s="2">
        <v>43939</v>
      </c>
      <c r="E55">
        <v>54</v>
      </c>
      <c r="F55" s="1">
        <v>29916</v>
      </c>
      <c r="G55">
        <f t="shared" si="8"/>
        <v>4039</v>
      </c>
      <c r="H55">
        <v>2163</v>
      </c>
      <c r="I55" s="1">
        <f t="shared" si="2"/>
        <v>327481821</v>
      </c>
      <c r="J55">
        <f t="shared" si="10"/>
        <v>733467</v>
      </c>
      <c r="K55">
        <f t="shared" si="4"/>
        <v>15288</v>
      </c>
      <c r="L55">
        <f t="shared" ref="L55:L70" si="11">L54+H55</f>
        <v>30401</v>
      </c>
      <c r="M55" s="7">
        <f t="shared" ca="1" si="9"/>
        <v>297102516.49132305</v>
      </c>
      <c r="O55">
        <f t="shared" si="7"/>
        <v>6439.33</v>
      </c>
      <c r="P55">
        <f t="shared" si="0"/>
        <v>9.1351635668350585E-5</v>
      </c>
      <c r="Q55">
        <f t="shared" si="1"/>
        <v>327.48182100000002</v>
      </c>
    </row>
    <row r="56" spans="3:18" x14ac:dyDescent="0.25">
      <c r="C56">
        <v>4</v>
      </c>
      <c r="D56" s="2">
        <v>43940</v>
      </c>
      <c r="E56">
        <v>55</v>
      </c>
      <c r="F56" s="1">
        <v>26008</v>
      </c>
      <c r="G56">
        <f t="shared" si="8"/>
        <v>5007</v>
      </c>
      <c r="H56">
        <v>2043</v>
      </c>
      <c r="I56" s="1">
        <f t="shared" si="2"/>
        <v>327460820</v>
      </c>
      <c r="J56">
        <f t="shared" si="10"/>
        <v>759475</v>
      </c>
      <c r="K56">
        <f t="shared" si="4"/>
        <v>20295</v>
      </c>
      <c r="L56">
        <f t="shared" si="11"/>
        <v>32444</v>
      </c>
      <c r="M56" s="7">
        <f t="shared" ca="1" si="9"/>
        <v>297083463.67816299</v>
      </c>
      <c r="O56">
        <f t="shared" si="7"/>
        <v>7981.82</v>
      </c>
      <c r="P56">
        <f t="shared" si="0"/>
        <v>7.9423242145426745E-5</v>
      </c>
      <c r="Q56">
        <f t="shared" si="1"/>
        <v>327.46082000000001</v>
      </c>
    </row>
    <row r="57" spans="3:18" x14ac:dyDescent="0.25">
      <c r="C57">
        <v>5</v>
      </c>
      <c r="D57" s="2">
        <v>43941</v>
      </c>
      <c r="E57">
        <v>56</v>
      </c>
      <c r="F57" s="1">
        <v>29468</v>
      </c>
      <c r="G57">
        <f t="shared" si="8"/>
        <v>4632</v>
      </c>
      <c r="H57" s="1">
        <v>1776</v>
      </c>
      <c r="I57" s="1">
        <f t="shared" si="2"/>
        <v>327435984</v>
      </c>
      <c r="J57">
        <f>J56+F57</f>
        <v>788943</v>
      </c>
      <c r="K57">
        <f t="shared" si="4"/>
        <v>24927</v>
      </c>
      <c r="L57">
        <f t="shared" si="11"/>
        <v>34220</v>
      </c>
      <c r="M57" s="7">
        <f t="shared" ca="1" si="9"/>
        <v>297060931.62408727</v>
      </c>
      <c r="O57">
        <f t="shared" si="7"/>
        <v>7383.95</v>
      </c>
      <c r="P57">
        <f t="shared" si="0"/>
        <v>8.9996217398024276E-5</v>
      </c>
      <c r="Q57">
        <f t="shared" si="1"/>
        <v>327.43598400000002</v>
      </c>
    </row>
    <row r="58" spans="3:18" x14ac:dyDescent="0.25">
      <c r="C58">
        <v>6</v>
      </c>
      <c r="D58" s="2">
        <v>43942</v>
      </c>
      <c r="E58">
        <v>57</v>
      </c>
      <c r="F58" s="1">
        <v>26527</v>
      </c>
      <c r="G58">
        <f t="shared" si="8"/>
        <v>6405</v>
      </c>
      <c r="H58">
        <v>1681</v>
      </c>
      <c r="I58" s="1">
        <f t="shared" si="2"/>
        <v>327415862</v>
      </c>
      <c r="J58">
        <f t="shared" ref="J58:J70" si="12">J57+F58</f>
        <v>815470</v>
      </c>
      <c r="K58">
        <f t="shared" si="4"/>
        <v>31332</v>
      </c>
      <c r="L58">
        <f t="shared" si="11"/>
        <v>35901</v>
      </c>
      <c r="M58" s="7">
        <f t="shared" ca="1" si="9"/>
        <v>297042676.26927531</v>
      </c>
      <c r="O58">
        <f t="shared" si="7"/>
        <v>10210.51</v>
      </c>
      <c r="P58">
        <f t="shared" si="0"/>
        <v>8.1019287941523128E-5</v>
      </c>
      <c r="Q58">
        <f t="shared" si="1"/>
        <v>327.415862</v>
      </c>
    </row>
    <row r="59" spans="3:18" x14ac:dyDescent="0.25">
      <c r="C59">
        <v>7</v>
      </c>
      <c r="D59" s="2">
        <v>43943</v>
      </c>
      <c r="E59">
        <v>58</v>
      </c>
      <c r="F59" s="1">
        <v>25868</v>
      </c>
      <c r="G59">
        <f t="shared" si="8"/>
        <v>7746</v>
      </c>
      <c r="H59">
        <v>1718</v>
      </c>
      <c r="I59" s="1">
        <f t="shared" si="2"/>
        <v>327397740</v>
      </c>
      <c r="J59">
        <f t="shared" si="12"/>
        <v>841338</v>
      </c>
      <c r="K59">
        <f t="shared" si="4"/>
        <v>39078</v>
      </c>
      <c r="L59">
        <f t="shared" si="11"/>
        <v>37619</v>
      </c>
      <c r="M59" s="7">
        <f t="shared" ca="1" si="9"/>
        <v>297026235.38169438</v>
      </c>
      <c r="O59">
        <f t="shared" si="7"/>
        <v>12348.68</v>
      </c>
      <c r="P59">
        <f t="shared" si="0"/>
        <v>7.9010930252603454E-5</v>
      </c>
      <c r="Q59">
        <f t="shared" si="1"/>
        <v>327.39774</v>
      </c>
    </row>
    <row r="60" spans="3:18" x14ac:dyDescent="0.25">
      <c r="C60">
        <v>1</v>
      </c>
      <c r="D60" s="2">
        <v>43944</v>
      </c>
      <c r="E60">
        <v>59</v>
      </c>
      <c r="F60" s="1">
        <v>37144</v>
      </c>
      <c r="G60">
        <f t="shared" si="8"/>
        <v>8226</v>
      </c>
      <c r="H60">
        <v>2471</v>
      </c>
      <c r="I60" s="1">
        <f t="shared" si="2"/>
        <v>327368822</v>
      </c>
      <c r="J60">
        <f t="shared" si="12"/>
        <v>878482</v>
      </c>
      <c r="K60">
        <f t="shared" si="4"/>
        <v>47304</v>
      </c>
      <c r="L60">
        <f>L59+H60</f>
        <v>40090</v>
      </c>
      <c r="M60" s="7">
        <f ca="1">I60*$N$61</f>
        <v>297642817.6565941</v>
      </c>
      <c r="N60" t="s">
        <v>24</v>
      </c>
      <c r="O60">
        <f t="shared" si="7"/>
        <v>13114.449999999999</v>
      </c>
      <c r="P60">
        <f t="shared" si="0"/>
        <v>1.1346224045733958E-4</v>
      </c>
      <c r="Q60">
        <f t="shared" si="1"/>
        <v>327.36882200000002</v>
      </c>
    </row>
    <row r="61" spans="3:18" x14ac:dyDescent="0.25">
      <c r="C61">
        <v>2</v>
      </c>
      <c r="D61" s="2">
        <v>43945</v>
      </c>
      <c r="E61">
        <v>60</v>
      </c>
      <c r="F61" s="1">
        <v>30226</v>
      </c>
      <c r="G61">
        <f t="shared" si="8"/>
        <v>8852</v>
      </c>
      <c r="H61">
        <v>2238</v>
      </c>
      <c r="I61" s="1">
        <f>$I$2-J61+K61</f>
        <v>327347448</v>
      </c>
      <c r="J61">
        <f>J60+F61</f>
        <v>908708</v>
      </c>
      <c r="K61">
        <f t="shared" si="4"/>
        <v>56156</v>
      </c>
      <c r="L61">
        <f t="shared" si="11"/>
        <v>42328</v>
      </c>
      <c r="M61" s="7">
        <f t="shared" ca="1" si="9"/>
        <v>297626269.71544653</v>
      </c>
      <c r="N61">
        <f ca="1">M60/I60</f>
        <v>0.90723361554571014</v>
      </c>
      <c r="O61">
        <f t="shared" si="7"/>
        <v>14112.359999999999</v>
      </c>
      <c r="P61">
        <f>F61/I61</f>
        <v>9.2336140650163247E-5</v>
      </c>
      <c r="Q61">
        <f t="shared" si="1"/>
        <v>327.34744799999999</v>
      </c>
    </row>
    <row r="62" spans="3:18" x14ac:dyDescent="0.25">
      <c r="C62">
        <v>3</v>
      </c>
      <c r="D62" s="2">
        <v>43946</v>
      </c>
      <c r="E62">
        <v>61</v>
      </c>
      <c r="F62" s="1">
        <v>33119</v>
      </c>
      <c r="G62">
        <f t="shared" si="8"/>
        <v>8357</v>
      </c>
      <c r="H62">
        <v>1742</v>
      </c>
      <c r="I62" s="1">
        <f t="shared" si="2"/>
        <v>327322686</v>
      </c>
      <c r="J62">
        <f t="shared" si="12"/>
        <v>941827</v>
      </c>
      <c r="K62">
        <f t="shared" si="4"/>
        <v>64513</v>
      </c>
      <c r="L62">
        <f t="shared" si="11"/>
        <v>44070</v>
      </c>
      <c r="M62" s="7">
        <f t="shared" ca="1" si="9"/>
        <v>297605744.4621284</v>
      </c>
      <c r="N62">
        <f ca="1">N61*100</f>
        <v>90.723361554571014</v>
      </c>
      <c r="O62">
        <f t="shared" si="7"/>
        <v>13323.23</v>
      </c>
      <c r="P62">
        <f t="shared" si="0"/>
        <v>1.0118149891999847E-4</v>
      </c>
      <c r="Q62">
        <f t="shared" si="1"/>
        <v>327.32268599999998</v>
      </c>
    </row>
    <row r="63" spans="3:18" x14ac:dyDescent="0.25">
      <c r="C63">
        <v>4</v>
      </c>
      <c r="D63" s="2">
        <v>43947</v>
      </c>
      <c r="E63">
        <v>62</v>
      </c>
      <c r="F63" s="1">
        <v>29355</v>
      </c>
      <c r="G63">
        <f t="shared" si="8"/>
        <v>10365</v>
      </c>
      <c r="H63">
        <v>2151</v>
      </c>
      <c r="I63" s="1">
        <f t="shared" si="2"/>
        <v>327303696</v>
      </c>
      <c r="J63">
        <f t="shared" si="12"/>
        <v>971182</v>
      </c>
      <c r="K63">
        <f t="shared" si="4"/>
        <v>74878</v>
      </c>
      <c r="L63">
        <f t="shared" si="11"/>
        <v>46221</v>
      </c>
      <c r="M63" s="7">
        <f t="shared" ca="1" si="9"/>
        <v>297585283.62239701</v>
      </c>
      <c r="O63">
        <f>F36*$B$2</f>
        <v>16523.55</v>
      </c>
      <c r="P63">
        <f t="shared" si="0"/>
        <v>8.9687346518690095E-5</v>
      </c>
      <c r="Q63">
        <f t="shared" si="1"/>
        <v>327.303696</v>
      </c>
    </row>
    <row r="64" spans="3:18" x14ac:dyDescent="0.25">
      <c r="C64">
        <v>5</v>
      </c>
      <c r="D64" s="2">
        <v>43948</v>
      </c>
      <c r="E64">
        <v>63</v>
      </c>
      <c r="F64" s="1">
        <v>23459</v>
      </c>
      <c r="G64">
        <f t="shared" si="8"/>
        <v>10331</v>
      </c>
      <c r="H64">
        <v>1776</v>
      </c>
      <c r="I64" s="1">
        <f t="shared" si="2"/>
        <v>327290568</v>
      </c>
      <c r="J64">
        <f t="shared" si="12"/>
        <v>994641</v>
      </c>
      <c r="K64">
        <f t="shared" si="4"/>
        <v>85209</v>
      </c>
      <c r="L64">
        <f t="shared" si="11"/>
        <v>47997</v>
      </c>
      <c r="M64" s="7">
        <f t="shared" ca="1" si="9"/>
        <v>297560776.52074027</v>
      </c>
      <c r="O64">
        <f t="shared" si="7"/>
        <v>16470.259999999998</v>
      </c>
      <c r="P64">
        <f t="shared" si="0"/>
        <v>7.1676370459902768E-5</v>
      </c>
      <c r="Q64">
        <f t="shared" si="1"/>
        <v>327.29056800000001</v>
      </c>
    </row>
    <row r="65" spans="2:17" x14ac:dyDescent="0.25">
      <c r="C65">
        <v>6</v>
      </c>
      <c r="D65" s="2">
        <v>43949</v>
      </c>
      <c r="E65">
        <v>64</v>
      </c>
      <c r="F65" s="1">
        <v>23901</v>
      </c>
      <c r="G65">
        <f t="shared" si="8"/>
        <v>12383</v>
      </c>
      <c r="H65">
        <v>1190</v>
      </c>
      <c r="I65" s="1">
        <f t="shared" si="2"/>
        <v>327279050</v>
      </c>
      <c r="J65">
        <f t="shared" si="12"/>
        <v>1018542</v>
      </c>
      <c r="K65">
        <f t="shared" si="4"/>
        <v>97592</v>
      </c>
      <c r="L65">
        <f>L64+H65</f>
        <v>49187</v>
      </c>
      <c r="M65" s="7">
        <f t="shared" ca="1" si="9"/>
        <v>297060931.62408727</v>
      </c>
      <c r="O65">
        <f t="shared" si="7"/>
        <v>19741.39</v>
      </c>
      <c r="P65">
        <f t="shared" si="0"/>
        <v>7.3029422445463588E-5</v>
      </c>
      <c r="Q65">
        <f t="shared" si="1"/>
        <v>327.27904999999998</v>
      </c>
    </row>
    <row r="66" spans="2:17" x14ac:dyDescent="0.25">
      <c r="C66">
        <v>7</v>
      </c>
      <c r="D66" s="2">
        <v>43950</v>
      </c>
      <c r="E66">
        <v>65</v>
      </c>
      <c r="F66" s="1">
        <v>26512</v>
      </c>
      <c r="G66">
        <f t="shared" si="8"/>
        <v>11967</v>
      </c>
      <c r="H66">
        <v>1322</v>
      </c>
      <c r="I66" s="1">
        <f t="shared" si="2"/>
        <v>327264505</v>
      </c>
      <c r="J66">
        <f t="shared" si="12"/>
        <v>1045054</v>
      </c>
      <c r="K66">
        <f t="shared" si="4"/>
        <v>109559</v>
      </c>
      <c r="L66">
        <f t="shared" si="11"/>
        <v>50509</v>
      </c>
      <c r="M66" s="7">
        <f t="shared" ca="1" si="9"/>
        <v>297042676.26927531</v>
      </c>
      <c r="O66">
        <f t="shared" si="7"/>
        <v>19078.55</v>
      </c>
      <c r="P66">
        <f t="shared" si="0"/>
        <v>8.101092417584364E-5</v>
      </c>
      <c r="Q66">
        <f t="shared" si="1"/>
        <v>327.26450499999999</v>
      </c>
    </row>
    <row r="67" spans="2:17" x14ac:dyDescent="0.25">
      <c r="C67">
        <v>1</v>
      </c>
      <c r="D67" s="2">
        <v>43951</v>
      </c>
      <c r="E67">
        <v>66</v>
      </c>
      <c r="F67" s="1">
        <v>30787</v>
      </c>
      <c r="G67">
        <f>ROUND(F40*$B$23,0)</f>
        <v>8617</v>
      </c>
      <c r="H67">
        <v>1936</v>
      </c>
      <c r="I67" s="1">
        <f t="shared" si="2"/>
        <v>327242335</v>
      </c>
      <c r="J67">
        <f t="shared" si="12"/>
        <v>1075841</v>
      </c>
      <c r="K67">
        <f t="shared" si="4"/>
        <v>118176</v>
      </c>
      <c r="L67">
        <f t="shared" si="11"/>
        <v>52445</v>
      </c>
      <c r="M67" s="7">
        <f t="shared" ca="1" si="9"/>
        <v>297026235.38169438</v>
      </c>
      <c r="O67">
        <f t="shared" si="7"/>
        <v>13737.869999999999</v>
      </c>
      <c r="P67">
        <f t="shared" ref="P67:P71" si="13">F67/I67</f>
        <v>9.4080125665892223E-5</v>
      </c>
      <c r="Q67">
        <f t="shared" ref="Q67:Q120" si="14">I67/1000000</f>
        <v>327.24233500000003</v>
      </c>
    </row>
    <row r="68" spans="2:17" x14ac:dyDescent="0.25">
      <c r="C68">
        <v>2</v>
      </c>
      <c r="D68" s="2">
        <v>43952</v>
      </c>
      <c r="E68">
        <v>67</v>
      </c>
      <c r="F68" s="1">
        <v>30326</v>
      </c>
      <c r="G68">
        <f t="shared" si="8"/>
        <v>4276</v>
      </c>
      <c r="H68">
        <v>2909</v>
      </c>
      <c r="I68" s="1">
        <f t="shared" ref="I68:I74" si="15">$I$2-J68+K68</f>
        <v>327216285</v>
      </c>
      <c r="J68">
        <f t="shared" si="12"/>
        <v>1106167</v>
      </c>
      <c r="K68">
        <f t="shared" ref="K68:K72" si="16">G68+K67</f>
        <v>122452</v>
      </c>
      <c r="L68">
        <f t="shared" si="11"/>
        <v>55354</v>
      </c>
      <c r="M68" s="7">
        <f t="shared" ca="1" si="9"/>
        <v>297642817.6565941</v>
      </c>
      <c r="O68">
        <f t="shared" si="7"/>
        <v>6816.74</v>
      </c>
      <c r="P68">
        <f t="shared" si="13"/>
        <v>9.2678761388663769E-5</v>
      </c>
      <c r="Q68">
        <f t="shared" si="14"/>
        <v>327.21628500000003</v>
      </c>
    </row>
    <row r="69" spans="2:17" x14ac:dyDescent="0.25">
      <c r="C69">
        <v>3</v>
      </c>
      <c r="D69" s="2">
        <v>43953</v>
      </c>
      <c r="E69">
        <v>68</v>
      </c>
      <c r="F69" s="1">
        <v>29671</v>
      </c>
      <c r="G69">
        <f t="shared" si="8"/>
        <v>29056</v>
      </c>
      <c r="H69">
        <v>2069</v>
      </c>
      <c r="I69" s="1">
        <f t="shared" si="15"/>
        <v>327215670</v>
      </c>
      <c r="J69">
        <f t="shared" si="12"/>
        <v>1135838</v>
      </c>
      <c r="K69">
        <f>G69+K68</f>
        <v>151508</v>
      </c>
      <c r="L69">
        <f t="shared" si="11"/>
        <v>57423</v>
      </c>
      <c r="M69" s="7">
        <f t="shared" ca="1" si="9"/>
        <v>297626269.71544653</v>
      </c>
      <c r="O69">
        <f t="shared" si="7"/>
        <v>46322.15</v>
      </c>
      <c r="P69">
        <f t="shared" si="13"/>
        <v>9.0677197702665029E-5</v>
      </c>
      <c r="Q69">
        <f t="shared" si="14"/>
        <v>327.21566999999999</v>
      </c>
    </row>
    <row r="70" spans="2:17" x14ac:dyDescent="0.25">
      <c r="C70">
        <v>4</v>
      </c>
      <c r="D70" s="2">
        <v>43954</v>
      </c>
      <c r="E70">
        <v>69</v>
      </c>
      <c r="F70" s="1">
        <v>29763</v>
      </c>
      <c r="G70">
        <f t="shared" si="8"/>
        <v>19890</v>
      </c>
      <c r="H70">
        <v>5000</v>
      </c>
      <c r="I70" s="1">
        <f t="shared" si="15"/>
        <v>327205797</v>
      </c>
      <c r="J70">
        <f t="shared" si="12"/>
        <v>1165601</v>
      </c>
      <c r="K70">
        <f t="shared" si="16"/>
        <v>171398</v>
      </c>
      <c r="L70">
        <f t="shared" si="11"/>
        <v>62423</v>
      </c>
      <c r="M70" s="7">
        <f t="shared" ca="1" si="9"/>
        <v>297605744.4621284</v>
      </c>
      <c r="O70">
        <f t="shared" si="7"/>
        <v>31709.739999999998</v>
      </c>
      <c r="P70">
        <f t="shared" si="13"/>
        <v>9.0961102379246667E-5</v>
      </c>
      <c r="Q70">
        <f t="shared" si="14"/>
        <v>327.20579700000002</v>
      </c>
    </row>
    <row r="71" spans="2:17" x14ac:dyDescent="0.25">
      <c r="B71" t="s">
        <v>23</v>
      </c>
      <c r="C71">
        <v>5</v>
      </c>
      <c r="D71" s="3">
        <v>43955</v>
      </c>
      <c r="E71" s="14">
        <v>70</v>
      </c>
      <c r="F71" s="14">
        <v>31839</v>
      </c>
      <c r="G71" s="14">
        <f t="shared" si="8"/>
        <v>15727</v>
      </c>
      <c r="H71" s="14">
        <v>1696</v>
      </c>
      <c r="I71" s="1">
        <f t="shared" si="15"/>
        <v>327189685</v>
      </c>
      <c r="J71" s="14">
        <f>J70+F71</f>
        <v>1197440</v>
      </c>
      <c r="K71" s="14">
        <f t="shared" si="16"/>
        <v>187125</v>
      </c>
      <c r="L71" s="14">
        <f>L70+H71</f>
        <v>64119</v>
      </c>
      <c r="M71" s="7">
        <f t="shared" ca="1" si="9"/>
        <v>297585283.62239701</v>
      </c>
      <c r="O71">
        <f t="shared" si="7"/>
        <v>25073.309999999998</v>
      </c>
      <c r="P71">
        <f t="shared" si="13"/>
        <v>9.7310524932960518E-5</v>
      </c>
      <c r="Q71">
        <f t="shared" si="14"/>
        <v>327.189685</v>
      </c>
    </row>
    <row r="72" spans="2:17" x14ac:dyDescent="0.25">
      <c r="C72">
        <v>6</v>
      </c>
      <c r="D72" s="9">
        <v>43956</v>
      </c>
      <c r="E72">
        <v>71</v>
      </c>
      <c r="F72">
        <f>ROUND((I71*$B$1)-H45-G45,0)</f>
        <v>28337</v>
      </c>
      <c r="G72">
        <f>ROUND(F45*$B$23,0)</f>
        <v>14439</v>
      </c>
      <c r="H72">
        <f>F45*$B$24</f>
        <v>2428.1179999999999</v>
      </c>
      <c r="I72" s="1">
        <f t="shared" si="15"/>
        <v>327175787</v>
      </c>
      <c r="J72">
        <f>J71+F72</f>
        <v>1225777</v>
      </c>
      <c r="K72" s="29">
        <f t="shared" si="16"/>
        <v>201564</v>
      </c>
      <c r="L72" s="29">
        <f>L71+H72</f>
        <v>66547.118000000002</v>
      </c>
      <c r="M72" s="7">
        <f t="shared" ca="1" si="9"/>
        <v>297560776.52074027</v>
      </c>
      <c r="O72">
        <f t="shared" si="7"/>
        <v>23019.82</v>
      </c>
      <c r="Q72">
        <f t="shared" si="14"/>
        <v>327.17578700000001</v>
      </c>
    </row>
    <row r="73" spans="2:17" x14ac:dyDescent="0.25">
      <c r="C73">
        <v>7</v>
      </c>
      <c r="D73" s="9">
        <v>43957</v>
      </c>
      <c r="E73">
        <v>72</v>
      </c>
      <c r="F73">
        <f t="shared" ref="F73:F136" si="17">ROUND((I72*$B$1)-H46-G46,0)</f>
        <v>27795</v>
      </c>
      <c r="G73">
        <f t="shared" si="8"/>
        <v>14518</v>
      </c>
      <c r="H73">
        <f>F46*$B$24</f>
        <v>2441.2849999999999</v>
      </c>
      <c r="I73" s="1">
        <f t="shared" si="15"/>
        <v>327164405</v>
      </c>
      <c r="J73">
        <f t="shared" ref="J73:J75" si="18">J72+F73-H46</f>
        <v>1251677</v>
      </c>
      <c r="K73" s="30">
        <f>K72+G73</f>
        <v>216082</v>
      </c>
      <c r="L73" s="29">
        <f>L72+H73</f>
        <v>68988.403000000006</v>
      </c>
      <c r="M73" s="7">
        <f t="shared" ca="1" si="9"/>
        <v>297060931.62408727</v>
      </c>
      <c r="O73">
        <f t="shared" si="7"/>
        <v>23144.649999999998</v>
      </c>
      <c r="Q73">
        <f t="shared" si="14"/>
        <v>327.16440499999999</v>
      </c>
    </row>
    <row r="74" spans="2:17" x14ac:dyDescent="0.25">
      <c r="C74" s="11"/>
      <c r="D74" s="9">
        <v>43958</v>
      </c>
      <c r="E74">
        <v>73</v>
      </c>
      <c r="F74">
        <f t="shared" si="17"/>
        <v>27731</v>
      </c>
      <c r="G74">
        <f t="shared" si="8"/>
        <v>15226</v>
      </c>
      <c r="H74">
        <f>F47*$B$24</f>
        <v>2560.3269999999998</v>
      </c>
      <c r="I74" s="1">
        <f t="shared" si="15"/>
        <v>327153825</v>
      </c>
      <c r="J74">
        <f t="shared" si="18"/>
        <v>1277483</v>
      </c>
      <c r="K74" s="1">
        <f t="shared" ref="K74:K75" si="19">K73+G74</f>
        <v>231308</v>
      </c>
      <c r="L74">
        <f>L73+H74</f>
        <v>71548.73000000001</v>
      </c>
      <c r="M74" s="7">
        <f t="shared" ca="1" si="9"/>
        <v>297642817.6565941</v>
      </c>
      <c r="O74">
        <f>SUM(O2:O73)</f>
        <v>344487</v>
      </c>
      <c r="Q74">
        <f t="shared" si="14"/>
        <v>327.15382499999998</v>
      </c>
    </row>
    <row r="75" spans="2:17" x14ac:dyDescent="0.25">
      <c r="D75" s="9">
        <v>43959</v>
      </c>
      <c r="E75">
        <v>74</v>
      </c>
      <c r="F75">
        <f t="shared" si="17"/>
        <v>27313</v>
      </c>
      <c r="G75">
        <f t="shared" si="8"/>
        <v>15243</v>
      </c>
      <c r="H75">
        <f>F48*$B$24</f>
        <v>2563.1759999999999</v>
      </c>
      <c r="I75" s="1">
        <f>$I$2-J75+K75</f>
        <v>327143686</v>
      </c>
      <c r="J75">
        <f t="shared" si="18"/>
        <v>1302865</v>
      </c>
      <c r="K75" s="1">
        <f t="shared" si="19"/>
        <v>246551</v>
      </c>
      <c r="L75">
        <f t="shared" ref="L74:L75" si="20">L74+H75</f>
        <v>74111.906000000017</v>
      </c>
      <c r="M75" s="7">
        <f t="shared" ca="1" si="9"/>
        <v>297626269.71544653</v>
      </c>
      <c r="Q75">
        <f t="shared" si="14"/>
        <v>327.143686</v>
      </c>
    </row>
    <row r="76" spans="2:17" x14ac:dyDescent="0.25">
      <c r="D76" s="9">
        <v>43960</v>
      </c>
      <c r="E76">
        <v>75</v>
      </c>
      <c r="F76">
        <f t="shared" si="17"/>
        <v>27543</v>
      </c>
      <c r="G76">
        <f t="shared" si="8"/>
        <v>13345</v>
      </c>
      <c r="H76">
        <f t="shared" ref="H76:H84" si="21">F49*$B$24</f>
        <v>2244.165</v>
      </c>
      <c r="I76" s="1">
        <f t="shared" ref="I76:I86" si="22">$I$2-J76+K76</f>
        <v>327131408</v>
      </c>
      <c r="J76">
        <f t="shared" ref="J76:J84" si="23">J75+F76-H49</f>
        <v>1328488</v>
      </c>
      <c r="K76" s="1">
        <f t="shared" ref="K76:K84" si="24">K75+G76</f>
        <v>259896</v>
      </c>
      <c r="L76">
        <f t="shared" ref="L76:L84" si="25">L75+H76</f>
        <v>76356.071000000011</v>
      </c>
      <c r="M76" s="7">
        <f t="shared" ca="1" si="9"/>
        <v>297605744.4621284</v>
      </c>
      <c r="Q76">
        <f t="shared" si="14"/>
        <v>327.13140800000002</v>
      </c>
    </row>
    <row r="77" spans="2:17" x14ac:dyDescent="0.25">
      <c r="D77" s="9">
        <v>43961</v>
      </c>
      <c r="E77">
        <v>76</v>
      </c>
      <c r="F77">
        <f t="shared" si="17"/>
        <v>26599</v>
      </c>
      <c r="G77">
        <f t="shared" si="8"/>
        <v>11061</v>
      </c>
      <c r="H77">
        <f t="shared" si="21"/>
        <v>1860.0889999999999</v>
      </c>
      <c r="I77" s="1">
        <f t="shared" si="22"/>
        <v>327117798</v>
      </c>
      <c r="J77">
        <f t="shared" si="23"/>
        <v>1353159</v>
      </c>
      <c r="K77" s="1">
        <f t="shared" si="24"/>
        <v>270957</v>
      </c>
      <c r="L77">
        <f t="shared" si="25"/>
        <v>78216.160000000003</v>
      </c>
      <c r="M77" s="7">
        <f t="shared" ca="1" si="9"/>
        <v>297585283.62239701</v>
      </c>
      <c r="Q77">
        <f t="shared" si="14"/>
        <v>327.11779799999999</v>
      </c>
    </row>
    <row r="78" spans="2:17" x14ac:dyDescent="0.25">
      <c r="D78" s="9">
        <v>43962</v>
      </c>
      <c r="E78">
        <v>77</v>
      </c>
      <c r="F78">
        <f t="shared" si="17"/>
        <v>26713</v>
      </c>
      <c r="G78">
        <f t="shared" si="8"/>
        <v>12082</v>
      </c>
      <c r="H78">
        <f t="shared" si="21"/>
        <v>2031.645</v>
      </c>
      <c r="I78" s="1">
        <f t="shared" si="22"/>
        <v>327104695</v>
      </c>
      <c r="J78">
        <f t="shared" si="23"/>
        <v>1378344</v>
      </c>
      <c r="K78" s="1">
        <f t="shared" si="24"/>
        <v>283039</v>
      </c>
      <c r="L78">
        <f t="shared" si="25"/>
        <v>80247.805000000008</v>
      </c>
      <c r="M78" s="7">
        <f t="shared" ca="1" si="9"/>
        <v>297560776.52074027</v>
      </c>
      <c r="Q78">
        <f t="shared" si="14"/>
        <v>327.10469499999999</v>
      </c>
    </row>
    <row r="79" spans="2:17" x14ac:dyDescent="0.25">
      <c r="D79" s="9">
        <v>43963</v>
      </c>
      <c r="E79">
        <v>78</v>
      </c>
      <c r="F79">
        <f t="shared" si="17"/>
        <v>26115</v>
      </c>
      <c r="G79">
        <f t="shared" si="8"/>
        <v>12482</v>
      </c>
      <c r="H79">
        <f t="shared" si="21"/>
        <v>2098.9429999999998</v>
      </c>
      <c r="I79" s="1">
        <f t="shared" si="22"/>
        <v>327092566</v>
      </c>
      <c r="J79">
        <f t="shared" si="23"/>
        <v>1402955</v>
      </c>
      <c r="K79" s="1">
        <f t="shared" si="24"/>
        <v>295521</v>
      </c>
      <c r="L79">
        <f t="shared" si="25"/>
        <v>82346.748000000007</v>
      </c>
      <c r="M79" s="7">
        <f t="shared" ca="1" si="9"/>
        <v>297060931.62408727</v>
      </c>
      <c r="Q79">
        <f t="shared" si="14"/>
        <v>327.09256599999998</v>
      </c>
    </row>
    <row r="80" spans="2:17" x14ac:dyDescent="0.25">
      <c r="D80" s="9">
        <v>43964</v>
      </c>
      <c r="E80">
        <v>79</v>
      </c>
      <c r="F80">
        <f t="shared" si="17"/>
        <v>25795</v>
      </c>
      <c r="G80">
        <f t="shared" si="8"/>
        <v>13354</v>
      </c>
      <c r="H80">
        <f t="shared" si="21"/>
        <v>2245.6280000000002</v>
      </c>
      <c r="I80" s="1">
        <f t="shared" si="22"/>
        <v>327082520</v>
      </c>
      <c r="J80">
        <f t="shared" si="23"/>
        <v>1426355</v>
      </c>
      <c r="K80" s="1">
        <f t="shared" si="24"/>
        <v>308875</v>
      </c>
      <c r="L80">
        <f t="shared" si="25"/>
        <v>84592.376000000004</v>
      </c>
      <c r="M80" s="7">
        <f t="shared" ca="1" si="9"/>
        <v>297642817.6565941</v>
      </c>
      <c r="Q80">
        <f t="shared" si="14"/>
        <v>327.08251999999999</v>
      </c>
    </row>
    <row r="81" spans="4:17" x14ac:dyDescent="0.25">
      <c r="D81" s="9">
        <v>43965</v>
      </c>
      <c r="E81">
        <v>80</v>
      </c>
      <c r="F81">
        <f t="shared" si="17"/>
        <v>24782</v>
      </c>
      <c r="G81">
        <f t="shared" si="8"/>
        <v>13280</v>
      </c>
      <c r="H81">
        <f t="shared" si="21"/>
        <v>2233.154</v>
      </c>
      <c r="I81" s="1">
        <f t="shared" si="22"/>
        <v>327073368</v>
      </c>
      <c r="J81">
        <f t="shared" si="23"/>
        <v>1448787</v>
      </c>
      <c r="K81" s="1">
        <f t="shared" si="24"/>
        <v>322155</v>
      </c>
      <c r="L81">
        <f t="shared" si="25"/>
        <v>86825.53</v>
      </c>
      <c r="M81" s="7">
        <f t="shared" ca="1" si="9"/>
        <v>297626269.71544653</v>
      </c>
      <c r="Q81">
        <f t="shared" si="14"/>
        <v>327.07336800000002</v>
      </c>
    </row>
    <row r="82" spans="4:17" x14ac:dyDescent="0.25">
      <c r="D82" s="9">
        <v>43966</v>
      </c>
      <c r="E82">
        <v>81</v>
      </c>
      <c r="F82">
        <f t="shared" si="17"/>
        <v>23601</v>
      </c>
      <c r="G82">
        <f t="shared" si="8"/>
        <v>13699</v>
      </c>
      <c r="H82">
        <f t="shared" si="21"/>
        <v>2303.5320000000002</v>
      </c>
      <c r="I82" s="1">
        <f t="shared" si="22"/>
        <v>327065629</v>
      </c>
      <c r="J82">
        <f t="shared" si="23"/>
        <v>1470225</v>
      </c>
      <c r="K82" s="1">
        <f t="shared" si="24"/>
        <v>335854</v>
      </c>
      <c r="L82">
        <f t="shared" si="25"/>
        <v>89129.062000000005</v>
      </c>
      <c r="M82" s="7">
        <f t="shared" ca="1" si="9"/>
        <v>297605744.4621284</v>
      </c>
      <c r="Q82">
        <f t="shared" si="14"/>
        <v>327.065629</v>
      </c>
    </row>
    <row r="83" spans="4:17" x14ac:dyDescent="0.25">
      <c r="D83" s="9">
        <v>43967</v>
      </c>
      <c r="E83">
        <v>82</v>
      </c>
      <c r="F83">
        <f t="shared" si="17"/>
        <v>22752</v>
      </c>
      <c r="G83">
        <f t="shared" si="8"/>
        <v>11909</v>
      </c>
      <c r="H83">
        <f t="shared" si="21"/>
        <v>2002.616</v>
      </c>
      <c r="I83" s="1">
        <f t="shared" si="22"/>
        <v>327056829</v>
      </c>
      <c r="J83">
        <f t="shared" si="23"/>
        <v>1490934</v>
      </c>
      <c r="K83" s="1">
        <f t="shared" si="24"/>
        <v>347763</v>
      </c>
      <c r="L83">
        <f t="shared" si="25"/>
        <v>91131.678</v>
      </c>
      <c r="M83" s="7">
        <f t="shared" ca="1" si="9"/>
        <v>297585283.62239701</v>
      </c>
      <c r="Q83">
        <f t="shared" si="14"/>
        <v>327.05682899999999</v>
      </c>
    </row>
    <row r="84" spans="4:17" x14ac:dyDescent="0.25">
      <c r="D84" s="9">
        <v>43968</v>
      </c>
      <c r="E84">
        <v>83</v>
      </c>
      <c r="F84">
        <f t="shared" si="17"/>
        <v>23393</v>
      </c>
      <c r="G84">
        <f t="shared" si="8"/>
        <v>13493</v>
      </c>
      <c r="H84">
        <f t="shared" si="21"/>
        <v>2269.0360000000001</v>
      </c>
      <c r="I84" s="1">
        <f t="shared" si="22"/>
        <v>327048705</v>
      </c>
      <c r="J84">
        <f t="shared" si="23"/>
        <v>1512551</v>
      </c>
      <c r="K84" s="1">
        <f t="shared" si="24"/>
        <v>361256</v>
      </c>
      <c r="L84">
        <f t="shared" si="25"/>
        <v>93400.714000000007</v>
      </c>
      <c r="M84" s="7">
        <f t="shared" ca="1" si="9"/>
        <v>297560776.52074027</v>
      </c>
      <c r="Q84">
        <f t="shared" si="14"/>
        <v>327.04870499999998</v>
      </c>
    </row>
    <row r="85" spans="4:17" x14ac:dyDescent="0.25">
      <c r="D85" s="9">
        <v>43969</v>
      </c>
      <c r="E85">
        <v>84</v>
      </c>
      <c r="F85">
        <f t="shared" si="17"/>
        <v>21715</v>
      </c>
      <c r="G85">
        <f t="shared" si="8"/>
        <v>12147</v>
      </c>
      <c r="H85">
        <f t="shared" ref="H85:H98" si="26">F58*$B$24</f>
        <v>2042.579</v>
      </c>
      <c r="I85" s="1">
        <f t="shared" si="22"/>
        <v>327040818</v>
      </c>
      <c r="J85">
        <f t="shared" ref="J85:J107" si="27">J84+F85-H58</f>
        <v>1532585</v>
      </c>
      <c r="K85" s="1">
        <f t="shared" ref="K85:K107" si="28">K84+G85</f>
        <v>373403</v>
      </c>
      <c r="L85">
        <f t="shared" ref="L85:L107" si="29">L84+H85</f>
        <v>95443.293000000005</v>
      </c>
      <c r="M85" s="7">
        <f t="shared" ca="1" si="9"/>
        <v>297060931.62408727</v>
      </c>
      <c r="Q85">
        <f t="shared" si="14"/>
        <v>327.040818</v>
      </c>
    </row>
    <row r="86" spans="4:17" x14ac:dyDescent="0.25">
      <c r="D86" s="9">
        <v>43970</v>
      </c>
      <c r="E86">
        <v>85</v>
      </c>
      <c r="F86">
        <f t="shared" si="17"/>
        <v>20336</v>
      </c>
      <c r="G86">
        <f t="shared" si="8"/>
        <v>11845</v>
      </c>
      <c r="H86">
        <f t="shared" si="26"/>
        <v>1991.836</v>
      </c>
      <c r="I86" s="1">
        <f t="shared" si="22"/>
        <v>327034045</v>
      </c>
      <c r="J86">
        <f t="shared" si="27"/>
        <v>1551203</v>
      </c>
      <c r="K86" s="1">
        <f t="shared" si="28"/>
        <v>385248</v>
      </c>
      <c r="L86">
        <f t="shared" si="29"/>
        <v>97435.129000000001</v>
      </c>
      <c r="M86" s="7">
        <f t="shared" ca="1" si="9"/>
        <v>297642817.6565941</v>
      </c>
      <c r="Q86">
        <f t="shared" si="14"/>
        <v>327.03404499999999</v>
      </c>
    </row>
    <row r="87" spans="4:17" x14ac:dyDescent="0.25">
      <c r="D87" s="9">
        <v>43971</v>
      </c>
      <c r="E87">
        <v>86</v>
      </c>
      <c r="F87">
        <f t="shared" si="17"/>
        <v>19102</v>
      </c>
      <c r="G87">
        <f t="shared" si="8"/>
        <v>17008</v>
      </c>
      <c r="H87">
        <f t="shared" si="26"/>
        <v>2860.0879999999997</v>
      </c>
      <c r="I87" s="1">
        <f>$I$2-J87+K87</f>
        <v>327034422</v>
      </c>
      <c r="J87">
        <f t="shared" si="27"/>
        <v>1567834</v>
      </c>
      <c r="K87" s="1">
        <f t="shared" si="28"/>
        <v>402256</v>
      </c>
      <c r="L87">
        <f t="shared" si="29"/>
        <v>100295.217</v>
      </c>
      <c r="M87" s="7">
        <f t="shared" ca="1" si="9"/>
        <v>297626269.71544653</v>
      </c>
      <c r="Q87">
        <f t="shared" si="14"/>
        <v>327.03442200000001</v>
      </c>
    </row>
    <row r="88" spans="4:17" x14ac:dyDescent="0.25">
      <c r="D88" s="9">
        <v>43972</v>
      </c>
      <c r="E88">
        <v>87</v>
      </c>
      <c r="F88">
        <f t="shared" si="17"/>
        <v>18709</v>
      </c>
      <c r="G88">
        <f t="shared" si="8"/>
        <v>13840</v>
      </c>
      <c r="H88">
        <f t="shared" si="26"/>
        <v>2327.402</v>
      </c>
      <c r="I88" s="1">
        <f t="shared" ref="I88:I151" si="30">$I$2-J88+K88</f>
        <v>327031791</v>
      </c>
      <c r="J88">
        <f t="shared" si="27"/>
        <v>1584305</v>
      </c>
      <c r="K88" s="1">
        <f t="shared" si="28"/>
        <v>416096</v>
      </c>
      <c r="L88">
        <f t="shared" si="29"/>
        <v>102622.61900000001</v>
      </c>
      <c r="M88" s="7">
        <f t="shared" ca="1" si="9"/>
        <v>297605744.4621284</v>
      </c>
      <c r="Q88">
        <f t="shared" si="14"/>
        <v>327.031791</v>
      </c>
    </row>
    <row r="89" spans="4:17" x14ac:dyDescent="0.25">
      <c r="D89" s="9">
        <v>43973</v>
      </c>
      <c r="E89">
        <v>88</v>
      </c>
      <c r="F89">
        <f t="shared" si="17"/>
        <v>19700</v>
      </c>
      <c r="G89">
        <f>ROUND(F62*$B$23,0)</f>
        <v>15165</v>
      </c>
      <c r="H89">
        <f t="shared" si="26"/>
        <v>2550.163</v>
      </c>
      <c r="I89" s="1">
        <f t="shared" si="30"/>
        <v>327028998</v>
      </c>
      <c r="J89">
        <f t="shared" si="27"/>
        <v>1602263</v>
      </c>
      <c r="K89" s="1">
        <f t="shared" si="28"/>
        <v>431261</v>
      </c>
      <c r="L89">
        <f t="shared" si="29"/>
        <v>105172.78200000001</v>
      </c>
      <c r="M89" s="7">
        <f t="shared" ca="1" si="9"/>
        <v>297585283.62239701</v>
      </c>
      <c r="Q89">
        <f t="shared" si="14"/>
        <v>327.028998</v>
      </c>
    </row>
    <row r="90" spans="4:17" x14ac:dyDescent="0.25">
      <c r="D90" s="9">
        <v>43974</v>
      </c>
      <c r="E90">
        <v>89</v>
      </c>
      <c r="F90">
        <f t="shared" si="17"/>
        <v>17283</v>
      </c>
      <c r="G90">
        <f t="shared" ref="G90:G153" si="31">ROUND(F63*$B$23,0)</f>
        <v>13442</v>
      </c>
      <c r="H90">
        <f t="shared" si="26"/>
        <v>2260.335</v>
      </c>
      <c r="I90" s="1">
        <f t="shared" si="30"/>
        <v>327027308</v>
      </c>
      <c r="J90">
        <f t="shared" si="27"/>
        <v>1617395</v>
      </c>
      <c r="K90" s="1">
        <f t="shared" si="28"/>
        <v>444703</v>
      </c>
      <c r="L90">
        <f t="shared" si="29"/>
        <v>107433.11700000001</v>
      </c>
      <c r="M90" s="7">
        <f t="shared" ca="1" si="9"/>
        <v>297560776.52074027</v>
      </c>
      <c r="Q90">
        <f t="shared" si="14"/>
        <v>327.027308</v>
      </c>
    </row>
    <row r="91" spans="4:17" x14ac:dyDescent="0.25">
      <c r="D91" s="9">
        <v>43975</v>
      </c>
      <c r="E91">
        <v>90</v>
      </c>
      <c r="F91">
        <f t="shared" si="17"/>
        <v>17692</v>
      </c>
      <c r="G91">
        <f t="shared" si="31"/>
        <v>10742</v>
      </c>
      <c r="H91">
        <f t="shared" si="26"/>
        <v>1806.3430000000001</v>
      </c>
      <c r="I91" s="1">
        <f t="shared" si="30"/>
        <v>327022134</v>
      </c>
      <c r="J91">
        <f t="shared" si="27"/>
        <v>1633311</v>
      </c>
      <c r="K91" s="1">
        <f t="shared" si="28"/>
        <v>455445</v>
      </c>
      <c r="L91">
        <f t="shared" si="29"/>
        <v>109239.46</v>
      </c>
      <c r="M91" s="7">
        <f t="shared" ca="1" si="9"/>
        <v>297060931.62408727</v>
      </c>
      <c r="Q91">
        <f t="shared" si="14"/>
        <v>327.02213399999999</v>
      </c>
    </row>
    <row r="92" spans="4:17" x14ac:dyDescent="0.25">
      <c r="D92" s="9">
        <v>43976</v>
      </c>
      <c r="E92">
        <v>91</v>
      </c>
      <c r="F92">
        <f t="shared" si="17"/>
        <v>16225</v>
      </c>
      <c r="G92">
        <f t="shared" si="31"/>
        <v>10944</v>
      </c>
      <c r="H92">
        <f t="shared" si="26"/>
        <v>1840.377</v>
      </c>
      <c r="I92" s="1">
        <f t="shared" si="30"/>
        <v>327018043</v>
      </c>
      <c r="J92">
        <f t="shared" si="27"/>
        <v>1648346</v>
      </c>
      <c r="K92" s="1">
        <f t="shared" si="28"/>
        <v>466389</v>
      </c>
      <c r="L92">
        <f t="shared" si="29"/>
        <v>111079.837</v>
      </c>
      <c r="M92" s="7">
        <f t="shared" ca="1" si="9"/>
        <v>297642817.6565941</v>
      </c>
      <c r="Q92">
        <f t="shared" si="14"/>
        <v>327.01804299999998</v>
      </c>
    </row>
    <row r="93" spans="4:17" x14ac:dyDescent="0.25">
      <c r="D93" s="9">
        <v>43977</v>
      </c>
      <c r="E93">
        <v>92</v>
      </c>
      <c r="F93">
        <f t="shared" si="17"/>
        <v>16509</v>
      </c>
      <c r="G93">
        <f t="shared" si="31"/>
        <v>12140</v>
      </c>
      <c r="H93">
        <f t="shared" si="26"/>
        <v>2041.424</v>
      </c>
      <c r="I93" s="1">
        <f t="shared" si="30"/>
        <v>327014996</v>
      </c>
      <c r="J93">
        <f t="shared" si="27"/>
        <v>1663533</v>
      </c>
      <c r="K93" s="1">
        <f t="shared" si="28"/>
        <v>478529</v>
      </c>
      <c r="L93">
        <f t="shared" si="29"/>
        <v>113121.261</v>
      </c>
      <c r="M93" s="7">
        <f t="shared" ca="1" si="9"/>
        <v>297626269.71544653</v>
      </c>
      <c r="Q93">
        <f t="shared" si="14"/>
        <v>327.014996</v>
      </c>
    </row>
    <row r="94" spans="4:17" x14ac:dyDescent="0.25">
      <c r="D94" s="9">
        <v>43978</v>
      </c>
      <c r="E94">
        <v>93</v>
      </c>
      <c r="F94">
        <f t="shared" si="17"/>
        <v>19245</v>
      </c>
      <c r="G94">
        <f t="shared" si="31"/>
        <v>14097</v>
      </c>
      <c r="H94">
        <f t="shared" si="26"/>
        <v>2370.5990000000002</v>
      </c>
      <c r="I94" s="1">
        <f t="shared" si="30"/>
        <v>327011784</v>
      </c>
      <c r="J94">
        <f t="shared" si="27"/>
        <v>1680842</v>
      </c>
      <c r="K94" s="1">
        <f t="shared" si="28"/>
        <v>492626</v>
      </c>
      <c r="L94">
        <f t="shared" si="29"/>
        <v>115491.86</v>
      </c>
      <c r="M94" s="7">
        <f t="shared" ca="1" si="9"/>
        <v>297605744.4621284</v>
      </c>
      <c r="Q94">
        <f t="shared" si="14"/>
        <v>327.01178399999998</v>
      </c>
    </row>
    <row r="95" spans="4:17" x14ac:dyDescent="0.25">
      <c r="D95" s="9">
        <v>43979</v>
      </c>
      <c r="E95">
        <v>94</v>
      </c>
      <c r="F95">
        <f t="shared" si="17"/>
        <v>22612</v>
      </c>
      <c r="G95">
        <f t="shared" si="31"/>
        <v>13886</v>
      </c>
      <c r="H95">
        <f t="shared" si="26"/>
        <v>2335.1019999999999</v>
      </c>
      <c r="I95" s="1">
        <f t="shared" si="30"/>
        <v>327005967</v>
      </c>
      <c r="J95">
        <f t="shared" si="27"/>
        <v>1700545</v>
      </c>
      <c r="K95" s="1">
        <f t="shared" si="28"/>
        <v>506512</v>
      </c>
      <c r="L95">
        <f t="shared" si="29"/>
        <v>117826.962</v>
      </c>
      <c r="M95" s="7">
        <f t="shared" ca="1" si="9"/>
        <v>297585283.62239701</v>
      </c>
      <c r="Q95">
        <f t="shared" si="14"/>
        <v>327.005967</v>
      </c>
    </row>
    <row r="96" spans="4:17" x14ac:dyDescent="0.25">
      <c r="D96" s="9">
        <v>43980</v>
      </c>
      <c r="E96">
        <v>95</v>
      </c>
      <c r="F96">
        <f t="shared" si="17"/>
        <v>-1328</v>
      </c>
      <c r="G96">
        <f t="shared" si="31"/>
        <v>13586</v>
      </c>
      <c r="H96">
        <f t="shared" si="26"/>
        <v>2284.6669999999999</v>
      </c>
      <c r="I96" s="1">
        <f t="shared" si="30"/>
        <v>327022950</v>
      </c>
      <c r="J96">
        <f t="shared" si="27"/>
        <v>1697148</v>
      </c>
      <c r="K96" s="1">
        <f t="shared" si="28"/>
        <v>520098</v>
      </c>
      <c r="L96">
        <f t="shared" si="29"/>
        <v>120111.629</v>
      </c>
      <c r="M96" s="7">
        <f t="shared" ca="1" si="9"/>
        <v>297560776.52074027</v>
      </c>
      <c r="Q96">
        <f t="shared" si="14"/>
        <v>327.02294999999998</v>
      </c>
    </row>
    <row r="97" spans="4:17" x14ac:dyDescent="0.25">
      <c r="D97" s="9">
        <v>43981</v>
      </c>
      <c r="E97">
        <v>96</v>
      </c>
      <c r="F97">
        <f t="shared" si="17"/>
        <v>4908</v>
      </c>
      <c r="G97">
        <f t="shared" si="31"/>
        <v>13628</v>
      </c>
      <c r="H97">
        <f t="shared" si="26"/>
        <v>2291.7509999999997</v>
      </c>
      <c r="I97" s="1">
        <f t="shared" si="30"/>
        <v>327036670</v>
      </c>
      <c r="J97">
        <f t="shared" si="27"/>
        <v>1697056</v>
      </c>
      <c r="K97" s="1">
        <f t="shared" si="28"/>
        <v>533726</v>
      </c>
      <c r="L97">
        <f t="shared" si="29"/>
        <v>122403.38</v>
      </c>
      <c r="M97" s="7">
        <f t="shared" ca="1" si="9"/>
        <v>297060931.62408727</v>
      </c>
      <c r="Q97">
        <f t="shared" si="14"/>
        <v>327.03667000000002</v>
      </c>
    </row>
    <row r="98" spans="4:17" x14ac:dyDescent="0.25">
      <c r="D98" s="9">
        <v>43982</v>
      </c>
      <c r="E98">
        <v>97</v>
      </c>
      <c r="F98">
        <f t="shared" si="17"/>
        <v>12377</v>
      </c>
      <c r="G98">
        <f t="shared" si="31"/>
        <v>14579</v>
      </c>
      <c r="H98">
        <f t="shared" si="26"/>
        <v>2451.6030000000001</v>
      </c>
      <c r="I98" s="1">
        <f t="shared" si="30"/>
        <v>327040568</v>
      </c>
      <c r="J98">
        <f t="shared" si="27"/>
        <v>1707737</v>
      </c>
      <c r="K98" s="1">
        <f t="shared" si="28"/>
        <v>548305</v>
      </c>
      <c r="L98">
        <f t="shared" si="29"/>
        <v>124854.98300000001</v>
      </c>
      <c r="M98" s="7">
        <f t="shared" ca="1" si="9"/>
        <v>297642817.6565941</v>
      </c>
      <c r="Q98">
        <f t="shared" si="14"/>
        <v>327.04056800000001</v>
      </c>
    </row>
    <row r="99" spans="4:17" x14ac:dyDescent="0.25">
      <c r="D99" s="9">
        <v>43983</v>
      </c>
      <c r="E99">
        <v>98</v>
      </c>
      <c r="F99">
        <f t="shared" si="17"/>
        <v>12933</v>
      </c>
      <c r="G99">
        <f t="shared" si="31"/>
        <v>12976</v>
      </c>
      <c r="H99">
        <f>F72*$B$24</f>
        <v>2181.9490000000001</v>
      </c>
      <c r="I99" s="1">
        <f t="shared" si="30"/>
        <v>327043039.11799997</v>
      </c>
      <c r="J99">
        <f t="shared" si="27"/>
        <v>1718241.882</v>
      </c>
      <c r="K99" s="1">
        <f t="shared" si="28"/>
        <v>561281</v>
      </c>
      <c r="L99">
        <f t="shared" si="29"/>
        <v>127036.932</v>
      </c>
      <c r="M99" s="7">
        <f t="shared" ref="M99:M105" ca="1" si="32">I99*$N$61</f>
        <v>297626269.71544653</v>
      </c>
      <c r="Q99">
        <f t="shared" si="14"/>
        <v>327.04303911799997</v>
      </c>
    </row>
    <row r="100" spans="4:17" x14ac:dyDescent="0.25">
      <c r="D100" s="9">
        <v>43984</v>
      </c>
      <c r="E100">
        <v>99</v>
      </c>
      <c r="F100">
        <f t="shared" si="17"/>
        <v>12841</v>
      </c>
      <c r="G100">
        <f t="shared" si="31"/>
        <v>12727</v>
      </c>
      <c r="H100">
        <f t="shared" ref="H100:H107" si="33">F73*$B$24</f>
        <v>2140.2150000000001</v>
      </c>
      <c r="I100" s="1">
        <f t="shared" si="30"/>
        <v>327045366.403</v>
      </c>
      <c r="J100">
        <f t="shared" si="27"/>
        <v>1728641.5970000001</v>
      </c>
      <c r="K100" s="1">
        <f t="shared" si="28"/>
        <v>574008</v>
      </c>
      <c r="L100">
        <f t="shared" si="29"/>
        <v>129177.147</v>
      </c>
      <c r="M100" s="7">
        <f t="shared" ca="1" si="32"/>
        <v>297605744.4621284</v>
      </c>
      <c r="Q100">
        <f t="shared" si="14"/>
        <v>327.045366403</v>
      </c>
    </row>
    <row r="101" spans="4:17" x14ac:dyDescent="0.25">
      <c r="D101" s="9">
        <v>43985</v>
      </c>
      <c r="E101">
        <v>100</v>
      </c>
      <c r="F101">
        <f t="shared" si="17"/>
        <v>12014</v>
      </c>
      <c r="G101">
        <f t="shared" si="31"/>
        <v>12698</v>
      </c>
      <c r="H101">
        <f t="shared" si="33"/>
        <v>2135.2869999999998</v>
      </c>
      <c r="I101" s="1">
        <f t="shared" si="30"/>
        <v>327048610.73000002</v>
      </c>
      <c r="J101">
        <f t="shared" si="27"/>
        <v>1738095.27</v>
      </c>
      <c r="K101" s="1">
        <f t="shared" si="28"/>
        <v>586706</v>
      </c>
      <c r="L101">
        <f t="shared" si="29"/>
        <v>131312.43400000001</v>
      </c>
      <c r="M101" s="7">
        <f t="shared" ca="1" si="32"/>
        <v>297585283.62239701</v>
      </c>
      <c r="Q101">
        <f t="shared" si="14"/>
        <v>327.04861073000001</v>
      </c>
    </row>
    <row r="102" spans="4:17" x14ac:dyDescent="0.25">
      <c r="D102" s="9">
        <v>43986</v>
      </c>
      <c r="E102">
        <v>101</v>
      </c>
      <c r="F102">
        <f t="shared" si="17"/>
        <v>11994</v>
      </c>
      <c r="G102">
        <f t="shared" si="31"/>
        <v>12507</v>
      </c>
      <c r="H102">
        <f t="shared" si="33"/>
        <v>2103.1010000000001</v>
      </c>
      <c r="I102" s="1">
        <f t="shared" si="30"/>
        <v>327051686.90600002</v>
      </c>
      <c r="J102">
        <f t="shared" si="27"/>
        <v>1747526.094</v>
      </c>
      <c r="K102" s="1">
        <f t="shared" si="28"/>
        <v>599213</v>
      </c>
      <c r="L102">
        <f t="shared" si="29"/>
        <v>133415.535</v>
      </c>
      <c r="M102" s="7">
        <f t="shared" ca="1" si="32"/>
        <v>297560776.52074027</v>
      </c>
      <c r="Q102">
        <f t="shared" si="14"/>
        <v>327.05168690600004</v>
      </c>
    </row>
    <row r="103" spans="4:17" x14ac:dyDescent="0.25">
      <c r="D103" s="9">
        <v>43987</v>
      </c>
      <c r="E103">
        <v>102</v>
      </c>
      <c r="F103">
        <f t="shared" si="17"/>
        <v>14212</v>
      </c>
      <c r="G103">
        <f t="shared" si="31"/>
        <v>12612</v>
      </c>
      <c r="H103">
        <f t="shared" si="33"/>
        <v>2120.8110000000001</v>
      </c>
      <c r="I103" s="1">
        <f t="shared" si="30"/>
        <v>327052331.07099998</v>
      </c>
      <c r="J103">
        <f t="shared" si="27"/>
        <v>1759493.929</v>
      </c>
      <c r="K103" s="1">
        <f t="shared" si="28"/>
        <v>611825</v>
      </c>
      <c r="L103">
        <f t="shared" si="29"/>
        <v>135536.34599999999</v>
      </c>
      <c r="M103" s="7">
        <f t="shared" ca="1" si="32"/>
        <v>297060931.62408727</v>
      </c>
      <c r="Q103">
        <f t="shared" si="14"/>
        <v>327.05233107099997</v>
      </c>
    </row>
    <row r="104" spans="4:17" x14ac:dyDescent="0.25">
      <c r="D104" s="9">
        <v>43988</v>
      </c>
      <c r="E104">
        <v>103</v>
      </c>
      <c r="F104">
        <f t="shared" si="17"/>
        <v>16880</v>
      </c>
      <c r="G104">
        <f t="shared" si="31"/>
        <v>12180</v>
      </c>
      <c r="H104">
        <f t="shared" si="33"/>
        <v>2048.123</v>
      </c>
      <c r="I104" s="1">
        <f t="shared" si="30"/>
        <v>327049491.16000003</v>
      </c>
      <c r="J104">
        <f t="shared" si="27"/>
        <v>1774513.84</v>
      </c>
      <c r="K104" s="1">
        <f t="shared" si="28"/>
        <v>624005</v>
      </c>
      <c r="L104">
        <f t="shared" si="29"/>
        <v>137584.46899999998</v>
      </c>
      <c r="M104" s="7">
        <f t="shared" ca="1" si="32"/>
        <v>297642817.6565941</v>
      </c>
      <c r="Q104">
        <f t="shared" si="14"/>
        <v>327.04949116</v>
      </c>
    </row>
    <row r="105" spans="4:17" x14ac:dyDescent="0.25">
      <c r="D105" s="9">
        <v>43989</v>
      </c>
      <c r="E105">
        <v>104</v>
      </c>
      <c r="F105">
        <f t="shared" si="17"/>
        <v>15687</v>
      </c>
      <c r="G105">
        <f t="shared" si="31"/>
        <v>12232</v>
      </c>
      <c r="H105">
        <f t="shared" si="33"/>
        <v>2056.9009999999998</v>
      </c>
      <c r="I105" s="1">
        <f t="shared" si="30"/>
        <v>327048067.80500001</v>
      </c>
      <c r="J105">
        <f t="shared" si="27"/>
        <v>1788169.1950000001</v>
      </c>
      <c r="K105" s="1">
        <f t="shared" si="28"/>
        <v>636237</v>
      </c>
      <c r="L105">
        <f t="shared" si="29"/>
        <v>139641.37</v>
      </c>
      <c r="M105" s="7">
        <f t="shared" ca="1" si="32"/>
        <v>297626269.71544653</v>
      </c>
      <c r="Q105">
        <f t="shared" si="14"/>
        <v>327.04806780500002</v>
      </c>
    </row>
    <row r="106" spans="4:17" x14ac:dyDescent="0.25">
      <c r="D106" s="9">
        <v>43990</v>
      </c>
      <c r="E106">
        <v>105</v>
      </c>
      <c r="F106">
        <f t="shared" si="17"/>
        <v>15220</v>
      </c>
      <c r="G106">
        <f t="shared" si="31"/>
        <v>11958</v>
      </c>
      <c r="H106">
        <f t="shared" si="33"/>
        <v>2010.855</v>
      </c>
      <c r="I106" s="1">
        <f t="shared" si="30"/>
        <v>327046904.74800003</v>
      </c>
      <c r="J106">
        <f t="shared" si="27"/>
        <v>1801290.2520000001</v>
      </c>
      <c r="K106" s="1">
        <f t="shared" si="28"/>
        <v>648195</v>
      </c>
      <c r="L106">
        <f t="shared" si="29"/>
        <v>141652.22500000001</v>
      </c>
      <c r="Q106">
        <f t="shared" si="14"/>
        <v>327.04690474800003</v>
      </c>
    </row>
    <row r="107" spans="4:17" x14ac:dyDescent="0.25">
      <c r="D107" s="9">
        <v>43991</v>
      </c>
      <c r="E107">
        <v>106</v>
      </c>
      <c r="F107">
        <f t="shared" si="17"/>
        <v>14201</v>
      </c>
      <c r="G107">
        <f t="shared" si="31"/>
        <v>11812</v>
      </c>
      <c r="H107">
        <f t="shared" si="33"/>
        <v>1986.2149999999999</v>
      </c>
      <c r="I107" s="1">
        <f t="shared" si="30"/>
        <v>327046761.37599999</v>
      </c>
      <c r="J107">
        <f t="shared" si="27"/>
        <v>1813245.6240000001</v>
      </c>
      <c r="K107" s="1">
        <f t="shared" si="28"/>
        <v>660007</v>
      </c>
      <c r="L107">
        <f t="shared" si="29"/>
        <v>143638.44</v>
      </c>
      <c r="Q107">
        <f t="shared" si="14"/>
        <v>327.04676137600001</v>
      </c>
    </row>
    <row r="108" spans="4:17" x14ac:dyDescent="0.25">
      <c r="D108" s="9">
        <v>43992</v>
      </c>
      <c r="E108">
        <v>107</v>
      </c>
      <c r="F108">
        <f t="shared" si="17"/>
        <v>14287</v>
      </c>
      <c r="G108">
        <f t="shared" si="31"/>
        <v>11348</v>
      </c>
      <c r="H108">
        <f t="shared" ref="H108:H114" si="34">F81*$B$24</f>
        <v>1908.2139999999999</v>
      </c>
      <c r="I108" s="1">
        <f t="shared" si="30"/>
        <v>327046055.52999997</v>
      </c>
      <c r="J108">
        <f t="shared" ref="J108:J114" si="35">J107+F108-H81</f>
        <v>1825299.47</v>
      </c>
      <c r="K108" s="1">
        <f t="shared" ref="K108:K114" si="36">K107+G108</f>
        <v>671355</v>
      </c>
      <c r="L108">
        <f t="shared" ref="L108:L114" si="37">L107+H108</f>
        <v>145546.65400000001</v>
      </c>
      <c r="Q108">
        <f t="shared" si="14"/>
        <v>327.04605552999999</v>
      </c>
    </row>
    <row r="109" spans="4:17" x14ac:dyDescent="0.25">
      <c r="D109" s="9">
        <v>43993</v>
      </c>
      <c r="E109">
        <v>108</v>
      </c>
      <c r="F109">
        <f t="shared" si="17"/>
        <v>13798</v>
      </c>
      <c r="G109">
        <f t="shared" si="31"/>
        <v>10807</v>
      </c>
      <c r="H109">
        <f t="shared" si="34"/>
        <v>1817.277</v>
      </c>
      <c r="I109" s="1">
        <f t="shared" si="30"/>
        <v>327045368.06199998</v>
      </c>
      <c r="J109">
        <f t="shared" si="35"/>
        <v>1836793.9380000001</v>
      </c>
      <c r="K109" s="1">
        <f t="shared" si="36"/>
        <v>682162</v>
      </c>
      <c r="L109">
        <f t="shared" si="37"/>
        <v>147363.93100000001</v>
      </c>
      <c r="Q109">
        <f t="shared" si="14"/>
        <v>327.04536806199997</v>
      </c>
    </row>
    <row r="110" spans="4:17" x14ac:dyDescent="0.25">
      <c r="D110" s="9">
        <v>43994</v>
      </c>
      <c r="E110">
        <v>109</v>
      </c>
      <c r="F110">
        <f t="shared" si="17"/>
        <v>15889</v>
      </c>
      <c r="G110">
        <f t="shared" si="31"/>
        <v>10418</v>
      </c>
      <c r="H110">
        <f t="shared" si="34"/>
        <v>1751.904</v>
      </c>
      <c r="I110" s="1">
        <f t="shared" si="30"/>
        <v>327041899.67799997</v>
      </c>
      <c r="J110">
        <f t="shared" si="35"/>
        <v>1850680.3220000002</v>
      </c>
      <c r="K110" s="1">
        <f t="shared" si="36"/>
        <v>692580</v>
      </c>
      <c r="L110">
        <f t="shared" si="37"/>
        <v>149115.83500000002</v>
      </c>
      <c r="Q110">
        <f t="shared" si="14"/>
        <v>327.04189967799999</v>
      </c>
    </row>
    <row r="111" spans="4:17" x14ac:dyDescent="0.25">
      <c r="D111" s="9">
        <v>43995</v>
      </c>
      <c r="E111">
        <v>110</v>
      </c>
      <c r="F111">
        <f t="shared" si="17"/>
        <v>14038</v>
      </c>
      <c r="G111">
        <f t="shared" si="31"/>
        <v>10712</v>
      </c>
      <c r="H111">
        <f t="shared" si="34"/>
        <v>1801.261</v>
      </c>
      <c r="I111" s="1">
        <f t="shared" si="30"/>
        <v>327040842.71399999</v>
      </c>
      <c r="J111">
        <f t="shared" si="35"/>
        <v>1862449.2860000001</v>
      </c>
      <c r="K111" s="1">
        <f t="shared" si="36"/>
        <v>703292</v>
      </c>
      <c r="L111">
        <f t="shared" si="37"/>
        <v>150917.09600000002</v>
      </c>
      <c r="Q111">
        <f t="shared" si="14"/>
        <v>327.04084271400001</v>
      </c>
    </row>
    <row r="112" spans="4:17" x14ac:dyDescent="0.25">
      <c r="D112" s="9">
        <v>43996</v>
      </c>
      <c r="E112">
        <v>111</v>
      </c>
      <c r="F112">
        <f t="shared" si="17"/>
        <v>15610</v>
      </c>
      <c r="G112">
        <f t="shared" si="31"/>
        <v>9943</v>
      </c>
      <c r="H112">
        <f t="shared" si="34"/>
        <v>1672.0550000000001</v>
      </c>
      <c r="I112" s="1">
        <f t="shared" si="30"/>
        <v>327037218.29299998</v>
      </c>
      <c r="J112">
        <f t="shared" si="35"/>
        <v>1876016.7070000002</v>
      </c>
      <c r="K112" s="1">
        <f t="shared" si="36"/>
        <v>713235</v>
      </c>
      <c r="L112">
        <f t="shared" si="37"/>
        <v>152589.15100000001</v>
      </c>
      <c r="Q112">
        <f t="shared" si="14"/>
        <v>327.03721829299997</v>
      </c>
    </row>
    <row r="113" spans="4:17" x14ac:dyDescent="0.25">
      <c r="D113" s="9">
        <v>43997</v>
      </c>
      <c r="E113">
        <v>112</v>
      </c>
      <c r="F113">
        <f t="shared" si="17"/>
        <v>15963</v>
      </c>
      <c r="G113">
        <f t="shared" si="31"/>
        <v>9312</v>
      </c>
      <c r="H113">
        <f t="shared" si="34"/>
        <v>1565.8720000000001</v>
      </c>
      <c r="I113" s="1">
        <f t="shared" si="30"/>
        <v>327032559.12900001</v>
      </c>
      <c r="J113">
        <f t="shared" si="35"/>
        <v>1889987.8710000003</v>
      </c>
      <c r="K113" s="1">
        <f t="shared" si="36"/>
        <v>722547</v>
      </c>
      <c r="L113">
        <f t="shared" si="37"/>
        <v>154155.02300000002</v>
      </c>
      <c r="Q113">
        <f t="shared" si="14"/>
        <v>327.03255912899999</v>
      </c>
    </row>
    <row r="114" spans="4:17" x14ac:dyDescent="0.25">
      <c r="D114" s="9">
        <v>43998</v>
      </c>
      <c r="E114">
        <v>113</v>
      </c>
      <c r="F114">
        <f t="shared" si="17"/>
        <v>9931</v>
      </c>
      <c r="G114">
        <f t="shared" si="31"/>
        <v>8747</v>
      </c>
      <c r="H114">
        <f t="shared" si="34"/>
        <v>1470.854</v>
      </c>
      <c r="I114" s="1">
        <f t="shared" si="30"/>
        <v>327034235.21700001</v>
      </c>
      <c r="J114">
        <f t="shared" si="35"/>
        <v>1897058.7830000003</v>
      </c>
      <c r="K114" s="1">
        <f t="shared" si="36"/>
        <v>731294</v>
      </c>
      <c r="L114">
        <f t="shared" si="37"/>
        <v>155625.87700000001</v>
      </c>
      <c r="Q114">
        <f t="shared" si="14"/>
        <v>327.034235217</v>
      </c>
    </row>
    <row r="115" spans="4:17" x14ac:dyDescent="0.25">
      <c r="D115" s="9">
        <v>43999</v>
      </c>
      <c r="E115">
        <v>114</v>
      </c>
      <c r="F115">
        <f t="shared" si="17"/>
        <v>13632</v>
      </c>
      <c r="G115">
        <f t="shared" si="31"/>
        <v>8567</v>
      </c>
      <c r="H115">
        <f t="shared" ref="H115:H120" si="38">F88*$B$24</f>
        <v>1440.5930000000001</v>
      </c>
      <c r="I115" s="1">
        <f t="shared" si="30"/>
        <v>327031497.61900002</v>
      </c>
      <c r="J115">
        <f t="shared" ref="J115:J120" si="39">J114+F115-H88</f>
        <v>1908363.3810000003</v>
      </c>
      <c r="K115" s="1">
        <f t="shared" ref="K115:K120" si="40">K114+G115</f>
        <v>739861</v>
      </c>
      <c r="L115">
        <f t="shared" ref="L115:L120" si="41">L114+H115</f>
        <v>157066.47</v>
      </c>
      <c r="Q115">
        <f t="shared" si="14"/>
        <v>327.03149761899999</v>
      </c>
    </row>
    <row r="116" spans="4:17" x14ac:dyDescent="0.25">
      <c r="D116" s="9">
        <v>44000</v>
      </c>
      <c r="E116">
        <v>115</v>
      </c>
      <c r="F116">
        <f t="shared" si="17"/>
        <v>12084</v>
      </c>
      <c r="G116">
        <f t="shared" si="31"/>
        <v>9021</v>
      </c>
      <c r="H116">
        <f t="shared" si="38"/>
        <v>1516.9</v>
      </c>
      <c r="I116" s="1">
        <f t="shared" si="30"/>
        <v>327030984.78200001</v>
      </c>
      <c r="J116">
        <f t="shared" si="39"/>
        <v>1917897.2180000003</v>
      </c>
      <c r="K116" s="1">
        <f t="shared" si="40"/>
        <v>748882</v>
      </c>
      <c r="L116">
        <f t="shared" si="41"/>
        <v>158583.37</v>
      </c>
      <c r="Q116">
        <f t="shared" si="14"/>
        <v>327.03098478200002</v>
      </c>
    </row>
    <row r="117" spans="4:17" x14ac:dyDescent="0.25">
      <c r="D117" s="9">
        <v>44001</v>
      </c>
      <c r="E117">
        <v>116</v>
      </c>
      <c r="F117">
        <f t="shared" si="17"/>
        <v>14097</v>
      </c>
      <c r="G117">
        <f t="shared" si="31"/>
        <v>7914</v>
      </c>
      <c r="H117">
        <f t="shared" si="38"/>
        <v>1330.7909999999999</v>
      </c>
      <c r="I117" s="1">
        <f t="shared" si="30"/>
        <v>327027062.11699998</v>
      </c>
      <c r="J117">
        <f t="shared" si="39"/>
        <v>1929733.8830000004</v>
      </c>
      <c r="K117" s="1">
        <f t="shared" si="40"/>
        <v>756796</v>
      </c>
      <c r="L117">
        <f t="shared" si="41"/>
        <v>159914.16099999999</v>
      </c>
      <c r="Q117">
        <f t="shared" si="14"/>
        <v>327.02706211699996</v>
      </c>
    </row>
    <row r="118" spans="4:17" x14ac:dyDescent="0.25">
      <c r="D118" s="9">
        <v>44002</v>
      </c>
      <c r="E118">
        <v>117</v>
      </c>
      <c r="F118">
        <f t="shared" si="17"/>
        <v>17250</v>
      </c>
      <c r="G118">
        <f t="shared" si="31"/>
        <v>8101</v>
      </c>
      <c r="H118">
        <f t="shared" si="38"/>
        <v>1362.2839999999999</v>
      </c>
      <c r="I118" s="1">
        <f t="shared" si="30"/>
        <v>327019719.45999998</v>
      </c>
      <c r="J118">
        <f t="shared" si="39"/>
        <v>1945177.5400000003</v>
      </c>
      <c r="K118" s="1">
        <f t="shared" si="40"/>
        <v>764897</v>
      </c>
      <c r="L118">
        <f t="shared" si="41"/>
        <v>161276.44500000001</v>
      </c>
      <c r="Q118">
        <f t="shared" si="14"/>
        <v>327.01971945999998</v>
      </c>
    </row>
    <row r="119" spans="4:17" x14ac:dyDescent="0.25">
      <c r="D119" s="9">
        <v>44003</v>
      </c>
      <c r="E119">
        <v>118</v>
      </c>
      <c r="F119">
        <f t="shared" si="17"/>
        <v>17014</v>
      </c>
      <c r="G119">
        <f t="shared" si="31"/>
        <v>7429</v>
      </c>
      <c r="H119">
        <f t="shared" si="38"/>
        <v>1249.325</v>
      </c>
      <c r="I119" s="1">
        <f t="shared" si="30"/>
        <v>327011974.83700001</v>
      </c>
      <c r="J119">
        <f t="shared" si="39"/>
        <v>1960351.1630000002</v>
      </c>
      <c r="K119" s="1">
        <f t="shared" si="40"/>
        <v>772326</v>
      </c>
      <c r="L119">
        <f t="shared" si="41"/>
        <v>162525.77000000002</v>
      </c>
      <c r="Q119">
        <f t="shared" si="14"/>
        <v>327.01197483700003</v>
      </c>
    </row>
    <row r="120" spans="4:17" x14ac:dyDescent="0.25">
      <c r="D120" s="9">
        <v>44004</v>
      </c>
      <c r="E120">
        <v>119</v>
      </c>
      <c r="F120">
        <f t="shared" si="17"/>
        <v>15616</v>
      </c>
      <c r="G120">
        <f t="shared" si="31"/>
        <v>7559</v>
      </c>
      <c r="H120">
        <f t="shared" si="38"/>
        <v>1271.193</v>
      </c>
      <c r="I120" s="1">
        <f t="shared" si="30"/>
        <v>327005959.26099998</v>
      </c>
      <c r="J120">
        <f t="shared" si="39"/>
        <v>1973925.7390000001</v>
      </c>
      <c r="K120" s="1">
        <f t="shared" si="40"/>
        <v>779885</v>
      </c>
      <c r="L120">
        <f t="shared" si="41"/>
        <v>163796.96300000002</v>
      </c>
      <c r="Q120">
        <f t="shared" si="14"/>
        <v>327.00595926099999</v>
      </c>
    </row>
    <row r="121" spans="4:17" x14ac:dyDescent="0.25">
      <c r="D121" s="9">
        <v>44005</v>
      </c>
      <c r="E121">
        <v>120</v>
      </c>
      <c r="F121">
        <f t="shared" si="17"/>
        <v>13329</v>
      </c>
      <c r="G121">
        <f t="shared" si="31"/>
        <v>8812</v>
      </c>
      <c r="H121">
        <f t="shared" ref="H121:H184" si="42">F94*$B$24</f>
        <v>1481.865</v>
      </c>
      <c r="I121" s="1">
        <f t="shared" si="30"/>
        <v>327003812.86000001</v>
      </c>
      <c r="J121">
        <f t="shared" ref="J121:J184" si="43">J120+F121-H94</f>
        <v>1984884.1400000001</v>
      </c>
      <c r="K121" s="1">
        <f t="shared" ref="K121:K184" si="44">K120+G121</f>
        <v>788697</v>
      </c>
      <c r="L121">
        <f t="shared" ref="L121:L184" si="45">L120+H121</f>
        <v>165278.82800000001</v>
      </c>
    </row>
    <row r="122" spans="4:17" x14ac:dyDescent="0.25">
      <c r="D122" s="9">
        <v>44006</v>
      </c>
      <c r="E122">
        <v>121</v>
      </c>
      <c r="F122">
        <f t="shared" si="17"/>
        <v>13575</v>
      </c>
      <c r="G122">
        <f t="shared" si="31"/>
        <v>10354</v>
      </c>
      <c r="H122">
        <f t="shared" si="42"/>
        <v>1741.124</v>
      </c>
      <c r="I122" s="1">
        <f t="shared" si="30"/>
        <v>327002926.96200001</v>
      </c>
      <c r="J122">
        <f t="shared" si="43"/>
        <v>1996124.0380000002</v>
      </c>
      <c r="K122" s="1">
        <f t="shared" si="44"/>
        <v>799051</v>
      </c>
      <c r="L122">
        <f t="shared" si="45"/>
        <v>167019.95200000002</v>
      </c>
    </row>
    <row r="123" spans="4:17" x14ac:dyDescent="0.25">
      <c r="D123" s="9">
        <v>44007</v>
      </c>
      <c r="E123">
        <v>122</v>
      </c>
      <c r="F123">
        <f t="shared" si="17"/>
        <v>13926</v>
      </c>
      <c r="G123">
        <f t="shared" si="31"/>
        <v>-608</v>
      </c>
      <c r="H123">
        <f t="shared" si="42"/>
        <v>-102.256</v>
      </c>
      <c r="I123" s="1">
        <f t="shared" si="30"/>
        <v>326990677.62900001</v>
      </c>
      <c r="J123">
        <f t="shared" si="43"/>
        <v>2007765.3710000003</v>
      </c>
      <c r="K123" s="1">
        <f t="shared" si="44"/>
        <v>798443</v>
      </c>
      <c r="L123">
        <f t="shared" si="45"/>
        <v>166917.69600000003</v>
      </c>
    </row>
    <row r="124" spans="4:17" x14ac:dyDescent="0.25">
      <c r="D124" s="9">
        <v>44008</v>
      </c>
      <c r="E124">
        <v>123</v>
      </c>
      <c r="F124">
        <f t="shared" si="17"/>
        <v>13876</v>
      </c>
      <c r="G124">
        <f t="shared" si="31"/>
        <v>2247</v>
      </c>
      <c r="H124">
        <f t="shared" si="42"/>
        <v>377.916</v>
      </c>
      <c r="I124" s="1">
        <f t="shared" si="30"/>
        <v>326981340.38</v>
      </c>
      <c r="J124">
        <f t="shared" si="43"/>
        <v>2019349.6200000003</v>
      </c>
      <c r="K124" s="1">
        <f t="shared" si="44"/>
        <v>800690</v>
      </c>
      <c r="L124">
        <f t="shared" si="45"/>
        <v>167295.61200000002</v>
      </c>
    </row>
    <row r="125" spans="4:17" x14ac:dyDescent="0.25">
      <c r="D125" s="9">
        <v>44009</v>
      </c>
      <c r="E125">
        <v>124</v>
      </c>
      <c r="F125">
        <f t="shared" si="17"/>
        <v>12764</v>
      </c>
      <c r="G125">
        <f t="shared" si="31"/>
        <v>5667</v>
      </c>
      <c r="H125">
        <f t="shared" si="42"/>
        <v>953.029</v>
      </c>
      <c r="I125" s="1">
        <f t="shared" si="30"/>
        <v>326976694.98299998</v>
      </c>
      <c r="J125">
        <f t="shared" si="43"/>
        <v>2029662.0170000005</v>
      </c>
      <c r="K125" s="1">
        <f t="shared" si="44"/>
        <v>806357</v>
      </c>
      <c r="L125">
        <f t="shared" si="45"/>
        <v>168248.64100000003</v>
      </c>
    </row>
    <row r="126" spans="4:17" x14ac:dyDescent="0.25">
      <c r="D126" s="9">
        <v>44010</v>
      </c>
      <c r="E126">
        <v>125</v>
      </c>
      <c r="F126">
        <f t="shared" si="17"/>
        <v>14636</v>
      </c>
      <c r="G126">
        <f t="shared" si="31"/>
        <v>5922</v>
      </c>
      <c r="H126">
        <f t="shared" si="42"/>
        <v>995.84100000000001</v>
      </c>
      <c r="I126" s="1">
        <f t="shared" si="30"/>
        <v>326970162.93199998</v>
      </c>
      <c r="J126">
        <f t="shared" si="43"/>
        <v>2042116.0680000004</v>
      </c>
      <c r="K126" s="1">
        <f t="shared" si="44"/>
        <v>812279</v>
      </c>
      <c r="L126">
        <f t="shared" si="45"/>
        <v>169244.48200000002</v>
      </c>
    </row>
    <row r="127" spans="4:17" x14ac:dyDescent="0.25">
      <c r="D127" s="9">
        <v>44011</v>
      </c>
      <c r="E127">
        <v>126</v>
      </c>
      <c r="F127">
        <f t="shared" si="17"/>
        <v>14926</v>
      </c>
      <c r="G127">
        <f t="shared" si="31"/>
        <v>5880</v>
      </c>
      <c r="H127">
        <f t="shared" si="42"/>
        <v>988.75699999999995</v>
      </c>
      <c r="I127" s="1">
        <f t="shared" si="30"/>
        <v>326963257.14700001</v>
      </c>
      <c r="J127">
        <f t="shared" si="43"/>
        <v>2054901.8530000004</v>
      </c>
      <c r="K127" s="1">
        <f t="shared" si="44"/>
        <v>818159</v>
      </c>
      <c r="L127">
        <f t="shared" si="45"/>
        <v>170233.23900000003</v>
      </c>
    </row>
    <row r="128" spans="4:17" x14ac:dyDescent="0.25">
      <c r="D128" s="9">
        <v>44012</v>
      </c>
      <c r="E128">
        <v>127</v>
      </c>
      <c r="F128">
        <f t="shared" si="17"/>
        <v>14960</v>
      </c>
      <c r="G128">
        <f t="shared" si="31"/>
        <v>5501</v>
      </c>
      <c r="H128">
        <f t="shared" si="42"/>
        <v>925.07799999999997</v>
      </c>
      <c r="I128" s="1">
        <f t="shared" si="30"/>
        <v>326955933.43400002</v>
      </c>
      <c r="J128">
        <f t="shared" si="43"/>
        <v>2067726.5660000003</v>
      </c>
      <c r="K128" s="1">
        <f t="shared" si="44"/>
        <v>823660</v>
      </c>
      <c r="L128">
        <f t="shared" si="45"/>
        <v>171158.31700000004</v>
      </c>
    </row>
    <row r="129" spans="4:12" x14ac:dyDescent="0.25">
      <c r="D129" s="9">
        <v>44013</v>
      </c>
      <c r="E129">
        <v>128</v>
      </c>
      <c r="F129">
        <f t="shared" si="17"/>
        <v>15182</v>
      </c>
      <c r="G129">
        <f t="shared" si="31"/>
        <v>5492</v>
      </c>
      <c r="H129">
        <f t="shared" si="42"/>
        <v>923.53800000000001</v>
      </c>
      <c r="I129" s="1">
        <f t="shared" si="30"/>
        <v>326948346.53500003</v>
      </c>
      <c r="J129">
        <f t="shared" si="43"/>
        <v>2080805.4650000003</v>
      </c>
      <c r="K129" s="1">
        <f t="shared" si="44"/>
        <v>829152</v>
      </c>
      <c r="L129">
        <f t="shared" si="45"/>
        <v>172081.85500000004</v>
      </c>
    </row>
    <row r="130" spans="4:12" x14ac:dyDescent="0.25">
      <c r="D130" s="9">
        <v>44014</v>
      </c>
      <c r="E130">
        <v>129</v>
      </c>
      <c r="F130">
        <f t="shared" si="17"/>
        <v>15059</v>
      </c>
      <c r="G130">
        <f t="shared" si="31"/>
        <v>6508</v>
      </c>
      <c r="H130">
        <f t="shared" si="42"/>
        <v>1094.3240000000001</v>
      </c>
      <c r="I130" s="1">
        <f t="shared" si="30"/>
        <v>326941916.34600002</v>
      </c>
      <c r="J130">
        <f t="shared" si="43"/>
        <v>2093743.6540000003</v>
      </c>
      <c r="K130" s="1">
        <f t="shared" si="44"/>
        <v>835660</v>
      </c>
      <c r="L130">
        <f t="shared" si="45"/>
        <v>173176.17900000003</v>
      </c>
    </row>
    <row r="131" spans="4:12" x14ac:dyDescent="0.25">
      <c r="D131" s="9">
        <v>44015</v>
      </c>
      <c r="E131">
        <v>130</v>
      </c>
      <c r="F131">
        <f t="shared" si="17"/>
        <v>15563</v>
      </c>
      <c r="G131">
        <f t="shared" si="31"/>
        <v>7729</v>
      </c>
      <c r="H131">
        <f t="shared" si="42"/>
        <v>1299.76</v>
      </c>
      <c r="I131" s="1">
        <f t="shared" si="30"/>
        <v>326936130.46899998</v>
      </c>
      <c r="J131">
        <f t="shared" si="43"/>
        <v>2107258.531</v>
      </c>
      <c r="K131" s="1">
        <f t="shared" si="44"/>
        <v>843389</v>
      </c>
      <c r="L131">
        <f t="shared" si="45"/>
        <v>174475.93900000004</v>
      </c>
    </row>
    <row r="132" spans="4:12" x14ac:dyDescent="0.25">
      <c r="D132" s="9">
        <v>44016</v>
      </c>
      <c r="E132">
        <v>131</v>
      </c>
      <c r="F132">
        <f t="shared" si="17"/>
        <v>15501</v>
      </c>
      <c r="G132">
        <f t="shared" si="31"/>
        <v>7183</v>
      </c>
      <c r="H132">
        <f t="shared" si="42"/>
        <v>1207.8989999999999</v>
      </c>
      <c r="I132" s="1">
        <f t="shared" si="30"/>
        <v>326929869.37</v>
      </c>
      <c r="J132">
        <f t="shared" si="43"/>
        <v>2120702.63</v>
      </c>
      <c r="K132" s="1">
        <f t="shared" si="44"/>
        <v>850572</v>
      </c>
      <c r="L132">
        <f t="shared" si="45"/>
        <v>175683.83800000005</v>
      </c>
    </row>
    <row r="133" spans="4:12" x14ac:dyDescent="0.25">
      <c r="D133" s="9">
        <v>44017</v>
      </c>
      <c r="E133">
        <v>132</v>
      </c>
      <c r="F133">
        <f t="shared" si="17"/>
        <v>15821</v>
      </c>
      <c r="G133">
        <f t="shared" si="31"/>
        <v>6969</v>
      </c>
      <c r="H133">
        <f t="shared" si="42"/>
        <v>1171.94</v>
      </c>
      <c r="I133" s="1">
        <f t="shared" si="30"/>
        <v>326923028.22500002</v>
      </c>
      <c r="J133">
        <f t="shared" si="43"/>
        <v>2134512.7749999999</v>
      </c>
      <c r="K133" s="1">
        <f t="shared" si="44"/>
        <v>857541</v>
      </c>
      <c r="L133">
        <f t="shared" si="45"/>
        <v>176855.77800000005</v>
      </c>
    </row>
    <row r="134" spans="4:12" x14ac:dyDescent="0.25">
      <c r="D134" s="9">
        <v>44018</v>
      </c>
      <c r="E134">
        <v>133</v>
      </c>
      <c r="F134">
        <f t="shared" si="17"/>
        <v>15991</v>
      </c>
      <c r="G134">
        <f t="shared" si="31"/>
        <v>6503</v>
      </c>
      <c r="H134">
        <f t="shared" si="42"/>
        <v>1093.4770000000001</v>
      </c>
      <c r="I134" s="1">
        <f t="shared" si="30"/>
        <v>326915526.44</v>
      </c>
      <c r="J134">
        <f t="shared" si="43"/>
        <v>2148517.56</v>
      </c>
      <c r="K134" s="1">
        <f t="shared" si="44"/>
        <v>864044</v>
      </c>
      <c r="L134">
        <f t="shared" si="45"/>
        <v>177949.25500000006</v>
      </c>
    </row>
    <row r="135" spans="4:12" x14ac:dyDescent="0.25">
      <c r="D135" s="9">
        <v>44019</v>
      </c>
      <c r="E135">
        <v>134</v>
      </c>
      <c r="F135">
        <f t="shared" si="17"/>
        <v>16532</v>
      </c>
      <c r="G135">
        <f t="shared" si="31"/>
        <v>6542</v>
      </c>
      <c r="H135">
        <f t="shared" si="42"/>
        <v>1100.0989999999999</v>
      </c>
      <c r="I135" s="1">
        <f t="shared" si="30"/>
        <v>326907444.65399998</v>
      </c>
      <c r="J135">
        <f t="shared" si="43"/>
        <v>2163141.3459999999</v>
      </c>
      <c r="K135" s="1">
        <f t="shared" si="44"/>
        <v>870586</v>
      </c>
      <c r="L135">
        <f t="shared" si="45"/>
        <v>179049.35400000005</v>
      </c>
    </row>
    <row r="136" spans="4:12" x14ac:dyDescent="0.25">
      <c r="D136" s="9">
        <v>44020</v>
      </c>
      <c r="E136">
        <v>135</v>
      </c>
      <c r="F136">
        <f t="shared" si="17"/>
        <v>17163</v>
      </c>
      <c r="G136">
        <f t="shared" si="31"/>
        <v>6318</v>
      </c>
      <c r="H136">
        <f t="shared" si="42"/>
        <v>1062.4459999999999</v>
      </c>
      <c r="I136" s="1">
        <f t="shared" si="30"/>
        <v>326898416.93099999</v>
      </c>
      <c r="J136">
        <f t="shared" si="43"/>
        <v>2178487.0690000001</v>
      </c>
      <c r="K136" s="1">
        <f t="shared" si="44"/>
        <v>876904</v>
      </c>
      <c r="L136">
        <f t="shared" si="45"/>
        <v>180111.80000000005</v>
      </c>
    </row>
    <row r="137" spans="4:12" x14ac:dyDescent="0.25">
      <c r="D137" s="9">
        <v>44021</v>
      </c>
      <c r="E137">
        <v>136</v>
      </c>
      <c r="F137">
        <f t="shared" ref="F137:F200" si="46">ROUND((I136*$B$1)-H110-G110,0)</f>
        <v>17617</v>
      </c>
      <c r="G137">
        <f t="shared" si="31"/>
        <v>7276</v>
      </c>
      <c r="H137">
        <f t="shared" si="42"/>
        <v>1223.453</v>
      </c>
      <c r="I137" s="1">
        <f t="shared" si="30"/>
        <v>326889827.83499998</v>
      </c>
      <c r="J137">
        <f t="shared" si="43"/>
        <v>2194352.165</v>
      </c>
      <c r="K137" s="1">
        <f t="shared" si="44"/>
        <v>884180</v>
      </c>
      <c r="L137">
        <f t="shared" si="45"/>
        <v>181335.25300000006</v>
      </c>
    </row>
    <row r="138" spans="4:12" x14ac:dyDescent="0.25">
      <c r="D138" s="9">
        <v>44022</v>
      </c>
      <c r="E138">
        <v>137</v>
      </c>
      <c r="F138">
        <f t="shared" si="46"/>
        <v>17273</v>
      </c>
      <c r="G138">
        <f t="shared" si="31"/>
        <v>6428</v>
      </c>
      <c r="H138">
        <f t="shared" si="42"/>
        <v>1080.9259999999999</v>
      </c>
      <c r="I138" s="1">
        <f t="shared" si="30"/>
        <v>326880784.09600002</v>
      </c>
      <c r="J138">
        <f t="shared" si="43"/>
        <v>2209823.9040000001</v>
      </c>
      <c r="K138" s="1">
        <f t="shared" si="44"/>
        <v>890608</v>
      </c>
      <c r="L138">
        <f t="shared" si="45"/>
        <v>182416.17900000006</v>
      </c>
    </row>
    <row r="139" spans="4:12" x14ac:dyDescent="0.25">
      <c r="D139" s="9">
        <v>44023</v>
      </c>
      <c r="E139">
        <v>138</v>
      </c>
      <c r="F139">
        <f t="shared" si="46"/>
        <v>18170</v>
      </c>
      <c r="G139">
        <f t="shared" si="31"/>
        <v>7148</v>
      </c>
      <c r="H139">
        <f t="shared" si="42"/>
        <v>1201.97</v>
      </c>
      <c r="I139" s="1">
        <f t="shared" si="30"/>
        <v>326871434.15100002</v>
      </c>
      <c r="J139">
        <f t="shared" si="43"/>
        <v>2226321.8489999999</v>
      </c>
      <c r="K139" s="1">
        <f t="shared" si="44"/>
        <v>897756</v>
      </c>
      <c r="L139">
        <f t="shared" si="45"/>
        <v>183618.14900000006</v>
      </c>
    </row>
    <row r="140" spans="4:12" x14ac:dyDescent="0.25">
      <c r="D140" s="9">
        <v>44024</v>
      </c>
      <c r="E140">
        <v>139</v>
      </c>
      <c r="F140">
        <f t="shared" si="46"/>
        <v>18907</v>
      </c>
      <c r="G140">
        <f t="shared" si="31"/>
        <v>7309</v>
      </c>
      <c r="H140">
        <f t="shared" si="42"/>
        <v>1229.1510000000001</v>
      </c>
      <c r="I140" s="1">
        <f t="shared" si="30"/>
        <v>326861402.023</v>
      </c>
      <c r="J140">
        <f t="shared" si="43"/>
        <v>2243662.977</v>
      </c>
      <c r="K140" s="1">
        <f t="shared" si="44"/>
        <v>905065</v>
      </c>
      <c r="L140">
        <f t="shared" si="45"/>
        <v>184847.30000000008</v>
      </c>
    </row>
    <row r="141" spans="4:12" x14ac:dyDescent="0.25">
      <c r="D141" s="9">
        <v>44025</v>
      </c>
      <c r="E141">
        <v>140</v>
      </c>
      <c r="F141">
        <f t="shared" si="46"/>
        <v>19566</v>
      </c>
      <c r="G141">
        <f t="shared" si="31"/>
        <v>4547</v>
      </c>
      <c r="H141">
        <f t="shared" si="42"/>
        <v>764.68700000000001</v>
      </c>
      <c r="I141" s="1">
        <f t="shared" si="30"/>
        <v>326847853.87699997</v>
      </c>
      <c r="J141">
        <f t="shared" si="43"/>
        <v>2261758.1230000001</v>
      </c>
      <c r="K141" s="1">
        <f t="shared" si="44"/>
        <v>909612</v>
      </c>
      <c r="L141">
        <f t="shared" si="45"/>
        <v>185611.98700000008</v>
      </c>
    </row>
    <row r="142" spans="4:12" x14ac:dyDescent="0.25">
      <c r="D142" s="9">
        <v>44026</v>
      </c>
      <c r="E142">
        <v>141</v>
      </c>
      <c r="F142">
        <f t="shared" si="46"/>
        <v>19775</v>
      </c>
      <c r="G142">
        <f t="shared" si="31"/>
        <v>6242</v>
      </c>
      <c r="H142">
        <f t="shared" si="42"/>
        <v>1049.664</v>
      </c>
      <c r="I142" s="1">
        <f t="shared" si="30"/>
        <v>326835761.47000003</v>
      </c>
      <c r="J142">
        <f t="shared" si="43"/>
        <v>2280092.5300000003</v>
      </c>
      <c r="K142" s="1">
        <f t="shared" si="44"/>
        <v>915854</v>
      </c>
      <c r="L142">
        <f t="shared" si="45"/>
        <v>186661.65100000007</v>
      </c>
    </row>
    <row r="143" spans="4:12" x14ac:dyDescent="0.25">
      <c r="D143" s="9">
        <v>44027</v>
      </c>
      <c r="E143">
        <v>142</v>
      </c>
      <c r="F143">
        <f t="shared" si="46"/>
        <v>19243</v>
      </c>
      <c r="G143">
        <f t="shared" si="31"/>
        <v>5533</v>
      </c>
      <c r="H143">
        <f t="shared" si="42"/>
        <v>930.46799999999996</v>
      </c>
      <c r="I143" s="1">
        <f t="shared" si="30"/>
        <v>326823568.37</v>
      </c>
      <c r="J143">
        <f t="shared" si="43"/>
        <v>2297818.6300000004</v>
      </c>
      <c r="K143" s="1">
        <f t="shared" si="44"/>
        <v>921387</v>
      </c>
      <c r="L143">
        <f t="shared" si="45"/>
        <v>187592.11900000006</v>
      </c>
    </row>
    <row r="144" spans="4:12" x14ac:dyDescent="0.25">
      <c r="D144" s="9">
        <v>44028</v>
      </c>
      <c r="E144">
        <v>143</v>
      </c>
      <c r="F144">
        <f t="shared" si="46"/>
        <v>20535</v>
      </c>
      <c r="G144">
        <f t="shared" si="31"/>
        <v>6455</v>
      </c>
      <c r="H144">
        <f t="shared" si="42"/>
        <v>1085.4690000000001</v>
      </c>
      <c r="I144" s="1">
        <f t="shared" si="30"/>
        <v>326810819.16100001</v>
      </c>
      <c r="J144">
        <f t="shared" si="43"/>
        <v>2317022.8390000002</v>
      </c>
      <c r="K144" s="1">
        <f t="shared" si="44"/>
        <v>927842</v>
      </c>
      <c r="L144">
        <f t="shared" si="45"/>
        <v>188677.58800000008</v>
      </c>
    </row>
    <row r="145" spans="4:12" x14ac:dyDescent="0.25">
      <c r="D145" s="9">
        <v>44029</v>
      </c>
      <c r="E145">
        <v>144</v>
      </c>
      <c r="F145">
        <f t="shared" si="46"/>
        <v>20316</v>
      </c>
      <c r="G145">
        <f t="shared" si="31"/>
        <v>7899</v>
      </c>
      <c r="H145">
        <f t="shared" si="42"/>
        <v>1328.25</v>
      </c>
      <c r="I145" s="1">
        <f t="shared" si="30"/>
        <v>326799764.44499999</v>
      </c>
      <c r="J145">
        <f t="shared" si="43"/>
        <v>2335976.5550000002</v>
      </c>
      <c r="K145" s="1">
        <f t="shared" si="44"/>
        <v>935741</v>
      </c>
      <c r="L145">
        <f t="shared" si="45"/>
        <v>190005.83800000008</v>
      </c>
    </row>
    <row r="146" spans="4:12" x14ac:dyDescent="0.25">
      <c r="D146" s="9">
        <v>44030</v>
      </c>
      <c r="E146">
        <v>145</v>
      </c>
      <c r="F146">
        <f t="shared" si="46"/>
        <v>21100</v>
      </c>
      <c r="G146">
        <f t="shared" si="31"/>
        <v>7791</v>
      </c>
      <c r="H146">
        <f t="shared" si="42"/>
        <v>1310.078</v>
      </c>
      <c r="I146" s="1">
        <f t="shared" si="30"/>
        <v>326787704.76999998</v>
      </c>
      <c r="J146">
        <f t="shared" si="43"/>
        <v>2355827.23</v>
      </c>
      <c r="K146" s="1">
        <f t="shared" si="44"/>
        <v>943532</v>
      </c>
      <c r="L146">
        <f t="shared" si="45"/>
        <v>191315.91600000008</v>
      </c>
    </row>
    <row r="147" spans="4:12" x14ac:dyDescent="0.25">
      <c r="D147" s="9">
        <v>44031</v>
      </c>
      <c r="E147">
        <v>146</v>
      </c>
      <c r="F147">
        <f t="shared" si="46"/>
        <v>20947</v>
      </c>
      <c r="G147">
        <f t="shared" si="31"/>
        <v>7151</v>
      </c>
      <c r="H147">
        <f t="shared" si="42"/>
        <v>1202.432</v>
      </c>
      <c r="I147" s="1">
        <f t="shared" si="30"/>
        <v>326775179.963</v>
      </c>
      <c r="J147">
        <f t="shared" si="43"/>
        <v>2375503.037</v>
      </c>
      <c r="K147" s="1">
        <f t="shared" si="44"/>
        <v>950683</v>
      </c>
      <c r="L147">
        <f t="shared" si="45"/>
        <v>192518.34800000009</v>
      </c>
    </row>
    <row r="148" spans="4:12" x14ac:dyDescent="0.25">
      <c r="D148" s="9">
        <v>44032</v>
      </c>
      <c r="E148">
        <v>147</v>
      </c>
      <c r="F148">
        <f t="shared" si="46"/>
        <v>19482</v>
      </c>
      <c r="G148">
        <f t="shared" si="31"/>
        <v>6103</v>
      </c>
      <c r="H148">
        <f t="shared" si="42"/>
        <v>1026.3330000000001</v>
      </c>
      <c r="I148" s="1">
        <f t="shared" si="30"/>
        <v>326763282.82800001</v>
      </c>
      <c r="J148">
        <f t="shared" si="43"/>
        <v>2393503.1719999998</v>
      </c>
      <c r="K148" s="1">
        <f t="shared" si="44"/>
        <v>956786</v>
      </c>
      <c r="L148">
        <f t="shared" si="45"/>
        <v>193544.6810000001</v>
      </c>
    </row>
    <row r="149" spans="4:12" x14ac:dyDescent="0.25">
      <c r="D149" s="9">
        <v>44033</v>
      </c>
      <c r="E149">
        <v>148</v>
      </c>
      <c r="F149">
        <f t="shared" si="46"/>
        <v>17679</v>
      </c>
      <c r="G149">
        <f t="shared" si="31"/>
        <v>6216</v>
      </c>
      <c r="H149">
        <f t="shared" si="42"/>
        <v>1045.2750000000001</v>
      </c>
      <c r="I149" s="1">
        <f t="shared" si="30"/>
        <v>326753560.95200002</v>
      </c>
      <c r="J149">
        <f t="shared" si="43"/>
        <v>2409441.048</v>
      </c>
      <c r="K149" s="1">
        <f t="shared" si="44"/>
        <v>963002</v>
      </c>
      <c r="L149">
        <f t="shared" si="45"/>
        <v>194589.95600000009</v>
      </c>
    </row>
    <row r="150" spans="4:12" x14ac:dyDescent="0.25">
      <c r="D150" s="9">
        <v>44034</v>
      </c>
      <c r="E150">
        <v>149</v>
      </c>
      <c r="F150">
        <f t="shared" si="46"/>
        <v>30484</v>
      </c>
      <c r="G150">
        <f t="shared" si="31"/>
        <v>6377</v>
      </c>
      <c r="H150">
        <f t="shared" si="42"/>
        <v>1072.3019999999999</v>
      </c>
      <c r="I150" s="1">
        <f t="shared" si="30"/>
        <v>326729351.69599998</v>
      </c>
      <c r="J150">
        <f t="shared" si="43"/>
        <v>2440027.304</v>
      </c>
      <c r="K150" s="1">
        <f t="shared" si="44"/>
        <v>969379</v>
      </c>
      <c r="L150">
        <f t="shared" si="45"/>
        <v>195662.25800000009</v>
      </c>
    </row>
    <row r="151" spans="4:12" x14ac:dyDescent="0.25">
      <c r="D151" s="9">
        <v>44035</v>
      </c>
      <c r="E151">
        <v>150</v>
      </c>
      <c r="F151">
        <f t="shared" si="46"/>
        <v>27147</v>
      </c>
      <c r="G151">
        <f t="shared" si="31"/>
        <v>6354</v>
      </c>
      <c r="H151">
        <f t="shared" si="42"/>
        <v>1068.452</v>
      </c>
      <c r="I151" s="1">
        <f t="shared" si="30"/>
        <v>326708936.61199999</v>
      </c>
      <c r="J151">
        <f t="shared" si="43"/>
        <v>2466796.3879999998</v>
      </c>
      <c r="K151" s="1">
        <f t="shared" si="44"/>
        <v>975733</v>
      </c>
      <c r="L151">
        <f t="shared" si="45"/>
        <v>196730.71000000008</v>
      </c>
    </row>
    <row r="152" spans="4:12" x14ac:dyDescent="0.25">
      <c r="D152" s="9">
        <v>44036</v>
      </c>
      <c r="E152">
        <v>151</v>
      </c>
      <c r="F152">
        <f t="shared" si="46"/>
        <v>23150</v>
      </c>
      <c r="G152">
        <f t="shared" si="31"/>
        <v>5845</v>
      </c>
      <c r="H152">
        <f t="shared" si="42"/>
        <v>982.82799999999997</v>
      </c>
      <c r="I152" s="1">
        <f t="shared" ref="I152:I215" si="47">$I$2-J152+K152</f>
        <v>326692584.64099997</v>
      </c>
      <c r="J152">
        <f t="shared" si="43"/>
        <v>2488993.3589999997</v>
      </c>
      <c r="K152" s="1">
        <f t="shared" si="44"/>
        <v>981578</v>
      </c>
      <c r="L152">
        <f t="shared" si="45"/>
        <v>197713.53800000009</v>
      </c>
    </row>
    <row r="153" spans="4:12" x14ac:dyDescent="0.25">
      <c r="D153" s="9">
        <v>44037</v>
      </c>
      <c r="E153">
        <v>152</v>
      </c>
      <c r="F153">
        <f t="shared" si="46"/>
        <v>22850</v>
      </c>
      <c r="G153">
        <f t="shared" si="31"/>
        <v>6702</v>
      </c>
      <c r="H153">
        <f t="shared" si="42"/>
        <v>1126.972</v>
      </c>
      <c r="I153" s="1">
        <f t="shared" si="47"/>
        <v>326677432.48199999</v>
      </c>
      <c r="J153">
        <f t="shared" si="43"/>
        <v>2510847.5179999997</v>
      </c>
      <c r="K153" s="1">
        <f t="shared" si="44"/>
        <v>988280</v>
      </c>
      <c r="L153">
        <f t="shared" si="45"/>
        <v>198840.5100000001</v>
      </c>
    </row>
    <row r="154" spans="4:12" x14ac:dyDescent="0.25">
      <c r="D154" s="9">
        <v>44038</v>
      </c>
      <c r="E154">
        <v>153</v>
      </c>
      <c r="F154">
        <f t="shared" si="46"/>
        <v>22898</v>
      </c>
      <c r="G154">
        <f t="shared" ref="G154:G217" si="48">ROUND(F127*$B$23,0)</f>
        <v>6835</v>
      </c>
      <c r="H154">
        <f t="shared" si="42"/>
        <v>1149.3019999999999</v>
      </c>
      <c r="I154" s="1">
        <f t="shared" si="47"/>
        <v>326662358.23900002</v>
      </c>
      <c r="J154">
        <f t="shared" si="43"/>
        <v>2532756.7609999995</v>
      </c>
      <c r="K154" s="1">
        <f t="shared" si="44"/>
        <v>995115</v>
      </c>
      <c r="L154">
        <f t="shared" si="45"/>
        <v>199989.81200000009</v>
      </c>
    </row>
    <row r="155" spans="4:12" x14ac:dyDescent="0.25">
      <c r="D155" s="9">
        <v>44039</v>
      </c>
      <c r="E155">
        <v>154</v>
      </c>
      <c r="F155">
        <f t="shared" si="46"/>
        <v>23339</v>
      </c>
      <c r="G155">
        <f t="shared" si="48"/>
        <v>6850</v>
      </c>
      <c r="H155">
        <f t="shared" si="42"/>
        <v>1151.92</v>
      </c>
      <c r="I155" s="1">
        <f t="shared" si="47"/>
        <v>326646794.31699997</v>
      </c>
      <c r="J155">
        <f t="shared" si="43"/>
        <v>2555170.6829999993</v>
      </c>
      <c r="K155" s="1">
        <f t="shared" si="44"/>
        <v>1001965</v>
      </c>
      <c r="L155">
        <f t="shared" si="45"/>
        <v>201141.73200000011</v>
      </c>
    </row>
    <row r="156" spans="4:12" x14ac:dyDescent="0.25">
      <c r="D156" s="9">
        <v>44040</v>
      </c>
      <c r="E156">
        <v>155</v>
      </c>
      <c r="F156">
        <f t="shared" si="46"/>
        <v>23348</v>
      </c>
      <c r="G156">
        <f t="shared" si="48"/>
        <v>6952</v>
      </c>
      <c r="H156">
        <f t="shared" si="42"/>
        <v>1169.0139999999999</v>
      </c>
      <c r="I156" s="1">
        <f t="shared" si="47"/>
        <v>326631321.85500002</v>
      </c>
      <c r="J156">
        <f t="shared" si="43"/>
        <v>2577595.1449999991</v>
      </c>
      <c r="K156" s="1">
        <f t="shared" si="44"/>
        <v>1008917</v>
      </c>
      <c r="L156">
        <f t="shared" si="45"/>
        <v>202310.7460000001</v>
      </c>
    </row>
    <row r="157" spans="4:12" x14ac:dyDescent="0.25">
      <c r="D157" s="9">
        <v>44041</v>
      </c>
      <c r="E157">
        <v>156</v>
      </c>
      <c r="F157">
        <f t="shared" si="46"/>
        <v>22160</v>
      </c>
      <c r="G157">
        <f t="shared" si="48"/>
        <v>6896</v>
      </c>
      <c r="H157">
        <f t="shared" si="42"/>
        <v>1159.5429999999999</v>
      </c>
      <c r="I157" s="1">
        <f t="shared" si="47"/>
        <v>326617152.17900002</v>
      </c>
      <c r="J157">
        <f t="shared" si="43"/>
        <v>2598660.8209999991</v>
      </c>
      <c r="K157" s="1">
        <f t="shared" si="44"/>
        <v>1015813</v>
      </c>
      <c r="L157">
        <f t="shared" si="45"/>
        <v>203470.28900000011</v>
      </c>
    </row>
    <row r="158" spans="4:12" x14ac:dyDescent="0.25">
      <c r="D158" s="9">
        <v>44042</v>
      </c>
      <c r="E158">
        <v>157</v>
      </c>
      <c r="F158">
        <f t="shared" si="46"/>
        <v>20733</v>
      </c>
      <c r="G158">
        <f t="shared" si="48"/>
        <v>7126</v>
      </c>
      <c r="H158">
        <f t="shared" si="42"/>
        <v>1198.3509999999999</v>
      </c>
      <c r="I158" s="1">
        <f t="shared" si="47"/>
        <v>326604844.93900001</v>
      </c>
      <c r="J158">
        <f t="shared" si="43"/>
        <v>2618094.0609999993</v>
      </c>
      <c r="K158" s="1">
        <f t="shared" si="44"/>
        <v>1022939</v>
      </c>
      <c r="L158">
        <f t="shared" si="45"/>
        <v>204668.6400000001</v>
      </c>
    </row>
    <row r="159" spans="4:12" x14ac:dyDescent="0.25">
      <c r="D159" s="9">
        <v>44043</v>
      </c>
      <c r="E159">
        <v>158</v>
      </c>
      <c r="F159">
        <f t="shared" si="46"/>
        <v>21369</v>
      </c>
      <c r="G159">
        <f t="shared" si="48"/>
        <v>7098</v>
      </c>
      <c r="H159">
        <f t="shared" si="42"/>
        <v>1193.577</v>
      </c>
      <c r="I159" s="1">
        <f t="shared" si="47"/>
        <v>326591781.838</v>
      </c>
      <c r="J159">
        <f t="shared" si="43"/>
        <v>2638255.1619999991</v>
      </c>
      <c r="K159" s="1">
        <f t="shared" si="44"/>
        <v>1030037</v>
      </c>
      <c r="L159">
        <f t="shared" si="45"/>
        <v>205862.21700000009</v>
      </c>
    </row>
    <row r="160" spans="4:12" x14ac:dyDescent="0.25">
      <c r="D160" s="9">
        <v>44044</v>
      </c>
      <c r="E160">
        <v>159</v>
      </c>
      <c r="F160">
        <f t="shared" si="46"/>
        <v>21618</v>
      </c>
      <c r="G160">
        <f t="shared" si="48"/>
        <v>7244</v>
      </c>
      <c r="H160">
        <f t="shared" si="42"/>
        <v>1218.2169999999999</v>
      </c>
      <c r="I160" s="1">
        <f t="shared" si="47"/>
        <v>326578579.778</v>
      </c>
      <c r="J160">
        <f t="shared" si="43"/>
        <v>2658701.2219999991</v>
      </c>
      <c r="K160" s="1">
        <f t="shared" si="44"/>
        <v>1037281</v>
      </c>
      <c r="L160">
        <f t="shared" si="45"/>
        <v>207080.4340000001</v>
      </c>
    </row>
    <row r="161" spans="4:12" x14ac:dyDescent="0.25">
      <c r="D161" s="9">
        <v>44045</v>
      </c>
      <c r="E161">
        <v>160</v>
      </c>
      <c r="F161">
        <f t="shared" si="46"/>
        <v>22161</v>
      </c>
      <c r="G161">
        <f t="shared" si="48"/>
        <v>7322</v>
      </c>
      <c r="H161">
        <f t="shared" si="42"/>
        <v>1231.307</v>
      </c>
      <c r="I161" s="1">
        <f t="shared" si="47"/>
        <v>326564834.255</v>
      </c>
      <c r="J161">
        <f t="shared" si="43"/>
        <v>2679768.7449999992</v>
      </c>
      <c r="K161" s="1">
        <f t="shared" si="44"/>
        <v>1044603</v>
      </c>
      <c r="L161">
        <f t="shared" si="45"/>
        <v>208311.7410000001</v>
      </c>
    </row>
    <row r="162" spans="4:12" x14ac:dyDescent="0.25">
      <c r="D162" s="9">
        <v>44046</v>
      </c>
      <c r="E162">
        <v>161</v>
      </c>
      <c r="F162">
        <f t="shared" si="46"/>
        <v>22114</v>
      </c>
      <c r="G162">
        <f t="shared" si="48"/>
        <v>7570</v>
      </c>
      <c r="H162">
        <f t="shared" si="42"/>
        <v>1272.9639999999999</v>
      </c>
      <c r="I162" s="1">
        <f t="shared" si="47"/>
        <v>326551390.35399997</v>
      </c>
      <c r="J162">
        <f t="shared" si="43"/>
        <v>2700782.6459999993</v>
      </c>
      <c r="K162" s="1">
        <f t="shared" si="44"/>
        <v>1052173</v>
      </c>
      <c r="L162">
        <f t="shared" si="45"/>
        <v>209584.7050000001</v>
      </c>
    </row>
    <row r="163" spans="4:12" x14ac:dyDescent="0.25">
      <c r="D163" s="9">
        <v>44047</v>
      </c>
      <c r="E163">
        <v>162</v>
      </c>
      <c r="F163">
        <f t="shared" si="46"/>
        <v>22375</v>
      </c>
      <c r="G163">
        <f t="shared" si="48"/>
        <v>7859</v>
      </c>
      <c r="H163">
        <f t="shared" si="42"/>
        <v>1321.5509999999999</v>
      </c>
      <c r="I163" s="1">
        <f t="shared" si="47"/>
        <v>326537936.80000001</v>
      </c>
      <c r="J163">
        <f t="shared" si="43"/>
        <v>2722095.1999999993</v>
      </c>
      <c r="K163" s="1">
        <f t="shared" si="44"/>
        <v>1060032</v>
      </c>
      <c r="L163">
        <f t="shared" si="45"/>
        <v>210906.25600000011</v>
      </c>
    </row>
    <row r="164" spans="4:12" x14ac:dyDescent="0.25">
      <c r="D164" s="9">
        <v>44048</v>
      </c>
      <c r="E164">
        <v>163</v>
      </c>
      <c r="F164">
        <f t="shared" si="46"/>
        <v>21255</v>
      </c>
      <c r="G164">
        <f t="shared" si="48"/>
        <v>8067</v>
      </c>
      <c r="H164">
        <f t="shared" si="42"/>
        <v>1356.509</v>
      </c>
      <c r="I164" s="1">
        <f t="shared" si="47"/>
        <v>326525972.25300002</v>
      </c>
      <c r="J164">
        <f t="shared" si="43"/>
        <v>2742126.746999999</v>
      </c>
      <c r="K164" s="1">
        <f t="shared" si="44"/>
        <v>1068099</v>
      </c>
      <c r="L164">
        <f t="shared" si="45"/>
        <v>212262.7650000001</v>
      </c>
    </row>
    <row r="165" spans="4:12" x14ac:dyDescent="0.25">
      <c r="D165" s="9">
        <v>44049</v>
      </c>
      <c r="E165">
        <v>164</v>
      </c>
      <c r="F165">
        <f t="shared" si="46"/>
        <v>22244</v>
      </c>
      <c r="G165">
        <f t="shared" si="48"/>
        <v>7909</v>
      </c>
      <c r="H165">
        <f t="shared" si="42"/>
        <v>1330.021</v>
      </c>
      <c r="I165" s="1">
        <f t="shared" si="47"/>
        <v>326512718.17900002</v>
      </c>
      <c r="J165">
        <f t="shared" si="43"/>
        <v>2763289.8209999991</v>
      </c>
      <c r="K165" s="1">
        <f t="shared" si="44"/>
        <v>1076008</v>
      </c>
      <c r="L165">
        <f t="shared" si="45"/>
        <v>213592.78600000011</v>
      </c>
    </row>
    <row r="166" spans="4:12" x14ac:dyDescent="0.25">
      <c r="D166" s="9">
        <v>44050</v>
      </c>
      <c r="E166">
        <v>165</v>
      </c>
      <c r="F166">
        <f t="shared" si="46"/>
        <v>21402</v>
      </c>
      <c r="G166">
        <f t="shared" si="48"/>
        <v>8320</v>
      </c>
      <c r="H166">
        <f t="shared" si="42"/>
        <v>1399.09</v>
      </c>
      <c r="I166" s="1">
        <f t="shared" si="47"/>
        <v>326500838.14899999</v>
      </c>
      <c r="J166">
        <f t="shared" si="43"/>
        <v>2783489.8509999989</v>
      </c>
      <c r="K166" s="1">
        <f t="shared" si="44"/>
        <v>1084328</v>
      </c>
      <c r="L166">
        <f t="shared" si="45"/>
        <v>214991.87600000011</v>
      </c>
    </row>
    <row r="167" spans="4:12" x14ac:dyDescent="0.25">
      <c r="D167" s="9">
        <v>44051</v>
      </c>
      <c r="E167">
        <v>166</v>
      </c>
      <c r="F167">
        <f t="shared" si="46"/>
        <v>21213</v>
      </c>
      <c r="G167">
        <f t="shared" si="48"/>
        <v>8658</v>
      </c>
      <c r="H167">
        <f t="shared" si="42"/>
        <v>1455.8389999999999</v>
      </c>
      <c r="I167" s="1">
        <f t="shared" si="47"/>
        <v>326489512.30000001</v>
      </c>
      <c r="J167">
        <f t="shared" si="43"/>
        <v>2803473.6999999988</v>
      </c>
      <c r="K167" s="1">
        <f t="shared" si="44"/>
        <v>1092986</v>
      </c>
      <c r="L167">
        <f t="shared" si="45"/>
        <v>216447.71500000011</v>
      </c>
    </row>
    <row r="168" spans="4:12" x14ac:dyDescent="0.25">
      <c r="D168" s="9">
        <v>44052</v>
      </c>
      <c r="E168">
        <v>167</v>
      </c>
      <c r="F168">
        <f t="shared" si="46"/>
        <v>24438</v>
      </c>
      <c r="G168">
        <f t="shared" si="48"/>
        <v>8959</v>
      </c>
      <c r="H168">
        <f t="shared" si="42"/>
        <v>1506.5819999999999</v>
      </c>
      <c r="I168" s="1">
        <f t="shared" si="47"/>
        <v>326474797.98699999</v>
      </c>
      <c r="J168">
        <f t="shared" si="43"/>
        <v>2827147.0129999989</v>
      </c>
      <c r="K168" s="1">
        <f t="shared" si="44"/>
        <v>1101945</v>
      </c>
      <c r="L168">
        <f t="shared" si="45"/>
        <v>217954.29700000011</v>
      </c>
    </row>
    <row r="169" spans="4:12" x14ac:dyDescent="0.25">
      <c r="D169" s="9">
        <v>44053</v>
      </c>
      <c r="E169">
        <v>168</v>
      </c>
      <c r="F169">
        <f t="shared" si="46"/>
        <v>22457</v>
      </c>
      <c r="G169">
        <f t="shared" si="48"/>
        <v>9055</v>
      </c>
      <c r="H169">
        <f t="shared" si="42"/>
        <v>1522.675</v>
      </c>
      <c r="I169" s="1">
        <f t="shared" si="47"/>
        <v>326462445.65100002</v>
      </c>
      <c r="J169">
        <f t="shared" si="43"/>
        <v>2848554.348999999</v>
      </c>
      <c r="K169" s="1">
        <f t="shared" si="44"/>
        <v>1111000</v>
      </c>
      <c r="L169">
        <f t="shared" si="45"/>
        <v>219476.9720000001</v>
      </c>
    </row>
    <row r="170" spans="4:12" x14ac:dyDescent="0.25">
      <c r="D170" s="9">
        <v>44054</v>
      </c>
      <c r="E170">
        <v>169</v>
      </c>
      <c r="F170">
        <f t="shared" si="46"/>
        <v>23284</v>
      </c>
      <c r="G170">
        <f t="shared" si="48"/>
        <v>8811</v>
      </c>
      <c r="H170">
        <f t="shared" si="42"/>
        <v>1481.711</v>
      </c>
      <c r="I170" s="1">
        <f t="shared" si="47"/>
        <v>326448903.11900002</v>
      </c>
      <c r="J170">
        <f t="shared" si="43"/>
        <v>2870907.8809999991</v>
      </c>
      <c r="K170" s="1">
        <f t="shared" si="44"/>
        <v>1119811</v>
      </c>
      <c r="L170">
        <f t="shared" si="45"/>
        <v>220958.68300000011</v>
      </c>
    </row>
    <row r="171" spans="4:12" x14ac:dyDescent="0.25">
      <c r="D171" s="9">
        <v>44055</v>
      </c>
      <c r="E171">
        <v>170</v>
      </c>
      <c r="F171">
        <f t="shared" si="46"/>
        <v>22205</v>
      </c>
      <c r="G171">
        <f t="shared" si="48"/>
        <v>9403</v>
      </c>
      <c r="H171">
        <f t="shared" si="42"/>
        <v>1581.1949999999999</v>
      </c>
      <c r="I171" s="1">
        <f t="shared" si="47"/>
        <v>326437186.588</v>
      </c>
      <c r="J171">
        <f t="shared" si="43"/>
        <v>2892027.4119999991</v>
      </c>
      <c r="K171" s="1">
        <f t="shared" si="44"/>
        <v>1129214</v>
      </c>
      <c r="L171">
        <f t="shared" si="45"/>
        <v>222539.87800000011</v>
      </c>
    </row>
    <row r="172" spans="4:12" x14ac:dyDescent="0.25">
      <c r="D172" s="9">
        <v>44056</v>
      </c>
      <c r="E172">
        <v>171</v>
      </c>
      <c r="F172">
        <f t="shared" si="46"/>
        <v>20518</v>
      </c>
      <c r="G172">
        <f t="shared" si="48"/>
        <v>9303</v>
      </c>
      <c r="H172">
        <f t="shared" si="42"/>
        <v>1564.3319999999999</v>
      </c>
      <c r="I172" s="1">
        <f t="shared" si="47"/>
        <v>326427299.838</v>
      </c>
      <c r="J172">
        <f t="shared" si="43"/>
        <v>2911217.1619999991</v>
      </c>
      <c r="K172" s="1">
        <f t="shared" si="44"/>
        <v>1138517</v>
      </c>
      <c r="L172">
        <f t="shared" si="45"/>
        <v>224104.21000000011</v>
      </c>
    </row>
    <row r="173" spans="4:12" x14ac:dyDescent="0.25">
      <c r="D173" s="9">
        <v>44057</v>
      </c>
      <c r="E173">
        <v>172</v>
      </c>
      <c r="F173">
        <f t="shared" si="46"/>
        <v>20643</v>
      </c>
      <c r="G173">
        <f t="shared" si="48"/>
        <v>9662</v>
      </c>
      <c r="H173">
        <f t="shared" si="42"/>
        <v>1624.7</v>
      </c>
      <c r="I173" s="1">
        <f t="shared" si="47"/>
        <v>326417628.91600001</v>
      </c>
      <c r="J173">
        <f t="shared" si="43"/>
        <v>2930550.0839999989</v>
      </c>
      <c r="K173" s="1">
        <f t="shared" si="44"/>
        <v>1148179</v>
      </c>
      <c r="L173">
        <f t="shared" si="45"/>
        <v>225728.91000000012</v>
      </c>
    </row>
    <row r="174" spans="4:12" x14ac:dyDescent="0.25">
      <c r="D174" s="9">
        <v>44058</v>
      </c>
      <c r="E174">
        <v>173</v>
      </c>
      <c r="F174">
        <f t="shared" si="46"/>
        <v>21390</v>
      </c>
      <c r="G174">
        <f t="shared" si="48"/>
        <v>9592</v>
      </c>
      <c r="H174">
        <f t="shared" si="42"/>
        <v>1612.9189999999999</v>
      </c>
      <c r="I174" s="1">
        <f t="shared" si="47"/>
        <v>326407033.34799999</v>
      </c>
      <c r="J174">
        <f t="shared" si="43"/>
        <v>2950737.6519999988</v>
      </c>
      <c r="K174" s="1">
        <f t="shared" si="44"/>
        <v>1157771</v>
      </c>
      <c r="L174">
        <f t="shared" si="45"/>
        <v>227341.82900000011</v>
      </c>
    </row>
    <row r="175" spans="4:12" x14ac:dyDescent="0.25">
      <c r="D175" s="9">
        <v>44059</v>
      </c>
      <c r="E175">
        <v>174</v>
      </c>
      <c r="F175">
        <f t="shared" si="46"/>
        <v>22613</v>
      </c>
      <c r="G175">
        <f t="shared" si="48"/>
        <v>8921</v>
      </c>
      <c r="H175">
        <f t="shared" si="42"/>
        <v>1500.114</v>
      </c>
      <c r="I175" s="1">
        <f t="shared" si="47"/>
        <v>326394367.68099999</v>
      </c>
      <c r="J175">
        <f t="shared" si="43"/>
        <v>2972324.3189999987</v>
      </c>
      <c r="K175" s="1">
        <f t="shared" si="44"/>
        <v>1166692</v>
      </c>
      <c r="L175">
        <f t="shared" si="45"/>
        <v>228841.94300000012</v>
      </c>
    </row>
    <row r="176" spans="4:12" x14ac:dyDescent="0.25">
      <c r="D176" s="9">
        <v>44060</v>
      </c>
      <c r="E176">
        <v>175</v>
      </c>
      <c r="F176">
        <f t="shared" si="46"/>
        <v>22480</v>
      </c>
      <c r="G176">
        <f t="shared" si="48"/>
        <v>8095</v>
      </c>
      <c r="H176">
        <f t="shared" si="42"/>
        <v>1361.2829999999999</v>
      </c>
      <c r="I176" s="1">
        <f t="shared" si="47"/>
        <v>326381027.95600003</v>
      </c>
      <c r="J176">
        <f t="shared" si="43"/>
        <v>2993759.0439999988</v>
      </c>
      <c r="K176" s="1">
        <f t="shared" si="44"/>
        <v>1174787</v>
      </c>
      <c r="L176">
        <f t="shared" si="45"/>
        <v>230203.22600000011</v>
      </c>
    </row>
    <row r="177" spans="4:12" x14ac:dyDescent="0.25">
      <c r="D177" s="9">
        <v>44061</v>
      </c>
      <c r="E177">
        <v>176</v>
      </c>
      <c r="F177">
        <f t="shared" si="46"/>
        <v>22290</v>
      </c>
      <c r="G177">
        <f t="shared" si="48"/>
        <v>13959</v>
      </c>
      <c r="H177">
        <f t="shared" si="42"/>
        <v>2347.268</v>
      </c>
      <c r="I177" s="1">
        <f t="shared" si="47"/>
        <v>326373769.25800002</v>
      </c>
      <c r="J177">
        <f t="shared" si="43"/>
        <v>3014976.7419999987</v>
      </c>
      <c r="K177" s="1">
        <f t="shared" si="44"/>
        <v>1188746</v>
      </c>
      <c r="L177">
        <f t="shared" si="45"/>
        <v>232550.49400000012</v>
      </c>
    </row>
    <row r="178" spans="4:12" x14ac:dyDescent="0.25">
      <c r="D178" s="9">
        <v>44062</v>
      </c>
      <c r="E178">
        <v>177</v>
      </c>
      <c r="F178">
        <f t="shared" si="46"/>
        <v>22317</v>
      </c>
      <c r="G178">
        <f t="shared" si="48"/>
        <v>12431</v>
      </c>
      <c r="H178">
        <f t="shared" si="42"/>
        <v>2090.319</v>
      </c>
      <c r="I178" s="1">
        <f t="shared" si="47"/>
        <v>326364951.70999998</v>
      </c>
      <c r="J178">
        <f t="shared" si="43"/>
        <v>3036225.2899999986</v>
      </c>
      <c r="K178" s="1">
        <f t="shared" si="44"/>
        <v>1201177</v>
      </c>
      <c r="L178">
        <f t="shared" si="45"/>
        <v>234640.81300000011</v>
      </c>
    </row>
    <row r="179" spans="4:12" x14ac:dyDescent="0.25">
      <c r="D179" s="9">
        <v>44063</v>
      </c>
      <c r="E179">
        <v>178</v>
      </c>
      <c r="F179">
        <f t="shared" si="46"/>
        <v>22910</v>
      </c>
      <c r="G179">
        <f t="shared" si="48"/>
        <v>10600</v>
      </c>
      <c r="H179">
        <f t="shared" si="42"/>
        <v>1782.55</v>
      </c>
      <c r="I179" s="1">
        <f t="shared" si="47"/>
        <v>326353624.53799999</v>
      </c>
      <c r="J179">
        <f t="shared" si="43"/>
        <v>3058152.4619999984</v>
      </c>
      <c r="K179" s="1">
        <f t="shared" si="44"/>
        <v>1211777</v>
      </c>
      <c r="L179">
        <f t="shared" si="45"/>
        <v>236423.3630000001</v>
      </c>
    </row>
    <row r="180" spans="4:12" x14ac:dyDescent="0.25">
      <c r="D180" s="9">
        <v>44064</v>
      </c>
      <c r="E180">
        <v>179</v>
      </c>
      <c r="F180">
        <f t="shared" si="46"/>
        <v>21908</v>
      </c>
      <c r="G180">
        <f t="shared" si="48"/>
        <v>10463</v>
      </c>
      <c r="H180">
        <f t="shared" si="42"/>
        <v>1759.45</v>
      </c>
      <c r="I180" s="1">
        <f t="shared" si="47"/>
        <v>326343306.50999999</v>
      </c>
      <c r="J180">
        <f t="shared" si="43"/>
        <v>3078933.4899999984</v>
      </c>
      <c r="K180" s="1">
        <f t="shared" si="44"/>
        <v>1222240</v>
      </c>
      <c r="L180">
        <f t="shared" si="45"/>
        <v>238182.81300000011</v>
      </c>
    </row>
    <row r="181" spans="4:12" x14ac:dyDescent="0.25">
      <c r="D181" s="9">
        <v>44065</v>
      </c>
      <c r="E181">
        <v>180</v>
      </c>
      <c r="F181">
        <f t="shared" si="46"/>
        <v>21752</v>
      </c>
      <c r="G181">
        <f t="shared" si="48"/>
        <v>10485</v>
      </c>
      <c r="H181">
        <f t="shared" si="42"/>
        <v>1763.146</v>
      </c>
      <c r="I181" s="1">
        <f t="shared" si="47"/>
        <v>326333188.81199998</v>
      </c>
      <c r="J181">
        <f t="shared" si="43"/>
        <v>3099536.1879999982</v>
      </c>
      <c r="K181" s="1">
        <f t="shared" si="44"/>
        <v>1232725</v>
      </c>
      <c r="L181">
        <f t="shared" si="45"/>
        <v>239945.95900000012</v>
      </c>
    </row>
    <row r="182" spans="4:12" x14ac:dyDescent="0.25">
      <c r="D182" s="9">
        <v>44066</v>
      </c>
      <c r="E182">
        <v>181</v>
      </c>
      <c r="F182">
        <f t="shared" si="46"/>
        <v>21733</v>
      </c>
      <c r="G182">
        <f t="shared" si="48"/>
        <v>10687</v>
      </c>
      <c r="H182">
        <f t="shared" si="42"/>
        <v>1797.1030000000001</v>
      </c>
      <c r="I182" s="1">
        <f t="shared" si="47"/>
        <v>326323294.73199999</v>
      </c>
      <c r="J182">
        <f t="shared" si="43"/>
        <v>3120117.2679999983</v>
      </c>
      <c r="K182" s="1">
        <f t="shared" si="44"/>
        <v>1243412</v>
      </c>
      <c r="L182">
        <f t="shared" si="45"/>
        <v>241743.06200000012</v>
      </c>
    </row>
    <row r="183" spans="4:12" x14ac:dyDescent="0.25">
      <c r="D183" s="9">
        <v>44067</v>
      </c>
      <c r="E183">
        <v>182</v>
      </c>
      <c r="F183">
        <f t="shared" si="46"/>
        <v>21613</v>
      </c>
      <c r="G183">
        <f t="shared" si="48"/>
        <v>10691</v>
      </c>
      <c r="H183">
        <f t="shared" si="42"/>
        <v>1797.796</v>
      </c>
      <c r="I183" s="1">
        <f t="shared" si="47"/>
        <v>326313541.74599999</v>
      </c>
      <c r="J183">
        <f t="shared" si="43"/>
        <v>3140561.2539999983</v>
      </c>
      <c r="K183" s="1">
        <f t="shared" si="44"/>
        <v>1254103</v>
      </c>
      <c r="L183">
        <f t="shared" si="45"/>
        <v>243540.85800000012</v>
      </c>
    </row>
    <row r="184" spans="4:12" x14ac:dyDescent="0.25">
      <c r="D184" s="9">
        <v>44068</v>
      </c>
      <c r="E184">
        <v>183</v>
      </c>
      <c r="F184">
        <f t="shared" si="46"/>
        <v>21678</v>
      </c>
      <c r="G184">
        <f t="shared" si="48"/>
        <v>10147</v>
      </c>
      <c r="H184">
        <f t="shared" si="42"/>
        <v>1706.32</v>
      </c>
      <c r="I184" s="1">
        <f t="shared" si="47"/>
        <v>326303170.28899997</v>
      </c>
      <c r="J184">
        <f t="shared" si="43"/>
        <v>3161079.7109999983</v>
      </c>
      <c r="K184" s="1">
        <f t="shared" si="44"/>
        <v>1264250</v>
      </c>
      <c r="L184">
        <f t="shared" si="45"/>
        <v>245247.17800000013</v>
      </c>
    </row>
    <row r="185" spans="4:12" x14ac:dyDescent="0.25">
      <c r="D185" s="9">
        <v>44069</v>
      </c>
      <c r="E185">
        <v>184</v>
      </c>
      <c r="F185">
        <f t="shared" si="46"/>
        <v>21408</v>
      </c>
      <c r="G185">
        <f t="shared" si="48"/>
        <v>9494</v>
      </c>
      <c r="H185">
        <f t="shared" ref="H185:H248" si="49">F158*$B$24</f>
        <v>1596.441</v>
      </c>
      <c r="I185" s="1">
        <f t="shared" si="47"/>
        <v>326292454.63999999</v>
      </c>
      <c r="J185">
        <f t="shared" ref="J185:J248" si="50">J184+F185-H158</f>
        <v>3181289.3599999985</v>
      </c>
      <c r="K185" s="1">
        <f t="shared" ref="K185:K248" si="51">K184+G185</f>
        <v>1273744</v>
      </c>
      <c r="L185">
        <f t="shared" ref="L185:L248" si="52">L184+H185</f>
        <v>246843.61900000012</v>
      </c>
    </row>
    <row r="186" spans="4:12" x14ac:dyDescent="0.25">
      <c r="D186" s="9">
        <v>44070</v>
      </c>
      <c r="E186">
        <v>185</v>
      </c>
      <c r="F186">
        <f t="shared" si="46"/>
        <v>21440</v>
      </c>
      <c r="G186">
        <f t="shared" si="48"/>
        <v>9785</v>
      </c>
      <c r="H186">
        <f t="shared" si="49"/>
        <v>1645.413</v>
      </c>
      <c r="I186" s="1">
        <f t="shared" si="47"/>
        <v>326281993.21700001</v>
      </c>
      <c r="J186">
        <f t="shared" si="50"/>
        <v>3201535.7829999984</v>
      </c>
      <c r="K186" s="1">
        <f t="shared" si="51"/>
        <v>1283529</v>
      </c>
      <c r="L186">
        <f t="shared" si="52"/>
        <v>248489.03200000012</v>
      </c>
    </row>
    <row r="187" spans="4:12" x14ac:dyDescent="0.25">
      <c r="D187" s="9">
        <v>44071</v>
      </c>
      <c r="E187">
        <v>186</v>
      </c>
      <c r="F187">
        <f t="shared" si="46"/>
        <v>21269</v>
      </c>
      <c r="G187">
        <f t="shared" si="48"/>
        <v>9899</v>
      </c>
      <c r="H187">
        <f t="shared" si="49"/>
        <v>1664.586</v>
      </c>
      <c r="I187" s="1">
        <f t="shared" si="47"/>
        <v>326271841.43400002</v>
      </c>
      <c r="J187">
        <f t="shared" si="50"/>
        <v>3221586.5659999982</v>
      </c>
      <c r="K187" s="1">
        <f t="shared" si="51"/>
        <v>1293428</v>
      </c>
      <c r="L187">
        <f t="shared" si="52"/>
        <v>250153.61800000013</v>
      </c>
    </row>
    <row r="188" spans="4:12" x14ac:dyDescent="0.25">
      <c r="D188" s="9">
        <v>44072</v>
      </c>
      <c r="E188">
        <v>187</v>
      </c>
      <c r="F188">
        <f t="shared" si="46"/>
        <v>21177</v>
      </c>
      <c r="G188">
        <f t="shared" si="48"/>
        <v>10148</v>
      </c>
      <c r="H188">
        <f t="shared" si="49"/>
        <v>1706.3969999999999</v>
      </c>
      <c r="I188" s="1">
        <f t="shared" si="47"/>
        <v>326262043.741</v>
      </c>
      <c r="J188">
        <f t="shared" si="50"/>
        <v>3241532.2589999982</v>
      </c>
      <c r="K188" s="1">
        <f t="shared" si="51"/>
        <v>1303576</v>
      </c>
      <c r="L188">
        <f t="shared" si="52"/>
        <v>251860.01500000013</v>
      </c>
    </row>
    <row r="189" spans="4:12" x14ac:dyDescent="0.25">
      <c r="D189" s="9">
        <v>44073</v>
      </c>
      <c r="E189">
        <v>188</v>
      </c>
      <c r="F189">
        <f t="shared" si="46"/>
        <v>20886</v>
      </c>
      <c r="G189">
        <f t="shared" si="48"/>
        <v>10126</v>
      </c>
      <c r="H189">
        <f t="shared" si="49"/>
        <v>1702.778</v>
      </c>
      <c r="I189" s="1">
        <f t="shared" si="47"/>
        <v>326252556.70499998</v>
      </c>
      <c r="J189">
        <f t="shared" si="50"/>
        <v>3261145.2949999981</v>
      </c>
      <c r="K189" s="1">
        <f t="shared" si="51"/>
        <v>1313702</v>
      </c>
      <c r="L189">
        <f t="shared" si="52"/>
        <v>253562.79300000012</v>
      </c>
    </row>
    <row r="190" spans="4:12" x14ac:dyDescent="0.25">
      <c r="D190" s="9">
        <v>44074</v>
      </c>
      <c r="E190">
        <v>189</v>
      </c>
      <c r="F190">
        <f t="shared" si="46"/>
        <v>20548</v>
      </c>
      <c r="G190">
        <f t="shared" si="48"/>
        <v>10246</v>
      </c>
      <c r="H190">
        <f t="shared" si="49"/>
        <v>1722.875</v>
      </c>
      <c r="I190" s="1">
        <f t="shared" si="47"/>
        <v>326243576.25599998</v>
      </c>
      <c r="J190">
        <f t="shared" si="50"/>
        <v>3280371.7439999981</v>
      </c>
      <c r="K190" s="1">
        <f t="shared" si="51"/>
        <v>1323948</v>
      </c>
      <c r="L190">
        <f t="shared" si="52"/>
        <v>255285.66800000012</v>
      </c>
    </row>
    <row r="191" spans="4:12" x14ac:dyDescent="0.25">
      <c r="D191" s="9">
        <v>44075</v>
      </c>
      <c r="E191">
        <v>190</v>
      </c>
      <c r="F191">
        <f t="shared" si="46"/>
        <v>20304</v>
      </c>
      <c r="G191">
        <f t="shared" si="48"/>
        <v>9733</v>
      </c>
      <c r="H191">
        <f t="shared" si="49"/>
        <v>1636.635</v>
      </c>
      <c r="I191" s="1">
        <f t="shared" si="47"/>
        <v>326234361.76499999</v>
      </c>
      <c r="J191">
        <f t="shared" si="50"/>
        <v>3299319.234999998</v>
      </c>
      <c r="K191" s="1">
        <f t="shared" si="51"/>
        <v>1333681</v>
      </c>
      <c r="L191">
        <f t="shared" si="52"/>
        <v>256922.30300000013</v>
      </c>
    </row>
    <row r="192" spans="4:12" x14ac:dyDescent="0.25">
      <c r="D192" s="9">
        <v>44076</v>
      </c>
      <c r="E192">
        <v>191</v>
      </c>
      <c r="F192">
        <f t="shared" si="46"/>
        <v>20487</v>
      </c>
      <c r="G192">
        <f t="shared" si="48"/>
        <v>10186</v>
      </c>
      <c r="H192">
        <f t="shared" si="49"/>
        <v>1712.788</v>
      </c>
      <c r="I192" s="1">
        <f t="shared" si="47"/>
        <v>326225390.78600001</v>
      </c>
      <c r="J192">
        <f t="shared" si="50"/>
        <v>3318476.2139999978</v>
      </c>
      <c r="K192" s="1">
        <f t="shared" si="51"/>
        <v>1343867</v>
      </c>
      <c r="L192">
        <f t="shared" si="52"/>
        <v>258635.09100000013</v>
      </c>
    </row>
    <row r="193" spans="4:12" x14ac:dyDescent="0.25">
      <c r="D193" s="9">
        <v>44077</v>
      </c>
      <c r="E193">
        <v>192</v>
      </c>
      <c r="F193">
        <f t="shared" si="46"/>
        <v>20006</v>
      </c>
      <c r="G193">
        <f t="shared" si="48"/>
        <v>9800</v>
      </c>
      <c r="H193">
        <f t="shared" si="49"/>
        <v>1647.954</v>
      </c>
      <c r="I193" s="1">
        <f t="shared" si="47"/>
        <v>326216583.87599999</v>
      </c>
      <c r="J193">
        <f t="shared" si="50"/>
        <v>3337083.123999998</v>
      </c>
      <c r="K193" s="1">
        <f t="shared" si="51"/>
        <v>1353667</v>
      </c>
      <c r="L193">
        <f t="shared" si="52"/>
        <v>260283.04500000013</v>
      </c>
    </row>
    <row r="194" spans="4:12" x14ac:dyDescent="0.25">
      <c r="D194" s="9">
        <v>44078</v>
      </c>
      <c r="E194">
        <v>193</v>
      </c>
      <c r="F194">
        <f t="shared" si="46"/>
        <v>19611</v>
      </c>
      <c r="G194">
        <f t="shared" si="48"/>
        <v>9713</v>
      </c>
      <c r="H194">
        <f t="shared" si="49"/>
        <v>1633.4010000000001</v>
      </c>
      <c r="I194" s="1">
        <f t="shared" si="47"/>
        <v>326208141.71499997</v>
      </c>
      <c r="J194">
        <f t="shared" si="50"/>
        <v>3355238.2849999978</v>
      </c>
      <c r="K194" s="1">
        <f t="shared" si="51"/>
        <v>1363380</v>
      </c>
      <c r="L194">
        <f t="shared" si="52"/>
        <v>261916.44600000014</v>
      </c>
    </row>
    <row r="195" spans="4:12" x14ac:dyDescent="0.25">
      <c r="D195" s="9">
        <v>44079</v>
      </c>
      <c r="E195">
        <v>194</v>
      </c>
      <c r="F195">
        <f t="shared" si="46"/>
        <v>19258</v>
      </c>
      <c r="G195">
        <f t="shared" si="48"/>
        <v>11190</v>
      </c>
      <c r="H195">
        <f t="shared" si="49"/>
        <v>1881.7259999999999</v>
      </c>
      <c r="I195" s="1">
        <f t="shared" si="47"/>
        <v>326201580.29699999</v>
      </c>
      <c r="J195">
        <f t="shared" si="50"/>
        <v>3372989.7029999979</v>
      </c>
      <c r="K195" s="1">
        <f t="shared" si="51"/>
        <v>1374570</v>
      </c>
      <c r="L195">
        <f t="shared" si="52"/>
        <v>263798.17200000014</v>
      </c>
    </row>
    <row r="196" spans="4:12" x14ac:dyDescent="0.25">
      <c r="D196" s="9">
        <v>44080</v>
      </c>
      <c r="E196">
        <v>195</v>
      </c>
      <c r="F196">
        <f t="shared" si="46"/>
        <v>19146</v>
      </c>
      <c r="G196">
        <f t="shared" si="48"/>
        <v>10283</v>
      </c>
      <c r="H196">
        <f t="shared" si="49"/>
        <v>1729.1890000000001</v>
      </c>
      <c r="I196" s="1">
        <f t="shared" si="47"/>
        <v>326194239.972</v>
      </c>
      <c r="J196">
        <f t="shared" si="50"/>
        <v>3390613.0279999981</v>
      </c>
      <c r="K196" s="1">
        <f t="shared" si="51"/>
        <v>1384853</v>
      </c>
      <c r="L196">
        <f t="shared" si="52"/>
        <v>265527.36100000015</v>
      </c>
    </row>
    <row r="197" spans="4:12" x14ac:dyDescent="0.25">
      <c r="D197" s="9">
        <v>44081</v>
      </c>
      <c r="E197">
        <v>196</v>
      </c>
      <c r="F197">
        <f t="shared" si="46"/>
        <v>19430</v>
      </c>
      <c r="G197">
        <f t="shared" si="48"/>
        <v>10662</v>
      </c>
      <c r="H197">
        <f t="shared" si="49"/>
        <v>1792.8679999999999</v>
      </c>
      <c r="I197" s="1">
        <f t="shared" si="47"/>
        <v>326186953.68300003</v>
      </c>
      <c r="J197">
        <f t="shared" si="50"/>
        <v>3408561.3169999979</v>
      </c>
      <c r="K197" s="1">
        <f t="shared" si="51"/>
        <v>1395515</v>
      </c>
      <c r="L197">
        <f t="shared" si="52"/>
        <v>267320.22900000017</v>
      </c>
    </row>
    <row r="198" spans="4:12" x14ac:dyDescent="0.25">
      <c r="D198" s="9">
        <v>44082</v>
      </c>
      <c r="E198">
        <v>197</v>
      </c>
      <c r="F198">
        <f t="shared" si="46"/>
        <v>18738</v>
      </c>
      <c r="G198">
        <f t="shared" si="48"/>
        <v>10168</v>
      </c>
      <c r="H198">
        <f t="shared" si="49"/>
        <v>1709.7850000000001</v>
      </c>
      <c r="I198" s="1">
        <f t="shared" si="47"/>
        <v>326179964.87800002</v>
      </c>
      <c r="J198">
        <f t="shared" si="50"/>
        <v>3425718.1219999981</v>
      </c>
      <c r="K198" s="1">
        <f t="shared" si="51"/>
        <v>1405683</v>
      </c>
      <c r="L198">
        <f t="shared" si="52"/>
        <v>269030.01400000014</v>
      </c>
    </row>
    <row r="199" spans="4:12" x14ac:dyDescent="0.25">
      <c r="D199" s="9">
        <v>44083</v>
      </c>
      <c r="E199">
        <v>198</v>
      </c>
      <c r="F199">
        <f t="shared" si="46"/>
        <v>18854</v>
      </c>
      <c r="G199">
        <f t="shared" si="48"/>
        <v>9395</v>
      </c>
      <c r="H199">
        <f t="shared" si="49"/>
        <v>1579.886</v>
      </c>
      <c r="I199" s="1">
        <f t="shared" si="47"/>
        <v>326172070.20999998</v>
      </c>
      <c r="J199">
        <f t="shared" si="50"/>
        <v>3443007.7899999982</v>
      </c>
      <c r="K199" s="1">
        <f t="shared" si="51"/>
        <v>1415078</v>
      </c>
      <c r="L199">
        <f t="shared" si="52"/>
        <v>270609.90000000014</v>
      </c>
    </row>
    <row r="200" spans="4:12" x14ac:dyDescent="0.25">
      <c r="D200" s="9">
        <v>44084</v>
      </c>
      <c r="E200">
        <v>199</v>
      </c>
      <c r="F200">
        <f t="shared" si="46"/>
        <v>18434</v>
      </c>
      <c r="G200">
        <f t="shared" si="48"/>
        <v>9452</v>
      </c>
      <c r="H200">
        <f t="shared" si="49"/>
        <v>1589.511</v>
      </c>
      <c r="I200" s="1">
        <f t="shared" si="47"/>
        <v>326164712.91000003</v>
      </c>
      <c r="J200">
        <f t="shared" si="50"/>
        <v>3459817.089999998</v>
      </c>
      <c r="K200" s="1">
        <f t="shared" si="51"/>
        <v>1424530</v>
      </c>
      <c r="L200">
        <f t="shared" si="52"/>
        <v>272199.41100000014</v>
      </c>
    </row>
    <row r="201" spans="4:12" x14ac:dyDescent="0.25">
      <c r="D201" s="9">
        <v>44085</v>
      </c>
      <c r="E201">
        <v>200</v>
      </c>
      <c r="F201">
        <f t="shared" ref="F201:F264" si="53">ROUND((I200*$B$1)-H174-G174,0)</f>
        <v>18515</v>
      </c>
      <c r="G201">
        <f t="shared" si="48"/>
        <v>9794</v>
      </c>
      <c r="H201">
        <f t="shared" si="49"/>
        <v>1647.03</v>
      </c>
      <c r="I201" s="1">
        <f t="shared" si="47"/>
        <v>326157604.829</v>
      </c>
      <c r="J201">
        <f t="shared" si="50"/>
        <v>3476719.1709999978</v>
      </c>
      <c r="K201" s="1">
        <f t="shared" si="51"/>
        <v>1434324</v>
      </c>
      <c r="L201">
        <f t="shared" si="52"/>
        <v>273846.44100000017</v>
      </c>
    </row>
    <row r="202" spans="4:12" x14ac:dyDescent="0.25">
      <c r="D202" s="9">
        <v>44086</v>
      </c>
      <c r="E202">
        <v>201</v>
      </c>
      <c r="F202">
        <f t="shared" si="53"/>
        <v>19298</v>
      </c>
      <c r="G202">
        <f t="shared" si="48"/>
        <v>10354</v>
      </c>
      <c r="H202">
        <f t="shared" si="49"/>
        <v>1741.201</v>
      </c>
      <c r="I202" s="1">
        <f t="shared" si="47"/>
        <v>326150160.94300002</v>
      </c>
      <c r="J202">
        <f t="shared" si="50"/>
        <v>3494517.0569999977</v>
      </c>
      <c r="K202" s="1">
        <f t="shared" si="51"/>
        <v>1444678</v>
      </c>
      <c r="L202">
        <f t="shared" si="52"/>
        <v>275587.64200000017</v>
      </c>
    </row>
    <row r="203" spans="4:12" x14ac:dyDescent="0.25">
      <c r="D203" s="9">
        <v>44087</v>
      </c>
      <c r="E203">
        <v>202</v>
      </c>
      <c r="F203">
        <f t="shared" si="53"/>
        <v>20262</v>
      </c>
      <c r="G203">
        <f t="shared" si="48"/>
        <v>10294</v>
      </c>
      <c r="H203">
        <f t="shared" si="49"/>
        <v>1730.96</v>
      </c>
      <c r="I203" s="1">
        <f t="shared" si="47"/>
        <v>326141554.22600001</v>
      </c>
      <c r="J203">
        <f t="shared" si="50"/>
        <v>3513417.7739999979</v>
      </c>
      <c r="K203" s="1">
        <f t="shared" si="51"/>
        <v>1454972</v>
      </c>
      <c r="L203">
        <f t="shared" si="52"/>
        <v>277318.60200000019</v>
      </c>
    </row>
    <row r="204" spans="4:12" x14ac:dyDescent="0.25">
      <c r="D204" s="9">
        <v>44088</v>
      </c>
      <c r="E204">
        <v>203</v>
      </c>
      <c r="F204">
        <f t="shared" si="53"/>
        <v>13412</v>
      </c>
      <c r="G204">
        <f t="shared" si="48"/>
        <v>10207</v>
      </c>
      <c r="H204">
        <f t="shared" si="49"/>
        <v>1716.33</v>
      </c>
      <c r="I204" s="1">
        <f t="shared" si="47"/>
        <v>326140696.49400002</v>
      </c>
      <c r="J204">
        <f t="shared" si="50"/>
        <v>3524482.5059999977</v>
      </c>
      <c r="K204" s="1">
        <f t="shared" si="51"/>
        <v>1465179</v>
      </c>
      <c r="L204">
        <f t="shared" si="52"/>
        <v>279034.9320000002</v>
      </c>
    </row>
    <row r="205" spans="4:12" x14ac:dyDescent="0.25">
      <c r="D205" s="9">
        <v>44089</v>
      </c>
      <c r="E205">
        <v>204</v>
      </c>
      <c r="F205">
        <f t="shared" si="53"/>
        <v>15197</v>
      </c>
      <c r="G205">
        <f t="shared" si="48"/>
        <v>10219</v>
      </c>
      <c r="H205">
        <f t="shared" si="49"/>
        <v>1718.4089999999999</v>
      </c>
      <c r="I205" s="1">
        <f t="shared" si="47"/>
        <v>326137808.81300002</v>
      </c>
      <c r="J205">
        <f t="shared" si="50"/>
        <v>3537589.1869999976</v>
      </c>
      <c r="K205" s="1">
        <f t="shared" si="51"/>
        <v>1475398</v>
      </c>
      <c r="L205">
        <f t="shared" si="52"/>
        <v>280753.34100000019</v>
      </c>
    </row>
    <row r="206" spans="4:12" x14ac:dyDescent="0.25">
      <c r="D206" s="9">
        <v>44090</v>
      </c>
      <c r="E206">
        <v>205</v>
      </c>
      <c r="F206">
        <f t="shared" si="53"/>
        <v>17335</v>
      </c>
      <c r="G206">
        <f t="shared" si="48"/>
        <v>10490</v>
      </c>
      <c r="H206">
        <f t="shared" si="49"/>
        <v>1764.07</v>
      </c>
      <c r="I206" s="1">
        <f t="shared" si="47"/>
        <v>326132746.36299998</v>
      </c>
      <c r="J206">
        <f t="shared" si="50"/>
        <v>3553141.6369999978</v>
      </c>
      <c r="K206" s="1">
        <f t="shared" si="51"/>
        <v>1485888</v>
      </c>
      <c r="L206">
        <f t="shared" si="52"/>
        <v>282517.4110000002</v>
      </c>
    </row>
    <row r="207" spans="4:12" x14ac:dyDescent="0.25">
      <c r="D207" s="9">
        <v>44091</v>
      </c>
      <c r="E207">
        <v>206</v>
      </c>
      <c r="F207">
        <f t="shared" si="53"/>
        <v>17495</v>
      </c>
      <c r="G207">
        <f t="shared" si="48"/>
        <v>10032</v>
      </c>
      <c r="H207">
        <f t="shared" si="49"/>
        <v>1686.9159999999999</v>
      </c>
      <c r="I207" s="1">
        <f t="shared" si="47"/>
        <v>326127042.81300002</v>
      </c>
      <c r="J207">
        <f t="shared" si="50"/>
        <v>3568877.1869999976</v>
      </c>
      <c r="K207" s="1">
        <f t="shared" si="51"/>
        <v>1495920</v>
      </c>
      <c r="L207">
        <f t="shared" si="52"/>
        <v>284204.32700000022</v>
      </c>
    </row>
    <row r="208" spans="4:12" x14ac:dyDescent="0.25">
      <c r="D208" s="9">
        <v>44092</v>
      </c>
      <c r="E208">
        <v>207</v>
      </c>
      <c r="F208">
        <f t="shared" si="53"/>
        <v>17468</v>
      </c>
      <c r="G208">
        <f t="shared" si="48"/>
        <v>9960</v>
      </c>
      <c r="H208">
        <f t="shared" si="49"/>
        <v>1674.904</v>
      </c>
      <c r="I208" s="1">
        <f t="shared" si="47"/>
        <v>326121297.95899999</v>
      </c>
      <c r="J208">
        <f t="shared" si="50"/>
        <v>3584582.0409999974</v>
      </c>
      <c r="K208" s="1">
        <f t="shared" si="51"/>
        <v>1505880</v>
      </c>
      <c r="L208">
        <f t="shared" si="52"/>
        <v>285879.2310000002</v>
      </c>
    </row>
    <row r="209" spans="4:12" x14ac:dyDescent="0.25">
      <c r="D209" s="9">
        <v>44093</v>
      </c>
      <c r="E209">
        <v>208</v>
      </c>
      <c r="F209">
        <f t="shared" si="53"/>
        <v>17232</v>
      </c>
      <c r="G209">
        <f t="shared" si="48"/>
        <v>9952</v>
      </c>
      <c r="H209">
        <f t="shared" si="49"/>
        <v>1673.441</v>
      </c>
      <c r="I209" s="1">
        <f t="shared" si="47"/>
        <v>326115815.06199998</v>
      </c>
      <c r="J209">
        <f t="shared" si="50"/>
        <v>3600016.9379999973</v>
      </c>
      <c r="K209" s="1">
        <f t="shared" si="51"/>
        <v>1515832</v>
      </c>
      <c r="L209">
        <f t="shared" si="52"/>
        <v>287552.6720000002</v>
      </c>
    </row>
    <row r="210" spans="4:12" x14ac:dyDescent="0.25">
      <c r="D210" s="9">
        <v>44094</v>
      </c>
      <c r="E210">
        <v>209</v>
      </c>
      <c r="F210">
        <f t="shared" si="53"/>
        <v>17227</v>
      </c>
      <c r="G210">
        <f t="shared" si="48"/>
        <v>9897</v>
      </c>
      <c r="H210">
        <f t="shared" si="49"/>
        <v>1664.201</v>
      </c>
      <c r="I210" s="1">
        <f t="shared" si="47"/>
        <v>326110282.85799998</v>
      </c>
      <c r="J210">
        <f t="shared" si="50"/>
        <v>3615446.1419999972</v>
      </c>
      <c r="K210" s="1">
        <f t="shared" si="51"/>
        <v>1525729</v>
      </c>
      <c r="L210">
        <f t="shared" si="52"/>
        <v>289216.8730000002</v>
      </c>
    </row>
    <row r="211" spans="4:12" x14ac:dyDescent="0.25">
      <c r="D211" s="9">
        <v>44095</v>
      </c>
      <c r="E211">
        <v>210</v>
      </c>
      <c r="F211">
        <f t="shared" si="53"/>
        <v>17862</v>
      </c>
      <c r="G211">
        <f t="shared" si="48"/>
        <v>9926</v>
      </c>
      <c r="H211">
        <f t="shared" si="49"/>
        <v>1669.2059999999999</v>
      </c>
      <c r="I211" s="1">
        <f t="shared" si="47"/>
        <v>326104053.17799997</v>
      </c>
      <c r="J211">
        <f t="shared" si="50"/>
        <v>3631601.8219999974</v>
      </c>
      <c r="K211" s="1">
        <f t="shared" si="51"/>
        <v>1535655</v>
      </c>
      <c r="L211">
        <f t="shared" si="52"/>
        <v>290886.0790000002</v>
      </c>
    </row>
    <row r="212" spans="4:12" x14ac:dyDescent="0.25">
      <c r="D212" s="9">
        <v>44096</v>
      </c>
      <c r="E212">
        <v>211</v>
      </c>
      <c r="F212">
        <f t="shared" si="53"/>
        <v>18624</v>
      </c>
      <c r="G212">
        <f t="shared" si="48"/>
        <v>9803</v>
      </c>
      <c r="H212">
        <f t="shared" si="49"/>
        <v>1648.4159999999999</v>
      </c>
      <c r="I212" s="1">
        <f t="shared" si="47"/>
        <v>326096828.61900002</v>
      </c>
      <c r="J212">
        <f t="shared" si="50"/>
        <v>3648629.3809999973</v>
      </c>
      <c r="K212" s="1">
        <f t="shared" si="51"/>
        <v>1545458</v>
      </c>
      <c r="L212">
        <f t="shared" si="52"/>
        <v>292534.49500000023</v>
      </c>
    </row>
    <row r="213" spans="4:12" x14ac:dyDescent="0.25">
      <c r="D213" s="9">
        <v>44097</v>
      </c>
      <c r="E213">
        <v>212</v>
      </c>
      <c r="F213">
        <f t="shared" si="53"/>
        <v>18283</v>
      </c>
      <c r="G213">
        <f t="shared" si="48"/>
        <v>9817</v>
      </c>
      <c r="H213">
        <f t="shared" si="49"/>
        <v>1650.8799999999999</v>
      </c>
      <c r="I213" s="1">
        <f t="shared" si="47"/>
        <v>326090008.03200001</v>
      </c>
      <c r="J213">
        <f t="shared" si="50"/>
        <v>3665266.9679999971</v>
      </c>
      <c r="K213" s="1">
        <f t="shared" si="51"/>
        <v>1555275</v>
      </c>
      <c r="L213">
        <f t="shared" si="52"/>
        <v>294185.37500000023</v>
      </c>
    </row>
    <row r="214" spans="4:12" x14ac:dyDescent="0.25">
      <c r="D214" s="9">
        <v>44098</v>
      </c>
      <c r="E214">
        <v>213</v>
      </c>
      <c r="F214">
        <f t="shared" si="53"/>
        <v>18150</v>
      </c>
      <c r="G214">
        <f t="shared" si="48"/>
        <v>9739</v>
      </c>
      <c r="H214">
        <f t="shared" si="49"/>
        <v>1637.713</v>
      </c>
      <c r="I214" s="1">
        <f t="shared" si="47"/>
        <v>326083261.61800003</v>
      </c>
      <c r="J214">
        <f t="shared" si="50"/>
        <v>3681752.381999997</v>
      </c>
      <c r="K214" s="1">
        <f t="shared" si="51"/>
        <v>1565014</v>
      </c>
      <c r="L214">
        <f t="shared" si="52"/>
        <v>295823.08800000022</v>
      </c>
    </row>
    <row r="215" spans="4:12" x14ac:dyDescent="0.25">
      <c r="D215" s="9">
        <v>44099</v>
      </c>
      <c r="E215">
        <v>214</v>
      </c>
      <c r="F215">
        <f t="shared" si="53"/>
        <v>17858</v>
      </c>
      <c r="G215">
        <f t="shared" si="48"/>
        <v>9697</v>
      </c>
      <c r="H215">
        <f t="shared" si="49"/>
        <v>1630.6289999999999</v>
      </c>
      <c r="I215" s="1">
        <f t="shared" si="47"/>
        <v>326076807.01499999</v>
      </c>
      <c r="J215">
        <f t="shared" si="50"/>
        <v>3697903.9849999971</v>
      </c>
      <c r="K215" s="1">
        <f t="shared" si="51"/>
        <v>1574711</v>
      </c>
      <c r="L215">
        <f t="shared" si="52"/>
        <v>297453.71700000024</v>
      </c>
    </row>
    <row r="216" spans="4:12" x14ac:dyDescent="0.25">
      <c r="D216" s="9">
        <v>44100</v>
      </c>
      <c r="E216">
        <v>215</v>
      </c>
      <c r="F216">
        <f t="shared" si="53"/>
        <v>17883</v>
      </c>
      <c r="G216">
        <f t="shared" si="48"/>
        <v>9564</v>
      </c>
      <c r="H216">
        <f t="shared" si="49"/>
        <v>1608.222</v>
      </c>
      <c r="I216" s="1">
        <f t="shared" ref="I216:I279" si="54">$I$2-J216+K216</f>
        <v>326070190.79299998</v>
      </c>
      <c r="J216">
        <f t="shared" si="50"/>
        <v>3714084.2069999971</v>
      </c>
      <c r="K216" s="1">
        <f t="shared" si="51"/>
        <v>1584275</v>
      </c>
      <c r="L216">
        <f t="shared" si="52"/>
        <v>299061.93900000025</v>
      </c>
    </row>
    <row r="217" spans="4:12" x14ac:dyDescent="0.25">
      <c r="D217" s="9">
        <v>44101</v>
      </c>
      <c r="E217">
        <v>216</v>
      </c>
      <c r="F217">
        <f t="shared" si="53"/>
        <v>17743</v>
      </c>
      <c r="G217">
        <f t="shared" si="48"/>
        <v>9409</v>
      </c>
      <c r="H217">
        <f t="shared" si="49"/>
        <v>1582.1959999999999</v>
      </c>
      <c r="I217" s="1">
        <f t="shared" si="54"/>
        <v>326063579.66799998</v>
      </c>
      <c r="J217">
        <f t="shared" si="50"/>
        <v>3730104.3319999971</v>
      </c>
      <c r="K217" s="1">
        <f t="shared" si="51"/>
        <v>1593684</v>
      </c>
      <c r="L217">
        <f t="shared" si="52"/>
        <v>300644.13500000024</v>
      </c>
    </row>
    <row r="218" spans="4:12" x14ac:dyDescent="0.25">
      <c r="D218" s="9">
        <v>44102</v>
      </c>
      <c r="E218">
        <v>217</v>
      </c>
      <c r="F218">
        <f t="shared" si="53"/>
        <v>18341</v>
      </c>
      <c r="G218">
        <f t="shared" ref="G218:G281" si="55">ROUND(F191*$B$23,0)</f>
        <v>9297</v>
      </c>
      <c r="H218">
        <f t="shared" si="49"/>
        <v>1563.4079999999999</v>
      </c>
      <c r="I218" s="1">
        <f t="shared" si="54"/>
        <v>326056172.30299997</v>
      </c>
      <c r="J218">
        <f t="shared" si="50"/>
        <v>3746808.6969999974</v>
      </c>
      <c r="K218" s="1">
        <f t="shared" si="51"/>
        <v>1602981</v>
      </c>
      <c r="L218">
        <f t="shared" si="52"/>
        <v>302207.54300000024</v>
      </c>
    </row>
    <row r="219" spans="4:12" x14ac:dyDescent="0.25">
      <c r="D219" s="9">
        <v>44103</v>
      </c>
      <c r="E219">
        <v>218</v>
      </c>
      <c r="F219">
        <f t="shared" si="53"/>
        <v>17811</v>
      </c>
      <c r="G219">
        <f t="shared" si="55"/>
        <v>9381</v>
      </c>
      <c r="H219">
        <f t="shared" si="49"/>
        <v>1577.499</v>
      </c>
      <c r="I219" s="1">
        <f t="shared" si="54"/>
        <v>326049455.09100002</v>
      </c>
      <c r="J219">
        <f t="shared" si="50"/>
        <v>3762906.9089999972</v>
      </c>
      <c r="K219" s="1">
        <f t="shared" si="51"/>
        <v>1612362</v>
      </c>
      <c r="L219">
        <f t="shared" si="52"/>
        <v>303785.04200000025</v>
      </c>
    </row>
    <row r="220" spans="4:12" x14ac:dyDescent="0.25">
      <c r="D220" s="9">
        <v>44104</v>
      </c>
      <c r="E220">
        <v>219</v>
      </c>
      <c r="F220">
        <f t="shared" si="53"/>
        <v>18262</v>
      </c>
      <c r="G220">
        <f t="shared" si="55"/>
        <v>9161</v>
      </c>
      <c r="H220">
        <f t="shared" si="49"/>
        <v>1540.462</v>
      </c>
      <c r="I220" s="1">
        <f t="shared" si="54"/>
        <v>326042002.04500002</v>
      </c>
      <c r="J220">
        <f t="shared" si="50"/>
        <v>3779520.9549999973</v>
      </c>
      <c r="K220" s="1">
        <f t="shared" si="51"/>
        <v>1621523</v>
      </c>
      <c r="L220">
        <f t="shared" si="52"/>
        <v>305325.50400000025</v>
      </c>
    </row>
    <row r="221" spans="4:12" x14ac:dyDescent="0.25">
      <c r="D221" s="9">
        <v>44105</v>
      </c>
      <c r="E221">
        <v>220</v>
      </c>
      <c r="F221">
        <f t="shared" si="53"/>
        <v>18362</v>
      </c>
      <c r="G221">
        <f t="shared" si="55"/>
        <v>8980</v>
      </c>
      <c r="H221">
        <f t="shared" si="49"/>
        <v>1510.047</v>
      </c>
      <c r="I221" s="1">
        <f t="shared" si="54"/>
        <v>326034253.44599998</v>
      </c>
      <c r="J221">
        <f t="shared" si="50"/>
        <v>3796249.5539999972</v>
      </c>
      <c r="K221" s="1">
        <f t="shared" si="51"/>
        <v>1630503</v>
      </c>
      <c r="L221">
        <f t="shared" si="52"/>
        <v>306835.55100000027</v>
      </c>
    </row>
    <row r="222" spans="4:12" x14ac:dyDescent="0.25">
      <c r="D222" s="9">
        <v>44106</v>
      </c>
      <c r="E222">
        <v>221</v>
      </c>
      <c r="F222">
        <f t="shared" si="53"/>
        <v>16636</v>
      </c>
      <c r="G222">
        <f t="shared" si="55"/>
        <v>8818</v>
      </c>
      <c r="H222">
        <f t="shared" si="49"/>
        <v>1482.866</v>
      </c>
      <c r="I222" s="1">
        <f t="shared" si="54"/>
        <v>326028317.17199999</v>
      </c>
      <c r="J222">
        <f t="shared" si="50"/>
        <v>3811003.8279999974</v>
      </c>
      <c r="K222" s="1">
        <f t="shared" si="51"/>
        <v>1639321</v>
      </c>
      <c r="L222">
        <f t="shared" si="52"/>
        <v>308318.41700000025</v>
      </c>
    </row>
    <row r="223" spans="4:12" x14ac:dyDescent="0.25">
      <c r="D223" s="9">
        <v>44107</v>
      </c>
      <c r="E223">
        <v>222</v>
      </c>
      <c r="F223">
        <f t="shared" si="53"/>
        <v>17695</v>
      </c>
      <c r="G223">
        <f t="shared" si="55"/>
        <v>8767</v>
      </c>
      <c r="H223">
        <f t="shared" si="49"/>
        <v>1474.242</v>
      </c>
      <c r="I223" s="1">
        <f t="shared" si="54"/>
        <v>326021118.361</v>
      </c>
      <c r="J223">
        <f t="shared" si="50"/>
        <v>3826969.6389999976</v>
      </c>
      <c r="K223" s="1">
        <f t="shared" si="51"/>
        <v>1648088</v>
      </c>
      <c r="L223">
        <f t="shared" si="52"/>
        <v>309792.65900000028</v>
      </c>
    </row>
    <row r="224" spans="4:12" x14ac:dyDescent="0.25">
      <c r="D224" s="9">
        <v>44108</v>
      </c>
      <c r="E224">
        <v>223</v>
      </c>
      <c r="F224">
        <f t="shared" si="53"/>
        <v>17252</v>
      </c>
      <c r="G224">
        <f t="shared" si="55"/>
        <v>8897</v>
      </c>
      <c r="H224">
        <f t="shared" si="49"/>
        <v>1496.11</v>
      </c>
      <c r="I224" s="1">
        <f t="shared" si="54"/>
        <v>326014556.22899997</v>
      </c>
      <c r="J224">
        <f t="shared" si="50"/>
        <v>3842428.7709999979</v>
      </c>
      <c r="K224" s="1">
        <f t="shared" si="51"/>
        <v>1656985</v>
      </c>
      <c r="L224">
        <f t="shared" si="52"/>
        <v>311288.76900000026</v>
      </c>
    </row>
    <row r="225" spans="4:12" x14ac:dyDescent="0.25">
      <c r="D225" s="9">
        <v>44109</v>
      </c>
      <c r="E225">
        <v>224</v>
      </c>
      <c r="F225">
        <f t="shared" si="53"/>
        <v>17829</v>
      </c>
      <c r="G225">
        <f t="shared" si="55"/>
        <v>8580</v>
      </c>
      <c r="H225">
        <f t="shared" si="49"/>
        <v>1442.826</v>
      </c>
      <c r="I225" s="1">
        <f t="shared" si="54"/>
        <v>326007017.014</v>
      </c>
      <c r="J225">
        <f t="shared" si="50"/>
        <v>3858547.9859999977</v>
      </c>
      <c r="K225" s="1">
        <f t="shared" si="51"/>
        <v>1665565</v>
      </c>
      <c r="L225">
        <f t="shared" si="52"/>
        <v>312731.59500000026</v>
      </c>
    </row>
    <row r="226" spans="4:12" x14ac:dyDescent="0.25">
      <c r="D226" s="9">
        <v>44110</v>
      </c>
      <c r="E226">
        <v>225</v>
      </c>
      <c r="F226">
        <f t="shared" si="53"/>
        <v>18731</v>
      </c>
      <c r="G226">
        <f t="shared" si="55"/>
        <v>8633</v>
      </c>
      <c r="H226">
        <f t="shared" si="49"/>
        <v>1451.758</v>
      </c>
      <c r="I226" s="1">
        <f t="shared" si="54"/>
        <v>325998498.89999998</v>
      </c>
      <c r="J226">
        <f t="shared" si="50"/>
        <v>3875699.0999999978</v>
      </c>
      <c r="K226" s="1">
        <f t="shared" si="51"/>
        <v>1674198</v>
      </c>
      <c r="L226">
        <f t="shared" si="52"/>
        <v>314183.35300000024</v>
      </c>
    </row>
    <row r="227" spans="4:12" x14ac:dyDescent="0.25">
      <c r="D227" s="9">
        <v>44111</v>
      </c>
      <c r="E227">
        <v>226</v>
      </c>
      <c r="F227">
        <f t="shared" si="53"/>
        <v>18663</v>
      </c>
      <c r="G227">
        <f t="shared" si="55"/>
        <v>8441</v>
      </c>
      <c r="H227">
        <f t="shared" si="49"/>
        <v>1419.4179999999999</v>
      </c>
      <c r="I227" s="1">
        <f t="shared" si="54"/>
        <v>325989866.41100001</v>
      </c>
      <c r="J227">
        <f t="shared" si="50"/>
        <v>3892772.5889999978</v>
      </c>
      <c r="K227" s="1">
        <f t="shared" si="51"/>
        <v>1682639</v>
      </c>
      <c r="L227">
        <f t="shared" si="52"/>
        <v>315602.77100000024</v>
      </c>
    </row>
    <row r="228" spans="4:12" x14ac:dyDescent="0.25">
      <c r="D228" s="9">
        <v>44112</v>
      </c>
      <c r="E228">
        <v>227</v>
      </c>
      <c r="F228">
        <f t="shared" si="53"/>
        <v>18263</v>
      </c>
      <c r="G228">
        <f t="shared" si="55"/>
        <v>8478</v>
      </c>
      <c r="H228">
        <f t="shared" si="49"/>
        <v>1425.655</v>
      </c>
      <c r="I228" s="1">
        <f t="shared" si="54"/>
        <v>325981728.44099998</v>
      </c>
      <c r="J228">
        <f t="shared" si="50"/>
        <v>3909388.558999998</v>
      </c>
      <c r="K228" s="1">
        <f t="shared" si="51"/>
        <v>1691117</v>
      </c>
      <c r="L228">
        <f t="shared" si="52"/>
        <v>317028.42600000027</v>
      </c>
    </row>
    <row r="229" spans="4:12" x14ac:dyDescent="0.25">
      <c r="D229" s="9">
        <v>44113</v>
      </c>
      <c r="E229">
        <v>228</v>
      </c>
      <c r="F229">
        <f t="shared" si="53"/>
        <v>17608</v>
      </c>
      <c r="G229">
        <f t="shared" si="55"/>
        <v>8837</v>
      </c>
      <c r="H229">
        <f t="shared" si="49"/>
        <v>1485.9459999999999</v>
      </c>
      <c r="I229" s="1">
        <f t="shared" si="54"/>
        <v>325974698.64200002</v>
      </c>
      <c r="J229">
        <f t="shared" si="50"/>
        <v>3925255.3579999981</v>
      </c>
      <c r="K229" s="1">
        <f t="shared" si="51"/>
        <v>1699954</v>
      </c>
      <c r="L229">
        <f t="shared" si="52"/>
        <v>318514.37200000026</v>
      </c>
    </row>
    <row r="230" spans="4:12" x14ac:dyDescent="0.25">
      <c r="D230" s="9">
        <v>44114</v>
      </c>
      <c r="E230">
        <v>229</v>
      </c>
      <c r="F230">
        <f t="shared" si="53"/>
        <v>17678</v>
      </c>
      <c r="G230">
        <f t="shared" si="55"/>
        <v>9278</v>
      </c>
      <c r="H230">
        <f t="shared" si="49"/>
        <v>1560.174</v>
      </c>
      <c r="I230" s="1">
        <f t="shared" si="54"/>
        <v>325968029.602</v>
      </c>
      <c r="J230">
        <f t="shared" si="50"/>
        <v>3941202.3979999982</v>
      </c>
      <c r="K230" s="1">
        <f t="shared" si="51"/>
        <v>1709232</v>
      </c>
      <c r="L230">
        <f t="shared" si="52"/>
        <v>320074.54600000026</v>
      </c>
    </row>
    <row r="231" spans="4:12" x14ac:dyDescent="0.25">
      <c r="D231" s="9">
        <v>44115</v>
      </c>
      <c r="E231">
        <v>230</v>
      </c>
      <c r="F231">
        <f t="shared" si="53"/>
        <v>17779</v>
      </c>
      <c r="G231">
        <f t="shared" si="55"/>
        <v>6141</v>
      </c>
      <c r="H231">
        <f t="shared" si="49"/>
        <v>1032.7239999999999</v>
      </c>
      <c r="I231" s="1">
        <f t="shared" si="54"/>
        <v>325958107.93199998</v>
      </c>
      <c r="J231">
        <f t="shared" si="50"/>
        <v>3957265.0679999981</v>
      </c>
      <c r="K231" s="1">
        <f t="shared" si="51"/>
        <v>1715373</v>
      </c>
      <c r="L231">
        <f t="shared" si="52"/>
        <v>321107.27000000025</v>
      </c>
    </row>
    <row r="232" spans="4:12" x14ac:dyDescent="0.25">
      <c r="D232" s="9">
        <v>44116</v>
      </c>
      <c r="E232">
        <v>231</v>
      </c>
      <c r="F232">
        <f t="shared" si="53"/>
        <v>17764</v>
      </c>
      <c r="G232">
        <f t="shared" si="55"/>
        <v>6959</v>
      </c>
      <c r="H232">
        <f t="shared" si="49"/>
        <v>1170.1690000000001</v>
      </c>
      <c r="I232" s="1">
        <f t="shared" si="54"/>
        <v>325949021.34100002</v>
      </c>
      <c r="J232">
        <f t="shared" si="50"/>
        <v>3973310.6589999981</v>
      </c>
      <c r="K232" s="1">
        <f t="shared" si="51"/>
        <v>1722332</v>
      </c>
      <c r="L232">
        <f t="shared" si="52"/>
        <v>322277.43900000025</v>
      </c>
    </row>
    <row r="233" spans="4:12" x14ac:dyDescent="0.25">
      <c r="D233" s="9">
        <v>44117</v>
      </c>
      <c r="E233">
        <v>232</v>
      </c>
      <c r="F233">
        <f t="shared" si="53"/>
        <v>17446</v>
      </c>
      <c r="G233">
        <f t="shared" si="55"/>
        <v>7938</v>
      </c>
      <c r="H233">
        <f t="shared" si="49"/>
        <v>1334.7950000000001</v>
      </c>
      <c r="I233" s="1">
        <f t="shared" si="54"/>
        <v>325941277.41100001</v>
      </c>
      <c r="J233">
        <f t="shared" si="50"/>
        <v>3988992.5889999983</v>
      </c>
      <c r="K233" s="1">
        <f t="shared" si="51"/>
        <v>1730270</v>
      </c>
      <c r="L233">
        <f t="shared" si="52"/>
        <v>323612.23400000023</v>
      </c>
    </row>
    <row r="234" spans="4:12" x14ac:dyDescent="0.25">
      <c r="D234" s="9">
        <v>44118</v>
      </c>
      <c r="E234">
        <v>233</v>
      </c>
      <c r="F234">
        <f t="shared" si="53"/>
        <v>17981</v>
      </c>
      <c r="G234">
        <f t="shared" si="55"/>
        <v>8011</v>
      </c>
      <c r="H234">
        <f t="shared" si="49"/>
        <v>1347.115</v>
      </c>
      <c r="I234" s="1">
        <f t="shared" si="54"/>
        <v>325932994.32700002</v>
      </c>
      <c r="J234">
        <f t="shared" si="50"/>
        <v>4005286.6729999981</v>
      </c>
      <c r="K234" s="1">
        <f t="shared" si="51"/>
        <v>1738281</v>
      </c>
      <c r="L234">
        <f t="shared" si="52"/>
        <v>324959.34900000022</v>
      </c>
    </row>
    <row r="235" spans="4:12" x14ac:dyDescent="0.25">
      <c r="D235" s="9">
        <v>44119</v>
      </c>
      <c r="E235">
        <v>234</v>
      </c>
      <c r="F235">
        <f t="shared" si="53"/>
        <v>18064</v>
      </c>
      <c r="G235">
        <f t="shared" si="55"/>
        <v>7999</v>
      </c>
      <c r="H235">
        <f t="shared" si="49"/>
        <v>1345.0360000000001</v>
      </c>
      <c r="I235" s="1">
        <f t="shared" si="54"/>
        <v>325924604.23100001</v>
      </c>
      <c r="J235">
        <f t="shared" si="50"/>
        <v>4021675.768999998</v>
      </c>
      <c r="K235" s="1">
        <f t="shared" si="51"/>
        <v>1746280</v>
      </c>
      <c r="L235">
        <f t="shared" si="52"/>
        <v>326304.38500000024</v>
      </c>
    </row>
    <row r="236" spans="4:12" x14ac:dyDescent="0.25">
      <c r="D236" s="9">
        <v>44120</v>
      </c>
      <c r="E236">
        <v>235</v>
      </c>
      <c r="F236">
        <f t="shared" si="53"/>
        <v>18073</v>
      </c>
      <c r="G236">
        <f t="shared" si="55"/>
        <v>7891</v>
      </c>
      <c r="H236">
        <f t="shared" si="49"/>
        <v>1326.864</v>
      </c>
      <c r="I236" s="1">
        <f t="shared" si="54"/>
        <v>325916095.67199999</v>
      </c>
      <c r="J236">
        <f t="shared" si="50"/>
        <v>4038075.3279999979</v>
      </c>
      <c r="K236" s="1">
        <f t="shared" si="51"/>
        <v>1754171</v>
      </c>
      <c r="L236">
        <f t="shared" si="52"/>
        <v>327631.24900000024</v>
      </c>
    </row>
    <row r="237" spans="4:12" x14ac:dyDescent="0.25">
      <c r="D237" s="9">
        <v>44121</v>
      </c>
      <c r="E237">
        <v>236</v>
      </c>
      <c r="F237">
        <f t="shared" si="53"/>
        <v>18136</v>
      </c>
      <c r="G237">
        <f t="shared" si="55"/>
        <v>7888</v>
      </c>
      <c r="H237">
        <f t="shared" si="49"/>
        <v>1326.479</v>
      </c>
      <c r="I237" s="1">
        <f t="shared" si="54"/>
        <v>325907511.87300003</v>
      </c>
      <c r="J237">
        <f t="shared" si="50"/>
        <v>4054547.126999998</v>
      </c>
      <c r="K237" s="1">
        <f t="shared" si="51"/>
        <v>1762059</v>
      </c>
      <c r="L237">
        <f t="shared" si="52"/>
        <v>328957.72800000024</v>
      </c>
    </row>
    <row r="238" spans="4:12" x14ac:dyDescent="0.25">
      <c r="D238" s="9">
        <v>44122</v>
      </c>
      <c r="E238">
        <v>237</v>
      </c>
      <c r="F238">
        <f t="shared" si="53"/>
        <v>18101</v>
      </c>
      <c r="G238">
        <f t="shared" si="55"/>
        <v>8179</v>
      </c>
      <c r="H238">
        <f t="shared" si="49"/>
        <v>1375.374</v>
      </c>
      <c r="I238" s="1">
        <f t="shared" si="54"/>
        <v>325899259.079</v>
      </c>
      <c r="J238">
        <f t="shared" si="50"/>
        <v>4070978.9209999982</v>
      </c>
      <c r="K238" s="1">
        <f t="shared" si="51"/>
        <v>1770238</v>
      </c>
      <c r="L238">
        <f t="shared" si="52"/>
        <v>330333.10200000025</v>
      </c>
    </row>
    <row r="239" spans="4:12" x14ac:dyDescent="0.25">
      <c r="D239" s="9">
        <v>44123</v>
      </c>
      <c r="E239">
        <v>238</v>
      </c>
      <c r="F239">
        <f t="shared" si="53"/>
        <v>18244</v>
      </c>
      <c r="G239">
        <f t="shared" si="55"/>
        <v>8528</v>
      </c>
      <c r="H239">
        <f t="shared" si="49"/>
        <v>1434.048</v>
      </c>
      <c r="I239" s="1">
        <f t="shared" si="54"/>
        <v>325891191.495</v>
      </c>
      <c r="J239">
        <f t="shared" si="50"/>
        <v>4087574.504999998</v>
      </c>
      <c r="K239" s="1">
        <f t="shared" si="51"/>
        <v>1778766</v>
      </c>
      <c r="L239">
        <f t="shared" si="52"/>
        <v>331767.15000000026</v>
      </c>
    </row>
    <row r="240" spans="4:12" x14ac:dyDescent="0.25">
      <c r="D240" s="9">
        <v>44124</v>
      </c>
      <c r="E240">
        <v>239</v>
      </c>
      <c r="F240">
        <f t="shared" si="53"/>
        <v>18227</v>
      </c>
      <c r="G240">
        <f t="shared" si="55"/>
        <v>8372</v>
      </c>
      <c r="H240">
        <f t="shared" si="49"/>
        <v>1407.7909999999999</v>
      </c>
      <c r="I240" s="1">
        <f t="shared" si="54"/>
        <v>325882987.375</v>
      </c>
      <c r="J240">
        <f t="shared" si="50"/>
        <v>4104150.6249999981</v>
      </c>
      <c r="K240" s="1">
        <f t="shared" si="51"/>
        <v>1787138</v>
      </c>
      <c r="L240">
        <f t="shared" si="52"/>
        <v>333174.94100000028</v>
      </c>
    </row>
    <row r="241" spans="4:12" x14ac:dyDescent="0.25">
      <c r="D241" s="9">
        <v>44125</v>
      </c>
      <c r="E241">
        <v>240</v>
      </c>
      <c r="F241">
        <f t="shared" si="53"/>
        <v>18318</v>
      </c>
      <c r="G241">
        <f t="shared" si="55"/>
        <v>8311</v>
      </c>
      <c r="H241">
        <f t="shared" si="49"/>
        <v>1397.55</v>
      </c>
      <c r="I241" s="1">
        <f t="shared" si="54"/>
        <v>325874618.088</v>
      </c>
      <c r="J241">
        <f t="shared" si="50"/>
        <v>4120830.9119999981</v>
      </c>
      <c r="K241" s="1">
        <f t="shared" si="51"/>
        <v>1795449</v>
      </c>
      <c r="L241">
        <f t="shared" si="52"/>
        <v>334572.49100000027</v>
      </c>
    </row>
    <row r="242" spans="4:12" x14ac:dyDescent="0.25">
      <c r="D242" s="9">
        <v>44126</v>
      </c>
      <c r="E242">
        <v>241</v>
      </c>
      <c r="F242">
        <f t="shared" si="53"/>
        <v>18366</v>
      </c>
      <c r="G242">
        <f t="shared" si="55"/>
        <v>8177</v>
      </c>
      <c r="H242">
        <f t="shared" si="49"/>
        <v>1375.066</v>
      </c>
      <c r="I242" s="1">
        <f t="shared" si="54"/>
        <v>325866059.71700001</v>
      </c>
      <c r="J242">
        <f t="shared" si="50"/>
        <v>4137566.282999998</v>
      </c>
      <c r="K242" s="1">
        <f t="shared" si="51"/>
        <v>1803626</v>
      </c>
      <c r="L242">
        <f t="shared" si="52"/>
        <v>335947.55700000026</v>
      </c>
    </row>
    <row r="243" spans="4:12" x14ac:dyDescent="0.25">
      <c r="D243" s="9">
        <v>44127</v>
      </c>
      <c r="E243">
        <v>242</v>
      </c>
      <c r="F243">
        <f t="shared" si="53"/>
        <v>18521</v>
      </c>
      <c r="G243">
        <f t="shared" si="55"/>
        <v>8189</v>
      </c>
      <c r="H243">
        <f t="shared" si="49"/>
        <v>1376.991</v>
      </c>
      <c r="I243" s="1">
        <f t="shared" si="54"/>
        <v>325857335.93900001</v>
      </c>
      <c r="J243">
        <f t="shared" si="50"/>
        <v>4154479.0609999979</v>
      </c>
      <c r="K243" s="1">
        <f t="shared" si="51"/>
        <v>1811815</v>
      </c>
      <c r="L243">
        <f t="shared" si="52"/>
        <v>337324.54800000024</v>
      </c>
    </row>
    <row r="244" spans="4:12" x14ac:dyDescent="0.25">
      <c r="D244" s="9">
        <v>44128</v>
      </c>
      <c r="E244">
        <v>243</v>
      </c>
      <c r="F244">
        <f t="shared" si="53"/>
        <v>18701</v>
      </c>
      <c r="G244">
        <f t="shared" si="55"/>
        <v>8125</v>
      </c>
      <c r="H244">
        <f t="shared" si="49"/>
        <v>1366.211</v>
      </c>
      <c r="I244" s="1">
        <f t="shared" si="54"/>
        <v>325848342.13499999</v>
      </c>
      <c r="J244">
        <f t="shared" si="50"/>
        <v>4171597.8649999979</v>
      </c>
      <c r="K244" s="1">
        <f t="shared" si="51"/>
        <v>1819940</v>
      </c>
      <c r="L244">
        <f t="shared" si="52"/>
        <v>338690.75900000025</v>
      </c>
    </row>
    <row r="245" spans="4:12" x14ac:dyDescent="0.25">
      <c r="D245" s="9">
        <v>44129</v>
      </c>
      <c r="E245">
        <v>244</v>
      </c>
      <c r="F245">
        <f t="shared" si="53"/>
        <v>18831</v>
      </c>
      <c r="G245">
        <f t="shared" si="55"/>
        <v>8398</v>
      </c>
      <c r="H245">
        <f t="shared" si="49"/>
        <v>1412.2570000000001</v>
      </c>
      <c r="I245" s="1">
        <f t="shared" si="54"/>
        <v>325839472.54299998</v>
      </c>
      <c r="J245">
        <f t="shared" si="50"/>
        <v>4188865.4569999981</v>
      </c>
      <c r="K245" s="1">
        <f t="shared" si="51"/>
        <v>1828338</v>
      </c>
      <c r="L245">
        <f t="shared" si="52"/>
        <v>340103.01600000024</v>
      </c>
    </row>
    <row r="246" spans="4:12" x14ac:dyDescent="0.25">
      <c r="D246" s="9">
        <v>44130</v>
      </c>
      <c r="E246">
        <v>245</v>
      </c>
      <c r="F246">
        <f t="shared" si="53"/>
        <v>18732</v>
      </c>
      <c r="G246">
        <f t="shared" si="55"/>
        <v>8156</v>
      </c>
      <c r="H246">
        <f t="shared" si="49"/>
        <v>1371.4469999999999</v>
      </c>
      <c r="I246" s="1">
        <f t="shared" si="54"/>
        <v>325830474.042</v>
      </c>
      <c r="J246">
        <f t="shared" si="50"/>
        <v>4206019.9579999987</v>
      </c>
      <c r="K246" s="1">
        <f t="shared" si="51"/>
        <v>1836494</v>
      </c>
      <c r="L246">
        <f t="shared" si="52"/>
        <v>341474.46300000022</v>
      </c>
    </row>
    <row r="247" spans="4:12" x14ac:dyDescent="0.25">
      <c r="D247" s="9">
        <v>44131</v>
      </c>
      <c r="E247">
        <v>246</v>
      </c>
      <c r="F247">
        <f t="shared" si="53"/>
        <v>18988</v>
      </c>
      <c r="G247">
        <f t="shared" si="55"/>
        <v>8362</v>
      </c>
      <c r="H247">
        <f t="shared" si="49"/>
        <v>1406.174</v>
      </c>
      <c r="I247" s="1">
        <f t="shared" si="54"/>
        <v>325821388.50400001</v>
      </c>
      <c r="J247">
        <f t="shared" si="50"/>
        <v>4223467.4959999984</v>
      </c>
      <c r="K247" s="1">
        <f t="shared" si="51"/>
        <v>1844856</v>
      </c>
      <c r="L247">
        <f t="shared" si="52"/>
        <v>342880.63700000022</v>
      </c>
    </row>
    <row r="248" spans="4:12" x14ac:dyDescent="0.25">
      <c r="D248" s="9">
        <v>44132</v>
      </c>
      <c r="E248">
        <v>247</v>
      </c>
      <c r="F248">
        <f t="shared" si="53"/>
        <v>19199</v>
      </c>
      <c r="G248">
        <f t="shared" si="55"/>
        <v>8408</v>
      </c>
      <c r="H248">
        <f t="shared" si="49"/>
        <v>1413.874</v>
      </c>
      <c r="I248" s="1">
        <f t="shared" si="54"/>
        <v>325812107.551</v>
      </c>
      <c r="J248">
        <f t="shared" si="50"/>
        <v>4241156.4489999982</v>
      </c>
      <c r="K248" s="1">
        <f t="shared" si="51"/>
        <v>1853264</v>
      </c>
      <c r="L248">
        <f t="shared" si="52"/>
        <v>344294.51100000023</v>
      </c>
    </row>
    <row r="249" spans="4:12" x14ac:dyDescent="0.25">
      <c r="D249" s="9">
        <v>44133</v>
      </c>
      <c r="E249">
        <v>248</v>
      </c>
      <c r="F249">
        <f t="shared" si="53"/>
        <v>19387</v>
      </c>
      <c r="G249">
        <f t="shared" si="55"/>
        <v>7618</v>
      </c>
      <c r="H249">
        <f t="shared" ref="H249:H312" si="56">F222*$B$24</f>
        <v>1280.972</v>
      </c>
      <c r="I249" s="1">
        <f t="shared" si="54"/>
        <v>325801821.417</v>
      </c>
      <c r="J249">
        <f t="shared" ref="J249:J312" si="57">J248+F249-H222</f>
        <v>4259060.5829999978</v>
      </c>
      <c r="K249" s="1">
        <f t="shared" ref="K249:K312" si="58">K248+G249</f>
        <v>1860882</v>
      </c>
      <c r="L249">
        <f t="shared" ref="L249:L312" si="59">L248+H249</f>
        <v>345575.48300000024</v>
      </c>
    </row>
    <row r="250" spans="4:12" x14ac:dyDescent="0.25">
      <c r="D250" s="9">
        <v>44134</v>
      </c>
      <c r="E250">
        <v>249</v>
      </c>
      <c r="F250">
        <f t="shared" si="53"/>
        <v>19446</v>
      </c>
      <c r="G250">
        <f t="shared" si="55"/>
        <v>8103</v>
      </c>
      <c r="H250">
        <f t="shared" si="56"/>
        <v>1362.5149999999999</v>
      </c>
      <c r="I250" s="1">
        <f t="shared" si="54"/>
        <v>325791952.65899998</v>
      </c>
      <c r="J250">
        <f t="shared" si="57"/>
        <v>4277032.3409999982</v>
      </c>
      <c r="K250" s="1">
        <f t="shared" si="58"/>
        <v>1868985</v>
      </c>
      <c r="L250">
        <f t="shared" si="59"/>
        <v>346937.99800000025</v>
      </c>
    </row>
    <row r="251" spans="4:12" x14ac:dyDescent="0.25">
      <c r="D251" s="9">
        <v>44135</v>
      </c>
      <c r="E251">
        <v>250</v>
      </c>
      <c r="F251">
        <f t="shared" si="53"/>
        <v>19293</v>
      </c>
      <c r="G251">
        <f t="shared" si="55"/>
        <v>7900</v>
      </c>
      <c r="H251">
        <f t="shared" si="56"/>
        <v>1328.404</v>
      </c>
      <c r="I251" s="1">
        <f t="shared" si="54"/>
        <v>325782055.76899999</v>
      </c>
      <c r="J251">
        <f t="shared" si="57"/>
        <v>4294829.2309999978</v>
      </c>
      <c r="K251" s="1">
        <f t="shared" si="58"/>
        <v>1876885</v>
      </c>
      <c r="L251">
        <f t="shared" si="59"/>
        <v>348266.40200000023</v>
      </c>
    </row>
    <row r="252" spans="4:12" x14ac:dyDescent="0.25">
      <c r="D252" s="9">
        <v>44136</v>
      </c>
      <c r="E252">
        <v>251</v>
      </c>
      <c r="F252">
        <f t="shared" si="53"/>
        <v>19662</v>
      </c>
      <c r="G252">
        <f t="shared" si="55"/>
        <v>8164</v>
      </c>
      <c r="H252">
        <f t="shared" si="56"/>
        <v>1372.8330000000001</v>
      </c>
      <c r="I252" s="1">
        <f t="shared" si="54"/>
        <v>325772000.59500003</v>
      </c>
      <c r="J252">
        <f t="shared" si="57"/>
        <v>4313048.4049999975</v>
      </c>
      <c r="K252" s="1">
        <f t="shared" si="58"/>
        <v>1885049</v>
      </c>
      <c r="L252">
        <f t="shared" si="59"/>
        <v>349639.23500000022</v>
      </c>
    </row>
    <row r="253" spans="4:12" x14ac:dyDescent="0.25">
      <c r="D253" s="9">
        <v>44137</v>
      </c>
      <c r="E253">
        <v>252</v>
      </c>
      <c r="F253">
        <f t="shared" si="53"/>
        <v>19600</v>
      </c>
      <c r="G253">
        <f t="shared" si="55"/>
        <v>8577</v>
      </c>
      <c r="H253">
        <f t="shared" si="56"/>
        <v>1442.287</v>
      </c>
      <c r="I253" s="1">
        <f t="shared" si="54"/>
        <v>325762429.35299999</v>
      </c>
      <c r="J253">
        <f t="shared" si="57"/>
        <v>4331196.6469999971</v>
      </c>
      <c r="K253" s="1">
        <f t="shared" si="58"/>
        <v>1893626</v>
      </c>
      <c r="L253">
        <f t="shared" si="59"/>
        <v>351081.52200000023</v>
      </c>
    </row>
    <row r="254" spans="4:12" x14ac:dyDescent="0.25">
      <c r="D254" s="9">
        <v>44138</v>
      </c>
      <c r="E254">
        <v>253</v>
      </c>
      <c r="F254">
        <f t="shared" si="53"/>
        <v>19823</v>
      </c>
      <c r="G254">
        <f t="shared" si="55"/>
        <v>8546</v>
      </c>
      <c r="H254">
        <f t="shared" si="56"/>
        <v>1437.0509999999999</v>
      </c>
      <c r="I254" s="1">
        <f t="shared" si="54"/>
        <v>325752571.77100003</v>
      </c>
      <c r="J254">
        <f t="shared" si="57"/>
        <v>4349600.2289999975</v>
      </c>
      <c r="K254" s="1">
        <f t="shared" si="58"/>
        <v>1902172</v>
      </c>
      <c r="L254">
        <f t="shared" si="59"/>
        <v>352518.57300000021</v>
      </c>
    </row>
    <row r="255" spans="4:12" x14ac:dyDescent="0.25">
      <c r="D255" s="9">
        <v>44139</v>
      </c>
      <c r="E255">
        <v>254</v>
      </c>
      <c r="F255">
        <f t="shared" si="53"/>
        <v>19779</v>
      </c>
      <c r="G255">
        <f t="shared" si="55"/>
        <v>8363</v>
      </c>
      <c r="H255">
        <f t="shared" si="56"/>
        <v>1406.251</v>
      </c>
      <c r="I255" s="1">
        <f t="shared" si="54"/>
        <v>325742581.426</v>
      </c>
      <c r="J255">
        <f t="shared" si="57"/>
        <v>4367953.5739999972</v>
      </c>
      <c r="K255" s="1">
        <f t="shared" si="58"/>
        <v>1910535</v>
      </c>
      <c r="L255">
        <f t="shared" si="59"/>
        <v>353924.8240000002</v>
      </c>
    </row>
    <row r="256" spans="4:12" x14ac:dyDescent="0.25">
      <c r="D256" s="9">
        <v>44140</v>
      </c>
      <c r="E256">
        <v>255</v>
      </c>
      <c r="F256">
        <f t="shared" si="53"/>
        <v>19359</v>
      </c>
      <c r="G256">
        <f t="shared" si="55"/>
        <v>8063</v>
      </c>
      <c r="H256">
        <f t="shared" si="56"/>
        <v>1355.816</v>
      </c>
      <c r="I256" s="1">
        <f t="shared" si="54"/>
        <v>325732771.37199998</v>
      </c>
      <c r="J256">
        <f t="shared" si="57"/>
        <v>4385826.6279999968</v>
      </c>
      <c r="K256" s="1">
        <f t="shared" si="58"/>
        <v>1918598</v>
      </c>
      <c r="L256">
        <f t="shared" si="59"/>
        <v>355280.64000000019</v>
      </c>
    </row>
    <row r="257" spans="4:12" x14ac:dyDescent="0.25">
      <c r="D257" s="9">
        <v>44141</v>
      </c>
      <c r="E257">
        <v>256</v>
      </c>
      <c r="F257">
        <f t="shared" si="53"/>
        <v>18843</v>
      </c>
      <c r="G257">
        <f t="shared" si="55"/>
        <v>8095</v>
      </c>
      <c r="H257">
        <f t="shared" si="56"/>
        <v>1361.2059999999999</v>
      </c>
      <c r="I257" s="1">
        <f t="shared" si="54"/>
        <v>325723583.546</v>
      </c>
      <c r="J257">
        <f t="shared" si="57"/>
        <v>4403109.4539999971</v>
      </c>
      <c r="K257" s="1">
        <f t="shared" si="58"/>
        <v>1926693</v>
      </c>
      <c r="L257">
        <f t="shared" si="59"/>
        <v>356641.84600000019</v>
      </c>
    </row>
    <row r="258" spans="4:12" x14ac:dyDescent="0.25">
      <c r="D258" s="9">
        <v>44142</v>
      </c>
      <c r="E258">
        <v>257</v>
      </c>
      <c r="F258">
        <f t="shared" si="53"/>
        <v>22506</v>
      </c>
      <c r="G258">
        <f t="shared" si="55"/>
        <v>8141</v>
      </c>
      <c r="H258">
        <f t="shared" si="56"/>
        <v>1368.9829999999999</v>
      </c>
      <c r="I258" s="1">
        <f t="shared" si="54"/>
        <v>325710251.26999998</v>
      </c>
      <c r="J258">
        <f t="shared" si="57"/>
        <v>4424582.7299999967</v>
      </c>
      <c r="K258" s="1">
        <f t="shared" si="58"/>
        <v>1934834</v>
      </c>
      <c r="L258">
        <f t="shared" si="59"/>
        <v>358010.8290000002</v>
      </c>
    </row>
    <row r="259" spans="4:12" x14ac:dyDescent="0.25">
      <c r="D259" s="9">
        <v>44143</v>
      </c>
      <c r="E259">
        <v>258</v>
      </c>
      <c r="F259">
        <f t="shared" si="53"/>
        <v>21549</v>
      </c>
      <c r="G259">
        <f t="shared" si="55"/>
        <v>8134</v>
      </c>
      <c r="H259">
        <f t="shared" si="56"/>
        <v>1367.828</v>
      </c>
      <c r="I259" s="1">
        <f t="shared" si="54"/>
        <v>325698006.43900001</v>
      </c>
      <c r="J259">
        <f t="shared" si="57"/>
        <v>4444961.560999997</v>
      </c>
      <c r="K259" s="1">
        <f t="shared" si="58"/>
        <v>1942968</v>
      </c>
      <c r="L259">
        <f t="shared" si="59"/>
        <v>359378.65700000018</v>
      </c>
    </row>
    <row r="260" spans="4:12" x14ac:dyDescent="0.25">
      <c r="D260" s="9">
        <v>44144</v>
      </c>
      <c r="E260">
        <v>259</v>
      </c>
      <c r="F260">
        <f t="shared" si="53"/>
        <v>20405</v>
      </c>
      <c r="G260">
        <f t="shared" si="55"/>
        <v>7989</v>
      </c>
      <c r="H260">
        <f t="shared" si="56"/>
        <v>1343.3419999999999</v>
      </c>
      <c r="I260" s="1">
        <f t="shared" si="54"/>
        <v>325686925.23400003</v>
      </c>
      <c r="J260">
        <f t="shared" si="57"/>
        <v>4464031.765999997</v>
      </c>
      <c r="K260" s="1">
        <f t="shared" si="58"/>
        <v>1950957</v>
      </c>
      <c r="L260">
        <f t="shared" si="59"/>
        <v>360721.99900000019</v>
      </c>
    </row>
    <row r="261" spans="4:12" x14ac:dyDescent="0.25">
      <c r="D261" s="9">
        <v>44145</v>
      </c>
      <c r="E261">
        <v>260</v>
      </c>
      <c r="F261">
        <f t="shared" si="53"/>
        <v>20318</v>
      </c>
      <c r="G261">
        <f t="shared" si="55"/>
        <v>8233</v>
      </c>
      <c r="H261">
        <f t="shared" si="56"/>
        <v>1384.537</v>
      </c>
      <c r="I261" s="1">
        <f t="shared" si="54"/>
        <v>325676187.34899998</v>
      </c>
      <c r="J261">
        <f t="shared" si="57"/>
        <v>4483002.6509999968</v>
      </c>
      <c r="K261" s="1">
        <f t="shared" si="58"/>
        <v>1959190</v>
      </c>
      <c r="L261">
        <f t="shared" si="59"/>
        <v>362106.5360000002</v>
      </c>
    </row>
    <row r="262" spans="4:12" x14ac:dyDescent="0.25">
      <c r="D262" s="9">
        <v>44146</v>
      </c>
      <c r="E262">
        <v>261</v>
      </c>
      <c r="F262">
        <f t="shared" si="53"/>
        <v>20332</v>
      </c>
      <c r="G262">
        <f t="shared" si="55"/>
        <v>8272</v>
      </c>
      <c r="H262">
        <f t="shared" si="56"/>
        <v>1390.9279999999999</v>
      </c>
      <c r="I262" s="1">
        <f t="shared" si="54"/>
        <v>325665472.38499999</v>
      </c>
      <c r="J262">
        <f t="shared" si="57"/>
        <v>4501989.6149999965</v>
      </c>
      <c r="K262" s="1">
        <f t="shared" si="58"/>
        <v>1967462</v>
      </c>
      <c r="L262">
        <f t="shared" si="59"/>
        <v>363497.46400000021</v>
      </c>
    </row>
    <row r="263" spans="4:12" x14ac:dyDescent="0.25">
      <c r="D263" s="9">
        <v>44147</v>
      </c>
      <c r="E263">
        <v>262</v>
      </c>
      <c r="F263">
        <f t="shared" si="53"/>
        <v>20457</v>
      </c>
      <c r="G263">
        <f t="shared" si="55"/>
        <v>8276</v>
      </c>
      <c r="H263">
        <f t="shared" si="56"/>
        <v>1391.6210000000001</v>
      </c>
      <c r="I263" s="1">
        <f t="shared" si="54"/>
        <v>325654618.24900001</v>
      </c>
      <c r="J263">
        <f t="shared" si="57"/>
        <v>4521119.7509999964</v>
      </c>
      <c r="K263" s="1">
        <f t="shared" si="58"/>
        <v>1975738</v>
      </c>
      <c r="L263">
        <f t="shared" si="59"/>
        <v>364889.0850000002</v>
      </c>
    </row>
    <row r="264" spans="4:12" x14ac:dyDescent="0.25">
      <c r="D264" s="9">
        <v>44148</v>
      </c>
      <c r="E264">
        <v>263</v>
      </c>
      <c r="F264">
        <f t="shared" si="53"/>
        <v>20459</v>
      </c>
      <c r="G264">
        <f t="shared" si="55"/>
        <v>8304</v>
      </c>
      <c r="H264">
        <f t="shared" si="56"/>
        <v>1396.472</v>
      </c>
      <c r="I264" s="1">
        <f t="shared" si="54"/>
        <v>325643789.72799999</v>
      </c>
      <c r="J264">
        <f t="shared" si="57"/>
        <v>4540252.2719999962</v>
      </c>
      <c r="K264" s="1">
        <f t="shared" si="58"/>
        <v>1984042</v>
      </c>
      <c r="L264">
        <f t="shared" si="59"/>
        <v>366285.5570000002</v>
      </c>
    </row>
    <row r="265" spans="4:12" x14ac:dyDescent="0.25">
      <c r="D265" s="9">
        <v>44149</v>
      </c>
      <c r="E265">
        <v>264</v>
      </c>
      <c r="F265">
        <f t="shared" ref="F265:F328" si="60">ROUND((I264*$B$1)-H238-G238,0)</f>
        <v>20118</v>
      </c>
      <c r="G265">
        <f t="shared" si="55"/>
        <v>8288</v>
      </c>
      <c r="H265">
        <f t="shared" si="56"/>
        <v>1393.777</v>
      </c>
      <c r="I265" s="1">
        <f t="shared" si="54"/>
        <v>325633335.102</v>
      </c>
      <c r="J265">
        <f t="shared" si="57"/>
        <v>4558994.8979999963</v>
      </c>
      <c r="K265" s="1">
        <f t="shared" si="58"/>
        <v>1992330</v>
      </c>
      <c r="L265">
        <f t="shared" si="59"/>
        <v>367679.33400000021</v>
      </c>
    </row>
    <row r="266" spans="4:12" x14ac:dyDescent="0.25">
      <c r="D266" s="9">
        <v>44150</v>
      </c>
      <c r="E266">
        <v>265</v>
      </c>
      <c r="F266">
        <f t="shared" si="60"/>
        <v>19710</v>
      </c>
      <c r="G266">
        <f t="shared" si="55"/>
        <v>8354</v>
      </c>
      <c r="H266">
        <f t="shared" si="56"/>
        <v>1404.788</v>
      </c>
      <c r="I266" s="1">
        <f t="shared" si="54"/>
        <v>325623413.14999998</v>
      </c>
      <c r="J266">
        <f t="shared" si="57"/>
        <v>4577270.8499999959</v>
      </c>
      <c r="K266" s="1">
        <f t="shared" si="58"/>
        <v>2000684</v>
      </c>
      <c r="L266">
        <f t="shared" si="59"/>
        <v>369084.12200000021</v>
      </c>
    </row>
    <row r="267" spans="4:12" x14ac:dyDescent="0.25">
      <c r="D267" s="9">
        <v>44151</v>
      </c>
      <c r="E267">
        <v>266</v>
      </c>
      <c r="F267">
        <f t="shared" si="60"/>
        <v>19891</v>
      </c>
      <c r="G267">
        <f t="shared" si="55"/>
        <v>8346</v>
      </c>
      <c r="H267">
        <f t="shared" si="56"/>
        <v>1403.479</v>
      </c>
      <c r="I267" s="1">
        <f t="shared" si="54"/>
        <v>325613275.94099998</v>
      </c>
      <c r="J267">
        <f t="shared" si="57"/>
        <v>4595754.0589999957</v>
      </c>
      <c r="K267" s="1">
        <f t="shared" si="58"/>
        <v>2009030</v>
      </c>
      <c r="L267">
        <f t="shared" si="59"/>
        <v>370487.6010000002</v>
      </c>
    </row>
    <row r="268" spans="4:12" x14ac:dyDescent="0.25">
      <c r="D268" s="9">
        <v>44152</v>
      </c>
      <c r="E268">
        <v>267</v>
      </c>
      <c r="F268">
        <f t="shared" si="60"/>
        <v>19961</v>
      </c>
      <c r="G268">
        <f t="shared" si="55"/>
        <v>8388</v>
      </c>
      <c r="H268">
        <f t="shared" si="56"/>
        <v>1410.4859999999999</v>
      </c>
      <c r="I268" s="1">
        <f t="shared" si="54"/>
        <v>325603100.491</v>
      </c>
      <c r="J268">
        <f t="shared" si="57"/>
        <v>4614317.5089999959</v>
      </c>
      <c r="K268" s="1">
        <f t="shared" si="58"/>
        <v>2017418</v>
      </c>
      <c r="L268">
        <f t="shared" si="59"/>
        <v>371898.08700000017</v>
      </c>
    </row>
    <row r="269" spans="4:12" x14ac:dyDescent="0.25">
      <c r="D269" s="9">
        <v>44153</v>
      </c>
      <c r="E269">
        <v>268</v>
      </c>
      <c r="F269">
        <f t="shared" si="60"/>
        <v>20117</v>
      </c>
      <c r="G269">
        <f t="shared" si="55"/>
        <v>8410</v>
      </c>
      <c r="H269">
        <f t="shared" si="56"/>
        <v>1414.182</v>
      </c>
      <c r="I269" s="1">
        <f t="shared" si="54"/>
        <v>325592768.55699998</v>
      </c>
      <c r="J269">
        <f t="shared" si="57"/>
        <v>4633059.4429999962</v>
      </c>
      <c r="K269" s="1">
        <f t="shared" si="58"/>
        <v>2025828</v>
      </c>
      <c r="L269">
        <f t="shared" si="59"/>
        <v>373312.26900000015</v>
      </c>
    </row>
    <row r="270" spans="4:12" x14ac:dyDescent="0.25">
      <c r="D270" s="9">
        <v>44154</v>
      </c>
      <c r="E270">
        <v>269</v>
      </c>
      <c r="F270">
        <f t="shared" si="60"/>
        <v>20102</v>
      </c>
      <c r="G270">
        <f t="shared" si="55"/>
        <v>8481</v>
      </c>
      <c r="H270">
        <f t="shared" si="56"/>
        <v>1426.117</v>
      </c>
      <c r="I270" s="1">
        <f t="shared" si="54"/>
        <v>325582524.54799998</v>
      </c>
      <c r="J270">
        <f t="shared" si="57"/>
        <v>4651784.4519999959</v>
      </c>
      <c r="K270" s="1">
        <f t="shared" si="58"/>
        <v>2034309</v>
      </c>
      <c r="L270">
        <f t="shared" si="59"/>
        <v>374738.38600000017</v>
      </c>
    </row>
    <row r="271" spans="4:12" x14ac:dyDescent="0.25">
      <c r="D271" s="9">
        <v>44155</v>
      </c>
      <c r="E271">
        <v>270</v>
      </c>
      <c r="F271">
        <f t="shared" si="60"/>
        <v>20176</v>
      </c>
      <c r="G271">
        <f t="shared" si="55"/>
        <v>8563</v>
      </c>
      <c r="H271">
        <f t="shared" si="56"/>
        <v>1439.9770000000001</v>
      </c>
      <c r="I271" s="1">
        <f t="shared" si="54"/>
        <v>325572277.759</v>
      </c>
      <c r="J271">
        <f t="shared" si="57"/>
        <v>4670594.2409999957</v>
      </c>
      <c r="K271" s="1">
        <f t="shared" si="58"/>
        <v>2042872</v>
      </c>
      <c r="L271">
        <f t="shared" si="59"/>
        <v>376178.36300000019</v>
      </c>
    </row>
    <row r="272" spans="4:12" x14ac:dyDescent="0.25">
      <c r="D272" s="9">
        <v>44156</v>
      </c>
      <c r="E272">
        <v>271</v>
      </c>
      <c r="F272">
        <f t="shared" si="60"/>
        <v>19856</v>
      </c>
      <c r="G272">
        <f t="shared" si="55"/>
        <v>8623</v>
      </c>
      <c r="H272">
        <f t="shared" si="56"/>
        <v>1449.9870000000001</v>
      </c>
      <c r="I272" s="1">
        <f t="shared" si="54"/>
        <v>325562457.01600003</v>
      </c>
      <c r="J272">
        <f t="shared" si="57"/>
        <v>4689037.9839999955</v>
      </c>
      <c r="K272" s="1">
        <f t="shared" si="58"/>
        <v>2051495</v>
      </c>
      <c r="L272">
        <f t="shared" si="59"/>
        <v>377628.35000000021</v>
      </c>
    </row>
    <row r="273" spans="4:12" x14ac:dyDescent="0.25">
      <c r="D273" s="9">
        <v>44157</v>
      </c>
      <c r="E273">
        <v>272</v>
      </c>
      <c r="F273">
        <f t="shared" si="60"/>
        <v>20138</v>
      </c>
      <c r="G273">
        <f t="shared" si="55"/>
        <v>8577</v>
      </c>
      <c r="H273">
        <f t="shared" si="56"/>
        <v>1442.364</v>
      </c>
      <c r="I273" s="1">
        <f t="shared" si="54"/>
        <v>325552267.463</v>
      </c>
      <c r="J273">
        <f t="shared" si="57"/>
        <v>4707804.5369999958</v>
      </c>
      <c r="K273" s="1">
        <f t="shared" si="58"/>
        <v>2060072</v>
      </c>
      <c r="L273">
        <f t="shared" si="59"/>
        <v>379070.71400000021</v>
      </c>
    </row>
    <row r="274" spans="4:12" x14ac:dyDescent="0.25">
      <c r="D274" s="9">
        <v>44158</v>
      </c>
      <c r="E274">
        <v>273</v>
      </c>
      <c r="F274">
        <f t="shared" si="60"/>
        <v>19896</v>
      </c>
      <c r="G274">
        <f t="shared" si="55"/>
        <v>8695</v>
      </c>
      <c r="H274">
        <f t="shared" si="56"/>
        <v>1462.076</v>
      </c>
      <c r="I274" s="1">
        <f t="shared" si="54"/>
        <v>325542472.63700002</v>
      </c>
      <c r="J274">
        <f t="shared" si="57"/>
        <v>4726294.3629999962</v>
      </c>
      <c r="K274" s="1">
        <f t="shared" si="58"/>
        <v>2068767</v>
      </c>
      <c r="L274">
        <f t="shared" si="59"/>
        <v>380532.79000000021</v>
      </c>
    </row>
    <row r="275" spans="4:12" x14ac:dyDescent="0.25">
      <c r="D275" s="9">
        <v>44159</v>
      </c>
      <c r="E275">
        <v>274</v>
      </c>
      <c r="F275">
        <f t="shared" si="60"/>
        <v>19841</v>
      </c>
      <c r="G275">
        <f t="shared" si="55"/>
        <v>8791</v>
      </c>
      <c r="H275">
        <f t="shared" si="56"/>
        <v>1478.3230000000001</v>
      </c>
      <c r="I275" s="1">
        <f t="shared" si="54"/>
        <v>325532836.51099998</v>
      </c>
      <c r="J275">
        <f t="shared" si="57"/>
        <v>4744721.4889999963</v>
      </c>
      <c r="K275" s="1">
        <f t="shared" si="58"/>
        <v>2077558</v>
      </c>
      <c r="L275">
        <f t="shared" si="59"/>
        <v>382011.11300000019</v>
      </c>
    </row>
    <row r="276" spans="4:12" x14ac:dyDescent="0.25">
      <c r="D276" s="9">
        <v>44160</v>
      </c>
      <c r="E276">
        <v>275</v>
      </c>
      <c r="F276">
        <f t="shared" si="60"/>
        <v>20764</v>
      </c>
      <c r="G276">
        <f t="shared" si="55"/>
        <v>8877</v>
      </c>
      <c r="H276">
        <f t="shared" si="56"/>
        <v>1492.799</v>
      </c>
      <c r="I276" s="1">
        <f t="shared" si="54"/>
        <v>325522230.48299998</v>
      </c>
      <c r="J276">
        <f t="shared" si="57"/>
        <v>4764204.5169999963</v>
      </c>
      <c r="K276" s="1">
        <f t="shared" si="58"/>
        <v>2086435</v>
      </c>
      <c r="L276">
        <f t="shared" si="59"/>
        <v>383503.91200000019</v>
      </c>
    </row>
    <row r="277" spans="4:12" x14ac:dyDescent="0.25">
      <c r="D277" s="9">
        <v>44161</v>
      </c>
      <c r="E277">
        <v>276</v>
      </c>
      <c r="F277">
        <f t="shared" si="60"/>
        <v>20196</v>
      </c>
      <c r="G277">
        <f t="shared" si="55"/>
        <v>8904</v>
      </c>
      <c r="H277">
        <f t="shared" si="56"/>
        <v>1497.3419999999999</v>
      </c>
      <c r="I277" s="1">
        <f t="shared" si="54"/>
        <v>325512300.99800003</v>
      </c>
      <c r="J277">
        <f t="shared" si="57"/>
        <v>4783038.0019999966</v>
      </c>
      <c r="K277" s="1">
        <f t="shared" si="58"/>
        <v>2095339</v>
      </c>
      <c r="L277">
        <f t="shared" si="59"/>
        <v>385001.25400000019</v>
      </c>
    </row>
    <row r="278" spans="4:12" x14ac:dyDescent="0.25">
      <c r="D278" s="9">
        <v>44162</v>
      </c>
      <c r="E278">
        <v>277</v>
      </c>
      <c r="F278">
        <f t="shared" si="60"/>
        <v>20432</v>
      </c>
      <c r="G278">
        <f t="shared" si="55"/>
        <v>8834</v>
      </c>
      <c r="H278">
        <f t="shared" si="56"/>
        <v>1485.5609999999999</v>
      </c>
      <c r="I278" s="1">
        <f t="shared" si="54"/>
        <v>325502031.40200001</v>
      </c>
      <c r="J278">
        <f t="shared" si="57"/>
        <v>4802141.5979999965</v>
      </c>
      <c r="K278" s="1">
        <f t="shared" si="58"/>
        <v>2104173</v>
      </c>
      <c r="L278">
        <f t="shared" si="59"/>
        <v>386486.81500000018</v>
      </c>
    </row>
    <row r="279" spans="4:12" x14ac:dyDescent="0.25">
      <c r="D279" s="9">
        <v>44163</v>
      </c>
      <c r="E279">
        <v>278</v>
      </c>
      <c r="F279">
        <f t="shared" si="60"/>
        <v>20123</v>
      </c>
      <c r="G279">
        <f t="shared" si="55"/>
        <v>9003</v>
      </c>
      <c r="H279">
        <f t="shared" si="56"/>
        <v>1513.9739999999999</v>
      </c>
      <c r="I279" s="1">
        <f t="shared" si="54"/>
        <v>325492284.23500001</v>
      </c>
      <c r="J279">
        <f t="shared" si="57"/>
        <v>4820891.7649999969</v>
      </c>
      <c r="K279" s="1">
        <f t="shared" si="58"/>
        <v>2113176</v>
      </c>
      <c r="L279">
        <f t="shared" si="59"/>
        <v>388000.78900000016</v>
      </c>
    </row>
    <row r="280" spans="4:12" x14ac:dyDescent="0.25">
      <c r="D280" s="9">
        <v>44164</v>
      </c>
      <c r="E280">
        <v>279</v>
      </c>
      <c r="F280">
        <f t="shared" si="60"/>
        <v>19639</v>
      </c>
      <c r="G280">
        <f t="shared" si="55"/>
        <v>8975</v>
      </c>
      <c r="H280">
        <f t="shared" si="56"/>
        <v>1509.2</v>
      </c>
      <c r="I280" s="1">
        <f t="shared" ref="I280:I343" si="61">$I$2-J280+K280</f>
        <v>325483062.52200001</v>
      </c>
      <c r="J280">
        <f t="shared" si="57"/>
        <v>4839088.4779999973</v>
      </c>
      <c r="K280" s="1">
        <f t="shared" si="58"/>
        <v>2122151</v>
      </c>
      <c r="L280">
        <f t="shared" si="59"/>
        <v>389509.98900000018</v>
      </c>
    </row>
    <row r="281" spans="4:12" x14ac:dyDescent="0.25">
      <c r="D281" s="9">
        <v>44165</v>
      </c>
      <c r="E281">
        <v>280</v>
      </c>
      <c r="F281">
        <f t="shared" si="60"/>
        <v>19675</v>
      </c>
      <c r="G281">
        <f t="shared" si="55"/>
        <v>9077</v>
      </c>
      <c r="H281">
        <f t="shared" si="56"/>
        <v>1526.3709999999999</v>
      </c>
      <c r="I281" s="1">
        <f t="shared" si="61"/>
        <v>325473901.57300001</v>
      </c>
      <c r="J281">
        <f t="shared" si="57"/>
        <v>4857326.4269999973</v>
      </c>
      <c r="K281" s="1">
        <f t="shared" si="58"/>
        <v>2131228</v>
      </c>
      <c r="L281">
        <f t="shared" si="59"/>
        <v>391036.36000000016</v>
      </c>
    </row>
    <row r="282" spans="4:12" x14ac:dyDescent="0.25">
      <c r="D282" s="9">
        <v>44166</v>
      </c>
      <c r="E282">
        <v>281</v>
      </c>
      <c r="F282">
        <f t="shared" si="60"/>
        <v>19888</v>
      </c>
      <c r="G282">
        <f t="shared" ref="G282:G345" si="62">ROUND(F255*$B$23,0)</f>
        <v>9057</v>
      </c>
      <c r="H282">
        <f t="shared" si="56"/>
        <v>1522.9829999999999</v>
      </c>
      <c r="I282" s="1">
        <f t="shared" si="61"/>
        <v>325464476.824</v>
      </c>
      <c r="J282">
        <f t="shared" si="57"/>
        <v>4875808.1759999972</v>
      </c>
      <c r="K282" s="1">
        <f t="shared" si="58"/>
        <v>2140285</v>
      </c>
      <c r="L282">
        <f t="shared" si="59"/>
        <v>392559.34300000017</v>
      </c>
    </row>
    <row r="283" spans="4:12" x14ac:dyDescent="0.25">
      <c r="D283" s="9">
        <v>44167</v>
      </c>
      <c r="E283">
        <v>282</v>
      </c>
      <c r="F283">
        <f t="shared" si="60"/>
        <v>20237</v>
      </c>
      <c r="G283">
        <f t="shared" si="62"/>
        <v>8864</v>
      </c>
      <c r="H283">
        <f t="shared" si="56"/>
        <v>1490.643</v>
      </c>
      <c r="I283" s="1">
        <f t="shared" si="61"/>
        <v>325454459.63999999</v>
      </c>
      <c r="J283">
        <f t="shared" si="57"/>
        <v>4894689.3599999975</v>
      </c>
      <c r="K283" s="1">
        <f t="shared" si="58"/>
        <v>2149149</v>
      </c>
      <c r="L283">
        <f t="shared" si="59"/>
        <v>394049.98600000015</v>
      </c>
    </row>
    <row r="284" spans="4:12" x14ac:dyDescent="0.25">
      <c r="D284" s="9">
        <v>44168</v>
      </c>
      <c r="E284">
        <v>283</v>
      </c>
      <c r="F284">
        <f t="shared" si="60"/>
        <v>20199</v>
      </c>
      <c r="G284">
        <f t="shared" si="62"/>
        <v>8628</v>
      </c>
      <c r="H284">
        <f t="shared" si="56"/>
        <v>1450.9110000000001</v>
      </c>
      <c r="I284" s="1">
        <f t="shared" si="61"/>
        <v>325444249.84600002</v>
      </c>
      <c r="J284">
        <f t="shared" si="57"/>
        <v>4913527.1539999973</v>
      </c>
      <c r="K284" s="1">
        <f t="shared" si="58"/>
        <v>2157777</v>
      </c>
      <c r="L284">
        <f t="shared" si="59"/>
        <v>395500.89700000017</v>
      </c>
    </row>
    <row r="285" spans="4:12" x14ac:dyDescent="0.25">
      <c r="D285" s="9">
        <v>44169</v>
      </c>
      <c r="E285">
        <v>284</v>
      </c>
      <c r="F285">
        <f t="shared" si="60"/>
        <v>20144</v>
      </c>
      <c r="G285">
        <f t="shared" si="62"/>
        <v>10305</v>
      </c>
      <c r="H285">
        <f t="shared" si="56"/>
        <v>1732.962</v>
      </c>
      <c r="I285" s="1">
        <f t="shared" si="61"/>
        <v>325435779.829</v>
      </c>
      <c r="J285">
        <f t="shared" si="57"/>
        <v>4932302.1709999973</v>
      </c>
      <c r="K285" s="1">
        <f t="shared" si="58"/>
        <v>2168082</v>
      </c>
      <c r="L285">
        <f t="shared" si="59"/>
        <v>397233.85900000017</v>
      </c>
    </row>
    <row r="286" spans="4:12" x14ac:dyDescent="0.25">
      <c r="D286" s="9">
        <v>44170</v>
      </c>
      <c r="E286">
        <v>285</v>
      </c>
      <c r="F286">
        <f t="shared" si="60"/>
        <v>20152</v>
      </c>
      <c r="G286">
        <f t="shared" si="62"/>
        <v>9867</v>
      </c>
      <c r="H286">
        <f t="shared" si="56"/>
        <v>1659.2729999999999</v>
      </c>
      <c r="I286" s="1">
        <f t="shared" si="61"/>
        <v>325426862.65700001</v>
      </c>
      <c r="J286">
        <f t="shared" si="57"/>
        <v>4951086.3429999975</v>
      </c>
      <c r="K286" s="1">
        <f t="shared" si="58"/>
        <v>2177949</v>
      </c>
      <c r="L286">
        <f t="shared" si="59"/>
        <v>398893.13200000016</v>
      </c>
    </row>
    <row r="287" spans="4:12" x14ac:dyDescent="0.25">
      <c r="D287" s="9">
        <v>44171</v>
      </c>
      <c r="E287">
        <v>286</v>
      </c>
      <c r="F287">
        <f t="shared" si="60"/>
        <v>20320</v>
      </c>
      <c r="G287">
        <f t="shared" si="62"/>
        <v>9343</v>
      </c>
      <c r="H287">
        <f t="shared" si="56"/>
        <v>1571.1849999999999</v>
      </c>
      <c r="I287" s="1">
        <f t="shared" si="61"/>
        <v>325417228.99900001</v>
      </c>
      <c r="J287">
        <f t="shared" si="57"/>
        <v>4970063.0009999974</v>
      </c>
      <c r="K287" s="1">
        <f t="shared" si="58"/>
        <v>2187292</v>
      </c>
      <c r="L287">
        <f t="shared" si="59"/>
        <v>400464.31700000016</v>
      </c>
    </row>
    <row r="288" spans="4:12" x14ac:dyDescent="0.25">
      <c r="D288" s="9">
        <v>44172</v>
      </c>
      <c r="E288">
        <v>287</v>
      </c>
      <c r="F288">
        <f t="shared" si="60"/>
        <v>20034</v>
      </c>
      <c r="G288">
        <f t="shared" si="62"/>
        <v>9304</v>
      </c>
      <c r="H288">
        <f t="shared" si="56"/>
        <v>1564.4859999999999</v>
      </c>
      <c r="I288" s="1">
        <f t="shared" si="61"/>
        <v>325407883.53600001</v>
      </c>
      <c r="J288">
        <f t="shared" si="57"/>
        <v>4988712.4639999978</v>
      </c>
      <c r="K288" s="1">
        <f t="shared" si="58"/>
        <v>2196596</v>
      </c>
      <c r="L288">
        <f t="shared" si="59"/>
        <v>402028.80300000013</v>
      </c>
    </row>
    <row r="289" spans="4:12" x14ac:dyDescent="0.25">
      <c r="D289" s="9">
        <v>44173</v>
      </c>
      <c r="E289">
        <v>288</v>
      </c>
      <c r="F289">
        <f t="shared" si="60"/>
        <v>19988</v>
      </c>
      <c r="G289">
        <f t="shared" si="62"/>
        <v>9310</v>
      </c>
      <c r="H289">
        <f t="shared" si="56"/>
        <v>1565.5640000000001</v>
      </c>
      <c r="I289" s="1">
        <f t="shared" si="61"/>
        <v>325398596.46399999</v>
      </c>
      <c r="J289">
        <f t="shared" si="57"/>
        <v>5007309.5359999975</v>
      </c>
      <c r="K289" s="1">
        <f t="shared" si="58"/>
        <v>2205906</v>
      </c>
      <c r="L289">
        <f t="shared" si="59"/>
        <v>403594.36700000014</v>
      </c>
    </row>
    <row r="290" spans="4:12" x14ac:dyDescent="0.25">
      <c r="D290" s="9">
        <v>44174</v>
      </c>
      <c r="E290">
        <v>289</v>
      </c>
      <c r="F290">
        <f t="shared" si="60"/>
        <v>19983</v>
      </c>
      <c r="G290">
        <f t="shared" si="62"/>
        <v>9367</v>
      </c>
      <c r="H290">
        <f t="shared" si="56"/>
        <v>1575.1890000000001</v>
      </c>
      <c r="I290" s="1">
        <f t="shared" si="61"/>
        <v>325389372.08499998</v>
      </c>
      <c r="J290">
        <f t="shared" si="57"/>
        <v>5025900.9149999972</v>
      </c>
      <c r="K290" s="1">
        <f t="shared" si="58"/>
        <v>2215273</v>
      </c>
      <c r="L290">
        <f t="shared" si="59"/>
        <v>405169.55600000016</v>
      </c>
    </row>
    <row r="291" spans="4:12" x14ac:dyDescent="0.25">
      <c r="D291" s="9">
        <v>44175</v>
      </c>
      <c r="E291">
        <v>290</v>
      </c>
      <c r="F291">
        <f t="shared" si="60"/>
        <v>19949</v>
      </c>
      <c r="G291">
        <f t="shared" si="62"/>
        <v>9368</v>
      </c>
      <c r="H291">
        <f t="shared" si="56"/>
        <v>1575.3430000000001</v>
      </c>
      <c r="I291" s="1">
        <f t="shared" si="61"/>
        <v>325380187.55699998</v>
      </c>
      <c r="J291">
        <f t="shared" si="57"/>
        <v>5044453.4429999972</v>
      </c>
      <c r="K291" s="1">
        <f t="shared" si="58"/>
        <v>2224641</v>
      </c>
      <c r="L291">
        <f t="shared" si="59"/>
        <v>406744.89900000015</v>
      </c>
    </row>
    <row r="292" spans="4:12" x14ac:dyDescent="0.25">
      <c r="D292" s="9">
        <v>44176</v>
      </c>
      <c r="E292">
        <v>291</v>
      </c>
      <c r="F292">
        <f t="shared" si="60"/>
        <v>19967</v>
      </c>
      <c r="G292">
        <f t="shared" si="62"/>
        <v>9212</v>
      </c>
      <c r="H292">
        <f t="shared" si="56"/>
        <v>1549.086</v>
      </c>
      <c r="I292" s="1">
        <f t="shared" si="61"/>
        <v>325370826.33399999</v>
      </c>
      <c r="J292">
        <f t="shared" si="57"/>
        <v>5063026.6659999974</v>
      </c>
      <c r="K292" s="1">
        <f t="shared" si="58"/>
        <v>2233853</v>
      </c>
      <c r="L292">
        <f t="shared" si="59"/>
        <v>408293.98500000016</v>
      </c>
    </row>
    <row r="293" spans="4:12" x14ac:dyDescent="0.25">
      <c r="D293" s="9">
        <v>44177</v>
      </c>
      <c r="E293">
        <v>292</v>
      </c>
      <c r="F293">
        <f t="shared" si="60"/>
        <v>19889</v>
      </c>
      <c r="G293">
        <f t="shared" si="62"/>
        <v>9025</v>
      </c>
      <c r="H293">
        <f t="shared" si="56"/>
        <v>1517.67</v>
      </c>
      <c r="I293" s="1">
        <f t="shared" si="61"/>
        <v>325361367.12199998</v>
      </c>
      <c r="J293">
        <f t="shared" si="57"/>
        <v>5081510.8779999977</v>
      </c>
      <c r="K293" s="1">
        <f t="shared" si="58"/>
        <v>2242878</v>
      </c>
      <c r="L293">
        <f t="shared" si="59"/>
        <v>409811.65500000014</v>
      </c>
    </row>
    <row r="294" spans="4:12" x14ac:dyDescent="0.25">
      <c r="D294" s="9">
        <v>44178</v>
      </c>
      <c r="E294">
        <v>293</v>
      </c>
      <c r="F294">
        <f t="shared" si="60"/>
        <v>19897</v>
      </c>
      <c r="G294">
        <f t="shared" si="62"/>
        <v>9108</v>
      </c>
      <c r="H294">
        <f t="shared" si="56"/>
        <v>1531.607</v>
      </c>
      <c r="I294" s="1">
        <f t="shared" si="61"/>
        <v>325351981.60100001</v>
      </c>
      <c r="J294">
        <f t="shared" si="57"/>
        <v>5100004.3989999974</v>
      </c>
      <c r="K294" s="1">
        <f t="shared" si="58"/>
        <v>2251986</v>
      </c>
      <c r="L294">
        <f t="shared" si="59"/>
        <v>411343.26200000016</v>
      </c>
    </row>
    <row r="295" spans="4:12" x14ac:dyDescent="0.25">
      <c r="D295" s="9">
        <v>44179</v>
      </c>
      <c r="E295">
        <v>294</v>
      </c>
      <c r="F295">
        <f t="shared" si="60"/>
        <v>19848</v>
      </c>
      <c r="G295">
        <f t="shared" si="62"/>
        <v>9140</v>
      </c>
      <c r="H295">
        <f t="shared" si="56"/>
        <v>1536.9970000000001</v>
      </c>
      <c r="I295" s="1">
        <f t="shared" si="61"/>
        <v>325342684.08700001</v>
      </c>
      <c r="J295">
        <f t="shared" si="57"/>
        <v>5118441.9129999978</v>
      </c>
      <c r="K295" s="1">
        <f t="shared" si="58"/>
        <v>2261126</v>
      </c>
      <c r="L295">
        <f t="shared" si="59"/>
        <v>412880.25900000014</v>
      </c>
    </row>
    <row r="296" spans="4:12" x14ac:dyDescent="0.25">
      <c r="D296" s="9">
        <v>44180</v>
      </c>
      <c r="E296">
        <v>295</v>
      </c>
      <c r="F296">
        <f t="shared" si="60"/>
        <v>19821</v>
      </c>
      <c r="G296">
        <f t="shared" si="62"/>
        <v>9212</v>
      </c>
      <c r="H296">
        <f t="shared" si="56"/>
        <v>1549.009</v>
      </c>
      <c r="I296" s="1">
        <f t="shared" si="61"/>
        <v>325333489.26899999</v>
      </c>
      <c r="J296">
        <f t="shared" si="57"/>
        <v>5136848.7309999978</v>
      </c>
      <c r="K296" s="1">
        <f t="shared" si="58"/>
        <v>2270338</v>
      </c>
      <c r="L296">
        <f t="shared" si="59"/>
        <v>414429.26800000016</v>
      </c>
    </row>
    <row r="297" spans="4:12" x14ac:dyDescent="0.25">
      <c r="D297" s="9">
        <v>44181</v>
      </c>
      <c r="E297">
        <v>296</v>
      </c>
      <c r="F297">
        <f t="shared" si="60"/>
        <v>19737</v>
      </c>
      <c r="G297">
        <f t="shared" si="62"/>
        <v>9205</v>
      </c>
      <c r="H297">
        <f t="shared" si="56"/>
        <v>1547.854</v>
      </c>
      <c r="I297" s="1">
        <f t="shared" si="61"/>
        <v>325324383.38599998</v>
      </c>
      <c r="J297">
        <f t="shared" si="57"/>
        <v>5155159.6139999982</v>
      </c>
      <c r="K297" s="1">
        <f t="shared" si="58"/>
        <v>2279543</v>
      </c>
      <c r="L297">
        <f t="shared" si="59"/>
        <v>415977.12200000015</v>
      </c>
    </row>
    <row r="298" spans="4:12" x14ac:dyDescent="0.25">
      <c r="D298" s="9">
        <v>44182</v>
      </c>
      <c r="E298">
        <v>297</v>
      </c>
      <c r="F298">
        <f t="shared" si="60"/>
        <v>19641</v>
      </c>
      <c r="G298">
        <f t="shared" si="62"/>
        <v>9239</v>
      </c>
      <c r="H298">
        <f t="shared" si="56"/>
        <v>1553.5519999999999</v>
      </c>
      <c r="I298" s="1">
        <f t="shared" si="61"/>
        <v>325315421.36299998</v>
      </c>
      <c r="J298">
        <f t="shared" si="57"/>
        <v>5173360.6369999982</v>
      </c>
      <c r="K298" s="1">
        <f t="shared" si="58"/>
        <v>2288782</v>
      </c>
      <c r="L298">
        <f t="shared" si="59"/>
        <v>417530.67400000017</v>
      </c>
    </row>
    <row r="299" spans="4:12" x14ac:dyDescent="0.25">
      <c r="D299" s="9">
        <v>44183</v>
      </c>
      <c r="E299">
        <v>298</v>
      </c>
      <c r="F299">
        <f t="shared" si="60"/>
        <v>19570</v>
      </c>
      <c r="G299">
        <f t="shared" si="62"/>
        <v>9092</v>
      </c>
      <c r="H299">
        <f t="shared" si="56"/>
        <v>1528.912</v>
      </c>
      <c r="I299" s="1">
        <f t="shared" si="61"/>
        <v>325306393.35000002</v>
      </c>
      <c r="J299">
        <f t="shared" si="57"/>
        <v>5191480.6499999985</v>
      </c>
      <c r="K299" s="1">
        <f t="shared" si="58"/>
        <v>2297874</v>
      </c>
      <c r="L299">
        <f t="shared" si="59"/>
        <v>419059.58600000018</v>
      </c>
    </row>
    <row r="300" spans="4:12" x14ac:dyDescent="0.25">
      <c r="D300" s="9">
        <v>44184</v>
      </c>
      <c r="E300">
        <v>299</v>
      </c>
      <c r="F300">
        <f t="shared" si="60"/>
        <v>19622</v>
      </c>
      <c r="G300">
        <f t="shared" si="62"/>
        <v>9221</v>
      </c>
      <c r="H300">
        <f t="shared" si="56"/>
        <v>1550.626</v>
      </c>
      <c r="I300" s="1">
        <f t="shared" si="61"/>
        <v>325297434.71399999</v>
      </c>
      <c r="J300">
        <f t="shared" si="57"/>
        <v>5209660.2859999985</v>
      </c>
      <c r="K300" s="1">
        <f t="shared" si="58"/>
        <v>2307095</v>
      </c>
      <c r="L300">
        <f t="shared" si="59"/>
        <v>420610.21200000017</v>
      </c>
    </row>
    <row r="301" spans="4:12" x14ac:dyDescent="0.25">
      <c r="D301" s="9">
        <v>44185</v>
      </c>
      <c r="E301">
        <v>300</v>
      </c>
      <c r="F301">
        <f t="shared" si="60"/>
        <v>19484</v>
      </c>
      <c r="G301">
        <f t="shared" si="62"/>
        <v>9110</v>
      </c>
      <c r="H301">
        <f t="shared" si="56"/>
        <v>1531.992</v>
      </c>
      <c r="I301" s="1">
        <f t="shared" si="61"/>
        <v>325288522.79000002</v>
      </c>
      <c r="J301">
        <f t="shared" si="57"/>
        <v>5227682.2099999981</v>
      </c>
      <c r="K301" s="1">
        <f t="shared" si="58"/>
        <v>2316205</v>
      </c>
      <c r="L301">
        <f t="shared" si="59"/>
        <v>422142.2040000002</v>
      </c>
    </row>
    <row r="302" spans="4:12" x14ac:dyDescent="0.25">
      <c r="D302" s="9">
        <v>44186</v>
      </c>
      <c r="E302">
        <v>301</v>
      </c>
      <c r="F302">
        <f t="shared" si="60"/>
        <v>19371</v>
      </c>
      <c r="G302">
        <f t="shared" si="62"/>
        <v>9085</v>
      </c>
      <c r="H302">
        <f t="shared" si="56"/>
        <v>1527.7570000000001</v>
      </c>
      <c r="I302" s="1">
        <f t="shared" si="61"/>
        <v>325279715.11299998</v>
      </c>
      <c r="J302">
        <f t="shared" si="57"/>
        <v>5245574.8869999982</v>
      </c>
      <c r="K302" s="1">
        <f t="shared" si="58"/>
        <v>2325290</v>
      </c>
      <c r="L302">
        <f t="shared" si="59"/>
        <v>423669.96100000018</v>
      </c>
    </row>
    <row r="303" spans="4:12" x14ac:dyDescent="0.25">
      <c r="D303" s="9">
        <v>44187</v>
      </c>
      <c r="E303">
        <v>302</v>
      </c>
      <c r="F303">
        <f t="shared" si="60"/>
        <v>19270</v>
      </c>
      <c r="G303">
        <f t="shared" si="62"/>
        <v>9508</v>
      </c>
      <c r="H303">
        <f t="shared" si="56"/>
        <v>1598.828</v>
      </c>
      <c r="I303" s="1">
        <f t="shared" si="61"/>
        <v>325271445.912</v>
      </c>
      <c r="J303">
        <f t="shared" si="57"/>
        <v>5263352.0879999986</v>
      </c>
      <c r="K303" s="1">
        <f t="shared" si="58"/>
        <v>2334798</v>
      </c>
      <c r="L303">
        <f t="shared" si="59"/>
        <v>425268.78900000016</v>
      </c>
    </row>
    <row r="304" spans="4:12" x14ac:dyDescent="0.25">
      <c r="D304" s="9">
        <v>44188</v>
      </c>
      <c r="E304">
        <v>303</v>
      </c>
      <c r="F304">
        <f t="shared" si="60"/>
        <v>19237</v>
      </c>
      <c r="G304">
        <f t="shared" si="62"/>
        <v>9248</v>
      </c>
      <c r="H304">
        <f t="shared" si="56"/>
        <v>1555.0919999999999</v>
      </c>
      <c r="I304" s="1">
        <f t="shared" si="61"/>
        <v>325262954.25400001</v>
      </c>
      <c r="J304">
        <f t="shared" si="57"/>
        <v>5281091.7459999984</v>
      </c>
      <c r="K304" s="1">
        <f t="shared" si="58"/>
        <v>2344046</v>
      </c>
      <c r="L304">
        <f t="shared" si="59"/>
        <v>426823.88100000017</v>
      </c>
    </row>
    <row r="305" spans="4:12" x14ac:dyDescent="0.25">
      <c r="D305" s="9">
        <v>44189</v>
      </c>
      <c r="E305">
        <v>304</v>
      </c>
      <c r="F305">
        <f t="shared" si="60"/>
        <v>19318</v>
      </c>
      <c r="G305">
        <f t="shared" si="62"/>
        <v>9356</v>
      </c>
      <c r="H305">
        <f t="shared" si="56"/>
        <v>1573.2639999999999</v>
      </c>
      <c r="I305" s="1">
        <f t="shared" si="61"/>
        <v>325254477.815</v>
      </c>
      <c r="J305">
        <f t="shared" si="57"/>
        <v>5298924.1849999987</v>
      </c>
      <c r="K305" s="1">
        <f t="shared" si="58"/>
        <v>2353402</v>
      </c>
      <c r="L305">
        <f t="shared" si="59"/>
        <v>428397.14500000019</v>
      </c>
    </row>
    <row r="306" spans="4:12" x14ac:dyDescent="0.25">
      <c r="D306" s="9">
        <v>44190</v>
      </c>
      <c r="E306">
        <v>305</v>
      </c>
      <c r="F306">
        <f t="shared" si="60"/>
        <v>19120</v>
      </c>
      <c r="G306">
        <f t="shared" si="62"/>
        <v>9214</v>
      </c>
      <c r="H306">
        <f t="shared" si="56"/>
        <v>1549.471</v>
      </c>
      <c r="I306" s="1">
        <f t="shared" si="61"/>
        <v>325246085.78899997</v>
      </c>
      <c r="J306">
        <f t="shared" si="57"/>
        <v>5316530.2109999983</v>
      </c>
      <c r="K306" s="1">
        <f t="shared" si="58"/>
        <v>2362616</v>
      </c>
      <c r="L306">
        <f t="shared" si="59"/>
        <v>429946.61600000021</v>
      </c>
    </row>
    <row r="307" spans="4:12" x14ac:dyDescent="0.25">
      <c r="D307" s="9">
        <v>44191</v>
      </c>
      <c r="E307">
        <v>306</v>
      </c>
      <c r="F307">
        <f t="shared" si="60"/>
        <v>19152</v>
      </c>
      <c r="G307">
        <f t="shared" si="62"/>
        <v>8993</v>
      </c>
      <c r="H307">
        <f t="shared" si="56"/>
        <v>1512.203</v>
      </c>
      <c r="I307" s="1">
        <f t="shared" si="61"/>
        <v>325237435.98900002</v>
      </c>
      <c r="J307">
        <f t="shared" si="57"/>
        <v>5334173.0109999981</v>
      </c>
      <c r="K307" s="1">
        <f t="shared" si="58"/>
        <v>2371609</v>
      </c>
      <c r="L307">
        <f t="shared" si="59"/>
        <v>431458.81900000019</v>
      </c>
    </row>
    <row r="308" spans="4:12" x14ac:dyDescent="0.25">
      <c r="D308" s="9">
        <v>44192</v>
      </c>
      <c r="E308">
        <v>307</v>
      </c>
      <c r="F308">
        <f t="shared" si="60"/>
        <v>19032</v>
      </c>
      <c r="G308">
        <f t="shared" si="62"/>
        <v>9009</v>
      </c>
      <c r="H308">
        <f t="shared" si="56"/>
        <v>1514.9749999999999</v>
      </c>
      <c r="I308" s="1">
        <f t="shared" si="61"/>
        <v>325228939.36000001</v>
      </c>
      <c r="J308">
        <f t="shared" si="57"/>
        <v>5351678.6399999978</v>
      </c>
      <c r="K308" s="1">
        <f t="shared" si="58"/>
        <v>2380618</v>
      </c>
      <c r="L308">
        <f t="shared" si="59"/>
        <v>432973.79400000017</v>
      </c>
    </row>
    <row r="309" spans="4:12" x14ac:dyDescent="0.25">
      <c r="D309" s="9">
        <v>44193</v>
      </c>
      <c r="E309">
        <v>308</v>
      </c>
      <c r="F309">
        <f t="shared" si="60"/>
        <v>19055</v>
      </c>
      <c r="G309">
        <f t="shared" si="62"/>
        <v>9107</v>
      </c>
      <c r="H309">
        <f t="shared" si="56"/>
        <v>1531.376</v>
      </c>
      <c r="I309" s="1">
        <f t="shared" si="61"/>
        <v>325220514.34299999</v>
      </c>
      <c r="J309">
        <f t="shared" si="57"/>
        <v>5369210.6569999978</v>
      </c>
      <c r="K309" s="1">
        <f t="shared" si="58"/>
        <v>2389725</v>
      </c>
      <c r="L309">
        <f t="shared" si="59"/>
        <v>434505.17000000016</v>
      </c>
    </row>
    <row r="310" spans="4:12" x14ac:dyDescent="0.25">
      <c r="D310" s="9">
        <v>44194</v>
      </c>
      <c r="E310">
        <v>309</v>
      </c>
      <c r="F310">
        <f t="shared" si="60"/>
        <v>19279</v>
      </c>
      <c r="G310">
        <f t="shared" si="62"/>
        <v>9267</v>
      </c>
      <c r="H310">
        <f t="shared" si="56"/>
        <v>1558.249</v>
      </c>
      <c r="I310" s="1">
        <f t="shared" si="61"/>
        <v>325211992.986</v>
      </c>
      <c r="J310">
        <f t="shared" si="57"/>
        <v>5386999.0139999976</v>
      </c>
      <c r="K310" s="1">
        <f t="shared" si="58"/>
        <v>2398992</v>
      </c>
      <c r="L310">
        <f t="shared" si="59"/>
        <v>436063.41900000017</v>
      </c>
    </row>
    <row r="311" spans="4:12" x14ac:dyDescent="0.25">
      <c r="D311" s="9">
        <v>44195</v>
      </c>
      <c r="E311">
        <v>310</v>
      </c>
      <c r="F311">
        <f t="shared" si="60"/>
        <v>19554</v>
      </c>
      <c r="G311">
        <f t="shared" si="62"/>
        <v>9249</v>
      </c>
      <c r="H311">
        <f t="shared" si="56"/>
        <v>1555.3230000000001</v>
      </c>
      <c r="I311" s="1">
        <f t="shared" si="61"/>
        <v>325203138.89700001</v>
      </c>
      <c r="J311">
        <f t="shared" si="57"/>
        <v>5405102.1029999973</v>
      </c>
      <c r="K311" s="1">
        <f t="shared" si="58"/>
        <v>2408241</v>
      </c>
      <c r="L311">
        <f t="shared" si="59"/>
        <v>437618.74200000014</v>
      </c>
    </row>
    <row r="312" spans="4:12" x14ac:dyDescent="0.25">
      <c r="D312" s="9">
        <v>44196</v>
      </c>
      <c r="E312">
        <v>311</v>
      </c>
      <c r="F312">
        <f t="shared" si="60"/>
        <v>17594</v>
      </c>
      <c r="G312">
        <f t="shared" si="62"/>
        <v>9224</v>
      </c>
      <c r="H312">
        <f t="shared" si="56"/>
        <v>1551.088</v>
      </c>
      <c r="I312" s="1">
        <f t="shared" si="61"/>
        <v>325196501.85900003</v>
      </c>
      <c r="J312">
        <f t="shared" si="57"/>
        <v>5420963.140999997</v>
      </c>
      <c r="K312" s="1">
        <f t="shared" si="58"/>
        <v>2417465</v>
      </c>
      <c r="L312">
        <f t="shared" si="59"/>
        <v>439169.83000000013</v>
      </c>
    </row>
    <row r="313" spans="4:12" x14ac:dyDescent="0.25">
      <c r="D313" s="9">
        <v>44197</v>
      </c>
      <c r="E313">
        <v>312</v>
      </c>
      <c r="F313">
        <f t="shared" si="60"/>
        <v>18106</v>
      </c>
      <c r="G313">
        <f t="shared" si="62"/>
        <v>9228</v>
      </c>
      <c r="H313">
        <f t="shared" ref="H313:H363" si="63">F286*$B$24</f>
        <v>1551.704</v>
      </c>
      <c r="I313" s="1">
        <f t="shared" si="61"/>
        <v>325189283.13200003</v>
      </c>
      <c r="J313">
        <f t="shared" ref="J313:J363" si="64">J312+F313-H286</f>
        <v>5437409.867999997</v>
      </c>
      <c r="K313" s="1">
        <f t="shared" ref="K313:K363" si="65">K312+G313</f>
        <v>2426693</v>
      </c>
      <c r="L313">
        <f t="shared" ref="L313:L363" si="66">L312+H313</f>
        <v>440721.53400000016</v>
      </c>
    </row>
    <row r="314" spans="4:12" x14ac:dyDescent="0.25">
      <c r="D314" s="9">
        <v>44198</v>
      </c>
      <c r="E314">
        <v>313</v>
      </c>
      <c r="F314">
        <f t="shared" si="60"/>
        <v>18717</v>
      </c>
      <c r="G314">
        <f t="shared" si="62"/>
        <v>9305</v>
      </c>
      <c r="H314">
        <f t="shared" si="63"/>
        <v>1564.6399999999999</v>
      </c>
      <c r="I314" s="1">
        <f t="shared" si="61"/>
        <v>325181442.31700003</v>
      </c>
      <c r="J314">
        <f t="shared" si="64"/>
        <v>5454555.6829999974</v>
      </c>
      <c r="K314" s="1">
        <f t="shared" si="65"/>
        <v>2435998</v>
      </c>
      <c r="L314">
        <f t="shared" si="66"/>
        <v>442286.17400000017</v>
      </c>
    </row>
    <row r="315" spans="4:12" x14ac:dyDescent="0.25">
      <c r="D315" s="9">
        <v>44199</v>
      </c>
      <c r="E315">
        <v>314</v>
      </c>
      <c r="F315">
        <f t="shared" si="60"/>
        <v>18762</v>
      </c>
      <c r="G315">
        <f t="shared" si="62"/>
        <v>9174</v>
      </c>
      <c r="H315">
        <f t="shared" si="63"/>
        <v>1542.6179999999999</v>
      </c>
      <c r="I315" s="1">
        <f t="shared" si="61"/>
        <v>325173418.80299997</v>
      </c>
      <c r="J315">
        <f t="shared" si="64"/>
        <v>5471753.1969999978</v>
      </c>
      <c r="K315" s="1">
        <f t="shared" si="65"/>
        <v>2445172</v>
      </c>
      <c r="L315">
        <f t="shared" si="66"/>
        <v>443828.79200000019</v>
      </c>
    </row>
    <row r="316" spans="4:12" x14ac:dyDescent="0.25">
      <c r="D316" s="9">
        <v>44200</v>
      </c>
      <c r="E316">
        <v>315</v>
      </c>
      <c r="F316">
        <f t="shared" si="60"/>
        <v>18754</v>
      </c>
      <c r="G316">
        <f t="shared" si="62"/>
        <v>9153</v>
      </c>
      <c r="H316">
        <f t="shared" si="63"/>
        <v>1539.076</v>
      </c>
      <c r="I316" s="1">
        <f t="shared" si="61"/>
        <v>325165383.36699998</v>
      </c>
      <c r="J316">
        <f t="shared" si="64"/>
        <v>5488941.6329999976</v>
      </c>
      <c r="K316" s="1">
        <f t="shared" si="65"/>
        <v>2454325</v>
      </c>
      <c r="L316">
        <f t="shared" si="66"/>
        <v>445367.86800000019</v>
      </c>
    </row>
    <row r="317" spans="4:12" x14ac:dyDescent="0.25">
      <c r="D317" s="9">
        <v>44201</v>
      </c>
      <c r="E317">
        <v>316</v>
      </c>
      <c r="F317">
        <f t="shared" si="60"/>
        <v>18687</v>
      </c>
      <c r="G317">
        <f t="shared" si="62"/>
        <v>9150</v>
      </c>
      <c r="H317">
        <f t="shared" si="63"/>
        <v>1538.691</v>
      </c>
      <c r="I317" s="1">
        <f t="shared" si="61"/>
        <v>325157421.55599999</v>
      </c>
      <c r="J317">
        <f t="shared" si="64"/>
        <v>5506053.4439999973</v>
      </c>
      <c r="K317" s="1">
        <f t="shared" si="65"/>
        <v>2463475</v>
      </c>
      <c r="L317">
        <f t="shared" si="66"/>
        <v>446906.55900000018</v>
      </c>
    </row>
    <row r="318" spans="4:12" x14ac:dyDescent="0.25">
      <c r="D318" s="9">
        <v>44202</v>
      </c>
      <c r="E318">
        <v>317</v>
      </c>
      <c r="F318">
        <f t="shared" si="60"/>
        <v>18685</v>
      </c>
      <c r="G318">
        <f t="shared" si="62"/>
        <v>9135</v>
      </c>
      <c r="H318">
        <f t="shared" si="63"/>
        <v>1536.0730000000001</v>
      </c>
      <c r="I318" s="1">
        <f t="shared" si="61"/>
        <v>325149446.89899999</v>
      </c>
      <c r="J318">
        <f t="shared" si="64"/>
        <v>5523163.100999997</v>
      </c>
      <c r="K318" s="1">
        <f t="shared" si="65"/>
        <v>2472610</v>
      </c>
      <c r="L318">
        <f t="shared" si="66"/>
        <v>448442.63200000016</v>
      </c>
    </row>
    <row r="319" spans="4:12" x14ac:dyDescent="0.25">
      <c r="D319" s="9">
        <v>44203</v>
      </c>
      <c r="E319">
        <v>318</v>
      </c>
      <c r="F319">
        <f t="shared" si="60"/>
        <v>18866</v>
      </c>
      <c r="G319">
        <f t="shared" si="62"/>
        <v>9143</v>
      </c>
      <c r="H319">
        <f t="shared" si="63"/>
        <v>1537.4590000000001</v>
      </c>
      <c r="I319" s="1">
        <f t="shared" si="61"/>
        <v>325141272.98500001</v>
      </c>
      <c r="J319">
        <f t="shared" si="64"/>
        <v>5540480.0149999969</v>
      </c>
      <c r="K319" s="1">
        <f t="shared" si="65"/>
        <v>2481753</v>
      </c>
      <c r="L319">
        <f t="shared" si="66"/>
        <v>449980.09100000013</v>
      </c>
    </row>
    <row r="320" spans="4:12" x14ac:dyDescent="0.25">
      <c r="D320" s="9">
        <v>44204</v>
      </c>
      <c r="E320">
        <v>319</v>
      </c>
      <c r="F320">
        <f t="shared" si="60"/>
        <v>19084</v>
      </c>
      <c r="G320">
        <f t="shared" si="62"/>
        <v>9107</v>
      </c>
      <c r="H320">
        <f t="shared" si="63"/>
        <v>1531.453</v>
      </c>
      <c r="I320" s="1">
        <f t="shared" si="61"/>
        <v>325132813.65500003</v>
      </c>
      <c r="J320">
        <f t="shared" si="64"/>
        <v>5558046.3449999969</v>
      </c>
      <c r="K320" s="1">
        <f t="shared" si="65"/>
        <v>2490860</v>
      </c>
      <c r="L320">
        <f t="shared" si="66"/>
        <v>451511.54400000011</v>
      </c>
    </row>
    <row r="321" spans="4:12" x14ac:dyDescent="0.25">
      <c r="D321" s="9">
        <v>44205</v>
      </c>
      <c r="E321">
        <v>320</v>
      </c>
      <c r="F321">
        <f t="shared" si="60"/>
        <v>18986</v>
      </c>
      <c r="G321">
        <f t="shared" si="62"/>
        <v>9111</v>
      </c>
      <c r="H321">
        <f t="shared" si="63"/>
        <v>1532.069</v>
      </c>
      <c r="I321" s="1">
        <f t="shared" si="61"/>
        <v>325124470.26200002</v>
      </c>
      <c r="J321">
        <f t="shared" si="64"/>
        <v>5575500.7379999971</v>
      </c>
      <c r="K321" s="1">
        <f t="shared" si="65"/>
        <v>2499971</v>
      </c>
      <c r="L321">
        <f t="shared" si="66"/>
        <v>453043.61300000013</v>
      </c>
    </row>
    <row r="322" spans="4:12" x14ac:dyDescent="0.25">
      <c r="D322" s="9">
        <v>44206</v>
      </c>
      <c r="E322">
        <v>321</v>
      </c>
      <c r="F322">
        <f t="shared" si="60"/>
        <v>18948</v>
      </c>
      <c r="G322">
        <f t="shared" si="62"/>
        <v>9088</v>
      </c>
      <c r="H322">
        <f t="shared" si="63"/>
        <v>1528.296</v>
      </c>
      <c r="I322" s="1">
        <f t="shared" si="61"/>
        <v>325116147.259</v>
      </c>
      <c r="J322">
        <f t="shared" si="64"/>
        <v>5592911.7409999967</v>
      </c>
      <c r="K322" s="1">
        <f t="shared" si="65"/>
        <v>2509059</v>
      </c>
      <c r="L322">
        <f t="shared" si="66"/>
        <v>454571.9090000001</v>
      </c>
    </row>
    <row r="323" spans="4:12" x14ac:dyDescent="0.25">
      <c r="D323" s="9">
        <v>44207</v>
      </c>
      <c r="E323">
        <v>322</v>
      </c>
      <c r="F323">
        <f t="shared" si="60"/>
        <v>18864</v>
      </c>
      <c r="G323">
        <f t="shared" si="62"/>
        <v>9076</v>
      </c>
      <c r="H323">
        <f t="shared" si="63"/>
        <v>1526.2169999999999</v>
      </c>
      <c r="I323" s="1">
        <f t="shared" si="61"/>
        <v>325107908.26800001</v>
      </c>
      <c r="J323">
        <f t="shared" si="64"/>
        <v>5610226.731999997</v>
      </c>
      <c r="K323" s="1">
        <f t="shared" si="65"/>
        <v>2518135</v>
      </c>
      <c r="L323">
        <f t="shared" si="66"/>
        <v>456098.12600000011</v>
      </c>
    </row>
    <row r="324" spans="4:12" x14ac:dyDescent="0.25">
      <c r="D324" s="9">
        <v>44208</v>
      </c>
      <c r="E324">
        <v>323</v>
      </c>
      <c r="F324">
        <f t="shared" si="60"/>
        <v>18871</v>
      </c>
      <c r="G324">
        <f t="shared" si="62"/>
        <v>9038</v>
      </c>
      <c r="H324">
        <f t="shared" si="63"/>
        <v>1519.749</v>
      </c>
      <c r="I324" s="1">
        <f t="shared" si="61"/>
        <v>325099623.12199998</v>
      </c>
      <c r="J324">
        <f t="shared" si="64"/>
        <v>5627549.8779999968</v>
      </c>
      <c r="K324" s="1">
        <f t="shared" si="65"/>
        <v>2527173</v>
      </c>
      <c r="L324">
        <f t="shared" si="66"/>
        <v>457617.87500000012</v>
      </c>
    </row>
    <row r="325" spans="4:12" x14ac:dyDescent="0.25">
      <c r="D325" s="9">
        <v>44209</v>
      </c>
      <c r="E325">
        <v>324</v>
      </c>
      <c r="F325">
        <f t="shared" si="60"/>
        <v>18830</v>
      </c>
      <c r="G325">
        <f t="shared" si="62"/>
        <v>8994</v>
      </c>
      <c r="H325">
        <f t="shared" si="63"/>
        <v>1512.357</v>
      </c>
      <c r="I325" s="1">
        <f t="shared" si="61"/>
        <v>325091340.67400002</v>
      </c>
      <c r="J325">
        <f t="shared" si="64"/>
        <v>5644826.3259999966</v>
      </c>
      <c r="K325" s="1">
        <f t="shared" si="65"/>
        <v>2536167</v>
      </c>
      <c r="L325">
        <f t="shared" si="66"/>
        <v>459130.23200000013</v>
      </c>
    </row>
    <row r="326" spans="4:12" x14ac:dyDescent="0.25">
      <c r="D326" s="9">
        <v>44210</v>
      </c>
      <c r="E326">
        <v>325</v>
      </c>
      <c r="F326">
        <f t="shared" si="60"/>
        <v>19001</v>
      </c>
      <c r="G326">
        <f t="shared" si="62"/>
        <v>8961</v>
      </c>
      <c r="H326">
        <f t="shared" si="63"/>
        <v>1506.8899999999999</v>
      </c>
      <c r="I326" s="1">
        <f t="shared" si="61"/>
        <v>325082829.58600003</v>
      </c>
      <c r="J326">
        <f t="shared" si="64"/>
        <v>5662298.4139999971</v>
      </c>
      <c r="K326" s="1">
        <f t="shared" si="65"/>
        <v>2545128</v>
      </c>
      <c r="L326">
        <f t="shared" si="66"/>
        <v>460637.12200000015</v>
      </c>
    </row>
    <row r="327" spans="4:12" x14ac:dyDescent="0.25">
      <c r="D327" s="9">
        <v>44211</v>
      </c>
      <c r="E327">
        <v>326</v>
      </c>
      <c r="F327">
        <f t="shared" si="60"/>
        <v>18850</v>
      </c>
      <c r="G327">
        <f t="shared" si="62"/>
        <v>8985</v>
      </c>
      <c r="H327">
        <f t="shared" si="63"/>
        <v>1510.894</v>
      </c>
      <c r="I327" s="1">
        <f t="shared" si="61"/>
        <v>325074515.21200001</v>
      </c>
      <c r="J327">
        <f t="shared" si="64"/>
        <v>5679597.7879999969</v>
      </c>
      <c r="K327" s="1">
        <f t="shared" si="65"/>
        <v>2554113</v>
      </c>
      <c r="L327">
        <f t="shared" si="66"/>
        <v>462148.01600000012</v>
      </c>
    </row>
    <row r="328" spans="4:12" x14ac:dyDescent="0.25">
      <c r="D328" s="9">
        <v>44212</v>
      </c>
      <c r="E328">
        <v>327</v>
      </c>
      <c r="F328">
        <f t="shared" si="60"/>
        <v>18979</v>
      </c>
      <c r="G328">
        <f t="shared" si="62"/>
        <v>8922</v>
      </c>
      <c r="H328">
        <f t="shared" si="63"/>
        <v>1500.268</v>
      </c>
      <c r="I328" s="1">
        <f t="shared" si="61"/>
        <v>325065990.204</v>
      </c>
      <c r="J328">
        <f t="shared" si="64"/>
        <v>5697044.7959999973</v>
      </c>
      <c r="K328" s="1">
        <f t="shared" si="65"/>
        <v>2563035</v>
      </c>
      <c r="L328">
        <f t="shared" si="66"/>
        <v>463648.2840000001</v>
      </c>
    </row>
    <row r="329" spans="4:12" x14ac:dyDescent="0.25">
      <c r="D329" s="9">
        <v>44213</v>
      </c>
      <c r="E329">
        <v>328</v>
      </c>
      <c r="F329">
        <f t="shared" ref="F329:F392" si="67">ROUND((I328*$B$1)-H302-G302,0)</f>
        <v>19007</v>
      </c>
      <c r="G329">
        <f t="shared" si="62"/>
        <v>8870</v>
      </c>
      <c r="H329">
        <f t="shared" si="63"/>
        <v>1491.567</v>
      </c>
      <c r="I329" s="1">
        <f t="shared" si="61"/>
        <v>325057380.96100003</v>
      </c>
      <c r="J329">
        <f t="shared" si="64"/>
        <v>5714524.0389999971</v>
      </c>
      <c r="K329" s="1">
        <f t="shared" si="65"/>
        <v>2571905</v>
      </c>
      <c r="L329">
        <f t="shared" si="66"/>
        <v>465139.85100000008</v>
      </c>
    </row>
    <row r="330" spans="4:12" x14ac:dyDescent="0.25">
      <c r="D330" s="9">
        <v>44214</v>
      </c>
      <c r="E330">
        <v>329</v>
      </c>
      <c r="F330">
        <f t="shared" si="67"/>
        <v>18512</v>
      </c>
      <c r="G330">
        <f t="shared" si="62"/>
        <v>8824</v>
      </c>
      <c r="H330">
        <f t="shared" si="63"/>
        <v>1483.79</v>
      </c>
      <c r="I330" s="1">
        <f t="shared" si="61"/>
        <v>325049291.78899997</v>
      </c>
      <c r="J330">
        <f t="shared" si="64"/>
        <v>5731437.2109999973</v>
      </c>
      <c r="K330" s="1">
        <f t="shared" si="65"/>
        <v>2580729</v>
      </c>
      <c r="L330">
        <f t="shared" si="66"/>
        <v>466623.64100000006</v>
      </c>
    </row>
    <row r="331" spans="4:12" x14ac:dyDescent="0.25">
      <c r="D331" s="9">
        <v>44215</v>
      </c>
      <c r="E331">
        <v>330</v>
      </c>
      <c r="F331">
        <f t="shared" si="67"/>
        <v>18815</v>
      </c>
      <c r="G331">
        <f t="shared" si="62"/>
        <v>8809</v>
      </c>
      <c r="H331">
        <f t="shared" si="63"/>
        <v>1481.249</v>
      </c>
      <c r="I331" s="1">
        <f t="shared" si="61"/>
        <v>325040840.88099998</v>
      </c>
      <c r="J331">
        <f t="shared" si="64"/>
        <v>5748697.1189999972</v>
      </c>
      <c r="K331" s="1">
        <f t="shared" si="65"/>
        <v>2589538</v>
      </c>
      <c r="L331">
        <f t="shared" si="66"/>
        <v>468104.89000000007</v>
      </c>
    </row>
    <row r="332" spans="4:12" x14ac:dyDescent="0.25">
      <c r="D332" s="9">
        <v>44216</v>
      </c>
      <c r="E332">
        <v>331</v>
      </c>
      <c r="F332">
        <f t="shared" si="67"/>
        <v>18688</v>
      </c>
      <c r="G332">
        <f t="shared" si="62"/>
        <v>8846</v>
      </c>
      <c r="H332">
        <f t="shared" si="63"/>
        <v>1487.4859999999999</v>
      </c>
      <c r="I332" s="1">
        <f t="shared" si="61"/>
        <v>325032572.14499998</v>
      </c>
      <c r="J332">
        <f t="shared" si="64"/>
        <v>5765811.8549999967</v>
      </c>
      <c r="K332" s="1">
        <f t="shared" si="65"/>
        <v>2598384</v>
      </c>
      <c r="L332">
        <f t="shared" si="66"/>
        <v>469592.37600000005</v>
      </c>
    </row>
    <row r="333" spans="4:12" x14ac:dyDescent="0.25">
      <c r="D333" s="9">
        <v>44217</v>
      </c>
      <c r="E333">
        <v>332</v>
      </c>
      <c r="F333">
        <f t="shared" si="67"/>
        <v>18853</v>
      </c>
      <c r="G333">
        <f t="shared" si="62"/>
        <v>8755</v>
      </c>
      <c r="H333">
        <f t="shared" si="63"/>
        <v>1472.24</v>
      </c>
      <c r="I333" s="1">
        <f t="shared" si="61"/>
        <v>325024023.616</v>
      </c>
      <c r="J333">
        <f t="shared" si="64"/>
        <v>5783115.3839999968</v>
      </c>
      <c r="K333" s="1">
        <f t="shared" si="65"/>
        <v>2607139</v>
      </c>
      <c r="L333">
        <f t="shared" si="66"/>
        <v>471064.61600000004</v>
      </c>
    </row>
    <row r="334" spans="4:12" x14ac:dyDescent="0.25">
      <c r="D334" s="9">
        <v>44218</v>
      </c>
      <c r="E334">
        <v>333</v>
      </c>
      <c r="F334">
        <f t="shared" si="67"/>
        <v>19111</v>
      </c>
      <c r="G334">
        <f t="shared" si="62"/>
        <v>8770</v>
      </c>
      <c r="H334">
        <f t="shared" si="63"/>
        <v>1474.704</v>
      </c>
      <c r="I334" s="1">
        <f t="shared" si="61"/>
        <v>325015194.81900001</v>
      </c>
      <c r="J334">
        <f t="shared" si="64"/>
        <v>5800714.1809999971</v>
      </c>
      <c r="K334" s="1">
        <f t="shared" si="65"/>
        <v>2615909</v>
      </c>
      <c r="L334">
        <f t="shared" si="66"/>
        <v>472539.32000000007</v>
      </c>
    </row>
    <row r="335" spans="4:12" x14ac:dyDescent="0.25">
      <c r="D335" s="9">
        <v>44219</v>
      </c>
      <c r="E335">
        <v>334</v>
      </c>
      <c r="F335">
        <f t="shared" si="67"/>
        <v>19091</v>
      </c>
      <c r="G335">
        <f t="shared" si="62"/>
        <v>8715</v>
      </c>
      <c r="H335">
        <f t="shared" si="63"/>
        <v>1465.4639999999999</v>
      </c>
      <c r="I335" s="1">
        <f t="shared" si="61"/>
        <v>325006333.79400003</v>
      </c>
      <c r="J335">
        <f t="shared" si="64"/>
        <v>5818290.2059999974</v>
      </c>
      <c r="K335" s="1">
        <f t="shared" si="65"/>
        <v>2624624</v>
      </c>
      <c r="L335">
        <f t="shared" si="66"/>
        <v>474004.78400000004</v>
      </c>
    </row>
    <row r="336" spans="4:12" x14ac:dyDescent="0.25">
      <c r="D336" s="9">
        <v>44220</v>
      </c>
      <c r="E336">
        <v>335</v>
      </c>
      <c r="F336">
        <f t="shared" si="67"/>
        <v>18976</v>
      </c>
      <c r="G336">
        <f t="shared" si="62"/>
        <v>8725</v>
      </c>
      <c r="H336">
        <f t="shared" si="63"/>
        <v>1467.2349999999999</v>
      </c>
      <c r="I336" s="1">
        <f t="shared" si="61"/>
        <v>324997614.17000002</v>
      </c>
      <c r="J336">
        <f t="shared" si="64"/>
        <v>5835734.8299999973</v>
      </c>
      <c r="K336" s="1">
        <f t="shared" si="65"/>
        <v>2633349</v>
      </c>
      <c r="L336">
        <f t="shared" si="66"/>
        <v>475472.01900000003</v>
      </c>
    </row>
    <row r="337" spans="4:12" x14ac:dyDescent="0.25">
      <c r="D337" s="9">
        <v>44221</v>
      </c>
      <c r="E337">
        <v>336</v>
      </c>
      <c r="F337">
        <f t="shared" si="67"/>
        <v>18788</v>
      </c>
      <c r="G337">
        <f t="shared" si="62"/>
        <v>8828</v>
      </c>
      <c r="H337">
        <f t="shared" si="63"/>
        <v>1484.4829999999999</v>
      </c>
      <c r="I337" s="1">
        <f t="shared" si="61"/>
        <v>324989212.41900003</v>
      </c>
      <c r="J337">
        <f t="shared" si="64"/>
        <v>5852964.5809999974</v>
      </c>
      <c r="K337" s="1">
        <f t="shared" si="65"/>
        <v>2642177</v>
      </c>
      <c r="L337">
        <f t="shared" si="66"/>
        <v>476956.50200000004</v>
      </c>
    </row>
    <row r="338" spans="4:12" x14ac:dyDescent="0.25">
      <c r="D338" s="9">
        <v>44222</v>
      </c>
      <c r="E338">
        <v>337</v>
      </c>
      <c r="F338">
        <f t="shared" si="67"/>
        <v>18809</v>
      </c>
      <c r="G338">
        <f t="shared" si="62"/>
        <v>8954</v>
      </c>
      <c r="H338">
        <f t="shared" si="63"/>
        <v>1505.6579999999999</v>
      </c>
      <c r="I338" s="1">
        <f t="shared" si="61"/>
        <v>324980912.74199998</v>
      </c>
      <c r="J338">
        <f t="shared" si="64"/>
        <v>5870218.2579999976</v>
      </c>
      <c r="K338" s="1">
        <f t="shared" si="65"/>
        <v>2651131</v>
      </c>
      <c r="L338">
        <f t="shared" si="66"/>
        <v>478462.16000000003</v>
      </c>
    </row>
    <row r="339" spans="4:12" x14ac:dyDescent="0.25">
      <c r="D339" s="9">
        <v>44223</v>
      </c>
      <c r="E339">
        <v>338</v>
      </c>
      <c r="F339">
        <f t="shared" si="67"/>
        <v>18837</v>
      </c>
      <c r="G339">
        <f t="shared" si="62"/>
        <v>8056</v>
      </c>
      <c r="H339">
        <f t="shared" si="63"/>
        <v>1354.7380000000001</v>
      </c>
      <c r="I339" s="1">
        <f t="shared" si="61"/>
        <v>324971682.82999998</v>
      </c>
      <c r="J339">
        <f t="shared" si="64"/>
        <v>5887504.1699999971</v>
      </c>
      <c r="K339" s="1">
        <f t="shared" si="65"/>
        <v>2659187</v>
      </c>
      <c r="L339">
        <f t="shared" si="66"/>
        <v>479816.89800000004</v>
      </c>
    </row>
    <row r="340" spans="4:12" x14ac:dyDescent="0.25">
      <c r="D340" s="9">
        <v>44224</v>
      </c>
      <c r="E340">
        <v>339</v>
      </c>
      <c r="F340">
        <f t="shared" si="67"/>
        <v>18832</v>
      </c>
      <c r="G340">
        <f t="shared" si="62"/>
        <v>8291</v>
      </c>
      <c r="H340">
        <f t="shared" si="63"/>
        <v>1394.162</v>
      </c>
      <c r="I340" s="1">
        <f t="shared" si="61"/>
        <v>324962693.53399998</v>
      </c>
      <c r="J340">
        <f t="shared" si="64"/>
        <v>5904784.4659999972</v>
      </c>
      <c r="K340" s="1">
        <f t="shared" si="65"/>
        <v>2667478</v>
      </c>
      <c r="L340">
        <f t="shared" si="66"/>
        <v>481211.06000000006</v>
      </c>
    </row>
    <row r="341" spans="4:12" x14ac:dyDescent="0.25">
      <c r="D341" s="9">
        <v>44225</v>
      </c>
      <c r="E341">
        <v>340</v>
      </c>
      <c r="F341">
        <f t="shared" si="67"/>
        <v>18741</v>
      </c>
      <c r="G341">
        <f t="shared" si="62"/>
        <v>8571</v>
      </c>
      <c r="H341">
        <f t="shared" si="63"/>
        <v>1441.2090000000001</v>
      </c>
      <c r="I341" s="1">
        <f t="shared" si="61"/>
        <v>324954088.17400002</v>
      </c>
      <c r="J341">
        <f t="shared" si="64"/>
        <v>5921960.8259999976</v>
      </c>
      <c r="K341" s="1">
        <f t="shared" si="65"/>
        <v>2676049</v>
      </c>
      <c r="L341">
        <f t="shared" si="66"/>
        <v>482652.26900000003</v>
      </c>
    </row>
    <row r="342" spans="4:12" x14ac:dyDescent="0.25">
      <c r="D342" s="9">
        <v>44226</v>
      </c>
      <c r="E342">
        <v>341</v>
      </c>
      <c r="F342">
        <f t="shared" si="67"/>
        <v>18893</v>
      </c>
      <c r="G342">
        <f t="shared" si="62"/>
        <v>8591</v>
      </c>
      <c r="H342">
        <f t="shared" si="63"/>
        <v>1444.674</v>
      </c>
      <c r="I342" s="1">
        <f t="shared" si="61"/>
        <v>324945328.792</v>
      </c>
      <c r="J342">
        <f t="shared" si="64"/>
        <v>5939311.2079999978</v>
      </c>
      <c r="K342" s="1">
        <f t="shared" si="65"/>
        <v>2684640</v>
      </c>
      <c r="L342">
        <f t="shared" si="66"/>
        <v>484096.94300000003</v>
      </c>
    </row>
    <row r="343" spans="4:12" x14ac:dyDescent="0.25">
      <c r="D343" s="9">
        <v>44227</v>
      </c>
      <c r="E343">
        <v>342</v>
      </c>
      <c r="F343">
        <f t="shared" si="67"/>
        <v>18917</v>
      </c>
      <c r="G343">
        <f t="shared" si="62"/>
        <v>8587</v>
      </c>
      <c r="H343">
        <f t="shared" si="63"/>
        <v>1444.058</v>
      </c>
      <c r="I343" s="1">
        <f t="shared" si="61"/>
        <v>324936537.86800003</v>
      </c>
      <c r="J343">
        <f t="shared" si="64"/>
        <v>5956689.1319999974</v>
      </c>
      <c r="K343" s="1">
        <f t="shared" si="65"/>
        <v>2693227</v>
      </c>
      <c r="L343">
        <f t="shared" si="66"/>
        <v>485541.00100000005</v>
      </c>
    </row>
    <row r="344" spans="4:12" x14ac:dyDescent="0.25">
      <c r="D344" s="9">
        <v>44228</v>
      </c>
      <c r="E344">
        <v>343</v>
      </c>
      <c r="F344">
        <f t="shared" si="67"/>
        <v>18919</v>
      </c>
      <c r="G344">
        <f t="shared" si="62"/>
        <v>8557</v>
      </c>
      <c r="H344">
        <f t="shared" si="63"/>
        <v>1438.8989999999999</v>
      </c>
      <c r="I344" s="1">
        <f t="shared" ref="I344:I407" si="68">$I$2-J344+K344</f>
        <v>324927714.55900002</v>
      </c>
      <c r="J344">
        <f t="shared" si="64"/>
        <v>5974069.4409999978</v>
      </c>
      <c r="K344" s="1">
        <f t="shared" si="65"/>
        <v>2701784</v>
      </c>
      <c r="L344">
        <f t="shared" si="66"/>
        <v>486979.9</v>
      </c>
    </row>
    <row r="345" spans="4:12" x14ac:dyDescent="0.25">
      <c r="D345" s="9">
        <v>44229</v>
      </c>
      <c r="E345">
        <v>344</v>
      </c>
      <c r="F345">
        <f t="shared" si="67"/>
        <v>18936</v>
      </c>
      <c r="G345">
        <f t="shared" si="62"/>
        <v>8556</v>
      </c>
      <c r="H345">
        <f t="shared" si="63"/>
        <v>1438.7449999999999</v>
      </c>
      <c r="I345" s="1">
        <f t="shared" si="68"/>
        <v>324918870.63200003</v>
      </c>
      <c r="J345">
        <f t="shared" si="64"/>
        <v>5991469.3679999979</v>
      </c>
      <c r="K345" s="1">
        <f t="shared" si="65"/>
        <v>2710340</v>
      </c>
      <c r="L345">
        <f t="shared" si="66"/>
        <v>488418.64500000002</v>
      </c>
    </row>
    <row r="346" spans="4:12" x14ac:dyDescent="0.25">
      <c r="D346" s="9">
        <v>44230</v>
      </c>
      <c r="E346">
        <v>345</v>
      </c>
      <c r="F346">
        <f t="shared" si="67"/>
        <v>18926</v>
      </c>
      <c r="G346">
        <f t="shared" ref="G346:G409" si="69">ROUND(F319*$B$23,0)</f>
        <v>8639</v>
      </c>
      <c r="H346">
        <f t="shared" si="63"/>
        <v>1452.682</v>
      </c>
      <c r="I346" s="1">
        <f t="shared" si="68"/>
        <v>324910121.09100002</v>
      </c>
      <c r="J346">
        <f t="shared" si="64"/>
        <v>6008857.9089999981</v>
      </c>
      <c r="K346" s="1">
        <f t="shared" si="65"/>
        <v>2718979</v>
      </c>
      <c r="L346">
        <f t="shared" si="66"/>
        <v>489871.32699999999</v>
      </c>
    </row>
    <row r="347" spans="4:12" x14ac:dyDescent="0.25">
      <c r="D347" s="9">
        <v>44231</v>
      </c>
      <c r="E347">
        <v>346</v>
      </c>
      <c r="F347">
        <f t="shared" si="67"/>
        <v>18967</v>
      </c>
      <c r="G347">
        <f t="shared" si="69"/>
        <v>8739</v>
      </c>
      <c r="H347">
        <f t="shared" si="63"/>
        <v>1469.4680000000001</v>
      </c>
      <c r="I347" s="1">
        <f t="shared" si="68"/>
        <v>324901424.54400003</v>
      </c>
      <c r="J347">
        <f t="shared" si="64"/>
        <v>6026293.4559999984</v>
      </c>
      <c r="K347" s="1">
        <f t="shared" si="65"/>
        <v>2727718</v>
      </c>
      <c r="L347">
        <f t="shared" si="66"/>
        <v>491340.79499999998</v>
      </c>
    </row>
    <row r="348" spans="4:12" x14ac:dyDescent="0.25">
      <c r="D348" s="9">
        <v>44232</v>
      </c>
      <c r="E348">
        <v>347</v>
      </c>
      <c r="F348">
        <f t="shared" si="67"/>
        <v>18962</v>
      </c>
      <c r="G348">
        <f t="shared" si="69"/>
        <v>8694</v>
      </c>
      <c r="H348">
        <f t="shared" si="63"/>
        <v>1461.922</v>
      </c>
      <c r="I348" s="1">
        <f t="shared" si="68"/>
        <v>324892688.61299998</v>
      </c>
      <c r="J348">
        <f t="shared" si="64"/>
        <v>6043723.3869999982</v>
      </c>
      <c r="K348" s="1">
        <f t="shared" si="65"/>
        <v>2736412</v>
      </c>
      <c r="L348">
        <f t="shared" si="66"/>
        <v>492802.717</v>
      </c>
    </row>
    <row r="349" spans="4:12" x14ac:dyDescent="0.25">
      <c r="D349" s="9">
        <v>44233</v>
      </c>
      <c r="E349">
        <v>348</v>
      </c>
      <c r="F349">
        <f t="shared" si="67"/>
        <v>18988</v>
      </c>
      <c r="G349">
        <f t="shared" si="69"/>
        <v>8676</v>
      </c>
      <c r="H349">
        <f t="shared" si="63"/>
        <v>1458.9960000000001</v>
      </c>
      <c r="I349" s="1">
        <f t="shared" si="68"/>
        <v>324883904.90899998</v>
      </c>
      <c r="J349">
        <f t="shared" si="64"/>
        <v>6061183.0909999982</v>
      </c>
      <c r="K349" s="1">
        <f t="shared" si="65"/>
        <v>2745088</v>
      </c>
      <c r="L349">
        <f t="shared" si="66"/>
        <v>494261.71299999999</v>
      </c>
    </row>
    <row r="350" spans="4:12" x14ac:dyDescent="0.25">
      <c r="D350" s="9">
        <v>44234</v>
      </c>
      <c r="E350">
        <v>349</v>
      </c>
      <c r="F350">
        <f t="shared" si="67"/>
        <v>19001</v>
      </c>
      <c r="G350">
        <f t="shared" si="69"/>
        <v>8638</v>
      </c>
      <c r="H350">
        <f t="shared" si="63"/>
        <v>1452.528</v>
      </c>
      <c r="I350" s="1">
        <f t="shared" si="68"/>
        <v>324875068.12599999</v>
      </c>
      <c r="J350">
        <f t="shared" si="64"/>
        <v>6078657.873999998</v>
      </c>
      <c r="K350" s="1">
        <f t="shared" si="65"/>
        <v>2753726</v>
      </c>
      <c r="L350">
        <f t="shared" si="66"/>
        <v>495714.24099999998</v>
      </c>
    </row>
    <row r="351" spans="4:12" x14ac:dyDescent="0.25">
      <c r="D351" s="9">
        <v>44235</v>
      </c>
      <c r="E351">
        <v>350</v>
      </c>
      <c r="F351">
        <f t="shared" si="67"/>
        <v>19045</v>
      </c>
      <c r="G351">
        <f t="shared" si="69"/>
        <v>8641</v>
      </c>
      <c r="H351">
        <f t="shared" si="63"/>
        <v>1453.067</v>
      </c>
      <c r="I351" s="1">
        <f t="shared" si="68"/>
        <v>324866183.875</v>
      </c>
      <c r="J351">
        <f t="shared" si="64"/>
        <v>6096183.1249999981</v>
      </c>
      <c r="K351" s="1">
        <f t="shared" si="65"/>
        <v>2762367</v>
      </c>
      <c r="L351">
        <f t="shared" si="66"/>
        <v>497167.30799999996</v>
      </c>
    </row>
    <row r="352" spans="4:12" x14ac:dyDescent="0.25">
      <c r="D352" s="9">
        <v>44236</v>
      </c>
      <c r="E352">
        <v>351</v>
      </c>
      <c r="F352">
        <f t="shared" si="67"/>
        <v>19095</v>
      </c>
      <c r="G352">
        <f t="shared" si="69"/>
        <v>8622</v>
      </c>
      <c r="H352">
        <f t="shared" si="63"/>
        <v>1449.91</v>
      </c>
      <c r="I352" s="1">
        <f t="shared" si="68"/>
        <v>324857223.23199999</v>
      </c>
      <c r="J352">
        <f t="shared" si="64"/>
        <v>6113765.7679999983</v>
      </c>
      <c r="K352" s="1">
        <f t="shared" si="65"/>
        <v>2770989</v>
      </c>
      <c r="L352">
        <f t="shared" si="66"/>
        <v>498617.21799999994</v>
      </c>
    </row>
    <row r="353" spans="4:12" x14ac:dyDescent="0.25">
      <c r="D353" s="9">
        <v>44237</v>
      </c>
      <c r="E353">
        <v>352</v>
      </c>
      <c r="F353">
        <f t="shared" si="67"/>
        <v>19133</v>
      </c>
      <c r="G353">
        <f t="shared" si="69"/>
        <v>8701</v>
      </c>
      <c r="H353">
        <f t="shared" si="63"/>
        <v>1463.077</v>
      </c>
      <c r="I353" s="1">
        <f t="shared" si="68"/>
        <v>324848298.12199998</v>
      </c>
      <c r="J353">
        <f t="shared" si="64"/>
        <v>6131391.8779999986</v>
      </c>
      <c r="K353" s="1">
        <f t="shared" si="65"/>
        <v>2779690</v>
      </c>
      <c r="L353">
        <f t="shared" si="66"/>
        <v>500080.29499999993</v>
      </c>
    </row>
    <row r="354" spans="4:12" x14ac:dyDescent="0.25">
      <c r="D354" s="9">
        <v>44238</v>
      </c>
      <c r="E354">
        <v>353</v>
      </c>
      <c r="F354">
        <f t="shared" si="67"/>
        <v>19104</v>
      </c>
      <c r="G354">
        <f t="shared" si="69"/>
        <v>8631</v>
      </c>
      <c r="H354">
        <f t="shared" si="63"/>
        <v>1451.45</v>
      </c>
      <c r="I354" s="1">
        <f t="shared" si="68"/>
        <v>324839336.01599997</v>
      </c>
      <c r="J354">
        <f t="shared" si="64"/>
        <v>6148984.9839999983</v>
      </c>
      <c r="K354" s="1">
        <f t="shared" si="65"/>
        <v>2788321</v>
      </c>
      <c r="L354">
        <f t="shared" si="66"/>
        <v>501531.74499999994</v>
      </c>
    </row>
    <row r="355" spans="4:12" x14ac:dyDescent="0.25">
      <c r="D355" s="9">
        <v>44239</v>
      </c>
      <c r="E355">
        <v>354</v>
      </c>
      <c r="F355">
        <f t="shared" si="67"/>
        <v>19177</v>
      </c>
      <c r="G355">
        <f t="shared" si="69"/>
        <v>8690</v>
      </c>
      <c r="H355">
        <f t="shared" si="63"/>
        <v>1461.383</v>
      </c>
      <c r="I355" s="1">
        <f t="shared" si="68"/>
        <v>324830349.28399998</v>
      </c>
      <c r="J355">
        <f t="shared" si="64"/>
        <v>6166661.7159999982</v>
      </c>
      <c r="K355" s="1">
        <f t="shared" si="65"/>
        <v>2797011</v>
      </c>
      <c r="L355">
        <f t="shared" si="66"/>
        <v>502993.12799999991</v>
      </c>
    </row>
    <row r="356" spans="4:12" x14ac:dyDescent="0.25">
      <c r="D356" s="9">
        <v>44240</v>
      </c>
      <c r="E356">
        <v>355</v>
      </c>
      <c r="F356">
        <f t="shared" si="67"/>
        <v>19237</v>
      </c>
      <c r="G356">
        <f t="shared" si="69"/>
        <v>8703</v>
      </c>
      <c r="H356">
        <f t="shared" si="63"/>
        <v>1463.539</v>
      </c>
      <c r="I356" s="1">
        <f t="shared" si="68"/>
        <v>324821306.85100001</v>
      </c>
      <c r="J356">
        <f t="shared" si="64"/>
        <v>6184407.1489999983</v>
      </c>
      <c r="K356" s="1">
        <f t="shared" si="65"/>
        <v>2805714</v>
      </c>
      <c r="L356">
        <f t="shared" si="66"/>
        <v>504456.6669999999</v>
      </c>
    </row>
    <row r="357" spans="4:12" x14ac:dyDescent="0.25">
      <c r="D357" s="9">
        <v>44241</v>
      </c>
      <c r="E357">
        <v>356</v>
      </c>
      <c r="F357">
        <f t="shared" si="67"/>
        <v>19290</v>
      </c>
      <c r="G357">
        <f t="shared" si="69"/>
        <v>8477</v>
      </c>
      <c r="H357">
        <f t="shared" si="63"/>
        <v>1425.424</v>
      </c>
      <c r="I357" s="1">
        <f t="shared" si="68"/>
        <v>324811977.64099997</v>
      </c>
      <c r="J357">
        <f t="shared" si="64"/>
        <v>6202213.3589999983</v>
      </c>
      <c r="K357" s="1">
        <f t="shared" si="65"/>
        <v>2814191</v>
      </c>
      <c r="L357">
        <f t="shared" si="66"/>
        <v>505882.0909999999</v>
      </c>
    </row>
    <row r="358" spans="4:12" x14ac:dyDescent="0.25">
      <c r="D358" s="9">
        <v>44242</v>
      </c>
      <c r="E358">
        <v>357</v>
      </c>
      <c r="F358">
        <f t="shared" si="67"/>
        <v>19307</v>
      </c>
      <c r="G358">
        <f t="shared" si="69"/>
        <v>8615</v>
      </c>
      <c r="H358">
        <f t="shared" si="63"/>
        <v>1448.7549999999999</v>
      </c>
      <c r="I358" s="1">
        <f t="shared" si="68"/>
        <v>324802766.88999999</v>
      </c>
      <c r="J358">
        <f t="shared" si="64"/>
        <v>6220039.1099999985</v>
      </c>
      <c r="K358" s="1">
        <f t="shared" si="65"/>
        <v>2822806</v>
      </c>
      <c r="L358">
        <f t="shared" si="66"/>
        <v>507330.8459999999</v>
      </c>
    </row>
    <row r="359" spans="4:12" x14ac:dyDescent="0.25">
      <c r="D359" s="9">
        <v>44243</v>
      </c>
      <c r="E359">
        <v>358</v>
      </c>
      <c r="F359">
        <f t="shared" si="67"/>
        <v>19262</v>
      </c>
      <c r="G359">
        <f t="shared" si="69"/>
        <v>8557</v>
      </c>
      <c r="H359">
        <f t="shared" si="63"/>
        <v>1438.9759999999999</v>
      </c>
      <c r="I359" s="1">
        <f t="shared" si="68"/>
        <v>324793549.37599999</v>
      </c>
      <c r="J359">
        <f t="shared" si="64"/>
        <v>6237813.6239999989</v>
      </c>
      <c r="K359" s="1">
        <f t="shared" si="65"/>
        <v>2831363</v>
      </c>
      <c r="L359">
        <f t="shared" si="66"/>
        <v>508769.82199999993</v>
      </c>
    </row>
    <row r="360" spans="4:12" x14ac:dyDescent="0.25">
      <c r="D360" s="9">
        <v>44244</v>
      </c>
      <c r="E360">
        <v>359</v>
      </c>
      <c r="F360">
        <f t="shared" si="67"/>
        <v>19368</v>
      </c>
      <c r="G360">
        <f t="shared" si="69"/>
        <v>8633</v>
      </c>
      <c r="H360">
        <f t="shared" si="63"/>
        <v>1451.681</v>
      </c>
      <c r="I360" s="1">
        <f t="shared" si="68"/>
        <v>324784286.616</v>
      </c>
      <c r="J360">
        <f t="shared" si="64"/>
        <v>6255709.3839999987</v>
      </c>
      <c r="K360" s="1">
        <f t="shared" si="65"/>
        <v>2839996</v>
      </c>
      <c r="L360">
        <f t="shared" si="66"/>
        <v>510221.50299999991</v>
      </c>
    </row>
    <row r="361" spans="4:12" x14ac:dyDescent="0.25">
      <c r="D361" s="9">
        <v>44245</v>
      </c>
      <c r="E361">
        <v>360</v>
      </c>
      <c r="F361">
        <f t="shared" si="67"/>
        <v>19350</v>
      </c>
      <c r="G361">
        <f t="shared" si="69"/>
        <v>8751</v>
      </c>
      <c r="H361">
        <f t="shared" si="63"/>
        <v>1471.547</v>
      </c>
      <c r="I361" s="1">
        <f t="shared" si="68"/>
        <v>324775162.31999999</v>
      </c>
      <c r="J361">
        <f t="shared" si="64"/>
        <v>6273584.6799999988</v>
      </c>
      <c r="K361" s="1">
        <f t="shared" si="65"/>
        <v>2848747</v>
      </c>
      <c r="L361">
        <f t="shared" si="66"/>
        <v>511693.04999999993</v>
      </c>
    </row>
    <row r="362" spans="4:12" x14ac:dyDescent="0.25">
      <c r="D362" s="9">
        <v>44246</v>
      </c>
      <c r="E362">
        <v>361</v>
      </c>
      <c r="F362">
        <f t="shared" si="67"/>
        <v>19413</v>
      </c>
      <c r="G362">
        <f t="shared" si="69"/>
        <v>8742</v>
      </c>
      <c r="H362">
        <f t="shared" si="63"/>
        <v>1470.0070000000001</v>
      </c>
      <c r="I362" s="1">
        <f t="shared" si="68"/>
        <v>324765956.78399998</v>
      </c>
      <c r="J362">
        <f t="shared" si="64"/>
        <v>6291532.2159999991</v>
      </c>
      <c r="K362" s="1">
        <f t="shared" si="65"/>
        <v>2857489</v>
      </c>
      <c r="L362">
        <f t="shared" si="66"/>
        <v>513163.05699999991</v>
      </c>
    </row>
    <row r="363" spans="4:12" x14ac:dyDescent="0.25">
      <c r="D363" s="9">
        <v>44247</v>
      </c>
      <c r="E363">
        <v>362</v>
      </c>
      <c r="F363">
        <f t="shared" si="67"/>
        <v>19400</v>
      </c>
      <c r="G363">
        <f t="shared" si="69"/>
        <v>8689</v>
      </c>
      <c r="H363">
        <f t="shared" si="63"/>
        <v>1461.152</v>
      </c>
      <c r="I363" s="1">
        <f t="shared" si="68"/>
        <v>324756713.01899999</v>
      </c>
      <c r="J363">
        <f t="shared" si="64"/>
        <v>6309464.9809999987</v>
      </c>
      <c r="K363" s="1">
        <f t="shared" si="65"/>
        <v>2866178</v>
      </c>
      <c r="L363">
        <f t="shared" si="66"/>
        <v>514624.20899999992</v>
      </c>
    </row>
    <row r="364" spans="4:12" x14ac:dyDescent="0.25">
      <c r="D364" s="9">
        <v>44248</v>
      </c>
      <c r="E364">
        <v>363</v>
      </c>
      <c r="F364">
        <f t="shared" si="67"/>
        <v>19279</v>
      </c>
      <c r="G364">
        <f t="shared" si="69"/>
        <v>8603</v>
      </c>
      <c r="H364">
        <f t="shared" ref="H364:H427" si="70">F337*$B$24</f>
        <v>1446.6759999999999</v>
      </c>
      <c r="I364" s="1">
        <f t="shared" si="68"/>
        <v>324747521.50199997</v>
      </c>
      <c r="J364">
        <f t="shared" ref="J364:J427" si="71">J363+F364-H337</f>
        <v>6327259.4979999987</v>
      </c>
      <c r="K364" s="1">
        <f t="shared" ref="K364:K427" si="72">K363+G364</f>
        <v>2874781</v>
      </c>
      <c r="L364">
        <f t="shared" ref="L364:L427" si="73">L363+H364</f>
        <v>516070.88499999989</v>
      </c>
    </row>
    <row r="365" spans="4:12" x14ac:dyDescent="0.25">
      <c r="D365" s="9">
        <v>44249</v>
      </c>
      <c r="E365">
        <v>364</v>
      </c>
      <c r="F365">
        <f t="shared" si="67"/>
        <v>19131</v>
      </c>
      <c r="G365">
        <f t="shared" si="69"/>
        <v>8613</v>
      </c>
      <c r="H365">
        <f t="shared" si="70"/>
        <v>1448.2929999999999</v>
      </c>
      <c r="I365" s="1">
        <f t="shared" si="68"/>
        <v>324738509.16000003</v>
      </c>
      <c r="J365">
        <f t="shared" si="71"/>
        <v>6344884.8399999989</v>
      </c>
      <c r="K365" s="1">
        <f t="shared" si="72"/>
        <v>2883394</v>
      </c>
      <c r="L365">
        <f t="shared" si="73"/>
        <v>517519.1779999999</v>
      </c>
    </row>
    <row r="366" spans="4:12" x14ac:dyDescent="0.25">
      <c r="D366" s="9">
        <v>44250</v>
      </c>
      <c r="E366">
        <v>365</v>
      </c>
      <c r="F366">
        <f t="shared" si="67"/>
        <v>20179</v>
      </c>
      <c r="G366">
        <f t="shared" si="69"/>
        <v>8625</v>
      </c>
      <c r="H366">
        <f t="shared" si="70"/>
        <v>1450.4490000000001</v>
      </c>
      <c r="I366" s="1">
        <f t="shared" si="68"/>
        <v>324728309.898</v>
      </c>
      <c r="J366">
        <f t="shared" si="71"/>
        <v>6363709.101999999</v>
      </c>
      <c r="K366" s="1">
        <f t="shared" si="72"/>
        <v>2892019</v>
      </c>
      <c r="L366">
        <f t="shared" si="73"/>
        <v>518969.62699999992</v>
      </c>
    </row>
    <row r="367" spans="4:12" x14ac:dyDescent="0.25">
      <c r="D367" s="9">
        <v>44251</v>
      </c>
      <c r="E367">
        <v>366</v>
      </c>
      <c r="F367">
        <f t="shared" si="67"/>
        <v>19904</v>
      </c>
      <c r="G367">
        <f t="shared" si="69"/>
        <v>8623</v>
      </c>
      <c r="H367">
        <f t="shared" si="70"/>
        <v>1450.0640000000001</v>
      </c>
      <c r="I367" s="1">
        <f t="shared" si="68"/>
        <v>324718423.06</v>
      </c>
      <c r="J367">
        <f t="shared" si="71"/>
        <v>6382218.9399999995</v>
      </c>
      <c r="K367" s="1">
        <f t="shared" si="72"/>
        <v>2900642</v>
      </c>
      <c r="L367">
        <f t="shared" si="73"/>
        <v>520419.69099999993</v>
      </c>
    </row>
    <row r="368" spans="4:12" x14ac:dyDescent="0.25">
      <c r="D368" s="9">
        <v>44252</v>
      </c>
      <c r="E368">
        <v>367</v>
      </c>
      <c r="F368">
        <f t="shared" si="67"/>
        <v>19576</v>
      </c>
      <c r="G368">
        <f t="shared" si="69"/>
        <v>8582</v>
      </c>
      <c r="H368">
        <f t="shared" si="70"/>
        <v>1443.057</v>
      </c>
      <c r="I368" s="1">
        <f t="shared" si="68"/>
        <v>324708870.26899999</v>
      </c>
      <c r="J368">
        <f t="shared" si="71"/>
        <v>6400353.7309999997</v>
      </c>
      <c r="K368" s="1">
        <f t="shared" si="72"/>
        <v>2909224</v>
      </c>
      <c r="L368">
        <f t="shared" si="73"/>
        <v>521862.74799999991</v>
      </c>
    </row>
    <row r="369" spans="4:12" x14ac:dyDescent="0.25">
      <c r="D369" s="9">
        <v>44253</v>
      </c>
      <c r="E369">
        <v>368</v>
      </c>
      <c r="F369">
        <f t="shared" si="67"/>
        <v>19552</v>
      </c>
      <c r="G369">
        <f t="shared" si="69"/>
        <v>8651</v>
      </c>
      <c r="H369">
        <f t="shared" si="70"/>
        <v>1454.761</v>
      </c>
      <c r="I369" s="1">
        <f t="shared" si="68"/>
        <v>324699413.94300002</v>
      </c>
      <c r="J369">
        <f t="shared" si="71"/>
        <v>6418461.057</v>
      </c>
      <c r="K369" s="1">
        <f t="shared" si="72"/>
        <v>2917875</v>
      </c>
      <c r="L369">
        <f t="shared" si="73"/>
        <v>523317.5089999999</v>
      </c>
    </row>
    <row r="370" spans="4:12" x14ac:dyDescent="0.25">
      <c r="D370" s="9">
        <v>44254</v>
      </c>
      <c r="E370">
        <v>369</v>
      </c>
      <c r="F370">
        <f t="shared" si="67"/>
        <v>19555</v>
      </c>
      <c r="G370">
        <f t="shared" si="69"/>
        <v>8662</v>
      </c>
      <c r="H370">
        <f t="shared" si="70"/>
        <v>1456.6089999999999</v>
      </c>
      <c r="I370" s="1">
        <f t="shared" si="68"/>
        <v>324689965.00099999</v>
      </c>
      <c r="J370">
        <f t="shared" si="71"/>
        <v>6436571.9989999998</v>
      </c>
      <c r="K370" s="1">
        <f t="shared" si="72"/>
        <v>2926537</v>
      </c>
      <c r="L370">
        <f t="shared" si="73"/>
        <v>524774.1179999999</v>
      </c>
    </row>
    <row r="371" spans="4:12" x14ac:dyDescent="0.25">
      <c r="D371" s="9">
        <v>44255</v>
      </c>
      <c r="E371">
        <v>370</v>
      </c>
      <c r="F371">
        <f t="shared" si="67"/>
        <v>19590</v>
      </c>
      <c r="G371">
        <f t="shared" si="69"/>
        <v>8663</v>
      </c>
      <c r="H371">
        <f t="shared" si="70"/>
        <v>1456.7629999999999</v>
      </c>
      <c r="I371" s="1">
        <f t="shared" si="68"/>
        <v>324680476.89999998</v>
      </c>
      <c r="J371">
        <f t="shared" si="71"/>
        <v>6454723.0999999996</v>
      </c>
      <c r="K371" s="1">
        <f t="shared" si="72"/>
        <v>2935200</v>
      </c>
      <c r="L371">
        <f t="shared" si="73"/>
        <v>526230.88099999994</v>
      </c>
    </row>
    <row r="372" spans="4:12" x14ac:dyDescent="0.25">
      <c r="D372" s="9">
        <v>44256</v>
      </c>
      <c r="E372">
        <v>371</v>
      </c>
      <c r="F372">
        <f t="shared" si="67"/>
        <v>19590</v>
      </c>
      <c r="G372">
        <f t="shared" si="69"/>
        <v>8671</v>
      </c>
      <c r="H372">
        <f t="shared" si="70"/>
        <v>1458.0719999999999</v>
      </c>
      <c r="I372" s="1">
        <f t="shared" si="68"/>
        <v>324670996.64499998</v>
      </c>
      <c r="J372">
        <f t="shared" si="71"/>
        <v>6472874.3549999995</v>
      </c>
      <c r="K372" s="1">
        <f t="shared" si="72"/>
        <v>2943871</v>
      </c>
      <c r="L372">
        <f t="shared" si="73"/>
        <v>527688.95299999998</v>
      </c>
    </row>
    <row r="373" spans="4:12" x14ac:dyDescent="0.25">
      <c r="D373" s="9">
        <v>44257</v>
      </c>
      <c r="E373">
        <v>372</v>
      </c>
      <c r="F373">
        <f t="shared" si="67"/>
        <v>19492</v>
      </c>
      <c r="G373">
        <f t="shared" si="69"/>
        <v>8666</v>
      </c>
      <c r="H373">
        <f t="shared" si="70"/>
        <v>1457.3019999999999</v>
      </c>
      <c r="I373" s="1">
        <f t="shared" si="68"/>
        <v>324661623.32700002</v>
      </c>
      <c r="J373">
        <f t="shared" si="71"/>
        <v>6490913.6729999995</v>
      </c>
      <c r="K373" s="1">
        <f t="shared" si="72"/>
        <v>2952537</v>
      </c>
      <c r="L373">
        <f t="shared" si="73"/>
        <v>529146.255</v>
      </c>
    </row>
    <row r="374" spans="4:12" x14ac:dyDescent="0.25">
      <c r="D374" s="9">
        <v>44258</v>
      </c>
      <c r="E374">
        <v>373</v>
      </c>
      <c r="F374">
        <f t="shared" si="67"/>
        <v>19375</v>
      </c>
      <c r="G374">
        <f t="shared" si="69"/>
        <v>8685</v>
      </c>
      <c r="H374">
        <f t="shared" si="70"/>
        <v>1460.4590000000001</v>
      </c>
      <c r="I374" s="1">
        <f t="shared" si="68"/>
        <v>324652402.79500002</v>
      </c>
      <c r="J374">
        <f t="shared" si="71"/>
        <v>6508819.2049999991</v>
      </c>
      <c r="K374" s="1">
        <f t="shared" si="72"/>
        <v>2961222</v>
      </c>
      <c r="L374">
        <f t="shared" si="73"/>
        <v>530606.71400000004</v>
      </c>
    </row>
    <row r="375" spans="4:12" x14ac:dyDescent="0.25">
      <c r="D375" s="9">
        <v>44259</v>
      </c>
      <c r="E375">
        <v>374</v>
      </c>
      <c r="F375">
        <f t="shared" si="67"/>
        <v>19426</v>
      </c>
      <c r="G375">
        <f t="shared" si="69"/>
        <v>8683</v>
      </c>
      <c r="H375">
        <f t="shared" si="70"/>
        <v>1460.0740000000001</v>
      </c>
      <c r="I375" s="1">
        <f t="shared" si="68"/>
        <v>324643121.71700001</v>
      </c>
      <c r="J375">
        <f t="shared" si="71"/>
        <v>6526783.2829999989</v>
      </c>
      <c r="K375" s="1">
        <f t="shared" si="72"/>
        <v>2969905</v>
      </c>
      <c r="L375">
        <f t="shared" si="73"/>
        <v>532066.78800000006</v>
      </c>
    </row>
    <row r="376" spans="4:12" x14ac:dyDescent="0.25">
      <c r="D376" s="9">
        <v>44260</v>
      </c>
      <c r="E376">
        <v>375</v>
      </c>
      <c r="F376">
        <f t="shared" si="67"/>
        <v>19446</v>
      </c>
      <c r="G376">
        <f t="shared" si="69"/>
        <v>8695</v>
      </c>
      <c r="H376">
        <f t="shared" si="70"/>
        <v>1462.076</v>
      </c>
      <c r="I376" s="1">
        <f t="shared" si="68"/>
        <v>324633829.713</v>
      </c>
      <c r="J376">
        <f t="shared" si="71"/>
        <v>6544770.2869999986</v>
      </c>
      <c r="K376" s="1">
        <f t="shared" si="72"/>
        <v>2978600</v>
      </c>
      <c r="L376">
        <f t="shared" si="73"/>
        <v>533528.86400000006</v>
      </c>
    </row>
    <row r="377" spans="4:12" x14ac:dyDescent="0.25">
      <c r="D377" s="9">
        <v>44261</v>
      </c>
      <c r="E377">
        <v>376</v>
      </c>
      <c r="F377">
        <f t="shared" si="67"/>
        <v>19490</v>
      </c>
      <c r="G377">
        <f t="shared" si="69"/>
        <v>8701</v>
      </c>
      <c r="H377">
        <f t="shared" si="70"/>
        <v>1463.077</v>
      </c>
      <c r="I377" s="1">
        <f t="shared" si="68"/>
        <v>324624493.241</v>
      </c>
      <c r="J377">
        <f t="shared" si="71"/>
        <v>6562807.7589999987</v>
      </c>
      <c r="K377" s="1">
        <f t="shared" si="72"/>
        <v>2987301</v>
      </c>
      <c r="L377">
        <f t="shared" si="73"/>
        <v>534991.94100000011</v>
      </c>
    </row>
    <row r="378" spans="4:12" x14ac:dyDescent="0.25">
      <c r="D378" s="9">
        <v>44262</v>
      </c>
      <c r="E378">
        <v>377</v>
      </c>
      <c r="F378">
        <f t="shared" si="67"/>
        <v>19486</v>
      </c>
      <c r="G378">
        <f t="shared" si="69"/>
        <v>8721</v>
      </c>
      <c r="H378">
        <f t="shared" si="70"/>
        <v>1466.4649999999999</v>
      </c>
      <c r="I378" s="1">
        <f t="shared" si="68"/>
        <v>324615181.30800003</v>
      </c>
      <c r="J378">
        <f t="shared" si="71"/>
        <v>6580840.6919999989</v>
      </c>
      <c r="K378" s="1">
        <f t="shared" si="72"/>
        <v>2996022</v>
      </c>
      <c r="L378">
        <f t="shared" si="73"/>
        <v>536458.40600000008</v>
      </c>
    </row>
    <row r="379" spans="4:12" x14ac:dyDescent="0.25">
      <c r="D379" s="9">
        <v>44263</v>
      </c>
      <c r="E379">
        <v>378</v>
      </c>
      <c r="F379">
        <f t="shared" si="67"/>
        <v>19507</v>
      </c>
      <c r="G379">
        <f t="shared" si="69"/>
        <v>8744</v>
      </c>
      <c r="H379">
        <f t="shared" si="70"/>
        <v>1470.3150000000001</v>
      </c>
      <c r="I379" s="1">
        <f t="shared" si="68"/>
        <v>324605868.21799999</v>
      </c>
      <c r="J379">
        <f t="shared" si="71"/>
        <v>6598897.7819999987</v>
      </c>
      <c r="K379" s="1">
        <f t="shared" si="72"/>
        <v>3004766</v>
      </c>
      <c r="L379">
        <f t="shared" si="73"/>
        <v>537928.72100000002</v>
      </c>
    </row>
    <row r="380" spans="4:12" x14ac:dyDescent="0.25">
      <c r="D380" s="9">
        <v>44264</v>
      </c>
      <c r="E380">
        <v>379</v>
      </c>
      <c r="F380">
        <f t="shared" si="67"/>
        <v>19414</v>
      </c>
      <c r="G380">
        <f t="shared" si="69"/>
        <v>8761</v>
      </c>
      <c r="H380">
        <f t="shared" si="70"/>
        <v>1473.241</v>
      </c>
      <c r="I380" s="1">
        <f t="shared" si="68"/>
        <v>324596678.29500002</v>
      </c>
      <c r="J380">
        <f t="shared" si="71"/>
        <v>6616848.7049999991</v>
      </c>
      <c r="K380" s="1">
        <f t="shared" si="72"/>
        <v>3013527</v>
      </c>
      <c r="L380">
        <f t="shared" si="73"/>
        <v>539401.96200000006</v>
      </c>
    </row>
    <row r="381" spans="4:12" x14ac:dyDescent="0.25">
      <c r="D381" s="9">
        <v>44265</v>
      </c>
      <c r="E381">
        <v>380</v>
      </c>
      <c r="F381">
        <f t="shared" si="67"/>
        <v>19495</v>
      </c>
      <c r="G381">
        <f t="shared" si="69"/>
        <v>8748</v>
      </c>
      <c r="H381">
        <f t="shared" si="70"/>
        <v>1471.008</v>
      </c>
      <c r="I381" s="1">
        <f t="shared" si="68"/>
        <v>324587382.745</v>
      </c>
      <c r="J381">
        <f t="shared" si="71"/>
        <v>6634892.254999999</v>
      </c>
      <c r="K381" s="1">
        <f t="shared" si="72"/>
        <v>3022275</v>
      </c>
      <c r="L381">
        <f t="shared" si="73"/>
        <v>540872.97000000009</v>
      </c>
    </row>
    <row r="382" spans="4:12" x14ac:dyDescent="0.25">
      <c r="D382" s="9">
        <v>44266</v>
      </c>
      <c r="E382">
        <v>381</v>
      </c>
      <c r="F382">
        <f t="shared" si="67"/>
        <v>19425</v>
      </c>
      <c r="G382">
        <f t="shared" si="69"/>
        <v>8781</v>
      </c>
      <c r="H382">
        <f t="shared" si="70"/>
        <v>1476.6289999999999</v>
      </c>
      <c r="I382" s="1">
        <f t="shared" si="68"/>
        <v>324578200.12800002</v>
      </c>
      <c r="J382">
        <f t="shared" si="71"/>
        <v>6652855.8719999986</v>
      </c>
      <c r="K382" s="1">
        <f t="shared" si="72"/>
        <v>3031056</v>
      </c>
      <c r="L382">
        <f t="shared" si="73"/>
        <v>542349.59900000005</v>
      </c>
    </row>
    <row r="383" spans="4:12" x14ac:dyDescent="0.25">
      <c r="D383" s="9">
        <v>44267</v>
      </c>
      <c r="E383">
        <v>382</v>
      </c>
      <c r="F383">
        <f t="shared" si="67"/>
        <v>19409</v>
      </c>
      <c r="G383">
        <f t="shared" si="69"/>
        <v>8809</v>
      </c>
      <c r="H383">
        <f t="shared" si="70"/>
        <v>1481.249</v>
      </c>
      <c r="I383" s="1">
        <f t="shared" si="68"/>
        <v>324569063.667</v>
      </c>
      <c r="J383">
        <f t="shared" si="71"/>
        <v>6670801.3329999987</v>
      </c>
      <c r="K383" s="1">
        <f t="shared" si="72"/>
        <v>3039865</v>
      </c>
      <c r="L383">
        <f t="shared" si="73"/>
        <v>543830.848</v>
      </c>
    </row>
    <row r="384" spans="4:12" x14ac:dyDescent="0.25">
      <c r="D384" s="9">
        <v>44268</v>
      </c>
      <c r="E384">
        <v>383</v>
      </c>
      <c r="F384">
        <f t="shared" si="67"/>
        <v>19672</v>
      </c>
      <c r="G384">
        <f t="shared" si="69"/>
        <v>8833</v>
      </c>
      <c r="H384">
        <f t="shared" si="70"/>
        <v>1485.33</v>
      </c>
      <c r="I384" s="1">
        <f t="shared" si="68"/>
        <v>324559650.09100002</v>
      </c>
      <c r="J384">
        <f t="shared" si="71"/>
        <v>6689047.9089999991</v>
      </c>
      <c r="K384" s="1">
        <f t="shared" si="72"/>
        <v>3048698</v>
      </c>
      <c r="L384">
        <f t="shared" si="73"/>
        <v>545316.17799999996</v>
      </c>
    </row>
    <row r="385" spans="4:12" x14ac:dyDescent="0.25">
      <c r="D385" s="9">
        <v>44269</v>
      </c>
      <c r="E385">
        <v>384</v>
      </c>
      <c r="F385">
        <f t="shared" si="67"/>
        <v>19510</v>
      </c>
      <c r="G385">
        <f t="shared" si="69"/>
        <v>8841</v>
      </c>
      <c r="H385">
        <f t="shared" si="70"/>
        <v>1486.6389999999999</v>
      </c>
      <c r="I385" s="1">
        <f t="shared" si="68"/>
        <v>324550429.84600002</v>
      </c>
      <c r="J385">
        <f t="shared" si="71"/>
        <v>6707109.1539999992</v>
      </c>
      <c r="K385" s="1">
        <f t="shared" si="72"/>
        <v>3057539</v>
      </c>
      <c r="L385">
        <f t="shared" si="73"/>
        <v>546802.81699999992</v>
      </c>
    </row>
    <row r="386" spans="4:12" x14ac:dyDescent="0.25">
      <c r="D386" s="9">
        <v>44270</v>
      </c>
      <c r="E386">
        <v>385</v>
      </c>
      <c r="F386">
        <f t="shared" si="67"/>
        <v>19577</v>
      </c>
      <c r="G386">
        <f t="shared" si="69"/>
        <v>8820</v>
      </c>
      <c r="H386">
        <f t="shared" si="70"/>
        <v>1483.174</v>
      </c>
      <c r="I386" s="1">
        <f t="shared" si="68"/>
        <v>324541111.82200003</v>
      </c>
      <c r="J386">
        <f t="shared" si="71"/>
        <v>6725247.1779999994</v>
      </c>
      <c r="K386" s="1">
        <f t="shared" si="72"/>
        <v>3066359</v>
      </c>
      <c r="L386">
        <f t="shared" si="73"/>
        <v>548285.99099999992</v>
      </c>
    </row>
    <row r="387" spans="4:12" x14ac:dyDescent="0.25">
      <c r="D387" s="9">
        <v>44271</v>
      </c>
      <c r="E387">
        <v>386</v>
      </c>
      <c r="F387">
        <f t="shared" si="67"/>
        <v>19487</v>
      </c>
      <c r="G387">
        <f t="shared" si="69"/>
        <v>8869</v>
      </c>
      <c r="H387">
        <f t="shared" si="70"/>
        <v>1491.336</v>
      </c>
      <c r="I387" s="1">
        <f t="shared" si="68"/>
        <v>324531945.50300002</v>
      </c>
      <c r="J387">
        <f t="shared" si="71"/>
        <v>6743282.4969999995</v>
      </c>
      <c r="K387" s="1">
        <f t="shared" si="72"/>
        <v>3075228</v>
      </c>
      <c r="L387">
        <f t="shared" si="73"/>
        <v>549777.32699999993</v>
      </c>
    </row>
    <row r="388" spans="4:12" x14ac:dyDescent="0.25">
      <c r="D388" s="9">
        <v>44272</v>
      </c>
      <c r="E388">
        <v>387</v>
      </c>
      <c r="F388">
        <f t="shared" si="67"/>
        <v>19349</v>
      </c>
      <c r="G388">
        <f t="shared" si="69"/>
        <v>8860</v>
      </c>
      <c r="H388">
        <f t="shared" si="70"/>
        <v>1489.95</v>
      </c>
      <c r="I388" s="1">
        <f t="shared" si="68"/>
        <v>324522928.05000001</v>
      </c>
      <c r="J388">
        <f t="shared" si="71"/>
        <v>6761159.9499999993</v>
      </c>
      <c r="K388" s="1">
        <f t="shared" si="72"/>
        <v>3084088</v>
      </c>
      <c r="L388">
        <f t="shared" si="73"/>
        <v>551267.27699999989</v>
      </c>
    </row>
    <row r="389" spans="4:12" x14ac:dyDescent="0.25">
      <c r="D389" s="9">
        <v>44273</v>
      </c>
      <c r="E389">
        <v>388</v>
      </c>
      <c r="F389">
        <f t="shared" si="67"/>
        <v>19358</v>
      </c>
      <c r="G389">
        <f t="shared" si="69"/>
        <v>8889</v>
      </c>
      <c r="H389">
        <f t="shared" si="70"/>
        <v>1494.8009999999999</v>
      </c>
      <c r="I389" s="1">
        <f t="shared" si="68"/>
        <v>324513929.05699998</v>
      </c>
      <c r="J389">
        <f t="shared" si="71"/>
        <v>6779047.942999999</v>
      </c>
      <c r="K389" s="1">
        <f t="shared" si="72"/>
        <v>3092977</v>
      </c>
      <c r="L389">
        <f t="shared" si="73"/>
        <v>552762.07799999986</v>
      </c>
    </row>
    <row r="390" spans="4:12" x14ac:dyDescent="0.25">
      <c r="D390" s="9">
        <v>44274</v>
      </c>
      <c r="E390">
        <v>389</v>
      </c>
      <c r="F390">
        <f t="shared" si="67"/>
        <v>19419</v>
      </c>
      <c r="G390">
        <f t="shared" si="69"/>
        <v>8883</v>
      </c>
      <c r="H390">
        <f t="shared" si="70"/>
        <v>1493.8</v>
      </c>
      <c r="I390" s="1">
        <f t="shared" si="68"/>
        <v>324504854.20899999</v>
      </c>
      <c r="J390">
        <f t="shared" si="71"/>
        <v>6797005.7909999993</v>
      </c>
      <c r="K390" s="1">
        <f t="shared" si="72"/>
        <v>3101860</v>
      </c>
      <c r="L390">
        <f t="shared" si="73"/>
        <v>554255.87799999991</v>
      </c>
    </row>
    <row r="391" spans="4:12" x14ac:dyDescent="0.25">
      <c r="D391" s="9">
        <v>44275</v>
      </c>
      <c r="E391">
        <v>390</v>
      </c>
      <c r="F391">
        <f t="shared" si="67"/>
        <v>19519</v>
      </c>
      <c r="G391">
        <f t="shared" si="69"/>
        <v>8828</v>
      </c>
      <c r="H391">
        <f t="shared" si="70"/>
        <v>1484.4829999999999</v>
      </c>
      <c r="I391" s="1">
        <f t="shared" si="68"/>
        <v>324495609.88499999</v>
      </c>
      <c r="J391">
        <f t="shared" si="71"/>
        <v>6815078.1149999993</v>
      </c>
      <c r="K391" s="1">
        <f t="shared" si="72"/>
        <v>3110688</v>
      </c>
      <c r="L391">
        <f t="shared" si="73"/>
        <v>555740.36099999992</v>
      </c>
    </row>
    <row r="392" spans="4:12" x14ac:dyDescent="0.25">
      <c r="D392" s="9">
        <v>44276</v>
      </c>
      <c r="E392">
        <v>391</v>
      </c>
      <c r="F392">
        <f t="shared" si="67"/>
        <v>19507</v>
      </c>
      <c r="G392">
        <f t="shared" si="69"/>
        <v>8760</v>
      </c>
      <c r="H392">
        <f t="shared" si="70"/>
        <v>1473.087</v>
      </c>
      <c r="I392" s="1">
        <f t="shared" si="68"/>
        <v>324486311.17799997</v>
      </c>
      <c r="J392">
        <f t="shared" si="71"/>
        <v>6833136.8219999997</v>
      </c>
      <c r="K392" s="1">
        <f t="shared" si="72"/>
        <v>3119448</v>
      </c>
      <c r="L392">
        <f t="shared" si="73"/>
        <v>557213.44799999997</v>
      </c>
    </row>
    <row r="393" spans="4:12" x14ac:dyDescent="0.25">
      <c r="D393" s="9">
        <v>44277</v>
      </c>
      <c r="E393">
        <v>392</v>
      </c>
      <c r="F393">
        <f t="shared" ref="F393:F456" si="74">ROUND((I392*$B$1)-H366-G366,0)</f>
        <v>19492</v>
      </c>
      <c r="G393">
        <f t="shared" si="69"/>
        <v>9240</v>
      </c>
      <c r="H393">
        <f t="shared" si="70"/>
        <v>1553.7829999999999</v>
      </c>
      <c r="I393" s="1">
        <f t="shared" si="68"/>
        <v>324477509.62699997</v>
      </c>
      <c r="J393">
        <f t="shared" si="71"/>
        <v>6851178.3729999997</v>
      </c>
      <c r="K393" s="1">
        <f t="shared" si="72"/>
        <v>3128688</v>
      </c>
      <c r="L393">
        <f t="shared" si="73"/>
        <v>558767.23100000003</v>
      </c>
    </row>
    <row r="394" spans="4:12" x14ac:dyDescent="0.25">
      <c r="D394" s="9">
        <v>44278</v>
      </c>
      <c r="E394">
        <v>393</v>
      </c>
      <c r="F394">
        <f t="shared" si="74"/>
        <v>19493</v>
      </c>
      <c r="G394">
        <f t="shared" si="69"/>
        <v>9114</v>
      </c>
      <c r="H394">
        <f t="shared" si="70"/>
        <v>1532.6079999999999</v>
      </c>
      <c r="I394" s="1">
        <f t="shared" si="68"/>
        <v>324468580.69099998</v>
      </c>
      <c r="J394">
        <f t="shared" si="71"/>
        <v>6869221.3089999994</v>
      </c>
      <c r="K394" s="1">
        <f t="shared" si="72"/>
        <v>3137802</v>
      </c>
      <c r="L394">
        <f t="shared" si="73"/>
        <v>560299.83900000004</v>
      </c>
    </row>
    <row r="395" spans="4:12" x14ac:dyDescent="0.25">
      <c r="D395" s="9">
        <v>44279</v>
      </c>
      <c r="E395">
        <v>394</v>
      </c>
      <c r="F395">
        <f t="shared" si="74"/>
        <v>19540</v>
      </c>
      <c r="G395">
        <f t="shared" si="69"/>
        <v>8964</v>
      </c>
      <c r="H395">
        <f t="shared" si="70"/>
        <v>1507.3520000000001</v>
      </c>
      <c r="I395" s="1">
        <f t="shared" si="68"/>
        <v>324459447.74800003</v>
      </c>
      <c r="J395">
        <f t="shared" si="71"/>
        <v>6887318.2519999994</v>
      </c>
      <c r="K395" s="1">
        <f t="shared" si="72"/>
        <v>3146766</v>
      </c>
      <c r="L395">
        <f t="shared" si="73"/>
        <v>561807.19099999999</v>
      </c>
    </row>
    <row r="396" spans="4:12" x14ac:dyDescent="0.25">
      <c r="D396" s="9">
        <v>44280</v>
      </c>
      <c r="E396">
        <v>395</v>
      </c>
      <c r="F396">
        <f t="shared" si="74"/>
        <v>19459</v>
      </c>
      <c r="G396">
        <f t="shared" si="69"/>
        <v>8953</v>
      </c>
      <c r="H396">
        <f t="shared" si="70"/>
        <v>1505.5039999999999</v>
      </c>
      <c r="I396" s="1">
        <f t="shared" si="68"/>
        <v>324450396.509</v>
      </c>
      <c r="J396">
        <f t="shared" si="71"/>
        <v>6905322.4909999995</v>
      </c>
      <c r="K396" s="1">
        <f t="shared" si="72"/>
        <v>3155719</v>
      </c>
      <c r="L396">
        <f t="shared" si="73"/>
        <v>563312.69499999995</v>
      </c>
    </row>
    <row r="397" spans="4:12" x14ac:dyDescent="0.25">
      <c r="D397" s="9">
        <v>44281</v>
      </c>
      <c r="E397">
        <v>396</v>
      </c>
      <c r="F397">
        <f t="shared" si="74"/>
        <v>19445</v>
      </c>
      <c r="G397">
        <f t="shared" si="69"/>
        <v>8954</v>
      </c>
      <c r="H397">
        <f t="shared" si="70"/>
        <v>1505.7349999999999</v>
      </c>
      <c r="I397" s="1">
        <f t="shared" si="68"/>
        <v>324441362.11800003</v>
      </c>
      <c r="J397">
        <f t="shared" si="71"/>
        <v>6923310.8819999993</v>
      </c>
      <c r="K397" s="1">
        <f t="shared" si="72"/>
        <v>3164673</v>
      </c>
      <c r="L397">
        <f t="shared" si="73"/>
        <v>564818.42999999993</v>
      </c>
    </row>
    <row r="398" spans="4:12" x14ac:dyDescent="0.25">
      <c r="D398" s="9">
        <v>44282</v>
      </c>
      <c r="E398">
        <v>397</v>
      </c>
      <c r="F398">
        <f t="shared" si="74"/>
        <v>19443</v>
      </c>
      <c r="G398">
        <f t="shared" si="69"/>
        <v>8970</v>
      </c>
      <c r="H398">
        <f t="shared" si="70"/>
        <v>1508.43</v>
      </c>
      <c r="I398" s="1">
        <f t="shared" si="68"/>
        <v>324432345.88099998</v>
      </c>
      <c r="J398">
        <f t="shared" si="71"/>
        <v>6941297.118999999</v>
      </c>
      <c r="K398" s="1">
        <f t="shared" si="72"/>
        <v>3173643</v>
      </c>
      <c r="L398">
        <f t="shared" si="73"/>
        <v>566326.86</v>
      </c>
    </row>
    <row r="399" spans="4:12" x14ac:dyDescent="0.25">
      <c r="D399" s="9">
        <v>44283</v>
      </c>
      <c r="E399">
        <v>398</v>
      </c>
      <c r="F399">
        <f t="shared" si="74"/>
        <v>19433</v>
      </c>
      <c r="G399">
        <f t="shared" si="69"/>
        <v>8970</v>
      </c>
      <c r="H399">
        <f t="shared" si="70"/>
        <v>1508.43</v>
      </c>
      <c r="I399" s="1">
        <f t="shared" si="68"/>
        <v>324423340.95300001</v>
      </c>
      <c r="J399">
        <f t="shared" si="71"/>
        <v>6959272.0469999993</v>
      </c>
      <c r="K399" s="1">
        <f t="shared" si="72"/>
        <v>3182613</v>
      </c>
      <c r="L399">
        <f t="shared" si="73"/>
        <v>567835.29</v>
      </c>
    </row>
    <row r="400" spans="4:12" x14ac:dyDescent="0.25">
      <c r="D400" s="9">
        <v>44284</v>
      </c>
      <c r="E400">
        <v>399</v>
      </c>
      <c r="F400">
        <f t="shared" si="74"/>
        <v>19438</v>
      </c>
      <c r="G400">
        <f t="shared" si="69"/>
        <v>8925</v>
      </c>
      <c r="H400">
        <f t="shared" si="70"/>
        <v>1500.884</v>
      </c>
      <c r="I400" s="1">
        <f t="shared" si="68"/>
        <v>324414285.255</v>
      </c>
      <c r="J400">
        <f t="shared" si="71"/>
        <v>6977252.7449999992</v>
      </c>
      <c r="K400" s="1">
        <f t="shared" si="72"/>
        <v>3191538</v>
      </c>
      <c r="L400">
        <f t="shared" si="73"/>
        <v>569336.174</v>
      </c>
    </row>
    <row r="401" spans="4:12" x14ac:dyDescent="0.25">
      <c r="D401" s="9">
        <v>44285</v>
      </c>
      <c r="E401">
        <v>400</v>
      </c>
      <c r="F401">
        <f t="shared" si="74"/>
        <v>19415</v>
      </c>
      <c r="G401">
        <f t="shared" si="69"/>
        <v>8872</v>
      </c>
      <c r="H401">
        <f t="shared" si="70"/>
        <v>1491.875</v>
      </c>
      <c r="I401" s="1">
        <f t="shared" si="68"/>
        <v>324405202.71399999</v>
      </c>
      <c r="J401">
        <f t="shared" si="71"/>
        <v>6995207.2859999994</v>
      </c>
      <c r="K401" s="1">
        <f t="shared" si="72"/>
        <v>3200410</v>
      </c>
      <c r="L401">
        <f t="shared" si="73"/>
        <v>570828.049</v>
      </c>
    </row>
    <row r="402" spans="4:12" x14ac:dyDescent="0.25">
      <c r="D402" s="9">
        <v>44286</v>
      </c>
      <c r="E402">
        <v>401</v>
      </c>
      <c r="F402">
        <f t="shared" si="74"/>
        <v>19417</v>
      </c>
      <c r="G402">
        <f t="shared" si="69"/>
        <v>8895</v>
      </c>
      <c r="H402">
        <f t="shared" si="70"/>
        <v>1495.8019999999999</v>
      </c>
      <c r="I402" s="1">
        <f t="shared" si="68"/>
        <v>324396140.78799999</v>
      </c>
      <c r="J402">
        <f t="shared" si="71"/>
        <v>7013164.2119999994</v>
      </c>
      <c r="K402" s="1">
        <f t="shared" si="72"/>
        <v>3209305</v>
      </c>
      <c r="L402">
        <f t="shared" si="73"/>
        <v>572323.85100000002</v>
      </c>
    </row>
    <row r="403" spans="4:12" x14ac:dyDescent="0.25">
      <c r="D403" s="9">
        <v>44287</v>
      </c>
      <c r="E403">
        <v>402</v>
      </c>
      <c r="F403">
        <f t="shared" si="74"/>
        <v>19402</v>
      </c>
      <c r="G403">
        <f t="shared" si="69"/>
        <v>8904</v>
      </c>
      <c r="H403">
        <f t="shared" si="70"/>
        <v>1497.3419999999999</v>
      </c>
      <c r="I403" s="1">
        <f t="shared" si="68"/>
        <v>324387104.86400002</v>
      </c>
      <c r="J403">
        <f t="shared" si="71"/>
        <v>7031104.135999999</v>
      </c>
      <c r="K403" s="1">
        <f t="shared" si="72"/>
        <v>3218209</v>
      </c>
      <c r="L403">
        <f t="shared" si="73"/>
        <v>573821.19299999997</v>
      </c>
    </row>
    <row r="404" spans="4:12" x14ac:dyDescent="0.25">
      <c r="D404" s="9">
        <v>44288</v>
      </c>
      <c r="E404">
        <v>403</v>
      </c>
      <c r="F404">
        <f t="shared" si="74"/>
        <v>19394</v>
      </c>
      <c r="G404">
        <f t="shared" si="69"/>
        <v>8924</v>
      </c>
      <c r="H404">
        <f t="shared" si="70"/>
        <v>1500.73</v>
      </c>
      <c r="I404" s="1">
        <f t="shared" si="68"/>
        <v>324378097.94099998</v>
      </c>
      <c r="J404">
        <f t="shared" si="71"/>
        <v>7049035.0589999994</v>
      </c>
      <c r="K404" s="1">
        <f t="shared" si="72"/>
        <v>3227133</v>
      </c>
      <c r="L404">
        <f t="shared" si="73"/>
        <v>575321.92299999995</v>
      </c>
    </row>
    <row r="405" spans="4:12" x14ac:dyDescent="0.25">
      <c r="D405" s="9">
        <v>44289</v>
      </c>
      <c r="E405">
        <v>404</v>
      </c>
      <c r="F405">
        <f t="shared" si="74"/>
        <v>19370</v>
      </c>
      <c r="G405">
        <f t="shared" si="69"/>
        <v>8923</v>
      </c>
      <c r="H405">
        <f t="shared" si="70"/>
        <v>1500.422</v>
      </c>
      <c r="I405" s="1">
        <f t="shared" si="68"/>
        <v>324369117.40600002</v>
      </c>
      <c r="J405">
        <f t="shared" si="71"/>
        <v>7066938.5939999996</v>
      </c>
      <c r="K405" s="1">
        <f t="shared" si="72"/>
        <v>3236056</v>
      </c>
      <c r="L405">
        <f t="shared" si="73"/>
        <v>576822.34499999997</v>
      </c>
    </row>
    <row r="406" spans="4:12" x14ac:dyDescent="0.25">
      <c r="D406" s="9">
        <v>44290</v>
      </c>
      <c r="E406">
        <v>405</v>
      </c>
      <c r="F406">
        <f t="shared" si="74"/>
        <v>19342</v>
      </c>
      <c r="G406">
        <f t="shared" si="69"/>
        <v>8932</v>
      </c>
      <c r="H406">
        <f t="shared" si="70"/>
        <v>1502.039</v>
      </c>
      <c r="I406" s="1">
        <f t="shared" si="68"/>
        <v>324360177.72100002</v>
      </c>
      <c r="J406">
        <f t="shared" si="71"/>
        <v>7084810.2789999992</v>
      </c>
      <c r="K406" s="1">
        <f t="shared" si="72"/>
        <v>3244988</v>
      </c>
      <c r="L406">
        <f t="shared" si="73"/>
        <v>578324.38399999996</v>
      </c>
    </row>
    <row r="407" spans="4:12" x14ac:dyDescent="0.25">
      <c r="D407" s="9">
        <v>44291</v>
      </c>
      <c r="E407">
        <v>406</v>
      </c>
      <c r="F407">
        <f t="shared" si="74"/>
        <v>19321</v>
      </c>
      <c r="G407">
        <f t="shared" si="69"/>
        <v>8890</v>
      </c>
      <c r="H407">
        <f t="shared" si="70"/>
        <v>1494.8779999999999</v>
      </c>
      <c r="I407" s="1">
        <f t="shared" si="68"/>
        <v>324351219.96200001</v>
      </c>
      <c r="J407">
        <f t="shared" si="71"/>
        <v>7102658.0379999988</v>
      </c>
      <c r="K407" s="1">
        <f t="shared" si="72"/>
        <v>3253878</v>
      </c>
      <c r="L407">
        <f t="shared" si="73"/>
        <v>579819.26199999999</v>
      </c>
    </row>
    <row r="408" spans="4:12" x14ac:dyDescent="0.25">
      <c r="D408" s="9">
        <v>44292</v>
      </c>
      <c r="E408">
        <v>407</v>
      </c>
      <c r="F408">
        <f t="shared" si="74"/>
        <v>19336</v>
      </c>
      <c r="G408">
        <f t="shared" si="69"/>
        <v>8927</v>
      </c>
      <c r="H408">
        <f t="shared" si="70"/>
        <v>1501.115</v>
      </c>
      <c r="I408" s="1">
        <f t="shared" ref="I408:I471" si="75">$I$2-J408+K408</f>
        <v>324342281.97000003</v>
      </c>
      <c r="J408">
        <f t="shared" si="71"/>
        <v>7120523.0299999984</v>
      </c>
      <c r="K408" s="1">
        <f t="shared" si="72"/>
        <v>3262805</v>
      </c>
      <c r="L408">
        <f t="shared" si="73"/>
        <v>581320.37699999998</v>
      </c>
    </row>
    <row r="409" spans="4:12" x14ac:dyDescent="0.25">
      <c r="D409" s="9">
        <v>44293</v>
      </c>
      <c r="E409">
        <v>408</v>
      </c>
      <c r="F409">
        <f t="shared" si="74"/>
        <v>19296</v>
      </c>
      <c r="G409">
        <f t="shared" si="69"/>
        <v>8895</v>
      </c>
      <c r="H409">
        <f t="shared" si="70"/>
        <v>1495.7249999999999</v>
      </c>
      <c r="I409" s="1">
        <f t="shared" si="75"/>
        <v>324333357.59899998</v>
      </c>
      <c r="J409">
        <f t="shared" si="71"/>
        <v>7138342.4009999987</v>
      </c>
      <c r="K409" s="1">
        <f t="shared" si="72"/>
        <v>3271700</v>
      </c>
      <c r="L409">
        <f t="shared" si="73"/>
        <v>582816.10199999996</v>
      </c>
    </row>
    <row r="410" spans="4:12" x14ac:dyDescent="0.25">
      <c r="D410" s="9">
        <v>44294</v>
      </c>
      <c r="E410">
        <v>409</v>
      </c>
      <c r="F410">
        <f t="shared" si="74"/>
        <v>19263</v>
      </c>
      <c r="G410">
        <f t="shared" ref="G410:G473" si="76">ROUND(F383*$B$23,0)</f>
        <v>8887</v>
      </c>
      <c r="H410">
        <f t="shared" si="70"/>
        <v>1494.4929999999999</v>
      </c>
      <c r="I410" s="1">
        <f t="shared" si="75"/>
        <v>324324462.84799999</v>
      </c>
      <c r="J410">
        <f t="shared" si="71"/>
        <v>7156124.1519999988</v>
      </c>
      <c r="K410" s="1">
        <f t="shared" si="72"/>
        <v>3280587</v>
      </c>
      <c r="L410">
        <f t="shared" si="73"/>
        <v>584310.59499999997</v>
      </c>
    </row>
    <row r="411" spans="4:12" x14ac:dyDescent="0.25">
      <c r="D411" s="9">
        <v>44295</v>
      </c>
      <c r="E411">
        <v>410</v>
      </c>
      <c r="F411">
        <f t="shared" si="74"/>
        <v>19234</v>
      </c>
      <c r="G411">
        <f t="shared" si="76"/>
        <v>9008</v>
      </c>
      <c r="H411">
        <f t="shared" si="70"/>
        <v>1514.7439999999999</v>
      </c>
      <c r="I411" s="1">
        <f t="shared" si="75"/>
        <v>324315722.17799997</v>
      </c>
      <c r="J411">
        <f t="shared" si="71"/>
        <v>7173872.8219999988</v>
      </c>
      <c r="K411" s="1">
        <f t="shared" si="72"/>
        <v>3289595</v>
      </c>
      <c r="L411">
        <f t="shared" si="73"/>
        <v>585825.33899999992</v>
      </c>
    </row>
    <row r="412" spans="4:12" x14ac:dyDescent="0.25">
      <c r="D412" s="9">
        <v>44296</v>
      </c>
      <c r="E412">
        <v>411</v>
      </c>
      <c r="F412">
        <f t="shared" si="74"/>
        <v>19224</v>
      </c>
      <c r="G412">
        <f t="shared" si="76"/>
        <v>8934</v>
      </c>
      <c r="H412">
        <f t="shared" si="70"/>
        <v>1502.27</v>
      </c>
      <c r="I412" s="1">
        <f t="shared" si="75"/>
        <v>324306918.81700003</v>
      </c>
      <c r="J412">
        <f t="shared" si="71"/>
        <v>7191610.1829999983</v>
      </c>
      <c r="K412" s="1">
        <f t="shared" si="72"/>
        <v>3298529</v>
      </c>
      <c r="L412">
        <f t="shared" si="73"/>
        <v>587327.60899999994</v>
      </c>
    </row>
    <row r="413" spans="4:12" x14ac:dyDescent="0.25">
      <c r="D413" s="9">
        <v>44297</v>
      </c>
      <c r="E413">
        <v>412</v>
      </c>
      <c r="F413">
        <f t="shared" si="74"/>
        <v>19248</v>
      </c>
      <c r="G413">
        <f t="shared" si="76"/>
        <v>8964</v>
      </c>
      <c r="H413">
        <f t="shared" si="70"/>
        <v>1507.4290000000001</v>
      </c>
      <c r="I413" s="1">
        <f t="shared" si="75"/>
        <v>324298117.991</v>
      </c>
      <c r="J413">
        <f t="shared" si="71"/>
        <v>7209375.0089999987</v>
      </c>
      <c r="K413" s="1">
        <f t="shared" si="72"/>
        <v>3307493</v>
      </c>
      <c r="L413">
        <f t="shared" si="73"/>
        <v>588835.03799999994</v>
      </c>
    </row>
    <row r="414" spans="4:12" x14ac:dyDescent="0.25">
      <c r="D414" s="9">
        <v>44298</v>
      </c>
      <c r="E414">
        <v>413</v>
      </c>
      <c r="F414">
        <f t="shared" si="74"/>
        <v>19190</v>
      </c>
      <c r="G414">
        <f t="shared" si="76"/>
        <v>8923</v>
      </c>
      <c r="H414">
        <f t="shared" si="70"/>
        <v>1500.499</v>
      </c>
      <c r="I414" s="1">
        <f t="shared" si="75"/>
        <v>324289342.32700002</v>
      </c>
      <c r="J414">
        <f t="shared" si="71"/>
        <v>7227073.6729999986</v>
      </c>
      <c r="K414" s="1">
        <f t="shared" si="72"/>
        <v>3316416</v>
      </c>
      <c r="L414">
        <f t="shared" si="73"/>
        <v>590335.53699999989</v>
      </c>
    </row>
    <row r="415" spans="4:12" x14ac:dyDescent="0.25">
      <c r="D415" s="9">
        <v>44299</v>
      </c>
      <c r="E415">
        <v>414</v>
      </c>
      <c r="F415">
        <f t="shared" si="74"/>
        <v>19199</v>
      </c>
      <c r="G415">
        <f t="shared" si="76"/>
        <v>8860</v>
      </c>
      <c r="H415">
        <f t="shared" si="70"/>
        <v>1489.873</v>
      </c>
      <c r="I415" s="1">
        <f t="shared" si="75"/>
        <v>324280493.27700001</v>
      </c>
      <c r="J415">
        <f t="shared" si="71"/>
        <v>7244782.7229999984</v>
      </c>
      <c r="K415" s="1">
        <f t="shared" si="72"/>
        <v>3325276</v>
      </c>
      <c r="L415">
        <f t="shared" si="73"/>
        <v>591825.40999999992</v>
      </c>
    </row>
    <row r="416" spans="4:12" x14ac:dyDescent="0.25">
      <c r="D416" s="9">
        <v>44300</v>
      </c>
      <c r="E416">
        <v>415</v>
      </c>
      <c r="F416">
        <f t="shared" si="74"/>
        <v>19165</v>
      </c>
      <c r="G416">
        <f t="shared" si="76"/>
        <v>8864</v>
      </c>
      <c r="H416">
        <f t="shared" si="70"/>
        <v>1490.566</v>
      </c>
      <c r="I416" s="1">
        <f t="shared" si="75"/>
        <v>324271687.07800001</v>
      </c>
      <c r="J416">
        <f t="shared" si="71"/>
        <v>7262452.9219999984</v>
      </c>
      <c r="K416" s="1">
        <f t="shared" si="72"/>
        <v>3334140</v>
      </c>
      <c r="L416">
        <f t="shared" si="73"/>
        <v>593315.97599999991</v>
      </c>
    </row>
    <row r="417" spans="4:12" x14ac:dyDescent="0.25">
      <c r="D417" s="9">
        <v>44301</v>
      </c>
      <c r="E417">
        <v>416</v>
      </c>
      <c r="F417">
        <f t="shared" si="74"/>
        <v>19171</v>
      </c>
      <c r="G417">
        <f t="shared" si="76"/>
        <v>8892</v>
      </c>
      <c r="H417">
        <f t="shared" si="70"/>
        <v>1495.2629999999999</v>
      </c>
      <c r="I417" s="1">
        <f t="shared" si="75"/>
        <v>324262901.87800002</v>
      </c>
      <c r="J417">
        <f t="shared" si="71"/>
        <v>7280130.1219999986</v>
      </c>
      <c r="K417" s="1">
        <f t="shared" si="72"/>
        <v>3343032</v>
      </c>
      <c r="L417">
        <f t="shared" si="73"/>
        <v>594811.23899999994</v>
      </c>
    </row>
    <row r="418" spans="4:12" x14ac:dyDescent="0.25">
      <c r="D418" s="9">
        <v>44302</v>
      </c>
      <c r="E418">
        <v>417</v>
      </c>
      <c r="F418">
        <f t="shared" si="74"/>
        <v>19234</v>
      </c>
      <c r="G418">
        <f t="shared" si="76"/>
        <v>8938</v>
      </c>
      <c r="H418">
        <f t="shared" si="70"/>
        <v>1502.963</v>
      </c>
      <c r="I418" s="1">
        <f t="shared" si="75"/>
        <v>324254090.361</v>
      </c>
      <c r="J418">
        <f t="shared" si="71"/>
        <v>7297879.6389999986</v>
      </c>
      <c r="K418" s="1">
        <f t="shared" si="72"/>
        <v>3351970</v>
      </c>
      <c r="L418">
        <f t="shared" si="73"/>
        <v>596314.20199999993</v>
      </c>
    </row>
    <row r="419" spans="4:12" x14ac:dyDescent="0.25">
      <c r="D419" s="9">
        <v>44303</v>
      </c>
      <c r="E419">
        <v>418</v>
      </c>
      <c r="F419">
        <f t="shared" si="74"/>
        <v>19313</v>
      </c>
      <c r="G419">
        <f t="shared" si="76"/>
        <v>8932</v>
      </c>
      <c r="H419">
        <f t="shared" si="70"/>
        <v>1502.039</v>
      </c>
      <c r="I419" s="1">
        <f t="shared" si="75"/>
        <v>324245182.44800001</v>
      </c>
      <c r="J419">
        <f t="shared" si="71"/>
        <v>7315719.5519999983</v>
      </c>
      <c r="K419" s="1">
        <f t="shared" si="72"/>
        <v>3360902</v>
      </c>
      <c r="L419">
        <f t="shared" si="73"/>
        <v>597816.24099999992</v>
      </c>
    </row>
    <row r="420" spans="4:12" x14ac:dyDescent="0.25">
      <c r="D420" s="9">
        <v>44304</v>
      </c>
      <c r="E420">
        <v>419</v>
      </c>
      <c r="F420">
        <f t="shared" si="74"/>
        <v>18751</v>
      </c>
      <c r="G420">
        <f t="shared" si="76"/>
        <v>8925</v>
      </c>
      <c r="H420">
        <f t="shared" si="70"/>
        <v>1500.884</v>
      </c>
      <c r="I420" s="1">
        <f t="shared" si="75"/>
        <v>324236910.23100001</v>
      </c>
      <c r="J420">
        <f t="shared" si="71"/>
        <v>7332916.7689999985</v>
      </c>
      <c r="K420" s="1">
        <f t="shared" si="72"/>
        <v>3369827</v>
      </c>
      <c r="L420">
        <f t="shared" si="73"/>
        <v>599317.12499999988</v>
      </c>
    </row>
    <row r="421" spans="4:12" x14ac:dyDescent="0.25">
      <c r="D421" s="9">
        <v>44305</v>
      </c>
      <c r="E421">
        <v>420</v>
      </c>
      <c r="F421">
        <f t="shared" si="74"/>
        <v>18898</v>
      </c>
      <c r="G421">
        <f t="shared" si="76"/>
        <v>8926</v>
      </c>
      <c r="H421">
        <f t="shared" si="70"/>
        <v>1500.961</v>
      </c>
      <c r="I421" s="1">
        <f t="shared" si="75"/>
        <v>324228470.83899999</v>
      </c>
      <c r="J421">
        <f t="shared" si="71"/>
        <v>7350282.1609999985</v>
      </c>
      <c r="K421" s="1">
        <f t="shared" si="72"/>
        <v>3378753</v>
      </c>
      <c r="L421">
        <f t="shared" si="73"/>
        <v>600818.08599999989</v>
      </c>
    </row>
    <row r="422" spans="4:12" x14ac:dyDescent="0.25">
      <c r="D422" s="9">
        <v>44306</v>
      </c>
      <c r="E422">
        <v>421</v>
      </c>
      <c r="F422">
        <f t="shared" si="74"/>
        <v>19072</v>
      </c>
      <c r="G422">
        <f t="shared" si="76"/>
        <v>8947</v>
      </c>
      <c r="H422">
        <f t="shared" si="70"/>
        <v>1504.58</v>
      </c>
      <c r="I422" s="1">
        <f t="shared" si="75"/>
        <v>324219853.19099998</v>
      </c>
      <c r="J422">
        <f t="shared" si="71"/>
        <v>7367846.8089999985</v>
      </c>
      <c r="K422" s="1">
        <f t="shared" si="72"/>
        <v>3387700</v>
      </c>
      <c r="L422">
        <f t="shared" si="73"/>
        <v>602322.66599999985</v>
      </c>
    </row>
    <row r="423" spans="4:12" x14ac:dyDescent="0.25">
      <c r="D423" s="9">
        <v>44307</v>
      </c>
      <c r="E423">
        <v>422</v>
      </c>
      <c r="F423">
        <f t="shared" si="74"/>
        <v>19084</v>
      </c>
      <c r="G423">
        <f t="shared" si="76"/>
        <v>8910</v>
      </c>
      <c r="H423">
        <f t="shared" si="70"/>
        <v>1498.3430000000001</v>
      </c>
      <c r="I423" s="1">
        <f t="shared" si="75"/>
        <v>324211184.69499999</v>
      </c>
      <c r="J423">
        <f t="shared" si="71"/>
        <v>7385425.3049999988</v>
      </c>
      <c r="K423" s="1">
        <f t="shared" si="72"/>
        <v>3396610</v>
      </c>
      <c r="L423">
        <f t="shared" si="73"/>
        <v>603821.00899999985</v>
      </c>
    </row>
    <row r="424" spans="4:12" x14ac:dyDescent="0.25">
      <c r="D424" s="9">
        <v>44308</v>
      </c>
      <c r="E424">
        <v>423</v>
      </c>
      <c r="F424">
        <f t="shared" si="74"/>
        <v>19082</v>
      </c>
      <c r="G424">
        <f t="shared" si="76"/>
        <v>8904</v>
      </c>
      <c r="H424">
        <f t="shared" si="70"/>
        <v>1497.2649999999999</v>
      </c>
      <c r="I424" s="1">
        <f t="shared" si="75"/>
        <v>324202512.43000001</v>
      </c>
      <c r="J424">
        <f t="shared" si="71"/>
        <v>7403001.5699999984</v>
      </c>
      <c r="K424" s="1">
        <f t="shared" si="72"/>
        <v>3405514</v>
      </c>
      <c r="L424">
        <f t="shared" si="73"/>
        <v>605318.27399999986</v>
      </c>
    </row>
    <row r="425" spans="4:12" x14ac:dyDescent="0.25">
      <c r="D425" s="9">
        <v>44309</v>
      </c>
      <c r="E425">
        <v>424</v>
      </c>
      <c r="F425">
        <f t="shared" si="74"/>
        <v>19063</v>
      </c>
      <c r="G425">
        <f t="shared" si="76"/>
        <v>8903</v>
      </c>
      <c r="H425">
        <f t="shared" si="70"/>
        <v>1497.1109999999999</v>
      </c>
      <c r="I425" s="1">
        <f t="shared" si="75"/>
        <v>324193860.86000001</v>
      </c>
      <c r="J425">
        <f t="shared" si="71"/>
        <v>7420556.1399999987</v>
      </c>
      <c r="K425" s="1">
        <f t="shared" si="72"/>
        <v>3414417</v>
      </c>
      <c r="L425">
        <f t="shared" si="73"/>
        <v>606815.38499999989</v>
      </c>
    </row>
    <row r="426" spans="4:12" x14ac:dyDescent="0.25">
      <c r="D426" s="9">
        <v>44310</v>
      </c>
      <c r="E426">
        <v>425</v>
      </c>
      <c r="F426">
        <f t="shared" si="74"/>
        <v>19062</v>
      </c>
      <c r="G426">
        <f t="shared" si="76"/>
        <v>8898</v>
      </c>
      <c r="H426">
        <f t="shared" si="70"/>
        <v>1496.3409999999999</v>
      </c>
      <c r="I426" s="1">
        <f t="shared" si="75"/>
        <v>324185205.29000002</v>
      </c>
      <c r="J426">
        <f t="shared" si="71"/>
        <v>7438109.709999999</v>
      </c>
      <c r="K426" s="1">
        <f t="shared" si="72"/>
        <v>3423315</v>
      </c>
      <c r="L426">
        <f t="shared" si="73"/>
        <v>608311.72599999991</v>
      </c>
    </row>
    <row r="427" spans="4:12" x14ac:dyDescent="0.25">
      <c r="D427" s="9">
        <v>44311</v>
      </c>
      <c r="E427">
        <v>426</v>
      </c>
      <c r="F427">
        <f t="shared" si="74"/>
        <v>19114</v>
      </c>
      <c r="G427">
        <f t="shared" si="76"/>
        <v>8901</v>
      </c>
      <c r="H427">
        <f t="shared" si="70"/>
        <v>1496.7259999999999</v>
      </c>
      <c r="I427" s="1">
        <f t="shared" si="75"/>
        <v>324176493.17400002</v>
      </c>
      <c r="J427">
        <f t="shared" si="71"/>
        <v>7455722.8259999994</v>
      </c>
      <c r="K427" s="1">
        <f t="shared" si="72"/>
        <v>3432216</v>
      </c>
      <c r="L427">
        <f t="shared" si="73"/>
        <v>609808.45199999993</v>
      </c>
    </row>
    <row r="428" spans="4:12" x14ac:dyDescent="0.25">
      <c r="D428" s="9">
        <v>44312</v>
      </c>
      <c r="E428">
        <v>427</v>
      </c>
      <c r="F428">
        <f t="shared" si="74"/>
        <v>19175</v>
      </c>
      <c r="G428">
        <f t="shared" si="76"/>
        <v>8890</v>
      </c>
      <c r="H428">
        <f t="shared" ref="H428:H491" si="77">F401*$B$24</f>
        <v>1494.9549999999999</v>
      </c>
      <c r="I428" s="1">
        <f t="shared" si="75"/>
        <v>324167700.04900002</v>
      </c>
      <c r="J428">
        <f t="shared" ref="J428:J491" si="78">J427+F428-H401</f>
        <v>7473405.9509999994</v>
      </c>
      <c r="K428" s="1">
        <f t="shared" ref="K428:K491" si="79">K427+G428</f>
        <v>3441106</v>
      </c>
      <c r="L428">
        <f t="shared" ref="L428:L491" si="80">L427+H428</f>
        <v>611303.40699999989</v>
      </c>
    </row>
    <row r="429" spans="4:12" x14ac:dyDescent="0.25">
      <c r="D429" s="9">
        <v>44313</v>
      </c>
      <c r="E429">
        <v>428</v>
      </c>
      <c r="F429">
        <f t="shared" si="74"/>
        <v>19147</v>
      </c>
      <c r="G429">
        <f t="shared" si="76"/>
        <v>8891</v>
      </c>
      <c r="H429">
        <f t="shared" si="77"/>
        <v>1495.1089999999999</v>
      </c>
      <c r="I429" s="1">
        <f t="shared" si="75"/>
        <v>324158939.85100001</v>
      </c>
      <c r="J429">
        <f t="shared" si="78"/>
        <v>7491057.1489999993</v>
      </c>
      <c r="K429" s="1">
        <f t="shared" si="79"/>
        <v>3449997</v>
      </c>
      <c r="L429">
        <f t="shared" si="80"/>
        <v>612798.51599999995</v>
      </c>
    </row>
    <row r="430" spans="4:12" x14ac:dyDescent="0.25">
      <c r="D430" s="9">
        <v>44314</v>
      </c>
      <c r="E430">
        <v>429</v>
      </c>
      <c r="F430">
        <f t="shared" si="74"/>
        <v>19136</v>
      </c>
      <c r="G430">
        <f t="shared" si="76"/>
        <v>8884</v>
      </c>
      <c r="H430">
        <f t="shared" si="77"/>
        <v>1493.954</v>
      </c>
      <c r="I430" s="1">
        <f t="shared" si="75"/>
        <v>324150185.19300002</v>
      </c>
      <c r="J430">
        <f t="shared" si="78"/>
        <v>7508695.8069999991</v>
      </c>
      <c r="K430" s="1">
        <f t="shared" si="79"/>
        <v>3458881</v>
      </c>
      <c r="L430">
        <f t="shared" si="80"/>
        <v>614292.47</v>
      </c>
    </row>
    <row r="431" spans="4:12" x14ac:dyDescent="0.25">
      <c r="D431" s="9">
        <v>44315</v>
      </c>
      <c r="E431">
        <v>430</v>
      </c>
      <c r="F431">
        <f t="shared" si="74"/>
        <v>19112</v>
      </c>
      <c r="G431">
        <f t="shared" si="76"/>
        <v>8881</v>
      </c>
      <c r="H431">
        <f t="shared" si="77"/>
        <v>1493.338</v>
      </c>
      <c r="I431" s="1">
        <f t="shared" si="75"/>
        <v>324141454.92299998</v>
      </c>
      <c r="J431">
        <f t="shared" si="78"/>
        <v>7526307.0769999987</v>
      </c>
      <c r="K431" s="1">
        <f t="shared" si="79"/>
        <v>3467762</v>
      </c>
      <c r="L431">
        <f t="shared" si="80"/>
        <v>615785.80799999996</v>
      </c>
    </row>
    <row r="432" spans="4:12" x14ac:dyDescent="0.25">
      <c r="D432" s="9">
        <v>44316</v>
      </c>
      <c r="E432">
        <v>431</v>
      </c>
      <c r="F432">
        <f t="shared" si="74"/>
        <v>19112</v>
      </c>
      <c r="G432">
        <f t="shared" si="76"/>
        <v>8870</v>
      </c>
      <c r="H432">
        <f t="shared" si="77"/>
        <v>1491.49</v>
      </c>
      <c r="I432" s="1">
        <f t="shared" si="75"/>
        <v>324132713.34500003</v>
      </c>
      <c r="J432">
        <f t="shared" si="78"/>
        <v>7543918.6549999984</v>
      </c>
      <c r="K432" s="1">
        <f t="shared" si="79"/>
        <v>3476632</v>
      </c>
      <c r="L432">
        <f t="shared" si="80"/>
        <v>617277.29799999995</v>
      </c>
    </row>
    <row r="433" spans="4:12" x14ac:dyDescent="0.25">
      <c r="D433" s="9">
        <v>44317</v>
      </c>
      <c r="E433">
        <v>432</v>
      </c>
      <c r="F433">
        <f t="shared" si="74"/>
        <v>19101</v>
      </c>
      <c r="G433">
        <f t="shared" si="76"/>
        <v>8857</v>
      </c>
      <c r="H433">
        <f t="shared" si="77"/>
        <v>1489.3340000000001</v>
      </c>
      <c r="I433" s="1">
        <f t="shared" si="75"/>
        <v>324123971.384</v>
      </c>
      <c r="J433">
        <f t="shared" si="78"/>
        <v>7561517.6159999985</v>
      </c>
      <c r="K433" s="1">
        <f t="shared" si="79"/>
        <v>3485489</v>
      </c>
      <c r="L433">
        <f t="shared" si="80"/>
        <v>618766.63199999998</v>
      </c>
    </row>
    <row r="434" spans="4:12" x14ac:dyDescent="0.25">
      <c r="D434" s="9">
        <v>44318</v>
      </c>
      <c r="E434">
        <v>433</v>
      </c>
      <c r="F434">
        <f t="shared" si="74"/>
        <v>19149</v>
      </c>
      <c r="G434">
        <f t="shared" si="76"/>
        <v>8847</v>
      </c>
      <c r="H434">
        <f t="shared" si="77"/>
        <v>1487.7169999999999</v>
      </c>
      <c r="I434" s="1">
        <f t="shared" si="75"/>
        <v>324115164.26200002</v>
      </c>
      <c r="J434">
        <f t="shared" si="78"/>
        <v>7579171.737999999</v>
      </c>
      <c r="K434" s="1">
        <f t="shared" si="79"/>
        <v>3494336</v>
      </c>
      <c r="L434">
        <f t="shared" si="80"/>
        <v>620254.34899999993</v>
      </c>
    </row>
    <row r="435" spans="4:12" x14ac:dyDescent="0.25">
      <c r="D435" s="9">
        <v>44319</v>
      </c>
      <c r="E435">
        <v>434</v>
      </c>
      <c r="F435">
        <f t="shared" si="74"/>
        <v>19105</v>
      </c>
      <c r="G435">
        <f t="shared" si="76"/>
        <v>8854</v>
      </c>
      <c r="H435">
        <f t="shared" si="77"/>
        <v>1488.8720000000001</v>
      </c>
      <c r="I435" s="1">
        <f t="shared" si="75"/>
        <v>324106414.37699997</v>
      </c>
      <c r="J435">
        <f t="shared" si="78"/>
        <v>7596775.6229999987</v>
      </c>
      <c r="K435" s="1">
        <f t="shared" si="79"/>
        <v>3503190</v>
      </c>
      <c r="L435">
        <f t="shared" si="80"/>
        <v>621743.2209999999</v>
      </c>
    </row>
    <row r="436" spans="4:12" x14ac:dyDescent="0.25">
      <c r="D436" s="9">
        <v>44320</v>
      </c>
      <c r="E436">
        <v>435</v>
      </c>
      <c r="F436">
        <f t="shared" si="74"/>
        <v>19142</v>
      </c>
      <c r="G436">
        <f t="shared" si="76"/>
        <v>8836</v>
      </c>
      <c r="H436">
        <f t="shared" si="77"/>
        <v>1485.7919999999999</v>
      </c>
      <c r="I436" s="1">
        <f t="shared" si="75"/>
        <v>324097604.102</v>
      </c>
      <c r="J436">
        <f t="shared" si="78"/>
        <v>7614421.8979999991</v>
      </c>
      <c r="K436" s="1">
        <f t="shared" si="79"/>
        <v>3512026</v>
      </c>
      <c r="L436">
        <f t="shared" si="80"/>
        <v>623229.01299999992</v>
      </c>
    </row>
    <row r="437" spans="4:12" x14ac:dyDescent="0.25">
      <c r="D437" s="9">
        <v>44321</v>
      </c>
      <c r="E437">
        <v>436</v>
      </c>
      <c r="F437">
        <f t="shared" si="74"/>
        <v>19150</v>
      </c>
      <c r="G437">
        <f t="shared" si="76"/>
        <v>8821</v>
      </c>
      <c r="H437">
        <f t="shared" si="77"/>
        <v>1483.251</v>
      </c>
      <c r="I437" s="1">
        <f t="shared" si="75"/>
        <v>324088769.59500003</v>
      </c>
      <c r="J437">
        <f t="shared" si="78"/>
        <v>7632077.4049999993</v>
      </c>
      <c r="K437" s="1">
        <f t="shared" si="79"/>
        <v>3520847</v>
      </c>
      <c r="L437">
        <f t="shared" si="80"/>
        <v>624712.26399999997</v>
      </c>
    </row>
    <row r="438" spans="4:12" x14ac:dyDescent="0.25">
      <c r="D438" s="9">
        <v>44322</v>
      </c>
      <c r="E438">
        <v>437</v>
      </c>
      <c r="F438">
        <f t="shared" si="74"/>
        <v>19008</v>
      </c>
      <c r="G438">
        <f t="shared" si="76"/>
        <v>8807</v>
      </c>
      <c r="H438">
        <f t="shared" si="77"/>
        <v>1481.018</v>
      </c>
      <c r="I438" s="1">
        <f t="shared" si="75"/>
        <v>324080083.33899999</v>
      </c>
      <c r="J438">
        <f t="shared" si="78"/>
        <v>7649570.6609999994</v>
      </c>
      <c r="K438" s="1">
        <f t="shared" si="79"/>
        <v>3529654</v>
      </c>
      <c r="L438">
        <f t="shared" si="80"/>
        <v>626193.28200000001</v>
      </c>
    </row>
    <row r="439" spans="4:12" x14ac:dyDescent="0.25">
      <c r="D439" s="9">
        <v>44323</v>
      </c>
      <c r="E439">
        <v>438</v>
      </c>
      <c r="F439">
        <f t="shared" si="74"/>
        <v>19094</v>
      </c>
      <c r="G439">
        <f t="shared" si="76"/>
        <v>8803</v>
      </c>
      <c r="H439">
        <f t="shared" si="77"/>
        <v>1480.248</v>
      </c>
      <c r="I439" s="1">
        <f t="shared" si="75"/>
        <v>324071294.60900003</v>
      </c>
      <c r="J439">
        <f t="shared" si="78"/>
        <v>7667162.3909999998</v>
      </c>
      <c r="K439" s="1">
        <f t="shared" si="79"/>
        <v>3538457</v>
      </c>
      <c r="L439">
        <f t="shared" si="80"/>
        <v>627673.53</v>
      </c>
    </row>
    <row r="440" spans="4:12" x14ac:dyDescent="0.25">
      <c r="D440" s="9">
        <v>44324</v>
      </c>
      <c r="E440">
        <v>439</v>
      </c>
      <c r="F440">
        <f t="shared" si="74"/>
        <v>19058</v>
      </c>
      <c r="G440">
        <f t="shared" si="76"/>
        <v>8814</v>
      </c>
      <c r="H440">
        <f t="shared" si="77"/>
        <v>1482.096</v>
      </c>
      <c r="I440" s="1">
        <f t="shared" si="75"/>
        <v>324062558.03799999</v>
      </c>
      <c r="J440">
        <f t="shared" si="78"/>
        <v>7684712.9620000003</v>
      </c>
      <c r="K440" s="1">
        <f t="shared" si="79"/>
        <v>3547271</v>
      </c>
      <c r="L440">
        <f t="shared" si="80"/>
        <v>629155.62600000005</v>
      </c>
    </row>
    <row r="441" spans="4:12" x14ac:dyDescent="0.25">
      <c r="D441" s="9">
        <v>44325</v>
      </c>
      <c r="E441">
        <v>440</v>
      </c>
      <c r="F441">
        <f t="shared" si="74"/>
        <v>19105</v>
      </c>
      <c r="G441">
        <f t="shared" si="76"/>
        <v>8787</v>
      </c>
      <c r="H441">
        <f t="shared" si="77"/>
        <v>1477.6299999999999</v>
      </c>
      <c r="I441" s="1">
        <f t="shared" si="75"/>
        <v>324053740.537</v>
      </c>
      <c r="J441">
        <f t="shared" si="78"/>
        <v>7702317.4630000005</v>
      </c>
      <c r="K441" s="1">
        <f t="shared" si="79"/>
        <v>3556058</v>
      </c>
      <c r="L441">
        <f t="shared" si="80"/>
        <v>630633.25600000005</v>
      </c>
    </row>
    <row r="442" spans="4:12" x14ac:dyDescent="0.25">
      <c r="D442" s="9">
        <v>44326</v>
      </c>
      <c r="E442">
        <v>441</v>
      </c>
      <c r="F442">
        <f t="shared" si="74"/>
        <v>19178</v>
      </c>
      <c r="G442">
        <f t="shared" si="76"/>
        <v>8791</v>
      </c>
      <c r="H442">
        <f t="shared" si="77"/>
        <v>1478.3230000000001</v>
      </c>
      <c r="I442" s="1">
        <f t="shared" si="75"/>
        <v>324044843.41000003</v>
      </c>
      <c r="J442">
        <f t="shared" si="78"/>
        <v>7720005.5900000008</v>
      </c>
      <c r="K442" s="1">
        <f t="shared" si="79"/>
        <v>3564849</v>
      </c>
      <c r="L442">
        <f t="shared" si="80"/>
        <v>632111.57900000003</v>
      </c>
    </row>
    <row r="443" spans="4:12" x14ac:dyDescent="0.25">
      <c r="D443" s="9">
        <v>44327</v>
      </c>
      <c r="E443">
        <v>442</v>
      </c>
      <c r="F443">
        <f t="shared" si="74"/>
        <v>19172</v>
      </c>
      <c r="G443">
        <f t="shared" si="76"/>
        <v>8776</v>
      </c>
      <c r="H443">
        <f t="shared" si="77"/>
        <v>1475.7049999999999</v>
      </c>
      <c r="I443" s="1">
        <f t="shared" si="75"/>
        <v>324035937.97600001</v>
      </c>
      <c r="J443">
        <f t="shared" si="78"/>
        <v>7737687.0240000011</v>
      </c>
      <c r="K443" s="1">
        <f t="shared" si="79"/>
        <v>3573625</v>
      </c>
      <c r="L443">
        <f t="shared" si="80"/>
        <v>633587.28399999999</v>
      </c>
    </row>
    <row r="444" spans="4:12" x14ac:dyDescent="0.25">
      <c r="D444" s="9">
        <v>44328</v>
      </c>
      <c r="E444">
        <v>443</v>
      </c>
      <c r="F444">
        <f t="shared" si="74"/>
        <v>19139</v>
      </c>
      <c r="G444">
        <f t="shared" si="76"/>
        <v>8778</v>
      </c>
      <c r="H444">
        <f t="shared" si="77"/>
        <v>1476.1669999999999</v>
      </c>
      <c r="I444" s="1">
        <f t="shared" si="75"/>
        <v>324027072.23900002</v>
      </c>
      <c r="J444">
        <f t="shared" si="78"/>
        <v>7755330.7610000009</v>
      </c>
      <c r="K444" s="1">
        <f t="shared" si="79"/>
        <v>3582403</v>
      </c>
      <c r="L444">
        <f t="shared" si="80"/>
        <v>635063.451</v>
      </c>
    </row>
    <row r="445" spans="4:12" x14ac:dyDescent="0.25">
      <c r="D445" s="9">
        <v>44329</v>
      </c>
      <c r="E445">
        <v>444</v>
      </c>
      <c r="F445">
        <f t="shared" si="74"/>
        <v>19084</v>
      </c>
      <c r="G445">
        <f t="shared" si="76"/>
        <v>8807</v>
      </c>
      <c r="H445">
        <f t="shared" si="77"/>
        <v>1481.018</v>
      </c>
      <c r="I445" s="1">
        <f t="shared" si="75"/>
        <v>324018298.20200002</v>
      </c>
      <c r="J445">
        <f t="shared" si="78"/>
        <v>7772911.7980000004</v>
      </c>
      <c r="K445" s="1">
        <f t="shared" si="79"/>
        <v>3591210</v>
      </c>
      <c r="L445">
        <f t="shared" si="80"/>
        <v>636544.46900000004</v>
      </c>
    </row>
    <row r="446" spans="4:12" x14ac:dyDescent="0.25">
      <c r="D446" s="9">
        <v>44330</v>
      </c>
      <c r="E446">
        <v>445</v>
      </c>
      <c r="F446">
        <f t="shared" si="74"/>
        <v>19090</v>
      </c>
      <c r="G446">
        <f t="shared" si="76"/>
        <v>8843</v>
      </c>
      <c r="H446">
        <f t="shared" si="77"/>
        <v>1487.1009999999999</v>
      </c>
      <c r="I446" s="1">
        <f t="shared" si="75"/>
        <v>324009553.241</v>
      </c>
      <c r="J446">
        <f t="shared" si="78"/>
        <v>7790499.7590000005</v>
      </c>
      <c r="K446" s="1">
        <f t="shared" si="79"/>
        <v>3600053</v>
      </c>
      <c r="L446">
        <f t="shared" si="80"/>
        <v>638031.57000000007</v>
      </c>
    </row>
    <row r="447" spans="4:12" x14ac:dyDescent="0.25">
      <c r="D447" s="9">
        <v>44331</v>
      </c>
      <c r="E447">
        <v>446</v>
      </c>
      <c r="F447">
        <f t="shared" si="74"/>
        <v>19098</v>
      </c>
      <c r="G447">
        <f t="shared" si="76"/>
        <v>8586</v>
      </c>
      <c r="H447">
        <f t="shared" si="77"/>
        <v>1443.827</v>
      </c>
      <c r="I447" s="1">
        <f t="shared" si="75"/>
        <v>324000542.125</v>
      </c>
      <c r="J447">
        <f t="shared" si="78"/>
        <v>7808096.8750000009</v>
      </c>
      <c r="K447" s="1">
        <f t="shared" si="79"/>
        <v>3608639</v>
      </c>
      <c r="L447">
        <f t="shared" si="80"/>
        <v>639475.39700000011</v>
      </c>
    </row>
    <row r="448" spans="4:12" x14ac:dyDescent="0.25">
      <c r="D448" s="9">
        <v>44332</v>
      </c>
      <c r="E448">
        <v>447</v>
      </c>
      <c r="F448">
        <f t="shared" si="74"/>
        <v>19096</v>
      </c>
      <c r="G448">
        <f t="shared" si="76"/>
        <v>8653</v>
      </c>
      <c r="H448">
        <f t="shared" si="77"/>
        <v>1455.146</v>
      </c>
      <c r="I448" s="1">
        <f t="shared" si="75"/>
        <v>323991600.08600003</v>
      </c>
      <c r="J448">
        <f t="shared" si="78"/>
        <v>7825691.9140000008</v>
      </c>
      <c r="K448" s="1">
        <f t="shared" si="79"/>
        <v>3617292</v>
      </c>
      <c r="L448">
        <f t="shared" si="80"/>
        <v>640930.54300000006</v>
      </c>
    </row>
    <row r="449" spans="4:12" x14ac:dyDescent="0.25">
      <c r="D449" s="9">
        <v>44333</v>
      </c>
      <c r="E449">
        <v>448</v>
      </c>
      <c r="F449">
        <f t="shared" si="74"/>
        <v>19070</v>
      </c>
      <c r="G449">
        <f t="shared" si="76"/>
        <v>8733</v>
      </c>
      <c r="H449">
        <f t="shared" si="77"/>
        <v>1468.5439999999999</v>
      </c>
      <c r="I449" s="1">
        <f t="shared" si="75"/>
        <v>323982767.66600001</v>
      </c>
      <c r="J449">
        <f t="shared" si="78"/>
        <v>7843257.3340000007</v>
      </c>
      <c r="K449" s="1">
        <f t="shared" si="79"/>
        <v>3626025</v>
      </c>
      <c r="L449">
        <f t="shared" si="80"/>
        <v>642399.08700000006</v>
      </c>
    </row>
    <row r="450" spans="4:12" x14ac:dyDescent="0.25">
      <c r="D450" s="9">
        <v>44334</v>
      </c>
      <c r="E450">
        <v>449</v>
      </c>
      <c r="F450">
        <f t="shared" si="74"/>
        <v>19113</v>
      </c>
      <c r="G450">
        <f t="shared" si="76"/>
        <v>8739</v>
      </c>
      <c r="H450">
        <f t="shared" si="77"/>
        <v>1469.4680000000001</v>
      </c>
      <c r="I450" s="1">
        <f t="shared" si="75"/>
        <v>323973892.009</v>
      </c>
      <c r="J450">
        <f t="shared" si="78"/>
        <v>7860871.9910000004</v>
      </c>
      <c r="K450" s="1">
        <f t="shared" si="79"/>
        <v>3634764</v>
      </c>
      <c r="L450">
        <f t="shared" si="80"/>
        <v>643868.55500000005</v>
      </c>
    </row>
    <row r="451" spans="4:12" x14ac:dyDescent="0.25">
      <c r="D451" s="9">
        <v>44335</v>
      </c>
      <c r="E451">
        <v>450</v>
      </c>
      <c r="F451">
        <f t="shared" si="74"/>
        <v>19119</v>
      </c>
      <c r="G451">
        <f t="shared" si="76"/>
        <v>8738</v>
      </c>
      <c r="H451">
        <f t="shared" si="77"/>
        <v>1469.3140000000001</v>
      </c>
      <c r="I451" s="1">
        <f t="shared" si="75"/>
        <v>323965008.27399999</v>
      </c>
      <c r="J451">
        <f t="shared" si="78"/>
        <v>7878493.7260000007</v>
      </c>
      <c r="K451" s="1">
        <f t="shared" si="79"/>
        <v>3643502</v>
      </c>
      <c r="L451">
        <f t="shared" si="80"/>
        <v>645337.86900000006</v>
      </c>
    </row>
    <row r="452" spans="4:12" x14ac:dyDescent="0.25">
      <c r="D452" s="9">
        <v>44336</v>
      </c>
      <c r="E452">
        <v>451</v>
      </c>
      <c r="F452">
        <f t="shared" si="74"/>
        <v>19120</v>
      </c>
      <c r="G452">
        <f t="shared" si="76"/>
        <v>8729</v>
      </c>
      <c r="H452">
        <f t="shared" si="77"/>
        <v>1467.8509999999999</v>
      </c>
      <c r="I452" s="1">
        <f t="shared" si="75"/>
        <v>323956114.38499999</v>
      </c>
      <c r="J452">
        <f t="shared" si="78"/>
        <v>7896116.6150000012</v>
      </c>
      <c r="K452" s="1">
        <f t="shared" si="79"/>
        <v>3652231</v>
      </c>
      <c r="L452">
        <f t="shared" si="80"/>
        <v>646805.72000000009</v>
      </c>
    </row>
    <row r="453" spans="4:12" x14ac:dyDescent="0.25">
      <c r="D453" s="9">
        <v>44337</v>
      </c>
      <c r="E453">
        <v>452</v>
      </c>
      <c r="F453">
        <f t="shared" si="74"/>
        <v>19124</v>
      </c>
      <c r="G453">
        <f t="shared" si="76"/>
        <v>8728</v>
      </c>
      <c r="H453">
        <f t="shared" si="77"/>
        <v>1467.7739999999999</v>
      </c>
      <c r="I453" s="1">
        <f t="shared" si="75"/>
        <v>323947214.72600001</v>
      </c>
      <c r="J453">
        <f t="shared" si="78"/>
        <v>7913744.2740000011</v>
      </c>
      <c r="K453" s="1">
        <f t="shared" si="79"/>
        <v>3660959</v>
      </c>
      <c r="L453">
        <f t="shared" si="80"/>
        <v>648273.49400000006</v>
      </c>
    </row>
    <row r="454" spans="4:12" x14ac:dyDescent="0.25">
      <c r="D454" s="9">
        <v>44338</v>
      </c>
      <c r="E454">
        <v>453</v>
      </c>
      <c r="F454">
        <f t="shared" si="74"/>
        <v>19120</v>
      </c>
      <c r="G454">
        <f t="shared" si="76"/>
        <v>8752</v>
      </c>
      <c r="H454">
        <f t="shared" si="77"/>
        <v>1471.778</v>
      </c>
      <c r="I454" s="1">
        <f t="shared" si="75"/>
        <v>323938343.45200002</v>
      </c>
      <c r="J454">
        <f t="shared" si="78"/>
        <v>7931367.5480000013</v>
      </c>
      <c r="K454" s="1">
        <f t="shared" si="79"/>
        <v>3669711</v>
      </c>
      <c r="L454">
        <f t="shared" si="80"/>
        <v>649745.27200000011</v>
      </c>
    </row>
    <row r="455" spans="4:12" x14ac:dyDescent="0.25">
      <c r="D455" s="9">
        <v>44339</v>
      </c>
      <c r="E455">
        <v>454</v>
      </c>
      <c r="F455">
        <f t="shared" si="74"/>
        <v>19132</v>
      </c>
      <c r="G455">
        <f t="shared" si="76"/>
        <v>8780</v>
      </c>
      <c r="H455">
        <f t="shared" si="77"/>
        <v>1476.4749999999999</v>
      </c>
      <c r="I455" s="1">
        <f t="shared" si="75"/>
        <v>323929486.40700001</v>
      </c>
      <c r="J455">
        <f t="shared" si="78"/>
        <v>7949004.5930000013</v>
      </c>
      <c r="K455" s="1">
        <f t="shared" si="79"/>
        <v>3678491</v>
      </c>
      <c r="L455">
        <f t="shared" si="80"/>
        <v>651221.74700000009</v>
      </c>
    </row>
    <row r="456" spans="4:12" x14ac:dyDescent="0.25">
      <c r="D456" s="9">
        <v>44340</v>
      </c>
      <c r="E456">
        <v>455</v>
      </c>
      <c r="F456">
        <f t="shared" si="74"/>
        <v>19130</v>
      </c>
      <c r="G456">
        <f t="shared" si="76"/>
        <v>8767</v>
      </c>
      <c r="H456">
        <f t="shared" si="77"/>
        <v>1474.319</v>
      </c>
      <c r="I456" s="1">
        <f t="shared" si="75"/>
        <v>323920618.51599997</v>
      </c>
      <c r="J456">
        <f t="shared" si="78"/>
        <v>7966639.4840000011</v>
      </c>
      <c r="K456" s="1">
        <f t="shared" si="79"/>
        <v>3687258</v>
      </c>
      <c r="L456">
        <f t="shared" si="80"/>
        <v>652696.06600000011</v>
      </c>
    </row>
    <row r="457" spans="4:12" x14ac:dyDescent="0.25">
      <c r="D457" s="9">
        <v>44341</v>
      </c>
      <c r="E457">
        <v>456</v>
      </c>
      <c r="F457">
        <f t="shared" ref="F457:F520" si="81">ROUND((I456*$B$1)-H430-G430,0)</f>
        <v>19138</v>
      </c>
      <c r="G457">
        <f t="shared" si="76"/>
        <v>8762</v>
      </c>
      <c r="H457">
        <f t="shared" si="77"/>
        <v>1473.472</v>
      </c>
      <c r="I457" s="1">
        <f t="shared" si="75"/>
        <v>323911736.47000003</v>
      </c>
      <c r="J457">
        <f t="shared" si="78"/>
        <v>7984283.5300000012</v>
      </c>
      <c r="K457" s="1">
        <f t="shared" si="79"/>
        <v>3696020</v>
      </c>
      <c r="L457">
        <f t="shared" si="80"/>
        <v>654169.53800000006</v>
      </c>
    </row>
    <row r="458" spans="4:12" x14ac:dyDescent="0.25">
      <c r="D458" s="9">
        <v>44342</v>
      </c>
      <c r="E458">
        <v>457</v>
      </c>
      <c r="F458">
        <f t="shared" si="81"/>
        <v>19140</v>
      </c>
      <c r="G458">
        <f t="shared" si="76"/>
        <v>8751</v>
      </c>
      <c r="H458">
        <f t="shared" si="77"/>
        <v>1471.624</v>
      </c>
      <c r="I458" s="1">
        <f t="shared" si="75"/>
        <v>323902840.80800003</v>
      </c>
      <c r="J458">
        <f t="shared" si="78"/>
        <v>8001930.1920000007</v>
      </c>
      <c r="K458" s="1">
        <f t="shared" si="79"/>
        <v>3704771</v>
      </c>
      <c r="L458">
        <f t="shared" si="80"/>
        <v>655641.16200000001</v>
      </c>
    </row>
    <row r="459" spans="4:12" x14ac:dyDescent="0.25">
      <c r="D459" s="9">
        <v>44343</v>
      </c>
      <c r="E459">
        <v>458</v>
      </c>
      <c r="F459">
        <f t="shared" si="81"/>
        <v>19152</v>
      </c>
      <c r="G459">
        <f t="shared" si="76"/>
        <v>8751</v>
      </c>
      <c r="H459">
        <f t="shared" si="77"/>
        <v>1471.624</v>
      </c>
      <c r="I459" s="1">
        <f t="shared" si="75"/>
        <v>323893931.29799998</v>
      </c>
      <c r="J459">
        <f t="shared" si="78"/>
        <v>8019590.7020000005</v>
      </c>
      <c r="K459" s="1">
        <f t="shared" si="79"/>
        <v>3713522</v>
      </c>
      <c r="L459">
        <f t="shared" si="80"/>
        <v>657112.78599999996</v>
      </c>
    </row>
    <row r="460" spans="4:12" x14ac:dyDescent="0.25">
      <c r="D460" s="9">
        <v>44344</v>
      </c>
      <c r="E460">
        <v>459</v>
      </c>
      <c r="F460">
        <f t="shared" si="81"/>
        <v>19167</v>
      </c>
      <c r="G460">
        <f t="shared" si="76"/>
        <v>8746</v>
      </c>
      <c r="H460">
        <f t="shared" si="77"/>
        <v>1470.777</v>
      </c>
      <c r="I460" s="1">
        <f t="shared" si="75"/>
        <v>323884999.63199997</v>
      </c>
      <c r="J460">
        <f t="shared" si="78"/>
        <v>8037268.3680000007</v>
      </c>
      <c r="K460" s="1">
        <f t="shared" si="79"/>
        <v>3722268</v>
      </c>
      <c r="L460">
        <f t="shared" si="80"/>
        <v>658583.56299999997</v>
      </c>
    </row>
    <row r="461" spans="4:12" x14ac:dyDescent="0.25">
      <c r="D461" s="9">
        <v>44345</v>
      </c>
      <c r="E461">
        <v>460</v>
      </c>
      <c r="F461">
        <f t="shared" si="81"/>
        <v>19178</v>
      </c>
      <c r="G461">
        <f t="shared" si="76"/>
        <v>8768</v>
      </c>
      <c r="H461">
        <f t="shared" si="77"/>
        <v>1474.473</v>
      </c>
      <c r="I461" s="1">
        <f t="shared" si="75"/>
        <v>323876077.34899998</v>
      </c>
      <c r="J461">
        <f t="shared" si="78"/>
        <v>8054958.6510000005</v>
      </c>
      <c r="K461" s="1">
        <f t="shared" si="79"/>
        <v>3731036</v>
      </c>
      <c r="L461">
        <f t="shared" si="80"/>
        <v>660058.03599999996</v>
      </c>
    </row>
    <row r="462" spans="4:12" x14ac:dyDescent="0.25">
      <c r="D462" s="9">
        <v>44346</v>
      </c>
      <c r="E462">
        <v>461</v>
      </c>
      <c r="F462">
        <f t="shared" si="81"/>
        <v>19169</v>
      </c>
      <c r="G462">
        <f t="shared" si="76"/>
        <v>8748</v>
      </c>
      <c r="H462">
        <f t="shared" si="77"/>
        <v>1471.085</v>
      </c>
      <c r="I462" s="1">
        <f t="shared" si="75"/>
        <v>323867145.22100002</v>
      </c>
      <c r="J462">
        <f t="shared" si="78"/>
        <v>8072638.7790000001</v>
      </c>
      <c r="K462" s="1">
        <f t="shared" si="79"/>
        <v>3739784</v>
      </c>
      <c r="L462">
        <f t="shared" si="80"/>
        <v>661529.12099999993</v>
      </c>
    </row>
    <row r="463" spans="4:12" x14ac:dyDescent="0.25">
      <c r="D463" s="9">
        <v>44347</v>
      </c>
      <c r="E463">
        <v>462</v>
      </c>
      <c r="F463">
        <f t="shared" si="81"/>
        <v>19189</v>
      </c>
      <c r="G463">
        <f t="shared" si="76"/>
        <v>8765</v>
      </c>
      <c r="H463">
        <f t="shared" si="77"/>
        <v>1473.934</v>
      </c>
      <c r="I463" s="1">
        <f t="shared" si="75"/>
        <v>323858207.01300001</v>
      </c>
      <c r="J463">
        <f t="shared" si="78"/>
        <v>8090341.9869999997</v>
      </c>
      <c r="K463" s="1">
        <f t="shared" si="79"/>
        <v>3748549</v>
      </c>
      <c r="L463">
        <f t="shared" si="80"/>
        <v>663003.05499999993</v>
      </c>
    </row>
    <row r="464" spans="4:12" x14ac:dyDescent="0.25">
      <c r="D464" s="9">
        <v>44348</v>
      </c>
      <c r="E464">
        <v>463</v>
      </c>
      <c r="F464">
        <f t="shared" si="81"/>
        <v>19206</v>
      </c>
      <c r="G464">
        <f t="shared" si="76"/>
        <v>8769</v>
      </c>
      <c r="H464">
        <f t="shared" si="77"/>
        <v>1474.55</v>
      </c>
      <c r="I464" s="1">
        <f t="shared" si="75"/>
        <v>323849253.264</v>
      </c>
      <c r="J464">
        <f t="shared" si="78"/>
        <v>8108064.7359999996</v>
      </c>
      <c r="K464" s="1">
        <f t="shared" si="79"/>
        <v>3757318</v>
      </c>
      <c r="L464">
        <f t="shared" si="80"/>
        <v>664477.60499999998</v>
      </c>
    </row>
    <row r="465" spans="4:12" x14ac:dyDescent="0.25">
      <c r="D465" s="9">
        <v>44349</v>
      </c>
      <c r="E465">
        <v>464</v>
      </c>
      <c r="F465">
        <f t="shared" si="81"/>
        <v>19221</v>
      </c>
      <c r="G465">
        <f t="shared" si="76"/>
        <v>8704</v>
      </c>
      <c r="H465">
        <f t="shared" si="77"/>
        <v>1463.616</v>
      </c>
      <c r="I465" s="1">
        <f t="shared" si="75"/>
        <v>323840217.28200001</v>
      </c>
      <c r="J465">
        <f t="shared" si="78"/>
        <v>8125804.7179999994</v>
      </c>
      <c r="K465" s="1">
        <f t="shared" si="79"/>
        <v>3766022</v>
      </c>
      <c r="L465">
        <f t="shared" si="80"/>
        <v>665941.22100000002</v>
      </c>
    </row>
    <row r="466" spans="4:12" x14ac:dyDescent="0.25">
      <c r="D466" s="9">
        <v>44350</v>
      </c>
      <c r="E466">
        <v>465</v>
      </c>
      <c r="F466">
        <f t="shared" si="81"/>
        <v>19225</v>
      </c>
      <c r="G466">
        <f t="shared" si="76"/>
        <v>8743</v>
      </c>
      <c r="H466">
        <f t="shared" si="77"/>
        <v>1470.2380000000001</v>
      </c>
      <c r="I466" s="1">
        <f t="shared" si="75"/>
        <v>323831215.52999997</v>
      </c>
      <c r="J466">
        <f t="shared" si="78"/>
        <v>8143549.4699999997</v>
      </c>
      <c r="K466" s="1">
        <f t="shared" si="79"/>
        <v>3774765</v>
      </c>
      <c r="L466">
        <f t="shared" si="80"/>
        <v>667411.45900000003</v>
      </c>
    </row>
    <row r="467" spans="4:12" x14ac:dyDescent="0.25">
      <c r="D467" s="9">
        <v>44351</v>
      </c>
      <c r="E467">
        <v>466</v>
      </c>
      <c r="F467">
        <f t="shared" si="81"/>
        <v>19211</v>
      </c>
      <c r="G467">
        <f t="shared" si="76"/>
        <v>8727</v>
      </c>
      <c r="H467">
        <f t="shared" si="77"/>
        <v>1467.4659999999999</v>
      </c>
      <c r="I467" s="1">
        <f t="shared" si="75"/>
        <v>323822213.62599999</v>
      </c>
      <c r="J467">
        <f t="shared" si="78"/>
        <v>8161278.3739999998</v>
      </c>
      <c r="K467" s="1">
        <f t="shared" si="79"/>
        <v>3783492</v>
      </c>
      <c r="L467">
        <f t="shared" si="80"/>
        <v>668878.92500000005</v>
      </c>
    </row>
    <row r="468" spans="4:12" x14ac:dyDescent="0.25">
      <c r="D468" s="9">
        <v>44352</v>
      </c>
      <c r="E468">
        <v>467</v>
      </c>
      <c r="F468">
        <f t="shared" si="81"/>
        <v>19242</v>
      </c>
      <c r="G468">
        <f t="shared" si="76"/>
        <v>8748</v>
      </c>
      <c r="H468">
        <f t="shared" si="77"/>
        <v>1471.085</v>
      </c>
      <c r="I468" s="1">
        <f t="shared" si="75"/>
        <v>323813197.25599998</v>
      </c>
      <c r="J468">
        <f t="shared" si="78"/>
        <v>8179042.7439999999</v>
      </c>
      <c r="K468" s="1">
        <f t="shared" si="79"/>
        <v>3792240</v>
      </c>
      <c r="L468">
        <f t="shared" si="80"/>
        <v>670350.01</v>
      </c>
    </row>
    <row r="469" spans="4:12" x14ac:dyDescent="0.25">
      <c r="D469" s="9">
        <v>44353</v>
      </c>
      <c r="E469">
        <v>468</v>
      </c>
      <c r="F469">
        <f t="shared" si="81"/>
        <v>19236</v>
      </c>
      <c r="G469">
        <f t="shared" si="76"/>
        <v>8782</v>
      </c>
      <c r="H469">
        <f t="shared" si="77"/>
        <v>1476.7059999999999</v>
      </c>
      <c r="I469" s="1">
        <f t="shared" si="75"/>
        <v>323804221.579</v>
      </c>
      <c r="J469">
        <f t="shared" si="78"/>
        <v>8196800.4210000001</v>
      </c>
      <c r="K469" s="1">
        <f t="shared" si="79"/>
        <v>3801022</v>
      </c>
      <c r="L469">
        <f t="shared" si="80"/>
        <v>671826.71600000001</v>
      </c>
    </row>
    <row r="470" spans="4:12" x14ac:dyDescent="0.25">
      <c r="D470" s="9">
        <v>44354</v>
      </c>
      <c r="E470">
        <v>469</v>
      </c>
      <c r="F470">
        <f t="shared" si="81"/>
        <v>19253</v>
      </c>
      <c r="G470">
        <f t="shared" si="76"/>
        <v>8779</v>
      </c>
      <c r="H470">
        <f t="shared" si="77"/>
        <v>1476.2439999999999</v>
      </c>
      <c r="I470" s="1">
        <f t="shared" si="75"/>
        <v>323795223.28399998</v>
      </c>
      <c r="J470">
        <f t="shared" si="78"/>
        <v>8214577.716</v>
      </c>
      <c r="K470" s="1">
        <f t="shared" si="79"/>
        <v>3809801</v>
      </c>
      <c r="L470">
        <f t="shared" si="80"/>
        <v>673302.96</v>
      </c>
    </row>
    <row r="471" spans="4:12" x14ac:dyDescent="0.25">
      <c r="D471" s="9">
        <v>44355</v>
      </c>
      <c r="E471">
        <v>470</v>
      </c>
      <c r="F471">
        <f t="shared" si="81"/>
        <v>19250</v>
      </c>
      <c r="G471">
        <f t="shared" si="76"/>
        <v>8764</v>
      </c>
      <c r="H471">
        <f t="shared" si="77"/>
        <v>1473.703</v>
      </c>
      <c r="I471" s="1">
        <f t="shared" si="75"/>
        <v>323786213.45099998</v>
      </c>
      <c r="J471">
        <f t="shared" si="78"/>
        <v>8232351.5489999996</v>
      </c>
      <c r="K471" s="1">
        <f t="shared" si="79"/>
        <v>3818565</v>
      </c>
      <c r="L471">
        <f t="shared" si="80"/>
        <v>674776.66299999994</v>
      </c>
    </row>
    <row r="472" spans="4:12" x14ac:dyDescent="0.25">
      <c r="D472" s="9">
        <v>44356</v>
      </c>
      <c r="E472">
        <v>471</v>
      </c>
      <c r="F472">
        <f t="shared" si="81"/>
        <v>19215</v>
      </c>
      <c r="G472">
        <f t="shared" si="76"/>
        <v>8739</v>
      </c>
      <c r="H472">
        <f t="shared" si="77"/>
        <v>1469.4680000000001</v>
      </c>
      <c r="I472" s="1">
        <f t="shared" ref="I472:I535" si="82">$I$2-J472+K472</f>
        <v>323777218.46899998</v>
      </c>
      <c r="J472">
        <f t="shared" si="78"/>
        <v>8250085.5309999995</v>
      </c>
      <c r="K472" s="1">
        <f t="shared" si="79"/>
        <v>3827304</v>
      </c>
      <c r="L472">
        <f t="shared" si="80"/>
        <v>676246.13099999994</v>
      </c>
    </row>
    <row r="473" spans="4:12" x14ac:dyDescent="0.25">
      <c r="D473" s="9">
        <v>44357</v>
      </c>
      <c r="E473">
        <v>472</v>
      </c>
      <c r="F473">
        <f t="shared" si="81"/>
        <v>19172</v>
      </c>
      <c r="G473">
        <f t="shared" si="76"/>
        <v>8741</v>
      </c>
      <c r="H473">
        <f t="shared" si="77"/>
        <v>1469.93</v>
      </c>
      <c r="I473" s="1">
        <f t="shared" si="82"/>
        <v>323768274.56999999</v>
      </c>
      <c r="J473">
        <f t="shared" si="78"/>
        <v>8267770.4299999997</v>
      </c>
      <c r="K473" s="1">
        <f t="shared" si="79"/>
        <v>3836045</v>
      </c>
      <c r="L473">
        <f t="shared" si="80"/>
        <v>677716.06099999999</v>
      </c>
    </row>
    <row r="474" spans="4:12" x14ac:dyDescent="0.25">
      <c r="D474" s="9">
        <v>44358</v>
      </c>
      <c r="E474">
        <v>473</v>
      </c>
      <c r="F474">
        <f t="shared" si="81"/>
        <v>19472</v>
      </c>
      <c r="G474">
        <f t="shared" ref="G474:G537" si="83">ROUND(F447*$B$23,0)</f>
        <v>8745</v>
      </c>
      <c r="H474">
        <f t="shared" si="77"/>
        <v>1470.546</v>
      </c>
      <c r="I474" s="1">
        <f t="shared" si="82"/>
        <v>323758991.39700001</v>
      </c>
      <c r="J474">
        <f t="shared" si="78"/>
        <v>8285798.6030000001</v>
      </c>
      <c r="K474" s="1">
        <f t="shared" si="79"/>
        <v>3844790</v>
      </c>
      <c r="L474">
        <f t="shared" si="80"/>
        <v>679186.60699999996</v>
      </c>
    </row>
    <row r="475" spans="4:12" x14ac:dyDescent="0.25">
      <c r="D475" s="9">
        <v>44359</v>
      </c>
      <c r="E475">
        <v>474</v>
      </c>
      <c r="F475">
        <f t="shared" si="81"/>
        <v>19393</v>
      </c>
      <c r="G475">
        <f t="shared" si="83"/>
        <v>8744</v>
      </c>
      <c r="H475">
        <f t="shared" si="77"/>
        <v>1470.3920000000001</v>
      </c>
      <c r="I475" s="1">
        <f t="shared" si="82"/>
        <v>323749797.54299998</v>
      </c>
      <c r="J475">
        <f t="shared" si="78"/>
        <v>8303736.4570000004</v>
      </c>
      <c r="K475" s="1">
        <f t="shared" si="79"/>
        <v>3853534</v>
      </c>
      <c r="L475">
        <f t="shared" si="80"/>
        <v>680656.99899999995</v>
      </c>
    </row>
    <row r="476" spans="4:12" x14ac:dyDescent="0.25">
      <c r="D476" s="9">
        <v>44360</v>
      </c>
      <c r="E476">
        <v>475</v>
      </c>
      <c r="F476">
        <f t="shared" si="81"/>
        <v>19298</v>
      </c>
      <c r="G476">
        <f t="shared" si="83"/>
        <v>8732</v>
      </c>
      <c r="H476">
        <f t="shared" si="77"/>
        <v>1468.3899999999999</v>
      </c>
      <c r="I476" s="1">
        <f t="shared" si="82"/>
        <v>323740700.08700001</v>
      </c>
      <c r="J476">
        <f t="shared" si="78"/>
        <v>8321565.9130000006</v>
      </c>
      <c r="K476" s="1">
        <f t="shared" si="79"/>
        <v>3862266</v>
      </c>
      <c r="L476">
        <f t="shared" si="80"/>
        <v>682125.38899999997</v>
      </c>
    </row>
    <row r="477" spans="4:12" x14ac:dyDescent="0.25">
      <c r="D477" s="9">
        <v>44361</v>
      </c>
      <c r="E477">
        <v>476</v>
      </c>
      <c r="F477">
        <f t="shared" si="81"/>
        <v>19291</v>
      </c>
      <c r="G477">
        <f t="shared" si="83"/>
        <v>8752</v>
      </c>
      <c r="H477">
        <f t="shared" si="77"/>
        <v>1471.701</v>
      </c>
      <c r="I477" s="1">
        <f t="shared" si="82"/>
        <v>323731630.55500001</v>
      </c>
      <c r="J477">
        <f t="shared" si="78"/>
        <v>8339387.4450000003</v>
      </c>
      <c r="K477" s="1">
        <f t="shared" si="79"/>
        <v>3871018</v>
      </c>
      <c r="L477">
        <f t="shared" si="80"/>
        <v>683597.09</v>
      </c>
    </row>
    <row r="478" spans="4:12" x14ac:dyDescent="0.25">
      <c r="D478" s="9">
        <v>44362</v>
      </c>
      <c r="E478">
        <v>477</v>
      </c>
      <c r="F478">
        <f t="shared" si="81"/>
        <v>19291</v>
      </c>
      <c r="G478">
        <f t="shared" si="83"/>
        <v>8755</v>
      </c>
      <c r="H478">
        <f t="shared" si="77"/>
        <v>1472.163</v>
      </c>
      <c r="I478" s="1">
        <f t="shared" si="82"/>
        <v>323722563.86900002</v>
      </c>
      <c r="J478">
        <f t="shared" si="78"/>
        <v>8357209.1310000001</v>
      </c>
      <c r="K478" s="1">
        <f t="shared" si="79"/>
        <v>3879773</v>
      </c>
      <c r="L478">
        <f t="shared" si="80"/>
        <v>685069.25299999991</v>
      </c>
    </row>
    <row r="479" spans="4:12" x14ac:dyDescent="0.25">
      <c r="D479" s="9">
        <v>44363</v>
      </c>
      <c r="E479">
        <v>478</v>
      </c>
      <c r="F479">
        <f t="shared" si="81"/>
        <v>19301</v>
      </c>
      <c r="G479">
        <f t="shared" si="83"/>
        <v>8755</v>
      </c>
      <c r="H479">
        <f t="shared" si="77"/>
        <v>1472.24</v>
      </c>
      <c r="I479" s="1">
        <f t="shared" si="82"/>
        <v>323713485.72000003</v>
      </c>
      <c r="J479">
        <f t="shared" si="78"/>
        <v>8375042.2800000003</v>
      </c>
      <c r="K479" s="1">
        <f t="shared" si="79"/>
        <v>3888528</v>
      </c>
      <c r="L479">
        <f t="shared" si="80"/>
        <v>686541.4929999999</v>
      </c>
    </row>
    <row r="480" spans="4:12" x14ac:dyDescent="0.25">
      <c r="D480" s="9">
        <v>44364</v>
      </c>
      <c r="E480">
        <v>479</v>
      </c>
      <c r="F480">
        <f t="shared" si="81"/>
        <v>19301</v>
      </c>
      <c r="G480">
        <f t="shared" si="83"/>
        <v>8757</v>
      </c>
      <c r="H480">
        <f t="shared" si="77"/>
        <v>1472.548</v>
      </c>
      <c r="I480" s="1">
        <f t="shared" si="82"/>
        <v>323704409.49400002</v>
      </c>
      <c r="J480">
        <f t="shared" si="78"/>
        <v>8392875.506000001</v>
      </c>
      <c r="K480" s="1">
        <f t="shared" si="79"/>
        <v>3897285</v>
      </c>
      <c r="L480">
        <f t="shared" si="80"/>
        <v>688014.04099999985</v>
      </c>
    </row>
    <row r="481" spans="4:12" x14ac:dyDescent="0.25">
      <c r="D481" s="9">
        <v>44365</v>
      </c>
      <c r="E481">
        <v>480</v>
      </c>
      <c r="F481">
        <f t="shared" si="81"/>
        <v>19272</v>
      </c>
      <c r="G481">
        <f t="shared" si="83"/>
        <v>8755</v>
      </c>
      <c r="H481">
        <f t="shared" si="77"/>
        <v>1472.24</v>
      </c>
      <c r="I481" s="1">
        <f t="shared" si="82"/>
        <v>323695364.27200001</v>
      </c>
      <c r="J481">
        <f t="shared" si="78"/>
        <v>8410675.7280000001</v>
      </c>
      <c r="K481" s="1">
        <f t="shared" si="79"/>
        <v>3906040</v>
      </c>
      <c r="L481">
        <f t="shared" si="80"/>
        <v>689486.28099999984</v>
      </c>
    </row>
    <row r="482" spans="4:12" x14ac:dyDescent="0.25">
      <c r="D482" s="9">
        <v>44366</v>
      </c>
      <c r="E482">
        <v>481</v>
      </c>
      <c r="F482">
        <f t="shared" si="81"/>
        <v>19239</v>
      </c>
      <c r="G482">
        <f t="shared" si="83"/>
        <v>8761</v>
      </c>
      <c r="H482">
        <f t="shared" si="77"/>
        <v>1473.164</v>
      </c>
      <c r="I482" s="1">
        <f t="shared" si="82"/>
        <v>323686362.74699998</v>
      </c>
      <c r="J482">
        <f t="shared" si="78"/>
        <v>8428438.2530000005</v>
      </c>
      <c r="K482" s="1">
        <f t="shared" si="79"/>
        <v>3914801</v>
      </c>
      <c r="L482">
        <f t="shared" si="80"/>
        <v>690959.44499999983</v>
      </c>
    </row>
    <row r="483" spans="4:12" x14ac:dyDescent="0.25">
      <c r="D483" s="9">
        <v>44367</v>
      </c>
      <c r="E483">
        <v>482</v>
      </c>
      <c r="F483">
        <f t="shared" si="81"/>
        <v>19253</v>
      </c>
      <c r="G483">
        <f t="shared" si="83"/>
        <v>8760</v>
      </c>
      <c r="H483">
        <f t="shared" si="77"/>
        <v>1473.01</v>
      </c>
      <c r="I483" s="1">
        <f t="shared" si="82"/>
        <v>323677344.06599998</v>
      </c>
      <c r="J483">
        <f t="shared" si="78"/>
        <v>8446216.9340000004</v>
      </c>
      <c r="K483" s="1">
        <f t="shared" si="79"/>
        <v>3923561</v>
      </c>
      <c r="L483">
        <f t="shared" si="80"/>
        <v>692432.45499999984</v>
      </c>
    </row>
    <row r="484" spans="4:12" x14ac:dyDescent="0.25">
      <c r="D484" s="9">
        <v>44368</v>
      </c>
      <c r="E484">
        <v>483</v>
      </c>
      <c r="F484">
        <f t="shared" si="81"/>
        <v>19258</v>
      </c>
      <c r="G484">
        <f t="shared" si="83"/>
        <v>8763</v>
      </c>
      <c r="H484">
        <f t="shared" si="77"/>
        <v>1473.626</v>
      </c>
      <c r="I484" s="1">
        <f t="shared" si="82"/>
        <v>323668322.53799999</v>
      </c>
      <c r="J484">
        <f t="shared" si="78"/>
        <v>8464001.4620000012</v>
      </c>
      <c r="K484" s="1">
        <f t="shared" si="79"/>
        <v>3932324</v>
      </c>
      <c r="L484">
        <f t="shared" si="80"/>
        <v>693906.08099999989</v>
      </c>
    </row>
    <row r="485" spans="4:12" x14ac:dyDescent="0.25">
      <c r="D485" s="9">
        <v>44369</v>
      </c>
      <c r="E485">
        <v>484</v>
      </c>
      <c r="F485">
        <f t="shared" si="81"/>
        <v>19270</v>
      </c>
      <c r="G485">
        <f t="shared" si="83"/>
        <v>8764</v>
      </c>
      <c r="H485">
        <f t="shared" si="77"/>
        <v>1473.78</v>
      </c>
      <c r="I485" s="1">
        <f t="shared" si="82"/>
        <v>323659288.162</v>
      </c>
      <c r="J485">
        <f t="shared" si="78"/>
        <v>8481799.8380000014</v>
      </c>
      <c r="K485" s="1">
        <f t="shared" si="79"/>
        <v>3941088</v>
      </c>
      <c r="L485">
        <f t="shared" si="80"/>
        <v>695379.86099999992</v>
      </c>
    </row>
    <row r="486" spans="4:12" x14ac:dyDescent="0.25">
      <c r="D486" s="9">
        <v>44370</v>
      </c>
      <c r="E486">
        <v>485</v>
      </c>
      <c r="F486">
        <f t="shared" si="81"/>
        <v>19269</v>
      </c>
      <c r="G486">
        <f t="shared" si="83"/>
        <v>8770</v>
      </c>
      <c r="H486">
        <f t="shared" si="77"/>
        <v>1474.704</v>
      </c>
      <c r="I486" s="1">
        <f t="shared" si="82"/>
        <v>323650260.78600001</v>
      </c>
      <c r="J486">
        <f t="shared" si="78"/>
        <v>8499597.2140000015</v>
      </c>
      <c r="K486" s="1">
        <f t="shared" si="79"/>
        <v>3949858</v>
      </c>
      <c r="L486">
        <f t="shared" si="80"/>
        <v>696854.56499999994</v>
      </c>
    </row>
    <row r="487" spans="4:12" x14ac:dyDescent="0.25">
      <c r="D487" s="9">
        <v>44371</v>
      </c>
      <c r="E487">
        <v>486</v>
      </c>
      <c r="F487">
        <f t="shared" si="81"/>
        <v>19274</v>
      </c>
      <c r="G487">
        <f t="shared" si="83"/>
        <v>8777</v>
      </c>
      <c r="H487">
        <f t="shared" si="77"/>
        <v>1475.8589999999999</v>
      </c>
      <c r="I487" s="1">
        <f t="shared" si="82"/>
        <v>323641234.56300002</v>
      </c>
      <c r="J487">
        <f t="shared" si="78"/>
        <v>8517400.4370000008</v>
      </c>
      <c r="K487" s="1">
        <f t="shared" si="79"/>
        <v>3958635</v>
      </c>
      <c r="L487">
        <f t="shared" si="80"/>
        <v>698330.424</v>
      </c>
    </row>
    <row r="488" spans="4:12" x14ac:dyDescent="0.25">
      <c r="D488" s="9">
        <v>44372</v>
      </c>
      <c r="E488">
        <v>487</v>
      </c>
      <c r="F488">
        <f t="shared" si="81"/>
        <v>19248</v>
      </c>
      <c r="G488">
        <f t="shared" si="83"/>
        <v>8782</v>
      </c>
      <c r="H488">
        <f t="shared" si="77"/>
        <v>1476.7059999999999</v>
      </c>
      <c r="I488" s="1">
        <f t="shared" si="82"/>
        <v>323632243.03600001</v>
      </c>
      <c r="J488">
        <f t="shared" si="78"/>
        <v>8535173.9640000015</v>
      </c>
      <c r="K488" s="1">
        <f t="shared" si="79"/>
        <v>3967417</v>
      </c>
      <c r="L488">
        <f t="shared" si="80"/>
        <v>699807.13</v>
      </c>
    </row>
    <row r="489" spans="4:12" x14ac:dyDescent="0.25">
      <c r="D489" s="9">
        <v>44373</v>
      </c>
      <c r="E489">
        <v>488</v>
      </c>
      <c r="F489">
        <f t="shared" si="81"/>
        <v>19270</v>
      </c>
      <c r="G489">
        <f t="shared" si="83"/>
        <v>8777</v>
      </c>
      <c r="H489">
        <f t="shared" si="77"/>
        <v>1476.0129999999999</v>
      </c>
      <c r="I489" s="1">
        <f t="shared" si="82"/>
        <v>323623221.12099999</v>
      </c>
      <c r="J489">
        <f t="shared" si="78"/>
        <v>8552972.8790000007</v>
      </c>
      <c r="K489" s="1">
        <f t="shared" si="79"/>
        <v>3976194</v>
      </c>
      <c r="L489">
        <f t="shared" si="80"/>
        <v>701283.14300000004</v>
      </c>
    </row>
    <row r="490" spans="4:12" x14ac:dyDescent="0.25">
      <c r="D490" s="9">
        <v>44374</v>
      </c>
      <c r="E490">
        <v>489</v>
      </c>
      <c r="F490">
        <f t="shared" si="81"/>
        <v>19250</v>
      </c>
      <c r="G490">
        <f t="shared" si="83"/>
        <v>8787</v>
      </c>
      <c r="H490">
        <f t="shared" si="77"/>
        <v>1477.5529999999999</v>
      </c>
      <c r="I490" s="1">
        <f t="shared" si="82"/>
        <v>323614232.05500001</v>
      </c>
      <c r="J490">
        <f t="shared" si="78"/>
        <v>8570748.9450000003</v>
      </c>
      <c r="K490" s="1">
        <f t="shared" si="79"/>
        <v>3984981</v>
      </c>
      <c r="L490">
        <f t="shared" si="80"/>
        <v>702760.696</v>
      </c>
    </row>
    <row r="491" spans="4:12" x14ac:dyDescent="0.25">
      <c r="D491" s="9">
        <v>44375</v>
      </c>
      <c r="E491">
        <v>490</v>
      </c>
      <c r="F491">
        <f t="shared" si="81"/>
        <v>19244</v>
      </c>
      <c r="G491">
        <f t="shared" si="83"/>
        <v>8794</v>
      </c>
      <c r="H491">
        <f t="shared" si="77"/>
        <v>1478.8620000000001</v>
      </c>
      <c r="I491" s="1">
        <f t="shared" si="82"/>
        <v>323605256.60500002</v>
      </c>
      <c r="J491">
        <f t="shared" si="78"/>
        <v>8588518.3949999996</v>
      </c>
      <c r="K491" s="1">
        <f t="shared" si="79"/>
        <v>3993775</v>
      </c>
      <c r="L491">
        <f t="shared" si="80"/>
        <v>704239.55799999996</v>
      </c>
    </row>
    <row r="492" spans="4:12" x14ac:dyDescent="0.25">
      <c r="D492" s="9">
        <v>44376</v>
      </c>
      <c r="E492">
        <v>491</v>
      </c>
      <c r="F492">
        <f t="shared" si="81"/>
        <v>19319</v>
      </c>
      <c r="G492">
        <f t="shared" si="83"/>
        <v>8801</v>
      </c>
      <c r="H492">
        <f t="shared" ref="H492:H555" si="84">F465*$B$24</f>
        <v>1480.0170000000001</v>
      </c>
      <c r="I492" s="1">
        <f t="shared" si="82"/>
        <v>323596202.22100002</v>
      </c>
      <c r="J492">
        <f t="shared" ref="J492:J555" si="85">J491+F492-H465</f>
        <v>8606373.7789999992</v>
      </c>
      <c r="K492" s="1">
        <f t="shared" ref="K492:K555" si="86">K491+G492</f>
        <v>4002576</v>
      </c>
      <c r="L492">
        <f t="shared" ref="L492:L555" si="87">L491+H492</f>
        <v>705719.57499999995</v>
      </c>
    </row>
    <row r="493" spans="4:12" x14ac:dyDescent="0.25">
      <c r="D493" s="9">
        <v>44377</v>
      </c>
      <c r="E493">
        <v>492</v>
      </c>
      <c r="F493">
        <f t="shared" si="81"/>
        <v>19273</v>
      </c>
      <c r="G493">
        <f t="shared" si="83"/>
        <v>8803</v>
      </c>
      <c r="H493">
        <f t="shared" si="84"/>
        <v>1480.325</v>
      </c>
      <c r="I493" s="1">
        <f t="shared" si="82"/>
        <v>323587202.45899999</v>
      </c>
      <c r="J493">
        <f t="shared" si="85"/>
        <v>8624176.5409999993</v>
      </c>
      <c r="K493" s="1">
        <f t="shared" si="86"/>
        <v>4011379</v>
      </c>
      <c r="L493">
        <f t="shared" si="87"/>
        <v>707199.89999999991</v>
      </c>
    </row>
    <row r="494" spans="4:12" x14ac:dyDescent="0.25">
      <c r="D494" s="9">
        <v>44378</v>
      </c>
      <c r="E494">
        <v>493</v>
      </c>
      <c r="F494">
        <f t="shared" si="81"/>
        <v>19291</v>
      </c>
      <c r="G494">
        <f t="shared" si="83"/>
        <v>8797</v>
      </c>
      <c r="H494">
        <f t="shared" si="84"/>
        <v>1479.2470000000001</v>
      </c>
      <c r="I494" s="1">
        <f t="shared" si="82"/>
        <v>323578175.92500001</v>
      </c>
      <c r="J494">
        <f t="shared" si="85"/>
        <v>8642000.0749999993</v>
      </c>
      <c r="K494" s="1">
        <f t="shared" si="86"/>
        <v>4020176</v>
      </c>
      <c r="L494">
        <f t="shared" si="87"/>
        <v>708679.14699999988</v>
      </c>
    </row>
    <row r="495" spans="4:12" x14ac:dyDescent="0.25">
      <c r="D495" s="9">
        <v>44379</v>
      </c>
      <c r="E495">
        <v>494</v>
      </c>
      <c r="F495">
        <f t="shared" si="81"/>
        <v>19265</v>
      </c>
      <c r="G495">
        <f t="shared" si="83"/>
        <v>8811</v>
      </c>
      <c r="H495">
        <f t="shared" si="84"/>
        <v>1481.634</v>
      </c>
      <c r="I495" s="1">
        <f t="shared" si="82"/>
        <v>323569193.00999999</v>
      </c>
      <c r="J495">
        <f t="shared" si="85"/>
        <v>8659793.9899999984</v>
      </c>
      <c r="K495" s="1">
        <f t="shared" si="86"/>
        <v>4028987</v>
      </c>
      <c r="L495">
        <f t="shared" si="87"/>
        <v>710160.78099999984</v>
      </c>
    </row>
    <row r="496" spans="4:12" x14ac:dyDescent="0.25">
      <c r="D496" s="9">
        <v>44380</v>
      </c>
      <c r="E496">
        <v>495</v>
      </c>
      <c r="F496">
        <f t="shared" si="81"/>
        <v>19225</v>
      </c>
      <c r="G496">
        <f t="shared" si="83"/>
        <v>8808</v>
      </c>
      <c r="H496">
        <f t="shared" si="84"/>
        <v>1481.172</v>
      </c>
      <c r="I496" s="1">
        <f t="shared" si="82"/>
        <v>323560252.71600002</v>
      </c>
      <c r="J496">
        <f t="shared" si="85"/>
        <v>8677542.2839999981</v>
      </c>
      <c r="K496" s="1">
        <f t="shared" si="86"/>
        <v>4037795</v>
      </c>
      <c r="L496">
        <f t="shared" si="87"/>
        <v>711641.95299999986</v>
      </c>
    </row>
    <row r="497" spans="4:12" x14ac:dyDescent="0.25">
      <c r="D497" s="9">
        <v>44381</v>
      </c>
      <c r="E497">
        <v>496</v>
      </c>
      <c r="F497">
        <f t="shared" si="81"/>
        <v>19227</v>
      </c>
      <c r="G497">
        <f t="shared" si="83"/>
        <v>8816</v>
      </c>
      <c r="H497">
        <f t="shared" si="84"/>
        <v>1482.481</v>
      </c>
      <c r="I497" s="1">
        <f t="shared" si="82"/>
        <v>323551317.95999998</v>
      </c>
      <c r="J497">
        <f t="shared" si="85"/>
        <v>8695293.0399999972</v>
      </c>
      <c r="K497" s="1">
        <f t="shared" si="86"/>
        <v>4046611</v>
      </c>
      <c r="L497">
        <f t="shared" si="87"/>
        <v>713124.43399999989</v>
      </c>
    </row>
    <row r="498" spans="4:12" x14ac:dyDescent="0.25">
      <c r="D498" s="9">
        <v>44382</v>
      </c>
      <c r="E498">
        <v>497</v>
      </c>
      <c r="F498">
        <f t="shared" si="81"/>
        <v>19244</v>
      </c>
      <c r="G498">
        <f t="shared" si="83"/>
        <v>8815</v>
      </c>
      <c r="H498">
        <f t="shared" si="84"/>
        <v>1482.25</v>
      </c>
      <c r="I498" s="1">
        <f t="shared" si="82"/>
        <v>323542362.66299999</v>
      </c>
      <c r="J498">
        <f t="shared" si="85"/>
        <v>8713063.3369999975</v>
      </c>
      <c r="K498" s="1">
        <f t="shared" si="86"/>
        <v>4055426</v>
      </c>
      <c r="L498">
        <f t="shared" si="87"/>
        <v>714606.68399999989</v>
      </c>
    </row>
    <row r="499" spans="4:12" x14ac:dyDescent="0.25">
      <c r="D499" s="9">
        <v>44383</v>
      </c>
      <c r="E499">
        <v>498</v>
      </c>
      <c r="F499">
        <f t="shared" si="81"/>
        <v>19273</v>
      </c>
      <c r="G499">
        <f t="shared" si="83"/>
        <v>8799</v>
      </c>
      <c r="H499">
        <f t="shared" si="84"/>
        <v>1479.5550000000001</v>
      </c>
      <c r="I499" s="1">
        <f t="shared" si="82"/>
        <v>323533358.13099998</v>
      </c>
      <c r="J499">
        <f t="shared" si="85"/>
        <v>8730866.8689999972</v>
      </c>
      <c r="K499" s="1">
        <f t="shared" si="86"/>
        <v>4064225</v>
      </c>
      <c r="L499">
        <f t="shared" si="87"/>
        <v>716086.23899999994</v>
      </c>
    </row>
    <row r="500" spans="4:12" x14ac:dyDescent="0.25">
      <c r="D500" s="9">
        <v>44384</v>
      </c>
      <c r="E500">
        <v>499</v>
      </c>
      <c r="F500">
        <f t="shared" si="81"/>
        <v>19269</v>
      </c>
      <c r="G500">
        <f t="shared" si="83"/>
        <v>8779</v>
      </c>
      <c r="H500">
        <f t="shared" si="84"/>
        <v>1476.2439999999999</v>
      </c>
      <c r="I500" s="1">
        <f t="shared" si="82"/>
        <v>323524338.06099999</v>
      </c>
      <c r="J500">
        <f t="shared" si="85"/>
        <v>8748665.9389999975</v>
      </c>
      <c r="K500" s="1">
        <f t="shared" si="86"/>
        <v>4073004</v>
      </c>
      <c r="L500">
        <f t="shared" si="87"/>
        <v>717562.48299999989</v>
      </c>
    </row>
    <row r="501" spans="4:12" x14ac:dyDescent="0.25">
      <c r="D501" s="9">
        <v>44385</v>
      </c>
      <c r="E501">
        <v>500</v>
      </c>
      <c r="F501">
        <f t="shared" si="81"/>
        <v>19264</v>
      </c>
      <c r="G501">
        <f t="shared" si="83"/>
        <v>8916</v>
      </c>
      <c r="H501">
        <f t="shared" si="84"/>
        <v>1499.3440000000001</v>
      </c>
      <c r="I501" s="1">
        <f t="shared" si="82"/>
        <v>323515460.60699999</v>
      </c>
      <c r="J501">
        <f t="shared" si="85"/>
        <v>8766459.3929999974</v>
      </c>
      <c r="K501" s="1">
        <f t="shared" si="86"/>
        <v>4081920</v>
      </c>
      <c r="L501">
        <f t="shared" si="87"/>
        <v>719061.82699999993</v>
      </c>
    </row>
    <row r="502" spans="4:12" x14ac:dyDescent="0.25">
      <c r="D502" s="9">
        <v>44386</v>
      </c>
      <c r="E502">
        <v>501</v>
      </c>
      <c r="F502">
        <f t="shared" si="81"/>
        <v>19264</v>
      </c>
      <c r="G502">
        <f t="shared" si="83"/>
        <v>8880</v>
      </c>
      <c r="H502">
        <f t="shared" si="84"/>
        <v>1493.261</v>
      </c>
      <c r="I502" s="1">
        <f t="shared" si="82"/>
        <v>323506546.99900001</v>
      </c>
      <c r="J502">
        <f t="shared" si="85"/>
        <v>8784253.0009999964</v>
      </c>
      <c r="K502" s="1">
        <f t="shared" si="86"/>
        <v>4090800</v>
      </c>
      <c r="L502">
        <f t="shared" si="87"/>
        <v>720555.08799999999</v>
      </c>
    </row>
    <row r="503" spans="4:12" x14ac:dyDescent="0.25">
      <c r="D503" s="9">
        <v>44387</v>
      </c>
      <c r="E503">
        <v>502</v>
      </c>
      <c r="F503">
        <f t="shared" si="81"/>
        <v>19277</v>
      </c>
      <c r="G503">
        <f t="shared" si="83"/>
        <v>8837</v>
      </c>
      <c r="H503">
        <f t="shared" si="84"/>
        <v>1485.9459999999999</v>
      </c>
      <c r="I503" s="1">
        <f t="shared" si="82"/>
        <v>323497575.389</v>
      </c>
      <c r="J503">
        <f t="shared" si="85"/>
        <v>8802061.6109999958</v>
      </c>
      <c r="K503" s="1">
        <f t="shared" si="86"/>
        <v>4099637</v>
      </c>
      <c r="L503">
        <f t="shared" si="87"/>
        <v>722041.03399999999</v>
      </c>
    </row>
    <row r="504" spans="4:12" x14ac:dyDescent="0.25">
      <c r="D504" s="9">
        <v>44388</v>
      </c>
      <c r="E504">
        <v>503</v>
      </c>
      <c r="F504">
        <f t="shared" si="81"/>
        <v>19253</v>
      </c>
      <c r="G504">
        <f t="shared" si="83"/>
        <v>8833</v>
      </c>
      <c r="H504">
        <f t="shared" si="84"/>
        <v>1485.4069999999999</v>
      </c>
      <c r="I504" s="1">
        <f t="shared" si="82"/>
        <v>323488627.09000003</v>
      </c>
      <c r="J504">
        <f t="shared" si="85"/>
        <v>8819842.9099999964</v>
      </c>
      <c r="K504" s="1">
        <f t="shared" si="86"/>
        <v>4108470</v>
      </c>
      <c r="L504">
        <f t="shared" si="87"/>
        <v>723526.44099999999</v>
      </c>
    </row>
    <row r="505" spans="4:12" x14ac:dyDescent="0.25">
      <c r="D505" s="9">
        <v>44389</v>
      </c>
      <c r="E505">
        <v>504</v>
      </c>
      <c r="F505">
        <f t="shared" si="81"/>
        <v>19249</v>
      </c>
      <c r="G505">
        <f t="shared" si="83"/>
        <v>8833</v>
      </c>
      <c r="H505">
        <f t="shared" si="84"/>
        <v>1485.4069999999999</v>
      </c>
      <c r="I505" s="1">
        <f t="shared" si="82"/>
        <v>323479683.25300002</v>
      </c>
      <c r="J505">
        <f t="shared" si="85"/>
        <v>8837619.7469999958</v>
      </c>
      <c r="K505" s="1">
        <f t="shared" si="86"/>
        <v>4117303</v>
      </c>
      <c r="L505">
        <f t="shared" si="87"/>
        <v>725011.848</v>
      </c>
    </row>
    <row r="506" spans="4:12" x14ac:dyDescent="0.25">
      <c r="D506" s="9">
        <v>44390</v>
      </c>
      <c r="E506">
        <v>505</v>
      </c>
      <c r="F506">
        <f t="shared" si="81"/>
        <v>19248</v>
      </c>
      <c r="G506">
        <f t="shared" si="83"/>
        <v>8838</v>
      </c>
      <c r="H506">
        <f t="shared" si="84"/>
        <v>1486.1769999999999</v>
      </c>
      <c r="I506" s="1">
        <f t="shared" si="82"/>
        <v>323470745.49300003</v>
      </c>
      <c r="J506">
        <f t="shared" si="85"/>
        <v>8855395.5069999956</v>
      </c>
      <c r="K506" s="1">
        <f t="shared" si="86"/>
        <v>4126141</v>
      </c>
      <c r="L506">
        <f t="shared" si="87"/>
        <v>726498.02500000002</v>
      </c>
    </row>
    <row r="507" spans="4:12" x14ac:dyDescent="0.25">
      <c r="D507" s="9">
        <v>44391</v>
      </c>
      <c r="E507">
        <v>506</v>
      </c>
      <c r="F507">
        <f t="shared" si="81"/>
        <v>19245</v>
      </c>
      <c r="G507">
        <f t="shared" si="83"/>
        <v>8838</v>
      </c>
      <c r="H507">
        <f t="shared" si="84"/>
        <v>1486.1769999999999</v>
      </c>
      <c r="I507" s="1">
        <f t="shared" si="82"/>
        <v>323461811.04100001</v>
      </c>
      <c r="J507">
        <f t="shared" si="85"/>
        <v>8873167.9589999951</v>
      </c>
      <c r="K507" s="1">
        <f t="shared" si="86"/>
        <v>4134979</v>
      </c>
      <c r="L507">
        <f t="shared" si="87"/>
        <v>727984.20200000005</v>
      </c>
    </row>
    <row r="508" spans="4:12" x14ac:dyDescent="0.25">
      <c r="D508" s="9">
        <v>44392</v>
      </c>
      <c r="E508">
        <v>507</v>
      </c>
      <c r="F508">
        <f t="shared" si="81"/>
        <v>19247</v>
      </c>
      <c r="G508">
        <f t="shared" si="83"/>
        <v>8825</v>
      </c>
      <c r="H508">
        <f t="shared" si="84"/>
        <v>1483.944</v>
      </c>
      <c r="I508" s="1">
        <f t="shared" si="82"/>
        <v>323452861.28100002</v>
      </c>
      <c r="J508">
        <f t="shared" si="85"/>
        <v>8890942.7189999949</v>
      </c>
      <c r="K508" s="1">
        <f t="shared" si="86"/>
        <v>4143804</v>
      </c>
      <c r="L508">
        <f t="shared" si="87"/>
        <v>729468.14600000007</v>
      </c>
    </row>
    <row r="509" spans="4:12" x14ac:dyDescent="0.25">
      <c r="D509" s="9">
        <v>44393</v>
      </c>
      <c r="E509">
        <v>508</v>
      </c>
      <c r="F509">
        <f t="shared" si="81"/>
        <v>19239</v>
      </c>
      <c r="G509">
        <f t="shared" si="83"/>
        <v>8810</v>
      </c>
      <c r="H509">
        <f t="shared" si="84"/>
        <v>1481.403</v>
      </c>
      <c r="I509" s="1">
        <f t="shared" si="82"/>
        <v>323443905.44499999</v>
      </c>
      <c r="J509">
        <f t="shared" si="85"/>
        <v>8908708.5549999941</v>
      </c>
      <c r="K509" s="1">
        <f t="shared" si="86"/>
        <v>4152614</v>
      </c>
      <c r="L509">
        <f t="shared" si="87"/>
        <v>730949.54900000012</v>
      </c>
    </row>
    <row r="510" spans="4:12" x14ac:dyDescent="0.25">
      <c r="D510" s="9">
        <v>44394</v>
      </c>
      <c r="E510">
        <v>509</v>
      </c>
      <c r="F510">
        <f t="shared" si="81"/>
        <v>19239</v>
      </c>
      <c r="G510">
        <f t="shared" si="83"/>
        <v>8816</v>
      </c>
      <c r="H510">
        <f t="shared" si="84"/>
        <v>1482.481</v>
      </c>
      <c r="I510" s="1">
        <f t="shared" si="82"/>
        <v>323434955.45499998</v>
      </c>
      <c r="J510">
        <f t="shared" si="85"/>
        <v>8926474.5449999943</v>
      </c>
      <c r="K510" s="1">
        <f t="shared" si="86"/>
        <v>4161430</v>
      </c>
      <c r="L510">
        <f t="shared" si="87"/>
        <v>732432.03000000014</v>
      </c>
    </row>
    <row r="511" spans="4:12" x14ac:dyDescent="0.25">
      <c r="D511" s="9">
        <v>44395</v>
      </c>
      <c r="E511">
        <v>510</v>
      </c>
      <c r="F511">
        <f t="shared" si="81"/>
        <v>19235</v>
      </c>
      <c r="G511">
        <f t="shared" si="83"/>
        <v>8818</v>
      </c>
      <c r="H511">
        <f t="shared" si="84"/>
        <v>1482.866</v>
      </c>
      <c r="I511" s="1">
        <f t="shared" si="82"/>
        <v>323426012.08100003</v>
      </c>
      <c r="J511">
        <f t="shared" si="85"/>
        <v>8944235.9189999942</v>
      </c>
      <c r="K511" s="1">
        <f t="shared" si="86"/>
        <v>4170248</v>
      </c>
      <c r="L511">
        <f t="shared" si="87"/>
        <v>733914.89600000018</v>
      </c>
    </row>
    <row r="512" spans="4:12" x14ac:dyDescent="0.25">
      <c r="D512" s="9">
        <v>44396</v>
      </c>
      <c r="E512">
        <v>511</v>
      </c>
      <c r="F512">
        <f t="shared" si="81"/>
        <v>19233</v>
      </c>
      <c r="G512">
        <f t="shared" si="83"/>
        <v>8824</v>
      </c>
      <c r="H512">
        <f t="shared" si="84"/>
        <v>1483.79</v>
      </c>
      <c r="I512" s="1">
        <f t="shared" si="82"/>
        <v>323417076.861</v>
      </c>
      <c r="J512">
        <f t="shared" si="85"/>
        <v>8961995.1389999948</v>
      </c>
      <c r="K512" s="1">
        <f t="shared" si="86"/>
        <v>4179072</v>
      </c>
      <c r="L512">
        <f t="shared" si="87"/>
        <v>735398.68600000022</v>
      </c>
    </row>
    <row r="513" spans="4:12" x14ac:dyDescent="0.25">
      <c r="D513" s="9">
        <v>44397</v>
      </c>
      <c r="E513">
        <v>512</v>
      </c>
      <c r="F513">
        <f t="shared" si="81"/>
        <v>19225</v>
      </c>
      <c r="G513">
        <f t="shared" si="83"/>
        <v>8823</v>
      </c>
      <c r="H513">
        <f t="shared" si="84"/>
        <v>1483.713</v>
      </c>
      <c r="I513" s="1">
        <f t="shared" si="82"/>
        <v>323408149.565</v>
      </c>
      <c r="J513">
        <f t="shared" si="85"/>
        <v>8979745.4349999949</v>
      </c>
      <c r="K513" s="1">
        <f t="shared" si="86"/>
        <v>4187895</v>
      </c>
      <c r="L513">
        <f t="shared" si="87"/>
        <v>736882.39900000021</v>
      </c>
    </row>
    <row r="514" spans="4:12" x14ac:dyDescent="0.25">
      <c r="D514" s="9">
        <v>44398</v>
      </c>
      <c r="E514">
        <v>513</v>
      </c>
      <c r="F514">
        <f t="shared" si="81"/>
        <v>19216</v>
      </c>
      <c r="G514">
        <f t="shared" si="83"/>
        <v>8826</v>
      </c>
      <c r="H514">
        <f t="shared" si="84"/>
        <v>1484.098</v>
      </c>
      <c r="I514" s="1">
        <f t="shared" si="82"/>
        <v>323399235.42400002</v>
      </c>
      <c r="J514">
        <f t="shared" si="85"/>
        <v>8997485.5759999957</v>
      </c>
      <c r="K514" s="1">
        <f t="shared" si="86"/>
        <v>4196721</v>
      </c>
      <c r="L514">
        <f t="shared" si="87"/>
        <v>738366.49700000021</v>
      </c>
    </row>
    <row r="515" spans="4:12" x14ac:dyDescent="0.25">
      <c r="D515" s="9">
        <v>44399</v>
      </c>
      <c r="E515">
        <v>514</v>
      </c>
      <c r="F515">
        <f t="shared" si="81"/>
        <v>19209</v>
      </c>
      <c r="G515">
        <f t="shared" si="83"/>
        <v>8814</v>
      </c>
      <c r="H515">
        <f t="shared" si="84"/>
        <v>1482.096</v>
      </c>
      <c r="I515" s="1">
        <f t="shared" si="82"/>
        <v>323390317.13</v>
      </c>
      <c r="J515">
        <f t="shared" si="85"/>
        <v>9015217.8699999955</v>
      </c>
      <c r="K515" s="1">
        <f t="shared" si="86"/>
        <v>4205535</v>
      </c>
      <c r="L515">
        <f t="shared" si="87"/>
        <v>739848.59300000023</v>
      </c>
    </row>
    <row r="516" spans="4:12" x14ac:dyDescent="0.25">
      <c r="D516" s="9">
        <v>44400</v>
      </c>
      <c r="E516">
        <v>515</v>
      </c>
      <c r="F516">
        <f t="shared" si="81"/>
        <v>19214</v>
      </c>
      <c r="G516">
        <f t="shared" si="83"/>
        <v>8824</v>
      </c>
      <c r="H516">
        <f t="shared" si="84"/>
        <v>1483.79</v>
      </c>
      <c r="I516" s="1">
        <f t="shared" si="82"/>
        <v>323381403.14300001</v>
      </c>
      <c r="J516">
        <f t="shared" si="85"/>
        <v>9032955.8569999952</v>
      </c>
      <c r="K516" s="1">
        <f t="shared" si="86"/>
        <v>4214359</v>
      </c>
      <c r="L516">
        <f t="shared" si="87"/>
        <v>741332.38300000026</v>
      </c>
    </row>
    <row r="517" spans="4:12" x14ac:dyDescent="0.25">
      <c r="D517" s="9">
        <v>44401</v>
      </c>
      <c r="E517">
        <v>516</v>
      </c>
      <c r="F517">
        <f t="shared" si="81"/>
        <v>19202</v>
      </c>
      <c r="G517">
        <f t="shared" si="83"/>
        <v>8815</v>
      </c>
      <c r="H517">
        <f t="shared" si="84"/>
        <v>1482.25</v>
      </c>
      <c r="I517" s="1">
        <f t="shared" si="82"/>
        <v>323372493.69599998</v>
      </c>
      <c r="J517">
        <f t="shared" si="85"/>
        <v>9050680.3039999958</v>
      </c>
      <c r="K517" s="1">
        <f t="shared" si="86"/>
        <v>4223174</v>
      </c>
      <c r="L517">
        <f t="shared" si="87"/>
        <v>742814.63300000026</v>
      </c>
    </row>
    <row r="518" spans="4:12" x14ac:dyDescent="0.25">
      <c r="D518" s="9">
        <v>44402</v>
      </c>
      <c r="E518">
        <v>517</v>
      </c>
      <c r="F518">
        <f t="shared" si="81"/>
        <v>19193</v>
      </c>
      <c r="G518">
        <f t="shared" si="83"/>
        <v>8812</v>
      </c>
      <c r="H518">
        <f t="shared" si="84"/>
        <v>1481.788</v>
      </c>
      <c r="I518" s="1">
        <f t="shared" si="82"/>
        <v>323363591.55800003</v>
      </c>
      <c r="J518">
        <f t="shared" si="85"/>
        <v>9068394.4419999961</v>
      </c>
      <c r="K518" s="1">
        <f t="shared" si="86"/>
        <v>4231986</v>
      </c>
      <c r="L518">
        <f t="shared" si="87"/>
        <v>744296.42100000021</v>
      </c>
    </row>
    <row r="519" spans="4:12" x14ac:dyDescent="0.25">
      <c r="D519" s="9">
        <v>44403</v>
      </c>
      <c r="E519">
        <v>518</v>
      </c>
      <c r="F519">
        <f t="shared" si="81"/>
        <v>19184</v>
      </c>
      <c r="G519">
        <f t="shared" si="83"/>
        <v>8846</v>
      </c>
      <c r="H519">
        <f t="shared" si="84"/>
        <v>1487.5629999999999</v>
      </c>
      <c r="I519" s="1">
        <f t="shared" si="82"/>
        <v>323354733.57499999</v>
      </c>
      <c r="J519">
        <f t="shared" si="85"/>
        <v>9086098.4249999952</v>
      </c>
      <c r="K519" s="1">
        <f t="shared" si="86"/>
        <v>4240832</v>
      </c>
      <c r="L519">
        <f t="shared" si="87"/>
        <v>745783.98400000017</v>
      </c>
    </row>
    <row r="520" spans="4:12" x14ac:dyDescent="0.25">
      <c r="D520" s="9">
        <v>44404</v>
      </c>
      <c r="E520">
        <v>519</v>
      </c>
      <c r="F520">
        <f t="shared" si="81"/>
        <v>19181</v>
      </c>
      <c r="G520">
        <f t="shared" si="83"/>
        <v>8825</v>
      </c>
      <c r="H520">
        <f t="shared" si="84"/>
        <v>1484.021</v>
      </c>
      <c r="I520" s="1">
        <f t="shared" si="82"/>
        <v>323345857.89999998</v>
      </c>
      <c r="J520">
        <f t="shared" si="85"/>
        <v>9103799.0999999959</v>
      </c>
      <c r="K520" s="1">
        <f t="shared" si="86"/>
        <v>4249657</v>
      </c>
      <c r="L520">
        <f t="shared" si="87"/>
        <v>747268.00500000012</v>
      </c>
    </row>
    <row r="521" spans="4:12" x14ac:dyDescent="0.25">
      <c r="D521" s="9">
        <v>44405</v>
      </c>
      <c r="E521">
        <v>520</v>
      </c>
      <c r="F521">
        <f t="shared" ref="F521:F584" si="88">ROUND((I520*$B$1)-H494-G494,0)</f>
        <v>19187</v>
      </c>
      <c r="G521">
        <f t="shared" si="83"/>
        <v>8833</v>
      </c>
      <c r="H521">
        <f t="shared" si="84"/>
        <v>1485.4069999999999</v>
      </c>
      <c r="I521" s="1">
        <f t="shared" si="82"/>
        <v>323336983.14700001</v>
      </c>
      <c r="J521">
        <f t="shared" si="85"/>
        <v>9121506.8529999964</v>
      </c>
      <c r="K521" s="1">
        <f t="shared" si="86"/>
        <v>4258490</v>
      </c>
      <c r="L521">
        <f t="shared" si="87"/>
        <v>748753.41200000013</v>
      </c>
    </row>
    <row r="522" spans="4:12" x14ac:dyDescent="0.25">
      <c r="D522" s="9">
        <v>44406</v>
      </c>
      <c r="E522">
        <v>521</v>
      </c>
      <c r="F522">
        <f t="shared" si="88"/>
        <v>19170</v>
      </c>
      <c r="G522">
        <f t="shared" si="83"/>
        <v>8821</v>
      </c>
      <c r="H522">
        <f t="shared" si="84"/>
        <v>1483.405</v>
      </c>
      <c r="I522" s="1">
        <f t="shared" si="82"/>
        <v>323328115.78100002</v>
      </c>
      <c r="J522">
        <f t="shared" si="85"/>
        <v>9139195.2189999968</v>
      </c>
      <c r="K522" s="1">
        <f t="shared" si="86"/>
        <v>4267311</v>
      </c>
      <c r="L522">
        <f t="shared" si="87"/>
        <v>750236.81700000016</v>
      </c>
    </row>
    <row r="523" spans="4:12" x14ac:dyDescent="0.25">
      <c r="D523" s="9">
        <v>44407</v>
      </c>
      <c r="E523">
        <v>522</v>
      </c>
      <c r="F523">
        <f t="shared" si="88"/>
        <v>19172</v>
      </c>
      <c r="G523">
        <f t="shared" si="83"/>
        <v>8803</v>
      </c>
      <c r="H523">
        <f t="shared" si="84"/>
        <v>1480.325</v>
      </c>
      <c r="I523" s="1">
        <f t="shared" si="82"/>
        <v>323319227.95300001</v>
      </c>
      <c r="J523">
        <f t="shared" si="85"/>
        <v>9156886.0469999965</v>
      </c>
      <c r="K523" s="1">
        <f t="shared" si="86"/>
        <v>4276114</v>
      </c>
      <c r="L523">
        <f t="shared" si="87"/>
        <v>751717.14200000011</v>
      </c>
    </row>
    <row r="524" spans="4:12" x14ac:dyDescent="0.25">
      <c r="D524" s="9">
        <v>44408</v>
      </c>
      <c r="E524">
        <v>523</v>
      </c>
      <c r="F524">
        <f t="shared" si="88"/>
        <v>19162</v>
      </c>
      <c r="G524">
        <f t="shared" si="83"/>
        <v>8804</v>
      </c>
      <c r="H524">
        <f t="shared" si="84"/>
        <v>1480.479</v>
      </c>
      <c r="I524" s="1">
        <f t="shared" si="82"/>
        <v>323310352.43400002</v>
      </c>
      <c r="J524">
        <f t="shared" si="85"/>
        <v>9174565.5659999959</v>
      </c>
      <c r="K524" s="1">
        <f t="shared" si="86"/>
        <v>4284918</v>
      </c>
      <c r="L524">
        <f t="shared" si="87"/>
        <v>753197.62100000016</v>
      </c>
    </row>
    <row r="525" spans="4:12" x14ac:dyDescent="0.25">
      <c r="D525" s="9">
        <v>44409</v>
      </c>
      <c r="E525">
        <v>524</v>
      </c>
      <c r="F525">
        <f t="shared" si="88"/>
        <v>19163</v>
      </c>
      <c r="G525">
        <f t="shared" si="83"/>
        <v>8812</v>
      </c>
      <c r="H525">
        <f t="shared" si="84"/>
        <v>1481.788</v>
      </c>
      <c r="I525" s="1">
        <f t="shared" si="82"/>
        <v>323301483.68400002</v>
      </c>
      <c r="J525">
        <f t="shared" si="85"/>
        <v>9192246.3159999959</v>
      </c>
      <c r="K525" s="1">
        <f t="shared" si="86"/>
        <v>4293730</v>
      </c>
      <c r="L525">
        <f t="shared" si="87"/>
        <v>754679.4090000001</v>
      </c>
    </row>
    <row r="526" spans="4:12" x14ac:dyDescent="0.25">
      <c r="D526" s="9">
        <v>44410</v>
      </c>
      <c r="E526">
        <v>525</v>
      </c>
      <c r="F526">
        <f t="shared" si="88"/>
        <v>19181</v>
      </c>
      <c r="G526">
        <f t="shared" si="83"/>
        <v>8825</v>
      </c>
      <c r="H526">
        <f t="shared" si="84"/>
        <v>1484.021</v>
      </c>
      <c r="I526" s="1">
        <f t="shared" si="82"/>
        <v>323292607.23900002</v>
      </c>
      <c r="J526">
        <f t="shared" si="85"/>
        <v>9209947.7609999962</v>
      </c>
      <c r="K526" s="1">
        <f t="shared" si="86"/>
        <v>4302555</v>
      </c>
      <c r="L526">
        <f t="shared" si="87"/>
        <v>756163.43</v>
      </c>
    </row>
    <row r="527" spans="4:12" x14ac:dyDescent="0.25">
      <c r="D527" s="9">
        <v>44411</v>
      </c>
      <c r="E527">
        <v>526</v>
      </c>
      <c r="F527">
        <f t="shared" si="88"/>
        <v>19203</v>
      </c>
      <c r="G527">
        <f t="shared" si="83"/>
        <v>8823</v>
      </c>
      <c r="H527">
        <f t="shared" si="84"/>
        <v>1483.713</v>
      </c>
      <c r="I527" s="1">
        <f t="shared" si="82"/>
        <v>323283703.48299998</v>
      </c>
      <c r="J527">
        <f t="shared" si="85"/>
        <v>9227674.5169999953</v>
      </c>
      <c r="K527" s="1">
        <f t="shared" si="86"/>
        <v>4311378</v>
      </c>
      <c r="L527">
        <f t="shared" si="87"/>
        <v>757647.14300000004</v>
      </c>
    </row>
    <row r="528" spans="4:12" x14ac:dyDescent="0.25">
      <c r="D528" s="9">
        <v>44412</v>
      </c>
      <c r="E528">
        <v>527</v>
      </c>
      <c r="F528">
        <f t="shared" si="88"/>
        <v>19042</v>
      </c>
      <c r="G528">
        <f t="shared" si="83"/>
        <v>8821</v>
      </c>
      <c r="H528">
        <f t="shared" si="84"/>
        <v>1483.328</v>
      </c>
      <c r="I528" s="1">
        <f t="shared" si="82"/>
        <v>323274981.82700002</v>
      </c>
      <c r="J528">
        <f t="shared" si="85"/>
        <v>9245217.1729999948</v>
      </c>
      <c r="K528" s="1">
        <f t="shared" si="86"/>
        <v>4320199</v>
      </c>
      <c r="L528">
        <f t="shared" si="87"/>
        <v>759130.47100000002</v>
      </c>
    </row>
    <row r="529" spans="4:12" x14ac:dyDescent="0.25">
      <c r="D529" s="9">
        <v>44413</v>
      </c>
      <c r="E529">
        <v>528</v>
      </c>
      <c r="F529">
        <f t="shared" si="88"/>
        <v>19083</v>
      </c>
      <c r="G529">
        <f t="shared" si="83"/>
        <v>8821</v>
      </c>
      <c r="H529">
        <f t="shared" si="84"/>
        <v>1483.328</v>
      </c>
      <c r="I529" s="1">
        <f t="shared" si="82"/>
        <v>323266213.088</v>
      </c>
      <c r="J529">
        <f t="shared" si="85"/>
        <v>9262806.9119999949</v>
      </c>
      <c r="K529" s="1">
        <f t="shared" si="86"/>
        <v>4329020</v>
      </c>
      <c r="L529">
        <f t="shared" si="87"/>
        <v>760613.799</v>
      </c>
    </row>
    <row r="530" spans="4:12" x14ac:dyDescent="0.25">
      <c r="D530" s="9">
        <v>44414</v>
      </c>
      <c r="E530">
        <v>529</v>
      </c>
      <c r="F530">
        <f t="shared" si="88"/>
        <v>19133</v>
      </c>
      <c r="G530">
        <f t="shared" si="83"/>
        <v>8827</v>
      </c>
      <c r="H530">
        <f t="shared" si="84"/>
        <v>1484.329</v>
      </c>
      <c r="I530" s="1">
        <f t="shared" si="82"/>
        <v>323257393.03399998</v>
      </c>
      <c r="J530">
        <f t="shared" si="85"/>
        <v>9280453.9659999944</v>
      </c>
      <c r="K530" s="1">
        <f t="shared" si="86"/>
        <v>4337847</v>
      </c>
      <c r="L530">
        <f t="shared" si="87"/>
        <v>762098.12800000003</v>
      </c>
    </row>
    <row r="531" spans="4:12" x14ac:dyDescent="0.25">
      <c r="D531" s="9">
        <v>44415</v>
      </c>
      <c r="E531">
        <v>530</v>
      </c>
      <c r="F531">
        <f t="shared" si="88"/>
        <v>19137</v>
      </c>
      <c r="G531">
        <f t="shared" si="83"/>
        <v>8816</v>
      </c>
      <c r="H531">
        <f t="shared" si="84"/>
        <v>1482.481</v>
      </c>
      <c r="I531" s="1">
        <f t="shared" si="82"/>
        <v>323248557.44099998</v>
      </c>
      <c r="J531">
        <f t="shared" si="85"/>
        <v>9298105.5589999948</v>
      </c>
      <c r="K531" s="1">
        <f t="shared" si="86"/>
        <v>4346663</v>
      </c>
      <c r="L531">
        <f t="shared" si="87"/>
        <v>763580.60900000005</v>
      </c>
    </row>
    <row r="532" spans="4:12" x14ac:dyDescent="0.25">
      <c r="D532" s="9">
        <v>44416</v>
      </c>
      <c r="E532">
        <v>531</v>
      </c>
      <c r="F532">
        <f t="shared" si="88"/>
        <v>19136</v>
      </c>
      <c r="G532">
        <f t="shared" si="83"/>
        <v>8814</v>
      </c>
      <c r="H532">
        <f t="shared" si="84"/>
        <v>1482.173</v>
      </c>
      <c r="I532" s="1">
        <f t="shared" si="82"/>
        <v>323239720.84799999</v>
      </c>
      <c r="J532">
        <f t="shared" si="85"/>
        <v>9315756.1519999951</v>
      </c>
      <c r="K532" s="1">
        <f t="shared" si="86"/>
        <v>4355477</v>
      </c>
      <c r="L532">
        <f t="shared" si="87"/>
        <v>765062.78200000001</v>
      </c>
    </row>
    <row r="533" spans="4:12" x14ac:dyDescent="0.25">
      <c r="D533" s="9">
        <v>44417</v>
      </c>
      <c r="E533">
        <v>532</v>
      </c>
      <c r="F533">
        <f t="shared" si="88"/>
        <v>19129</v>
      </c>
      <c r="G533">
        <f t="shared" si="83"/>
        <v>8814</v>
      </c>
      <c r="H533">
        <f t="shared" si="84"/>
        <v>1482.096</v>
      </c>
      <c r="I533" s="1">
        <f t="shared" si="82"/>
        <v>323230892.02499998</v>
      </c>
      <c r="J533">
        <f t="shared" si="85"/>
        <v>9333398.9749999959</v>
      </c>
      <c r="K533" s="1">
        <f t="shared" si="86"/>
        <v>4364291</v>
      </c>
      <c r="L533">
        <f t="shared" si="87"/>
        <v>766544.87800000003</v>
      </c>
    </row>
    <row r="534" spans="4:12" x14ac:dyDescent="0.25">
      <c r="D534" s="9">
        <v>44418</v>
      </c>
      <c r="E534">
        <v>533</v>
      </c>
      <c r="F534">
        <f t="shared" si="88"/>
        <v>19129</v>
      </c>
      <c r="G534">
        <f t="shared" si="83"/>
        <v>8812</v>
      </c>
      <c r="H534">
        <f t="shared" si="84"/>
        <v>1481.865</v>
      </c>
      <c r="I534" s="1">
        <f t="shared" si="82"/>
        <v>323222061.20200002</v>
      </c>
      <c r="J534">
        <f t="shared" si="85"/>
        <v>9351041.7979999967</v>
      </c>
      <c r="K534" s="1">
        <f t="shared" si="86"/>
        <v>4373103</v>
      </c>
      <c r="L534">
        <f t="shared" si="87"/>
        <v>768026.74300000002</v>
      </c>
    </row>
    <row r="535" spans="4:12" x14ac:dyDescent="0.25">
      <c r="D535" s="9">
        <v>44419</v>
      </c>
      <c r="E535">
        <v>534</v>
      </c>
      <c r="F535">
        <f t="shared" si="88"/>
        <v>19143</v>
      </c>
      <c r="G535">
        <f t="shared" si="83"/>
        <v>8813</v>
      </c>
      <c r="H535">
        <f t="shared" si="84"/>
        <v>1482.019</v>
      </c>
      <c r="I535" s="1">
        <f t="shared" si="82"/>
        <v>323213215.14600003</v>
      </c>
      <c r="J535">
        <f t="shared" si="85"/>
        <v>9368700.8539999966</v>
      </c>
      <c r="K535" s="1">
        <f t="shared" si="86"/>
        <v>4381916</v>
      </c>
      <c r="L535">
        <f t="shared" si="87"/>
        <v>769508.76199999999</v>
      </c>
    </row>
    <row r="536" spans="4:12" x14ac:dyDescent="0.25">
      <c r="D536" s="9">
        <v>44420</v>
      </c>
      <c r="E536">
        <v>535</v>
      </c>
      <c r="F536">
        <f t="shared" si="88"/>
        <v>19160</v>
      </c>
      <c r="G536">
        <f t="shared" si="83"/>
        <v>8810</v>
      </c>
      <c r="H536">
        <f t="shared" si="84"/>
        <v>1481.403</v>
      </c>
      <c r="I536" s="1">
        <f t="shared" ref="I536:I599" si="89">$I$2-J536+K536</f>
        <v>323204346.54900002</v>
      </c>
      <c r="J536">
        <f t="shared" si="85"/>
        <v>9386379.4509999957</v>
      </c>
      <c r="K536" s="1">
        <f t="shared" si="86"/>
        <v>4390726</v>
      </c>
      <c r="L536">
        <f t="shared" si="87"/>
        <v>770990.16500000004</v>
      </c>
    </row>
    <row r="537" spans="4:12" x14ac:dyDescent="0.25">
      <c r="D537" s="9">
        <v>44421</v>
      </c>
      <c r="E537">
        <v>536</v>
      </c>
      <c r="F537">
        <f t="shared" si="88"/>
        <v>19152</v>
      </c>
      <c r="G537">
        <f t="shared" si="83"/>
        <v>8810</v>
      </c>
      <c r="H537">
        <f t="shared" si="84"/>
        <v>1481.403</v>
      </c>
      <c r="I537" s="1">
        <f t="shared" si="89"/>
        <v>323195487.03000003</v>
      </c>
      <c r="J537">
        <f t="shared" si="85"/>
        <v>9404048.9699999951</v>
      </c>
      <c r="K537" s="1">
        <f t="shared" si="86"/>
        <v>4399536</v>
      </c>
      <c r="L537">
        <f t="shared" si="87"/>
        <v>772471.56800000009</v>
      </c>
    </row>
    <row r="538" spans="4:12" x14ac:dyDescent="0.25">
      <c r="D538" s="9">
        <v>44422</v>
      </c>
      <c r="E538">
        <v>537</v>
      </c>
      <c r="F538">
        <f t="shared" si="88"/>
        <v>19149</v>
      </c>
      <c r="G538">
        <f t="shared" ref="G538:G601" si="90">ROUND(F511*$B$23,0)</f>
        <v>8808</v>
      </c>
      <c r="H538">
        <f t="shared" si="84"/>
        <v>1481.095</v>
      </c>
      <c r="I538" s="1">
        <f t="shared" si="89"/>
        <v>323186628.89600003</v>
      </c>
      <c r="J538">
        <f t="shared" si="85"/>
        <v>9421715.1039999947</v>
      </c>
      <c r="K538" s="1">
        <f t="shared" si="86"/>
        <v>4408344</v>
      </c>
      <c r="L538">
        <f t="shared" si="87"/>
        <v>773952.66300000006</v>
      </c>
    </row>
    <row r="539" spans="4:12" x14ac:dyDescent="0.25">
      <c r="D539" s="9">
        <v>44423</v>
      </c>
      <c r="E539">
        <v>538</v>
      </c>
      <c r="F539">
        <f t="shared" si="88"/>
        <v>19141</v>
      </c>
      <c r="G539">
        <f t="shared" si="90"/>
        <v>8807</v>
      </c>
      <c r="H539">
        <f t="shared" si="84"/>
        <v>1480.941</v>
      </c>
      <c r="I539" s="1">
        <f t="shared" si="89"/>
        <v>323177778.68599999</v>
      </c>
      <c r="J539">
        <f t="shared" si="85"/>
        <v>9439372.3139999956</v>
      </c>
      <c r="K539" s="1">
        <f t="shared" si="86"/>
        <v>4417151</v>
      </c>
      <c r="L539">
        <f t="shared" si="87"/>
        <v>775433.60400000005</v>
      </c>
    </row>
    <row r="540" spans="4:12" x14ac:dyDescent="0.25">
      <c r="D540" s="9">
        <v>44424</v>
      </c>
      <c r="E540">
        <v>539</v>
      </c>
      <c r="F540">
        <f t="shared" si="88"/>
        <v>19141</v>
      </c>
      <c r="G540">
        <f t="shared" si="90"/>
        <v>8803</v>
      </c>
      <c r="H540">
        <f t="shared" si="84"/>
        <v>1480.325</v>
      </c>
      <c r="I540" s="1">
        <f t="shared" si="89"/>
        <v>323168924.39899999</v>
      </c>
      <c r="J540">
        <f t="shared" si="85"/>
        <v>9457029.6009999961</v>
      </c>
      <c r="K540" s="1">
        <f t="shared" si="86"/>
        <v>4425954</v>
      </c>
      <c r="L540">
        <f t="shared" si="87"/>
        <v>776913.929</v>
      </c>
    </row>
    <row r="541" spans="4:12" x14ac:dyDescent="0.25">
      <c r="D541" s="9">
        <v>44425</v>
      </c>
      <c r="E541">
        <v>540</v>
      </c>
      <c r="F541">
        <f t="shared" si="88"/>
        <v>19137</v>
      </c>
      <c r="G541">
        <f t="shared" si="90"/>
        <v>8799</v>
      </c>
      <c r="H541">
        <f t="shared" si="84"/>
        <v>1479.6320000000001</v>
      </c>
      <c r="I541" s="1">
        <f t="shared" si="89"/>
        <v>323160070.49699998</v>
      </c>
      <c r="J541">
        <f t="shared" si="85"/>
        <v>9474682.5029999968</v>
      </c>
      <c r="K541" s="1">
        <f t="shared" si="86"/>
        <v>4434753</v>
      </c>
      <c r="L541">
        <f t="shared" si="87"/>
        <v>778393.56099999999</v>
      </c>
    </row>
    <row r="542" spans="4:12" x14ac:dyDescent="0.25">
      <c r="D542" s="9">
        <v>44426</v>
      </c>
      <c r="E542">
        <v>541</v>
      </c>
      <c r="F542">
        <f t="shared" si="88"/>
        <v>19150</v>
      </c>
      <c r="G542">
        <f t="shared" si="90"/>
        <v>8796</v>
      </c>
      <c r="H542">
        <f t="shared" si="84"/>
        <v>1479.0930000000001</v>
      </c>
      <c r="I542" s="1">
        <f t="shared" si="89"/>
        <v>323151198.59299999</v>
      </c>
      <c r="J542">
        <f t="shared" si="85"/>
        <v>9492350.4069999959</v>
      </c>
      <c r="K542" s="1">
        <f t="shared" si="86"/>
        <v>4443549</v>
      </c>
      <c r="L542">
        <f t="shared" si="87"/>
        <v>779872.65399999998</v>
      </c>
    </row>
    <row r="543" spans="4:12" x14ac:dyDescent="0.25">
      <c r="D543" s="9">
        <v>44427</v>
      </c>
      <c r="E543">
        <v>542</v>
      </c>
      <c r="F543">
        <f t="shared" si="88"/>
        <v>19138</v>
      </c>
      <c r="G543">
        <f t="shared" si="90"/>
        <v>8798</v>
      </c>
      <c r="H543">
        <f t="shared" si="84"/>
        <v>1479.4780000000001</v>
      </c>
      <c r="I543" s="1">
        <f t="shared" si="89"/>
        <v>323142342.38300002</v>
      </c>
      <c r="J543">
        <f t="shared" si="85"/>
        <v>9510004.6169999968</v>
      </c>
      <c r="K543" s="1">
        <f t="shared" si="86"/>
        <v>4452347</v>
      </c>
      <c r="L543">
        <f t="shared" si="87"/>
        <v>781352.13199999998</v>
      </c>
    </row>
    <row r="544" spans="4:12" x14ac:dyDescent="0.25">
      <c r="D544" s="9">
        <v>44428</v>
      </c>
      <c r="E544">
        <v>543</v>
      </c>
      <c r="F544">
        <f t="shared" si="88"/>
        <v>19147</v>
      </c>
      <c r="G544">
        <f t="shared" si="90"/>
        <v>8793</v>
      </c>
      <c r="H544">
        <f t="shared" si="84"/>
        <v>1478.5540000000001</v>
      </c>
      <c r="I544" s="1">
        <f t="shared" si="89"/>
        <v>323133470.63300002</v>
      </c>
      <c r="J544">
        <f t="shared" si="85"/>
        <v>9527669.3669999968</v>
      </c>
      <c r="K544" s="1">
        <f t="shared" si="86"/>
        <v>4461140</v>
      </c>
      <c r="L544">
        <f t="shared" si="87"/>
        <v>782830.68599999999</v>
      </c>
    </row>
    <row r="545" spans="4:12" x14ac:dyDescent="0.25">
      <c r="D545" s="9">
        <v>44429</v>
      </c>
      <c r="E545">
        <v>544</v>
      </c>
      <c r="F545">
        <f t="shared" si="88"/>
        <v>19150</v>
      </c>
      <c r="G545">
        <f t="shared" si="90"/>
        <v>8788</v>
      </c>
      <c r="H545">
        <f t="shared" si="84"/>
        <v>1477.8609999999999</v>
      </c>
      <c r="I545" s="1">
        <f t="shared" si="89"/>
        <v>323124590.421</v>
      </c>
      <c r="J545">
        <f t="shared" si="85"/>
        <v>9545337.5789999962</v>
      </c>
      <c r="K545" s="1">
        <f t="shared" si="86"/>
        <v>4469928</v>
      </c>
      <c r="L545">
        <f t="shared" si="87"/>
        <v>784308.54700000002</v>
      </c>
    </row>
    <row r="546" spans="4:12" x14ac:dyDescent="0.25">
      <c r="D546" s="9">
        <v>44430</v>
      </c>
      <c r="E546">
        <v>545</v>
      </c>
      <c r="F546">
        <f t="shared" si="88"/>
        <v>19109</v>
      </c>
      <c r="G546">
        <f t="shared" si="90"/>
        <v>8784</v>
      </c>
      <c r="H546">
        <f t="shared" si="84"/>
        <v>1477.1679999999999</v>
      </c>
      <c r="I546" s="1">
        <f t="shared" si="89"/>
        <v>323115752.98400003</v>
      </c>
      <c r="J546">
        <f t="shared" si="85"/>
        <v>9562959.015999997</v>
      </c>
      <c r="K546" s="1">
        <f t="shared" si="86"/>
        <v>4478712</v>
      </c>
      <c r="L546">
        <f t="shared" si="87"/>
        <v>785785.71499999997</v>
      </c>
    </row>
    <row r="547" spans="4:12" x14ac:dyDescent="0.25">
      <c r="D547" s="9">
        <v>44431</v>
      </c>
      <c r="E547">
        <v>546</v>
      </c>
      <c r="F547">
        <f t="shared" si="88"/>
        <v>19133</v>
      </c>
      <c r="G547">
        <f t="shared" si="90"/>
        <v>8783</v>
      </c>
      <c r="H547">
        <f t="shared" si="84"/>
        <v>1476.9369999999999</v>
      </c>
      <c r="I547" s="1">
        <f t="shared" si="89"/>
        <v>323106887.005</v>
      </c>
      <c r="J547">
        <f t="shared" si="85"/>
        <v>9580607.9949999973</v>
      </c>
      <c r="K547" s="1">
        <f t="shared" si="86"/>
        <v>4487495</v>
      </c>
      <c r="L547">
        <f t="shared" si="87"/>
        <v>787262.652</v>
      </c>
    </row>
    <row r="548" spans="4:12" x14ac:dyDescent="0.25">
      <c r="D548" s="9">
        <v>44432</v>
      </c>
      <c r="E548">
        <v>547</v>
      </c>
      <c r="F548">
        <f t="shared" si="88"/>
        <v>19123</v>
      </c>
      <c r="G548">
        <f t="shared" si="90"/>
        <v>8786</v>
      </c>
      <c r="H548">
        <f t="shared" si="84"/>
        <v>1477.3989999999999</v>
      </c>
      <c r="I548" s="1">
        <f t="shared" si="89"/>
        <v>323098035.412</v>
      </c>
      <c r="J548">
        <f t="shared" si="85"/>
        <v>9598245.5879999977</v>
      </c>
      <c r="K548" s="1">
        <f t="shared" si="86"/>
        <v>4496281</v>
      </c>
      <c r="L548">
        <f t="shared" si="87"/>
        <v>788740.05099999998</v>
      </c>
    </row>
    <row r="549" spans="4:12" x14ac:dyDescent="0.25">
      <c r="D549" s="9">
        <v>44433</v>
      </c>
      <c r="E549">
        <v>548</v>
      </c>
      <c r="F549">
        <f t="shared" si="88"/>
        <v>19136</v>
      </c>
      <c r="G549">
        <f t="shared" si="90"/>
        <v>8778</v>
      </c>
      <c r="H549">
        <f t="shared" si="84"/>
        <v>1476.09</v>
      </c>
      <c r="I549" s="1">
        <f t="shared" si="89"/>
        <v>323089160.81700003</v>
      </c>
      <c r="J549">
        <f t="shared" si="85"/>
        <v>9615898.1829999983</v>
      </c>
      <c r="K549" s="1">
        <f t="shared" si="86"/>
        <v>4505059</v>
      </c>
      <c r="L549">
        <f t="shared" si="87"/>
        <v>790216.14099999995</v>
      </c>
    </row>
    <row r="550" spans="4:12" x14ac:dyDescent="0.25">
      <c r="D550" s="9">
        <v>44434</v>
      </c>
      <c r="E550">
        <v>549</v>
      </c>
      <c r="F550">
        <f t="shared" si="88"/>
        <v>19156</v>
      </c>
      <c r="G550">
        <f t="shared" si="90"/>
        <v>8779</v>
      </c>
      <c r="H550">
        <f t="shared" si="84"/>
        <v>1476.2439999999999</v>
      </c>
      <c r="I550" s="1">
        <f t="shared" si="89"/>
        <v>323080264.14200002</v>
      </c>
      <c r="J550">
        <f t="shared" si="85"/>
        <v>9633573.8579999991</v>
      </c>
      <c r="K550" s="1">
        <f t="shared" si="86"/>
        <v>4513838</v>
      </c>
      <c r="L550">
        <f t="shared" si="87"/>
        <v>791692.38499999989</v>
      </c>
    </row>
    <row r="551" spans="4:12" x14ac:dyDescent="0.25">
      <c r="D551" s="9">
        <v>44435</v>
      </c>
      <c r="E551">
        <v>550</v>
      </c>
      <c r="F551">
        <f t="shared" si="88"/>
        <v>19155</v>
      </c>
      <c r="G551">
        <f t="shared" si="90"/>
        <v>8774</v>
      </c>
      <c r="H551">
        <f t="shared" si="84"/>
        <v>1475.4739999999999</v>
      </c>
      <c r="I551" s="1">
        <f t="shared" si="89"/>
        <v>323071363.62099999</v>
      </c>
      <c r="J551">
        <f t="shared" si="85"/>
        <v>9651248.3789999988</v>
      </c>
      <c r="K551" s="1">
        <f t="shared" si="86"/>
        <v>4522612</v>
      </c>
      <c r="L551">
        <f t="shared" si="87"/>
        <v>793167.85899999994</v>
      </c>
    </row>
    <row r="552" spans="4:12" x14ac:dyDescent="0.25">
      <c r="D552" s="9">
        <v>44436</v>
      </c>
      <c r="E552">
        <v>551</v>
      </c>
      <c r="F552">
        <f t="shared" si="88"/>
        <v>19144</v>
      </c>
      <c r="G552">
        <f t="shared" si="90"/>
        <v>8775</v>
      </c>
      <c r="H552">
        <f t="shared" si="84"/>
        <v>1475.5509999999999</v>
      </c>
      <c r="I552" s="1">
        <f t="shared" si="89"/>
        <v>323062476.40899998</v>
      </c>
      <c r="J552">
        <f t="shared" si="85"/>
        <v>9668910.5909999982</v>
      </c>
      <c r="K552" s="1">
        <f t="shared" si="86"/>
        <v>4531387</v>
      </c>
      <c r="L552">
        <f t="shared" si="87"/>
        <v>794643.40999999992</v>
      </c>
    </row>
    <row r="553" spans="4:12" x14ac:dyDescent="0.25">
      <c r="D553" s="9">
        <v>44437</v>
      </c>
      <c r="E553">
        <v>552</v>
      </c>
      <c r="F553">
        <f t="shared" si="88"/>
        <v>19128</v>
      </c>
      <c r="G553">
        <f t="shared" si="90"/>
        <v>8783</v>
      </c>
      <c r="H553">
        <f t="shared" si="84"/>
        <v>1476.9369999999999</v>
      </c>
      <c r="I553" s="1">
        <f t="shared" si="89"/>
        <v>323053615.43000001</v>
      </c>
      <c r="J553">
        <f t="shared" si="85"/>
        <v>9686554.5699999984</v>
      </c>
      <c r="K553" s="1">
        <f t="shared" si="86"/>
        <v>4540170</v>
      </c>
      <c r="L553">
        <f t="shared" si="87"/>
        <v>796120.34699999995</v>
      </c>
    </row>
    <row r="554" spans="4:12" x14ac:dyDescent="0.25">
      <c r="D554" s="9">
        <v>44438</v>
      </c>
      <c r="E554">
        <v>553</v>
      </c>
      <c r="F554">
        <f t="shared" si="88"/>
        <v>19130</v>
      </c>
      <c r="G554">
        <f t="shared" si="90"/>
        <v>8793</v>
      </c>
      <c r="H554">
        <f t="shared" si="84"/>
        <v>1478.6310000000001</v>
      </c>
      <c r="I554" s="1">
        <f t="shared" si="89"/>
        <v>323044762.14300001</v>
      </c>
      <c r="J554">
        <f t="shared" si="85"/>
        <v>9704200.8569999989</v>
      </c>
      <c r="K554" s="1">
        <f t="shared" si="86"/>
        <v>4548963</v>
      </c>
      <c r="L554">
        <f t="shared" si="87"/>
        <v>797598.978</v>
      </c>
    </row>
    <row r="555" spans="4:12" x14ac:dyDescent="0.25">
      <c r="D555" s="9">
        <v>44439</v>
      </c>
      <c r="E555">
        <v>554</v>
      </c>
      <c r="F555">
        <f t="shared" si="88"/>
        <v>19131</v>
      </c>
      <c r="G555">
        <f t="shared" si="90"/>
        <v>8719</v>
      </c>
      <c r="H555">
        <f t="shared" si="84"/>
        <v>1466.2339999999999</v>
      </c>
      <c r="I555" s="1">
        <f t="shared" si="89"/>
        <v>323035833.47100002</v>
      </c>
      <c r="J555">
        <f t="shared" si="85"/>
        <v>9721848.5289999992</v>
      </c>
      <c r="K555" s="1">
        <f t="shared" si="86"/>
        <v>4557682</v>
      </c>
      <c r="L555">
        <f t="shared" si="87"/>
        <v>799065.21200000006</v>
      </c>
    </row>
    <row r="556" spans="4:12" x14ac:dyDescent="0.25">
      <c r="D556" s="9">
        <v>44440</v>
      </c>
      <c r="E556">
        <v>555</v>
      </c>
      <c r="F556">
        <f t="shared" si="88"/>
        <v>19131</v>
      </c>
      <c r="G556">
        <f t="shared" si="90"/>
        <v>8738</v>
      </c>
      <c r="H556">
        <f t="shared" ref="H556:H619" si="91">F529*$B$24</f>
        <v>1469.3910000000001</v>
      </c>
      <c r="I556" s="1">
        <f t="shared" si="89"/>
        <v>323026923.79900002</v>
      </c>
      <c r="J556">
        <f t="shared" ref="J556:J619" si="92">J555+F556-H529</f>
        <v>9739496.2009999994</v>
      </c>
      <c r="K556" s="1">
        <f t="shared" ref="K556:K619" si="93">K555+G556</f>
        <v>4566420</v>
      </c>
      <c r="L556">
        <f t="shared" ref="L556:L619" si="94">L555+H556</f>
        <v>800534.603</v>
      </c>
    </row>
    <row r="557" spans="4:12" x14ac:dyDescent="0.25">
      <c r="D557" s="9">
        <v>44441</v>
      </c>
      <c r="E557">
        <v>556</v>
      </c>
      <c r="F557">
        <f t="shared" si="88"/>
        <v>19123</v>
      </c>
      <c r="G557">
        <f t="shared" si="90"/>
        <v>8761</v>
      </c>
      <c r="H557">
        <f t="shared" si="91"/>
        <v>1473.241</v>
      </c>
      <c r="I557" s="1">
        <f t="shared" si="89"/>
        <v>323018046.12800002</v>
      </c>
      <c r="J557">
        <f t="shared" si="92"/>
        <v>9757134.8719999995</v>
      </c>
      <c r="K557" s="1">
        <f t="shared" si="93"/>
        <v>4575181</v>
      </c>
      <c r="L557">
        <f t="shared" si="94"/>
        <v>802007.84400000004</v>
      </c>
    </row>
    <row r="558" spans="4:12" x14ac:dyDescent="0.25">
      <c r="D558" s="9">
        <v>44442</v>
      </c>
      <c r="E558">
        <v>557</v>
      </c>
      <c r="F558">
        <f t="shared" si="88"/>
        <v>19135</v>
      </c>
      <c r="G558">
        <f t="shared" si="90"/>
        <v>8763</v>
      </c>
      <c r="H558">
        <f t="shared" si="91"/>
        <v>1473.549</v>
      </c>
      <c r="I558" s="1">
        <f t="shared" si="89"/>
        <v>323009156.60900003</v>
      </c>
      <c r="J558">
        <f t="shared" si="92"/>
        <v>9774787.3909999989</v>
      </c>
      <c r="K558" s="1">
        <f t="shared" si="93"/>
        <v>4583944</v>
      </c>
      <c r="L558">
        <f t="shared" si="94"/>
        <v>803481.39300000004</v>
      </c>
    </row>
    <row r="559" spans="4:12" x14ac:dyDescent="0.25">
      <c r="D559" s="9">
        <v>44443</v>
      </c>
      <c r="E559">
        <v>558</v>
      </c>
      <c r="F559">
        <f t="shared" si="88"/>
        <v>19136</v>
      </c>
      <c r="G559">
        <f t="shared" si="90"/>
        <v>8762</v>
      </c>
      <c r="H559">
        <f t="shared" si="91"/>
        <v>1473.472</v>
      </c>
      <c r="I559" s="1">
        <f t="shared" si="89"/>
        <v>323000264.78200001</v>
      </c>
      <c r="J559">
        <f t="shared" si="92"/>
        <v>9792441.2179999985</v>
      </c>
      <c r="K559" s="1">
        <f t="shared" si="93"/>
        <v>4592706</v>
      </c>
      <c r="L559">
        <f t="shared" si="94"/>
        <v>804954.86499999999</v>
      </c>
    </row>
    <row r="560" spans="4:12" x14ac:dyDescent="0.25">
      <c r="D560" s="9">
        <v>44444</v>
      </c>
      <c r="E560">
        <v>559</v>
      </c>
      <c r="F560">
        <f t="shared" si="88"/>
        <v>19136</v>
      </c>
      <c r="G560">
        <f t="shared" si="90"/>
        <v>8759</v>
      </c>
      <c r="H560">
        <f t="shared" si="91"/>
        <v>1472.933</v>
      </c>
      <c r="I560" s="1">
        <f t="shared" si="89"/>
        <v>322991369.87800002</v>
      </c>
      <c r="J560">
        <f t="shared" si="92"/>
        <v>9810095.1219999976</v>
      </c>
      <c r="K560" s="1">
        <f t="shared" si="93"/>
        <v>4601465</v>
      </c>
      <c r="L560">
        <f t="shared" si="94"/>
        <v>806427.79799999995</v>
      </c>
    </row>
    <row r="561" spans="4:12" x14ac:dyDescent="0.25">
      <c r="D561" s="9">
        <v>44445</v>
      </c>
      <c r="E561">
        <v>560</v>
      </c>
      <c r="F561">
        <f t="shared" si="88"/>
        <v>19137</v>
      </c>
      <c r="G561">
        <f t="shared" si="90"/>
        <v>8759</v>
      </c>
      <c r="H561">
        <f t="shared" si="91"/>
        <v>1472.933</v>
      </c>
      <c r="I561" s="1">
        <f t="shared" si="89"/>
        <v>322982473.74300003</v>
      </c>
      <c r="J561">
        <f t="shared" si="92"/>
        <v>9827750.2569999974</v>
      </c>
      <c r="K561" s="1">
        <f t="shared" si="93"/>
        <v>4610224</v>
      </c>
      <c r="L561">
        <f t="shared" si="94"/>
        <v>807900.73099999991</v>
      </c>
    </row>
    <row r="562" spans="4:12" x14ac:dyDescent="0.25">
      <c r="D562" s="9">
        <v>44446</v>
      </c>
      <c r="E562">
        <v>561</v>
      </c>
      <c r="F562">
        <f t="shared" si="88"/>
        <v>19135</v>
      </c>
      <c r="G562">
        <f t="shared" si="90"/>
        <v>8766</v>
      </c>
      <c r="H562">
        <f t="shared" si="91"/>
        <v>1474.011</v>
      </c>
      <c r="I562" s="1">
        <f t="shared" si="89"/>
        <v>322973586.76200002</v>
      </c>
      <c r="J562">
        <f t="shared" si="92"/>
        <v>9845403.237999998</v>
      </c>
      <c r="K562" s="1">
        <f t="shared" si="93"/>
        <v>4618990</v>
      </c>
      <c r="L562">
        <f t="shared" si="94"/>
        <v>809374.74199999997</v>
      </c>
    </row>
    <row r="563" spans="4:12" x14ac:dyDescent="0.25">
      <c r="D563" s="9">
        <v>44447</v>
      </c>
      <c r="E563">
        <v>562</v>
      </c>
      <c r="F563">
        <f t="shared" si="88"/>
        <v>19138</v>
      </c>
      <c r="G563">
        <f t="shared" si="90"/>
        <v>8773</v>
      </c>
      <c r="H563">
        <f t="shared" si="91"/>
        <v>1475.32</v>
      </c>
      <c r="I563" s="1">
        <f t="shared" si="89"/>
        <v>322964703.16500002</v>
      </c>
      <c r="J563">
        <f t="shared" si="92"/>
        <v>9863059.8349999972</v>
      </c>
      <c r="K563" s="1">
        <f t="shared" si="93"/>
        <v>4627763</v>
      </c>
      <c r="L563">
        <f t="shared" si="94"/>
        <v>810850.06199999992</v>
      </c>
    </row>
    <row r="564" spans="4:12" x14ac:dyDescent="0.25">
      <c r="D564" s="9">
        <v>44448</v>
      </c>
      <c r="E564">
        <v>563</v>
      </c>
      <c r="F564">
        <f t="shared" si="88"/>
        <v>19137</v>
      </c>
      <c r="G564">
        <f t="shared" si="90"/>
        <v>8770</v>
      </c>
      <c r="H564">
        <f t="shared" si="91"/>
        <v>1474.704</v>
      </c>
      <c r="I564" s="1">
        <f t="shared" si="89"/>
        <v>322955817.56800002</v>
      </c>
      <c r="J564">
        <f t="shared" si="92"/>
        <v>9880715.4319999963</v>
      </c>
      <c r="K564" s="1">
        <f t="shared" si="93"/>
        <v>4636533</v>
      </c>
      <c r="L564">
        <f t="shared" si="94"/>
        <v>812324.76599999995</v>
      </c>
    </row>
    <row r="565" spans="4:12" x14ac:dyDescent="0.25">
      <c r="D565" s="9">
        <v>44449</v>
      </c>
      <c r="E565">
        <v>564</v>
      </c>
      <c r="F565">
        <f t="shared" si="88"/>
        <v>19139</v>
      </c>
      <c r="G565">
        <f t="shared" si="90"/>
        <v>8768</v>
      </c>
      <c r="H565">
        <f t="shared" si="91"/>
        <v>1474.473</v>
      </c>
      <c r="I565" s="1">
        <f t="shared" si="89"/>
        <v>322946927.66299999</v>
      </c>
      <c r="J565">
        <f t="shared" si="92"/>
        <v>9898373.3369999956</v>
      </c>
      <c r="K565" s="1">
        <f t="shared" si="93"/>
        <v>4645301</v>
      </c>
      <c r="L565">
        <f t="shared" si="94"/>
        <v>813799.23899999994</v>
      </c>
    </row>
    <row r="566" spans="4:12" x14ac:dyDescent="0.25">
      <c r="D566" s="9">
        <v>44450</v>
      </c>
      <c r="E566">
        <v>565</v>
      </c>
      <c r="F566">
        <f t="shared" si="88"/>
        <v>19139</v>
      </c>
      <c r="G566">
        <f t="shared" si="90"/>
        <v>8765</v>
      </c>
      <c r="H566">
        <f t="shared" si="91"/>
        <v>1473.857</v>
      </c>
      <c r="I566" s="1">
        <f t="shared" si="89"/>
        <v>322938034.60400003</v>
      </c>
      <c r="J566">
        <f t="shared" si="92"/>
        <v>9916031.395999996</v>
      </c>
      <c r="K566" s="1">
        <f t="shared" si="93"/>
        <v>4654066</v>
      </c>
      <c r="L566">
        <f t="shared" si="94"/>
        <v>815273.0959999999</v>
      </c>
    </row>
    <row r="567" spans="4:12" x14ac:dyDescent="0.25">
      <c r="D567" s="9">
        <v>44451</v>
      </c>
      <c r="E567">
        <v>566</v>
      </c>
      <c r="F567">
        <f t="shared" si="88"/>
        <v>19143</v>
      </c>
      <c r="G567">
        <f t="shared" si="90"/>
        <v>8765</v>
      </c>
      <c r="H567">
        <f t="shared" si="91"/>
        <v>1473.857</v>
      </c>
      <c r="I567" s="1">
        <f t="shared" si="89"/>
        <v>322929136.92900002</v>
      </c>
      <c r="J567">
        <f t="shared" si="92"/>
        <v>9933694.0709999967</v>
      </c>
      <c r="K567" s="1">
        <f t="shared" si="93"/>
        <v>4662831</v>
      </c>
      <c r="L567">
        <f t="shared" si="94"/>
        <v>816746.95299999986</v>
      </c>
    </row>
    <row r="568" spans="4:12" x14ac:dyDescent="0.25">
      <c r="D568" s="9">
        <v>44452</v>
      </c>
      <c r="E568">
        <v>567</v>
      </c>
      <c r="F568">
        <f t="shared" si="88"/>
        <v>19147</v>
      </c>
      <c r="G568">
        <f t="shared" si="90"/>
        <v>8763</v>
      </c>
      <c r="H568">
        <f t="shared" si="91"/>
        <v>1473.549</v>
      </c>
      <c r="I568" s="1">
        <f t="shared" si="89"/>
        <v>322920232.56099999</v>
      </c>
      <c r="J568">
        <f t="shared" si="92"/>
        <v>9951361.4389999975</v>
      </c>
      <c r="K568" s="1">
        <f t="shared" si="93"/>
        <v>4671594</v>
      </c>
      <c r="L568">
        <f t="shared" si="94"/>
        <v>818220.50199999986</v>
      </c>
    </row>
    <row r="569" spans="4:12" x14ac:dyDescent="0.25">
      <c r="D569" s="9">
        <v>44453</v>
      </c>
      <c r="E569">
        <v>568</v>
      </c>
      <c r="F569">
        <f t="shared" si="88"/>
        <v>19149</v>
      </c>
      <c r="G569">
        <f t="shared" si="90"/>
        <v>8769</v>
      </c>
      <c r="H569">
        <f t="shared" si="91"/>
        <v>1474.55</v>
      </c>
      <c r="I569" s="1">
        <f t="shared" si="89"/>
        <v>322911331.65399998</v>
      </c>
      <c r="J569">
        <f t="shared" si="92"/>
        <v>9969031.3459999971</v>
      </c>
      <c r="K569" s="1">
        <f t="shared" si="93"/>
        <v>4680363</v>
      </c>
      <c r="L569">
        <f t="shared" si="94"/>
        <v>819695.05199999991</v>
      </c>
    </row>
    <row r="570" spans="4:12" x14ac:dyDescent="0.25">
      <c r="D570" s="9">
        <v>44454</v>
      </c>
      <c r="E570">
        <v>569</v>
      </c>
      <c r="F570">
        <f t="shared" si="88"/>
        <v>19146</v>
      </c>
      <c r="G570">
        <f t="shared" si="90"/>
        <v>8763</v>
      </c>
      <c r="H570">
        <f t="shared" si="91"/>
        <v>1473.626</v>
      </c>
      <c r="I570" s="1">
        <f t="shared" si="89"/>
        <v>322902428.13200003</v>
      </c>
      <c r="J570">
        <f t="shared" si="92"/>
        <v>9986697.867999997</v>
      </c>
      <c r="K570" s="1">
        <f t="shared" si="93"/>
        <v>4689126</v>
      </c>
      <c r="L570">
        <f t="shared" si="94"/>
        <v>821168.67799999996</v>
      </c>
    </row>
    <row r="571" spans="4:12" x14ac:dyDescent="0.25">
      <c r="D571" s="9">
        <v>44455</v>
      </c>
      <c r="E571">
        <v>570</v>
      </c>
      <c r="F571">
        <f t="shared" si="88"/>
        <v>19151</v>
      </c>
      <c r="G571">
        <f t="shared" si="90"/>
        <v>8767</v>
      </c>
      <c r="H571">
        <f t="shared" si="91"/>
        <v>1474.319</v>
      </c>
      <c r="I571" s="1">
        <f t="shared" si="89"/>
        <v>322893522.68599999</v>
      </c>
      <c r="J571">
        <f t="shared" si="92"/>
        <v>10004370.313999997</v>
      </c>
      <c r="K571" s="1">
        <f t="shared" si="93"/>
        <v>4697893</v>
      </c>
      <c r="L571">
        <f t="shared" si="94"/>
        <v>822642.99699999997</v>
      </c>
    </row>
    <row r="572" spans="4:12" x14ac:dyDescent="0.25">
      <c r="D572" s="9">
        <v>44456</v>
      </c>
      <c r="E572">
        <v>571</v>
      </c>
      <c r="F572">
        <f t="shared" si="88"/>
        <v>19156</v>
      </c>
      <c r="G572">
        <f t="shared" si="90"/>
        <v>8769</v>
      </c>
      <c r="H572">
        <f t="shared" si="91"/>
        <v>1474.55</v>
      </c>
      <c r="I572" s="1">
        <f t="shared" si="89"/>
        <v>322884613.54699999</v>
      </c>
      <c r="J572">
        <f t="shared" si="92"/>
        <v>10022048.452999998</v>
      </c>
      <c r="K572" s="1">
        <f t="shared" si="93"/>
        <v>4706662</v>
      </c>
      <c r="L572">
        <f t="shared" si="94"/>
        <v>824117.54700000002</v>
      </c>
    </row>
    <row r="573" spans="4:12" x14ac:dyDescent="0.25">
      <c r="D573" s="9">
        <v>44457</v>
      </c>
      <c r="E573">
        <v>572</v>
      </c>
      <c r="F573">
        <f t="shared" si="88"/>
        <v>19160</v>
      </c>
      <c r="G573">
        <f t="shared" si="90"/>
        <v>8750</v>
      </c>
      <c r="H573">
        <f t="shared" si="91"/>
        <v>1471.393</v>
      </c>
      <c r="I573" s="1">
        <f t="shared" si="89"/>
        <v>322875680.71499997</v>
      </c>
      <c r="J573">
        <f t="shared" si="92"/>
        <v>10039731.284999998</v>
      </c>
      <c r="K573" s="1">
        <f t="shared" si="93"/>
        <v>4715412</v>
      </c>
      <c r="L573">
        <f t="shared" si="94"/>
        <v>825588.94000000006</v>
      </c>
    </row>
    <row r="574" spans="4:12" x14ac:dyDescent="0.25">
      <c r="D574" s="9">
        <v>44458</v>
      </c>
      <c r="E574">
        <v>573</v>
      </c>
      <c r="F574">
        <f t="shared" si="88"/>
        <v>19160</v>
      </c>
      <c r="G574">
        <f t="shared" si="90"/>
        <v>8761</v>
      </c>
      <c r="H574">
        <f t="shared" si="91"/>
        <v>1473.241</v>
      </c>
      <c r="I574" s="1">
        <f t="shared" si="89"/>
        <v>322866758.65200001</v>
      </c>
      <c r="J574">
        <f t="shared" si="92"/>
        <v>10057414.347999997</v>
      </c>
      <c r="K574" s="1">
        <f t="shared" si="93"/>
        <v>4724173</v>
      </c>
      <c r="L574">
        <f t="shared" si="94"/>
        <v>827062.1810000001</v>
      </c>
    </row>
    <row r="575" spans="4:12" x14ac:dyDescent="0.25">
      <c r="D575" s="9">
        <v>44459</v>
      </c>
      <c r="E575">
        <v>574</v>
      </c>
      <c r="F575">
        <f t="shared" si="88"/>
        <v>19156</v>
      </c>
      <c r="G575">
        <f t="shared" si="90"/>
        <v>8756</v>
      </c>
      <c r="H575">
        <f t="shared" si="91"/>
        <v>1472.471</v>
      </c>
      <c r="I575" s="1">
        <f t="shared" si="89"/>
        <v>322857836.051</v>
      </c>
      <c r="J575">
        <f t="shared" si="92"/>
        <v>10075092.948999997</v>
      </c>
      <c r="K575" s="1">
        <f t="shared" si="93"/>
        <v>4732929</v>
      </c>
      <c r="L575">
        <f t="shared" si="94"/>
        <v>828534.65200000012</v>
      </c>
    </row>
    <row r="576" spans="4:12" x14ac:dyDescent="0.25">
      <c r="D576" s="9">
        <v>44460</v>
      </c>
      <c r="E576">
        <v>575</v>
      </c>
      <c r="F576">
        <f t="shared" si="88"/>
        <v>19165</v>
      </c>
      <c r="G576">
        <f t="shared" si="90"/>
        <v>8762</v>
      </c>
      <c r="H576">
        <f t="shared" si="91"/>
        <v>1473.472</v>
      </c>
      <c r="I576" s="1">
        <f t="shared" si="89"/>
        <v>322848909.14100003</v>
      </c>
      <c r="J576">
        <f t="shared" si="92"/>
        <v>10092781.858999997</v>
      </c>
      <c r="K576" s="1">
        <f t="shared" si="93"/>
        <v>4741691</v>
      </c>
      <c r="L576">
        <f t="shared" si="94"/>
        <v>830008.12400000007</v>
      </c>
    </row>
    <row r="577" spans="4:12" x14ac:dyDescent="0.25">
      <c r="D577" s="9">
        <v>44461</v>
      </c>
      <c r="E577">
        <v>576</v>
      </c>
      <c r="F577">
        <f t="shared" si="88"/>
        <v>19163</v>
      </c>
      <c r="G577">
        <f t="shared" si="90"/>
        <v>8772</v>
      </c>
      <c r="H577">
        <f t="shared" si="91"/>
        <v>1475.0119999999999</v>
      </c>
      <c r="I577" s="1">
        <f t="shared" si="89"/>
        <v>322839994.38499999</v>
      </c>
      <c r="J577">
        <f t="shared" si="92"/>
        <v>10110468.614999996</v>
      </c>
      <c r="K577" s="1">
        <f t="shared" si="93"/>
        <v>4750463</v>
      </c>
      <c r="L577">
        <f t="shared" si="94"/>
        <v>831483.13600000006</v>
      </c>
    </row>
    <row r="578" spans="4:12" x14ac:dyDescent="0.25">
      <c r="D578" s="9">
        <v>44462</v>
      </c>
      <c r="E578">
        <v>577</v>
      </c>
      <c r="F578">
        <f t="shared" si="88"/>
        <v>19168</v>
      </c>
      <c r="G578">
        <f t="shared" si="90"/>
        <v>8771</v>
      </c>
      <c r="H578">
        <f t="shared" si="91"/>
        <v>1474.9349999999999</v>
      </c>
      <c r="I578" s="1">
        <f t="shared" si="89"/>
        <v>322831072.85900003</v>
      </c>
      <c r="J578">
        <f t="shared" si="92"/>
        <v>10128161.140999997</v>
      </c>
      <c r="K578" s="1">
        <f t="shared" si="93"/>
        <v>4759234</v>
      </c>
      <c r="L578">
        <f t="shared" si="94"/>
        <v>832958.07100000011</v>
      </c>
    </row>
    <row r="579" spans="4:12" x14ac:dyDescent="0.25">
      <c r="D579" s="9">
        <v>44463</v>
      </c>
      <c r="E579">
        <v>578</v>
      </c>
      <c r="F579">
        <f t="shared" si="88"/>
        <v>19166</v>
      </c>
      <c r="G579">
        <f t="shared" si="90"/>
        <v>8766</v>
      </c>
      <c r="H579">
        <f t="shared" si="91"/>
        <v>1474.088</v>
      </c>
      <c r="I579" s="1">
        <f t="shared" si="89"/>
        <v>322822148.41000003</v>
      </c>
      <c r="J579">
        <f t="shared" si="92"/>
        <v>10145851.589999996</v>
      </c>
      <c r="K579" s="1">
        <f t="shared" si="93"/>
        <v>4768000</v>
      </c>
      <c r="L579">
        <f t="shared" si="94"/>
        <v>834432.1590000001</v>
      </c>
    </row>
    <row r="580" spans="4:12" x14ac:dyDescent="0.25">
      <c r="D580" s="9">
        <v>44464</v>
      </c>
      <c r="E580">
        <v>579</v>
      </c>
      <c r="F580">
        <f t="shared" si="88"/>
        <v>19156</v>
      </c>
      <c r="G580">
        <f t="shared" si="90"/>
        <v>8759</v>
      </c>
      <c r="H580">
        <f t="shared" si="91"/>
        <v>1472.856</v>
      </c>
      <c r="I580" s="1">
        <f t="shared" si="89"/>
        <v>322813228.347</v>
      </c>
      <c r="J580">
        <f t="shared" si="92"/>
        <v>10163530.652999995</v>
      </c>
      <c r="K580" s="1">
        <f t="shared" si="93"/>
        <v>4776759</v>
      </c>
      <c r="L580">
        <f t="shared" si="94"/>
        <v>835905.01500000013</v>
      </c>
    </row>
    <row r="581" spans="4:12" x14ac:dyDescent="0.25">
      <c r="D581" s="9">
        <v>44465</v>
      </c>
      <c r="E581">
        <v>580</v>
      </c>
      <c r="F581">
        <f t="shared" si="88"/>
        <v>19143</v>
      </c>
      <c r="G581">
        <f t="shared" si="90"/>
        <v>8760</v>
      </c>
      <c r="H581">
        <f t="shared" si="91"/>
        <v>1473.01</v>
      </c>
      <c r="I581" s="1">
        <f t="shared" si="89"/>
        <v>322804323.97799999</v>
      </c>
      <c r="J581">
        <f t="shared" si="92"/>
        <v>10181195.021999996</v>
      </c>
      <c r="K581" s="1">
        <f t="shared" si="93"/>
        <v>4785519</v>
      </c>
      <c r="L581">
        <f t="shared" si="94"/>
        <v>837378.02500000014</v>
      </c>
    </row>
    <row r="582" spans="4:12" x14ac:dyDescent="0.25">
      <c r="D582" s="9">
        <v>44466</v>
      </c>
      <c r="E582">
        <v>581</v>
      </c>
      <c r="F582">
        <f t="shared" si="88"/>
        <v>19229</v>
      </c>
      <c r="G582">
        <f t="shared" si="90"/>
        <v>8760</v>
      </c>
      <c r="H582">
        <f t="shared" si="91"/>
        <v>1473.087</v>
      </c>
      <c r="I582" s="1">
        <f t="shared" si="89"/>
        <v>322795321.21200001</v>
      </c>
      <c r="J582">
        <f t="shared" si="92"/>
        <v>10198957.787999997</v>
      </c>
      <c r="K582" s="1">
        <f t="shared" si="93"/>
        <v>4794279</v>
      </c>
      <c r="L582">
        <f t="shared" si="94"/>
        <v>838851.1120000002</v>
      </c>
    </row>
    <row r="583" spans="4:12" x14ac:dyDescent="0.25">
      <c r="D583" s="9">
        <v>44467</v>
      </c>
      <c r="E583">
        <v>582</v>
      </c>
      <c r="F583">
        <f t="shared" si="88"/>
        <v>19206</v>
      </c>
      <c r="G583">
        <f t="shared" si="90"/>
        <v>8760</v>
      </c>
      <c r="H583">
        <f t="shared" si="91"/>
        <v>1473.087</v>
      </c>
      <c r="I583" s="1">
        <f t="shared" si="89"/>
        <v>322786344.60299999</v>
      </c>
      <c r="J583">
        <f t="shared" si="92"/>
        <v>10216694.396999996</v>
      </c>
      <c r="K583" s="1">
        <f t="shared" si="93"/>
        <v>4803039</v>
      </c>
      <c r="L583">
        <f t="shared" si="94"/>
        <v>840324.19900000026</v>
      </c>
    </row>
    <row r="584" spans="4:12" x14ac:dyDescent="0.25">
      <c r="D584" s="9">
        <v>44468</v>
      </c>
      <c r="E584">
        <v>583</v>
      </c>
      <c r="F584">
        <f t="shared" si="88"/>
        <v>19178</v>
      </c>
      <c r="G584">
        <f t="shared" si="90"/>
        <v>8756</v>
      </c>
      <c r="H584">
        <f t="shared" si="91"/>
        <v>1472.471</v>
      </c>
      <c r="I584" s="1">
        <f t="shared" si="89"/>
        <v>322777395.84399998</v>
      </c>
      <c r="J584">
        <f t="shared" si="92"/>
        <v>10234399.155999996</v>
      </c>
      <c r="K584" s="1">
        <f t="shared" si="93"/>
        <v>4811795</v>
      </c>
      <c r="L584">
        <f t="shared" si="94"/>
        <v>841796.67000000027</v>
      </c>
    </row>
    <row r="585" spans="4:12" x14ac:dyDescent="0.25">
      <c r="D585" s="9">
        <v>44469</v>
      </c>
      <c r="E585">
        <v>584</v>
      </c>
      <c r="F585">
        <f t="shared" ref="F585:F646" si="95">ROUND((I584*$B$1)-H558-G558,0)</f>
        <v>19175</v>
      </c>
      <c r="G585">
        <f t="shared" si="90"/>
        <v>8762</v>
      </c>
      <c r="H585">
        <f t="shared" si="91"/>
        <v>1473.395</v>
      </c>
      <c r="I585" s="1">
        <f t="shared" si="89"/>
        <v>322768456.39300001</v>
      </c>
      <c r="J585">
        <f t="shared" si="92"/>
        <v>10252100.606999995</v>
      </c>
      <c r="K585" s="1">
        <f t="shared" si="93"/>
        <v>4820557</v>
      </c>
      <c r="L585">
        <f t="shared" si="94"/>
        <v>843270.06500000029</v>
      </c>
    </row>
    <row r="586" spans="4:12" x14ac:dyDescent="0.25">
      <c r="D586" s="9">
        <v>44470</v>
      </c>
      <c r="E586">
        <v>585</v>
      </c>
      <c r="F586">
        <f t="shared" si="95"/>
        <v>19175</v>
      </c>
      <c r="G586">
        <f t="shared" si="90"/>
        <v>8762</v>
      </c>
      <c r="H586">
        <f t="shared" si="91"/>
        <v>1473.472</v>
      </c>
      <c r="I586" s="1">
        <f t="shared" si="89"/>
        <v>322759516.86500001</v>
      </c>
      <c r="J586">
        <f t="shared" si="92"/>
        <v>10269802.134999996</v>
      </c>
      <c r="K586" s="1">
        <f t="shared" si="93"/>
        <v>4829319</v>
      </c>
      <c r="L586">
        <f t="shared" si="94"/>
        <v>844743.53700000024</v>
      </c>
    </row>
    <row r="587" spans="4:12" x14ac:dyDescent="0.25">
      <c r="D587" s="9">
        <v>44471</v>
      </c>
      <c r="E587">
        <v>586</v>
      </c>
      <c r="F587">
        <f t="shared" si="95"/>
        <v>19178</v>
      </c>
      <c r="G587">
        <f t="shared" si="90"/>
        <v>8762</v>
      </c>
      <c r="H587">
        <f t="shared" si="91"/>
        <v>1473.472</v>
      </c>
      <c r="I587" s="1">
        <f t="shared" si="89"/>
        <v>322750573.79799998</v>
      </c>
      <c r="J587">
        <f t="shared" si="92"/>
        <v>10287507.201999996</v>
      </c>
      <c r="K587" s="1">
        <f t="shared" si="93"/>
        <v>4838081</v>
      </c>
      <c r="L587">
        <f t="shared" si="94"/>
        <v>846217.00900000019</v>
      </c>
    </row>
    <row r="588" spans="4:12" x14ac:dyDescent="0.25">
      <c r="D588" s="9">
        <v>44472</v>
      </c>
      <c r="E588">
        <v>587</v>
      </c>
      <c r="F588">
        <f t="shared" si="95"/>
        <v>19177</v>
      </c>
      <c r="G588">
        <f t="shared" si="90"/>
        <v>8763</v>
      </c>
      <c r="H588">
        <f t="shared" si="91"/>
        <v>1473.549</v>
      </c>
      <c r="I588" s="1">
        <f t="shared" si="89"/>
        <v>322741632.73100001</v>
      </c>
      <c r="J588">
        <f t="shared" si="92"/>
        <v>10305211.268999996</v>
      </c>
      <c r="K588" s="1">
        <f t="shared" si="93"/>
        <v>4846844</v>
      </c>
      <c r="L588">
        <f t="shared" si="94"/>
        <v>847690.55800000019</v>
      </c>
    </row>
    <row r="589" spans="4:12" x14ac:dyDescent="0.25">
      <c r="D589" s="9">
        <v>44473</v>
      </c>
      <c r="E589">
        <v>588</v>
      </c>
      <c r="F589">
        <f t="shared" si="95"/>
        <v>19168</v>
      </c>
      <c r="G589">
        <f>ROUND(F562*$B$23,0)</f>
        <v>8762</v>
      </c>
      <c r="H589">
        <f t="shared" si="91"/>
        <v>1473.395</v>
      </c>
      <c r="I589" s="1">
        <f t="shared" si="89"/>
        <v>322732700.74199998</v>
      </c>
      <c r="J589">
        <f t="shared" si="92"/>
        <v>10322905.257999996</v>
      </c>
      <c r="K589" s="1">
        <f t="shared" si="93"/>
        <v>4855606</v>
      </c>
      <c r="L589">
        <f t="shared" si="94"/>
        <v>849163.95300000021</v>
      </c>
    </row>
    <row r="590" spans="4:12" x14ac:dyDescent="0.25">
      <c r="D590" s="9">
        <v>44474</v>
      </c>
      <c r="E590">
        <v>589</v>
      </c>
      <c r="F590">
        <f t="shared" si="95"/>
        <v>19159</v>
      </c>
      <c r="G590">
        <f t="shared" si="90"/>
        <v>8763</v>
      </c>
      <c r="H590">
        <f t="shared" si="91"/>
        <v>1473.626</v>
      </c>
      <c r="I590" s="1">
        <f t="shared" si="89"/>
        <v>322723780.06199998</v>
      </c>
      <c r="J590">
        <f t="shared" si="92"/>
        <v>10340588.937999995</v>
      </c>
      <c r="K590" s="1">
        <f t="shared" si="93"/>
        <v>4864369</v>
      </c>
      <c r="L590">
        <f t="shared" si="94"/>
        <v>850637.57900000026</v>
      </c>
    </row>
    <row r="591" spans="4:12" x14ac:dyDescent="0.25">
      <c r="D591" s="9">
        <v>44475</v>
      </c>
      <c r="E591">
        <v>590</v>
      </c>
      <c r="F591">
        <f t="shared" si="95"/>
        <v>19162</v>
      </c>
      <c r="G591">
        <f t="shared" si="90"/>
        <v>8763</v>
      </c>
      <c r="H591">
        <f t="shared" si="91"/>
        <v>1473.549</v>
      </c>
      <c r="I591" s="1">
        <f t="shared" si="89"/>
        <v>322714855.76600003</v>
      </c>
      <c r="J591">
        <f t="shared" si="92"/>
        <v>10358276.233999996</v>
      </c>
      <c r="K591" s="1">
        <f t="shared" si="93"/>
        <v>4873132</v>
      </c>
      <c r="L591">
        <f t="shared" si="94"/>
        <v>852111.12800000026</v>
      </c>
    </row>
    <row r="592" spans="4:12" x14ac:dyDescent="0.25">
      <c r="D592" s="9">
        <v>44476</v>
      </c>
      <c r="E592">
        <v>591</v>
      </c>
      <c r="F592">
        <f t="shared" si="95"/>
        <v>19163</v>
      </c>
      <c r="G592">
        <f t="shared" si="90"/>
        <v>8764</v>
      </c>
      <c r="H592">
        <f t="shared" si="91"/>
        <v>1473.703</v>
      </c>
      <c r="I592" s="1">
        <f t="shared" si="89"/>
        <v>322705931.23900002</v>
      </c>
      <c r="J592">
        <f t="shared" si="92"/>
        <v>10375964.760999996</v>
      </c>
      <c r="K592" s="1">
        <f t="shared" si="93"/>
        <v>4881896</v>
      </c>
      <c r="L592">
        <f t="shared" si="94"/>
        <v>853584.83100000024</v>
      </c>
    </row>
    <row r="593" spans="4:12" x14ac:dyDescent="0.25">
      <c r="D593" s="9">
        <v>44477</v>
      </c>
      <c r="E593">
        <v>592</v>
      </c>
      <c r="F593">
        <f t="shared" si="95"/>
        <v>19166</v>
      </c>
      <c r="G593">
        <f t="shared" si="90"/>
        <v>8764</v>
      </c>
      <c r="H593">
        <f t="shared" si="91"/>
        <v>1473.703</v>
      </c>
      <c r="I593" s="1">
        <f t="shared" si="89"/>
        <v>322697003.09600002</v>
      </c>
      <c r="J593">
        <f t="shared" si="92"/>
        <v>10393656.903999995</v>
      </c>
      <c r="K593" s="1">
        <f t="shared" si="93"/>
        <v>4890660</v>
      </c>
      <c r="L593">
        <f t="shared" si="94"/>
        <v>855058.53400000022</v>
      </c>
    </row>
    <row r="594" spans="4:12" x14ac:dyDescent="0.25">
      <c r="D594" s="9">
        <v>44478</v>
      </c>
      <c r="E594">
        <v>593</v>
      </c>
      <c r="F594">
        <f t="shared" si="95"/>
        <v>19165</v>
      </c>
      <c r="G594">
        <f t="shared" si="90"/>
        <v>8766</v>
      </c>
      <c r="H594">
        <f t="shared" si="91"/>
        <v>1474.011</v>
      </c>
      <c r="I594" s="1">
        <f t="shared" si="89"/>
        <v>322688077.95300001</v>
      </c>
      <c r="J594">
        <f t="shared" si="92"/>
        <v>10411348.046999995</v>
      </c>
      <c r="K594" s="1">
        <f t="shared" si="93"/>
        <v>4899426</v>
      </c>
      <c r="L594">
        <f t="shared" si="94"/>
        <v>856532.54500000027</v>
      </c>
    </row>
    <row r="595" spans="4:12" x14ac:dyDescent="0.25">
      <c r="D595" s="9">
        <v>44479</v>
      </c>
      <c r="E595">
        <v>594</v>
      </c>
      <c r="F595">
        <f t="shared" si="95"/>
        <v>19167</v>
      </c>
      <c r="G595">
        <f t="shared" si="90"/>
        <v>8767</v>
      </c>
      <c r="H595">
        <f t="shared" si="91"/>
        <v>1474.319</v>
      </c>
      <c r="I595" s="1">
        <f t="shared" si="89"/>
        <v>322679151.50200003</v>
      </c>
      <c r="J595">
        <f t="shared" si="92"/>
        <v>10429041.497999994</v>
      </c>
      <c r="K595" s="1">
        <f t="shared" si="93"/>
        <v>4908193</v>
      </c>
      <c r="L595">
        <f t="shared" si="94"/>
        <v>858006.86400000029</v>
      </c>
    </row>
    <row r="596" spans="4:12" x14ac:dyDescent="0.25">
      <c r="D596" s="9">
        <v>44480</v>
      </c>
      <c r="E596">
        <v>595</v>
      </c>
      <c r="F596">
        <f t="shared" si="95"/>
        <v>19159</v>
      </c>
      <c r="G596">
        <f t="shared" si="90"/>
        <v>8768</v>
      </c>
      <c r="H596">
        <f t="shared" si="91"/>
        <v>1474.473</v>
      </c>
      <c r="I596" s="1">
        <f t="shared" si="89"/>
        <v>322670235.05199999</v>
      </c>
      <c r="J596">
        <f t="shared" si="92"/>
        <v>10446725.947999993</v>
      </c>
      <c r="K596" s="1">
        <f t="shared" si="93"/>
        <v>4916961</v>
      </c>
      <c r="L596">
        <f t="shared" si="94"/>
        <v>859481.33700000029</v>
      </c>
    </row>
    <row r="597" spans="4:12" x14ac:dyDescent="0.25">
      <c r="D597" s="9">
        <v>44481</v>
      </c>
      <c r="E597">
        <v>596</v>
      </c>
      <c r="F597">
        <f t="shared" si="95"/>
        <v>19165</v>
      </c>
      <c r="G597">
        <f t="shared" si="90"/>
        <v>8767</v>
      </c>
      <c r="H597">
        <f t="shared" si="91"/>
        <v>1474.242</v>
      </c>
      <c r="I597" s="1">
        <f t="shared" si="89"/>
        <v>322661310.67800003</v>
      </c>
      <c r="J597">
        <f t="shared" si="92"/>
        <v>10464417.321999993</v>
      </c>
      <c r="K597" s="1">
        <f t="shared" si="93"/>
        <v>4925728</v>
      </c>
      <c r="L597">
        <f t="shared" si="94"/>
        <v>860955.57900000026</v>
      </c>
    </row>
    <row r="598" spans="4:12" x14ac:dyDescent="0.25">
      <c r="D598" s="9">
        <v>44482</v>
      </c>
      <c r="E598">
        <v>597</v>
      </c>
      <c r="F598">
        <f t="shared" si="95"/>
        <v>19160</v>
      </c>
      <c r="G598">
        <f t="shared" si="90"/>
        <v>8769</v>
      </c>
      <c r="H598">
        <f t="shared" si="91"/>
        <v>1474.627</v>
      </c>
      <c r="I598" s="1">
        <f t="shared" si="89"/>
        <v>322652393.99699998</v>
      </c>
      <c r="J598">
        <f t="shared" si="92"/>
        <v>10482103.002999993</v>
      </c>
      <c r="K598" s="1">
        <f t="shared" si="93"/>
        <v>4934497</v>
      </c>
      <c r="L598">
        <f t="shared" si="94"/>
        <v>862430.20600000024</v>
      </c>
    </row>
    <row r="599" spans="4:12" x14ac:dyDescent="0.25">
      <c r="D599" s="9">
        <v>44483</v>
      </c>
      <c r="E599">
        <v>598</v>
      </c>
      <c r="F599">
        <f t="shared" si="95"/>
        <v>19156</v>
      </c>
      <c r="G599">
        <f t="shared" si="90"/>
        <v>8772</v>
      </c>
      <c r="H599">
        <f t="shared" si="91"/>
        <v>1475.0119999999999</v>
      </c>
      <c r="I599" s="1">
        <f t="shared" si="89"/>
        <v>322643484.54699999</v>
      </c>
      <c r="J599">
        <f t="shared" si="92"/>
        <v>10499784.452999992</v>
      </c>
      <c r="K599" s="1">
        <f t="shared" si="93"/>
        <v>4943269</v>
      </c>
      <c r="L599">
        <f t="shared" si="94"/>
        <v>863905.21800000023</v>
      </c>
    </row>
    <row r="600" spans="4:12" x14ac:dyDescent="0.25">
      <c r="D600" s="9">
        <v>44484</v>
      </c>
      <c r="E600">
        <v>599</v>
      </c>
      <c r="F600">
        <f t="shared" si="95"/>
        <v>19178</v>
      </c>
      <c r="G600">
        <f t="shared" si="90"/>
        <v>8773</v>
      </c>
      <c r="H600">
        <f t="shared" si="91"/>
        <v>1475.32</v>
      </c>
      <c r="I600" s="1">
        <f t="shared" ref="I600:I619" si="96">$I$2-J600+K600</f>
        <v>322634550.94</v>
      </c>
      <c r="J600">
        <f t="shared" si="92"/>
        <v>10517491.059999993</v>
      </c>
      <c r="K600" s="1">
        <f t="shared" si="93"/>
        <v>4952042</v>
      </c>
      <c r="L600">
        <f t="shared" si="94"/>
        <v>865380.53800000018</v>
      </c>
    </row>
    <row r="601" spans="4:12" x14ac:dyDescent="0.25">
      <c r="D601" s="9">
        <v>44485</v>
      </c>
      <c r="E601">
        <v>600</v>
      </c>
      <c r="F601">
        <f t="shared" si="95"/>
        <v>19164</v>
      </c>
      <c r="G601">
        <f t="shared" si="90"/>
        <v>8773</v>
      </c>
      <c r="H601">
        <f t="shared" si="91"/>
        <v>1475.32</v>
      </c>
      <c r="I601" s="1">
        <f t="shared" si="96"/>
        <v>322625633.18099999</v>
      </c>
      <c r="J601">
        <f t="shared" si="92"/>
        <v>10535181.818999993</v>
      </c>
      <c r="K601" s="1">
        <f t="shared" si="93"/>
        <v>4960815</v>
      </c>
      <c r="L601">
        <f t="shared" si="94"/>
        <v>866855.85800000012</v>
      </c>
    </row>
    <row r="602" spans="4:12" x14ac:dyDescent="0.25">
      <c r="D602" s="9">
        <v>44486</v>
      </c>
      <c r="E602">
        <v>601</v>
      </c>
      <c r="F602">
        <f t="shared" si="95"/>
        <v>19169</v>
      </c>
      <c r="G602">
        <f t="shared" ref="G602:G653" si="97">ROUND(F575*$B$23,0)</f>
        <v>8772</v>
      </c>
      <c r="H602">
        <f t="shared" si="91"/>
        <v>1475.0119999999999</v>
      </c>
      <c r="I602" s="1">
        <f t="shared" si="96"/>
        <v>322616708.65200001</v>
      </c>
      <c r="J602">
        <f t="shared" si="92"/>
        <v>10552878.347999992</v>
      </c>
      <c r="K602" s="1">
        <f t="shared" si="93"/>
        <v>4969587</v>
      </c>
      <c r="L602">
        <f t="shared" si="94"/>
        <v>868330.87000000011</v>
      </c>
    </row>
    <row r="603" spans="4:12" x14ac:dyDescent="0.25">
      <c r="D603" s="9">
        <v>44487</v>
      </c>
      <c r="E603">
        <v>602</v>
      </c>
      <c r="F603">
        <f t="shared" si="95"/>
        <v>19161</v>
      </c>
      <c r="G603">
        <f t="shared" si="97"/>
        <v>8776</v>
      </c>
      <c r="H603">
        <f t="shared" si="91"/>
        <v>1475.7049999999999</v>
      </c>
      <c r="I603" s="1">
        <f t="shared" si="96"/>
        <v>322607797.12400001</v>
      </c>
      <c r="J603">
        <f t="shared" si="92"/>
        <v>10570565.875999993</v>
      </c>
      <c r="K603" s="1">
        <f t="shared" si="93"/>
        <v>4978363</v>
      </c>
      <c r="L603">
        <f t="shared" si="94"/>
        <v>869806.57500000007</v>
      </c>
    </row>
    <row r="604" spans="4:12" x14ac:dyDescent="0.25">
      <c r="D604" s="9">
        <v>44488</v>
      </c>
      <c r="E604">
        <v>603</v>
      </c>
      <c r="F604">
        <f t="shared" si="95"/>
        <v>19149</v>
      </c>
      <c r="G604">
        <f t="shared" si="97"/>
        <v>8775</v>
      </c>
      <c r="H604">
        <f t="shared" si="91"/>
        <v>1475.5509999999999</v>
      </c>
      <c r="I604" s="1">
        <f t="shared" si="96"/>
        <v>322598898.13600004</v>
      </c>
      <c r="J604">
        <f t="shared" si="92"/>
        <v>10588239.863999993</v>
      </c>
      <c r="K604" s="1">
        <f t="shared" si="93"/>
        <v>4987138</v>
      </c>
      <c r="L604">
        <f t="shared" si="94"/>
        <v>871282.12600000005</v>
      </c>
    </row>
    <row r="605" spans="4:12" x14ac:dyDescent="0.25">
      <c r="D605" s="9">
        <v>44489</v>
      </c>
      <c r="E605">
        <v>604</v>
      </c>
      <c r="F605">
        <f t="shared" si="95"/>
        <v>19149</v>
      </c>
      <c r="G605">
        <f t="shared" si="97"/>
        <v>8777</v>
      </c>
      <c r="H605">
        <f t="shared" si="91"/>
        <v>1475.9359999999999</v>
      </c>
      <c r="I605" s="1">
        <f t="shared" si="96"/>
        <v>322590001.07099998</v>
      </c>
      <c r="J605">
        <f t="shared" si="92"/>
        <v>10605913.928999992</v>
      </c>
      <c r="K605" s="1">
        <f t="shared" si="93"/>
        <v>4995915</v>
      </c>
      <c r="L605">
        <f t="shared" si="94"/>
        <v>872758.06200000003</v>
      </c>
    </row>
    <row r="606" spans="4:12" x14ac:dyDescent="0.25">
      <c r="D606" s="9">
        <v>44490</v>
      </c>
      <c r="E606">
        <v>605</v>
      </c>
      <c r="F606">
        <f t="shared" si="95"/>
        <v>19154</v>
      </c>
      <c r="G606">
        <f t="shared" si="97"/>
        <v>8776</v>
      </c>
      <c r="H606">
        <f t="shared" si="91"/>
        <v>1475.7819999999999</v>
      </c>
      <c r="I606" s="1">
        <f t="shared" si="96"/>
        <v>322581097.15899998</v>
      </c>
      <c r="J606">
        <f t="shared" si="92"/>
        <v>10623593.840999993</v>
      </c>
      <c r="K606" s="1">
        <f t="shared" si="93"/>
        <v>5004691</v>
      </c>
      <c r="L606">
        <f t="shared" si="94"/>
        <v>874233.84400000004</v>
      </c>
    </row>
    <row r="607" spans="4:12" x14ac:dyDescent="0.25">
      <c r="D607" s="9">
        <v>44491</v>
      </c>
      <c r="E607">
        <v>606</v>
      </c>
      <c r="F607">
        <f t="shared" si="95"/>
        <v>19162</v>
      </c>
      <c r="G607">
        <f t="shared" si="97"/>
        <v>8772</v>
      </c>
      <c r="H607">
        <f t="shared" si="91"/>
        <v>1475.0119999999999</v>
      </c>
      <c r="I607" s="1">
        <f t="shared" si="96"/>
        <v>322572180.01499999</v>
      </c>
      <c r="J607">
        <f t="shared" si="92"/>
        <v>10641282.984999992</v>
      </c>
      <c r="K607" s="1">
        <f t="shared" si="93"/>
        <v>5013463</v>
      </c>
      <c r="L607">
        <f t="shared" si="94"/>
        <v>875708.85600000003</v>
      </c>
    </row>
    <row r="608" spans="4:12" x14ac:dyDescent="0.25">
      <c r="D608" s="9">
        <v>44492</v>
      </c>
      <c r="E608">
        <v>607</v>
      </c>
      <c r="F608">
        <f t="shared" si="95"/>
        <v>19160</v>
      </c>
      <c r="G608">
        <f t="shared" si="97"/>
        <v>8766</v>
      </c>
      <c r="H608">
        <f t="shared" si="91"/>
        <v>1474.011</v>
      </c>
      <c r="I608" s="1">
        <f t="shared" si="96"/>
        <v>322563259.02500004</v>
      </c>
      <c r="J608">
        <f t="shared" si="92"/>
        <v>10658969.974999992</v>
      </c>
      <c r="K608" s="1">
        <f t="shared" si="93"/>
        <v>5022229</v>
      </c>
      <c r="L608">
        <f t="shared" si="94"/>
        <v>877182.86700000009</v>
      </c>
    </row>
    <row r="609" spans="4:12" x14ac:dyDescent="0.25">
      <c r="D609" s="9">
        <v>44493</v>
      </c>
      <c r="E609">
        <v>608</v>
      </c>
      <c r="F609">
        <f t="shared" si="95"/>
        <v>19159</v>
      </c>
      <c r="G609">
        <f t="shared" si="97"/>
        <v>8805</v>
      </c>
      <c r="H609">
        <f t="shared" si="91"/>
        <v>1480.633</v>
      </c>
      <c r="I609" s="1">
        <f t="shared" si="96"/>
        <v>322554378.11199999</v>
      </c>
      <c r="J609">
        <f t="shared" si="92"/>
        <v>10676655.887999993</v>
      </c>
      <c r="K609" s="1">
        <f t="shared" si="93"/>
        <v>5031034</v>
      </c>
      <c r="L609">
        <f t="shared" si="94"/>
        <v>878663.50000000012</v>
      </c>
    </row>
    <row r="610" spans="4:12" x14ac:dyDescent="0.25">
      <c r="D610" s="9">
        <v>44494</v>
      </c>
      <c r="E610">
        <v>609</v>
      </c>
      <c r="F610">
        <f t="shared" si="95"/>
        <v>19158</v>
      </c>
      <c r="G610">
        <f t="shared" si="97"/>
        <v>8794</v>
      </c>
      <c r="H610">
        <f t="shared" si="91"/>
        <v>1478.8620000000001</v>
      </c>
      <c r="I610" s="1">
        <f t="shared" si="96"/>
        <v>322545487.199</v>
      </c>
      <c r="J610">
        <f t="shared" si="92"/>
        <v>10694340.800999993</v>
      </c>
      <c r="K610" s="1">
        <f t="shared" si="93"/>
        <v>5039828</v>
      </c>
      <c r="L610">
        <f t="shared" si="94"/>
        <v>880142.36200000008</v>
      </c>
    </row>
    <row r="611" spans="4:12" x14ac:dyDescent="0.25">
      <c r="D611" s="9">
        <v>44495</v>
      </c>
      <c r="E611">
        <v>610</v>
      </c>
      <c r="F611">
        <f t="shared" si="95"/>
        <v>19162</v>
      </c>
      <c r="G611">
        <f t="shared" si="97"/>
        <v>8782</v>
      </c>
      <c r="H611">
        <f t="shared" si="91"/>
        <v>1476.7059999999999</v>
      </c>
      <c r="I611" s="1">
        <f t="shared" si="96"/>
        <v>322536579.67000002</v>
      </c>
      <c r="J611">
        <f t="shared" si="92"/>
        <v>10712030.329999993</v>
      </c>
      <c r="K611" s="1">
        <f t="shared" si="93"/>
        <v>5048610</v>
      </c>
      <c r="L611">
        <f t="shared" si="94"/>
        <v>881619.06800000009</v>
      </c>
    </row>
    <row r="612" spans="4:12" x14ac:dyDescent="0.25">
      <c r="D612" s="9">
        <v>44496</v>
      </c>
      <c r="E612">
        <v>611</v>
      </c>
      <c r="F612">
        <f t="shared" si="95"/>
        <v>19154</v>
      </c>
      <c r="G612">
        <f t="shared" si="97"/>
        <v>8780</v>
      </c>
      <c r="H612">
        <f t="shared" si="91"/>
        <v>1476.4749999999999</v>
      </c>
      <c r="I612" s="1">
        <f t="shared" si="96"/>
        <v>322527679.065</v>
      </c>
      <c r="J612">
        <f t="shared" si="92"/>
        <v>10729710.934999993</v>
      </c>
      <c r="K612" s="1">
        <f t="shared" si="93"/>
        <v>5057390</v>
      </c>
      <c r="L612">
        <f t="shared" si="94"/>
        <v>883095.54300000006</v>
      </c>
    </row>
    <row r="613" spans="4:12" x14ac:dyDescent="0.25">
      <c r="D613" s="9">
        <v>44497</v>
      </c>
      <c r="E613">
        <v>612</v>
      </c>
      <c r="F613">
        <f t="shared" si="95"/>
        <v>19153</v>
      </c>
      <c r="G613">
        <f t="shared" si="97"/>
        <v>8780</v>
      </c>
      <c r="H613">
        <f t="shared" si="91"/>
        <v>1476.4749999999999</v>
      </c>
      <c r="I613" s="1">
        <f t="shared" si="96"/>
        <v>322518779.537</v>
      </c>
      <c r="J613">
        <f t="shared" si="92"/>
        <v>10747390.462999994</v>
      </c>
      <c r="K613" s="1">
        <f t="shared" si="93"/>
        <v>5066170</v>
      </c>
      <c r="L613">
        <f t="shared" si="94"/>
        <v>884572.01800000004</v>
      </c>
    </row>
    <row r="614" spans="4:12" x14ac:dyDescent="0.25">
      <c r="D614" s="9">
        <v>44498</v>
      </c>
      <c r="E614">
        <v>613</v>
      </c>
      <c r="F614">
        <f t="shared" si="95"/>
        <v>19152</v>
      </c>
      <c r="G614">
        <f t="shared" si="97"/>
        <v>8782</v>
      </c>
      <c r="H614">
        <f t="shared" si="91"/>
        <v>1476.7059999999999</v>
      </c>
      <c r="I614" s="1">
        <f t="shared" si="96"/>
        <v>322509883.009</v>
      </c>
      <c r="J614">
        <f t="shared" si="92"/>
        <v>10765068.990999995</v>
      </c>
      <c r="K614" s="1">
        <f t="shared" si="93"/>
        <v>5074952</v>
      </c>
      <c r="L614">
        <f t="shared" si="94"/>
        <v>886048.72400000005</v>
      </c>
    </row>
    <row r="615" spans="4:12" x14ac:dyDescent="0.25">
      <c r="D615" s="9">
        <v>44499</v>
      </c>
      <c r="E615">
        <v>614</v>
      </c>
      <c r="F615">
        <f t="shared" si="95"/>
        <v>19150</v>
      </c>
      <c r="G615">
        <f t="shared" si="97"/>
        <v>8781</v>
      </c>
      <c r="H615">
        <f t="shared" si="91"/>
        <v>1476.6289999999999</v>
      </c>
      <c r="I615" s="1">
        <f t="shared" si="96"/>
        <v>322500987.55800003</v>
      </c>
      <c r="J615">
        <f t="shared" si="92"/>
        <v>10782745.441999994</v>
      </c>
      <c r="K615" s="1">
        <f t="shared" si="93"/>
        <v>5083733</v>
      </c>
      <c r="L615">
        <f t="shared" si="94"/>
        <v>887525.353</v>
      </c>
    </row>
    <row r="616" spans="4:12" x14ac:dyDescent="0.25">
      <c r="D616" s="9">
        <v>44500</v>
      </c>
      <c r="E616">
        <v>615</v>
      </c>
      <c r="F616">
        <f t="shared" si="95"/>
        <v>19151</v>
      </c>
      <c r="G616">
        <f t="shared" si="97"/>
        <v>8777</v>
      </c>
      <c r="H616">
        <f t="shared" si="91"/>
        <v>1475.9359999999999</v>
      </c>
      <c r="I616" s="1">
        <f t="shared" si="96"/>
        <v>322492086.95300001</v>
      </c>
      <c r="J616">
        <f t="shared" si="92"/>
        <v>10800423.046999995</v>
      </c>
      <c r="K616" s="1">
        <f t="shared" si="93"/>
        <v>5092510</v>
      </c>
      <c r="L616">
        <f t="shared" si="94"/>
        <v>889001.28899999999</v>
      </c>
    </row>
    <row r="617" spans="4:12" x14ac:dyDescent="0.25">
      <c r="D617" s="9">
        <v>44501</v>
      </c>
      <c r="E617">
        <v>616</v>
      </c>
      <c r="F617">
        <f t="shared" si="95"/>
        <v>19149</v>
      </c>
      <c r="G617">
        <f t="shared" si="97"/>
        <v>8773</v>
      </c>
      <c r="H617">
        <f t="shared" si="91"/>
        <v>1475.2429999999999</v>
      </c>
      <c r="I617" s="1">
        <f t="shared" si="96"/>
        <v>322483184.579</v>
      </c>
      <c r="J617">
        <f t="shared" si="92"/>
        <v>10818098.420999995</v>
      </c>
      <c r="K617" s="1">
        <f t="shared" si="93"/>
        <v>5101283</v>
      </c>
      <c r="L617">
        <f t="shared" si="94"/>
        <v>890476.53200000001</v>
      </c>
    </row>
    <row r="618" spans="4:12" x14ac:dyDescent="0.25">
      <c r="D618" s="9">
        <v>44502</v>
      </c>
      <c r="E618">
        <v>617</v>
      </c>
      <c r="F618">
        <f t="shared" si="95"/>
        <v>19148</v>
      </c>
      <c r="G618">
        <f t="shared" si="97"/>
        <v>8774</v>
      </c>
      <c r="H618">
        <f t="shared" si="91"/>
        <v>1475.4739999999999</v>
      </c>
      <c r="I618" s="1">
        <f t="shared" si="96"/>
        <v>322474284.12800002</v>
      </c>
      <c r="J618">
        <f t="shared" si="92"/>
        <v>10835772.871999994</v>
      </c>
      <c r="K618" s="1">
        <f t="shared" si="93"/>
        <v>5110057</v>
      </c>
      <c r="L618">
        <f t="shared" si="94"/>
        <v>891952.00600000005</v>
      </c>
    </row>
    <row r="619" spans="4:12" x14ac:dyDescent="0.25">
      <c r="D619" s="9">
        <v>44503</v>
      </c>
      <c r="E619">
        <v>618</v>
      </c>
      <c r="F619">
        <f t="shared" si="95"/>
        <v>19146</v>
      </c>
      <c r="G619">
        <f t="shared" si="97"/>
        <v>8775</v>
      </c>
      <c r="H619">
        <f t="shared" si="91"/>
        <v>1475.5509999999999</v>
      </c>
      <c r="I619" s="1">
        <f t="shared" si="96"/>
        <v>322465386.83100003</v>
      </c>
      <c r="J619">
        <f t="shared" si="92"/>
        <v>10853445.168999994</v>
      </c>
      <c r="K619" s="1">
        <f t="shared" si="93"/>
        <v>5118832</v>
      </c>
      <c r="L619">
        <f t="shared" si="94"/>
        <v>893427.55700000003</v>
      </c>
    </row>
    <row r="620" spans="4:12" x14ac:dyDescent="0.25">
      <c r="D620" s="9">
        <v>44504</v>
      </c>
      <c r="E620">
        <v>619</v>
      </c>
      <c r="F620">
        <f t="shared" si="95"/>
        <v>19145</v>
      </c>
      <c r="G620">
        <f t="shared" si="97"/>
        <v>8776</v>
      </c>
      <c r="H620">
        <f t="shared" ref="H620:H653" si="98">F593*$B$24</f>
        <v>1475.7819999999999</v>
      </c>
      <c r="I620" s="1">
        <f>$I$2-J620+K620</f>
        <v>322456491.53399998</v>
      </c>
      <c r="J620">
        <f t="shared" ref="J620:J653" si="99">J619+F620-H593</f>
        <v>10871116.465999994</v>
      </c>
      <c r="K620" s="1">
        <f t="shared" ref="K620:K653" si="100">K619+G620</f>
        <v>5127608</v>
      </c>
      <c r="L620">
        <f t="shared" ref="L620:L653" si="101">L619+H620</f>
        <v>894903.33900000004</v>
      </c>
    </row>
    <row r="621" spans="4:12" x14ac:dyDescent="0.25">
      <c r="D621" s="9">
        <v>44505</v>
      </c>
      <c r="E621">
        <v>620</v>
      </c>
      <c r="F621">
        <f t="shared" si="95"/>
        <v>19142</v>
      </c>
      <c r="G621">
        <f t="shared" si="97"/>
        <v>8776</v>
      </c>
      <c r="H621">
        <f t="shared" si="98"/>
        <v>1475.7049999999999</v>
      </c>
      <c r="I621" s="1">
        <f t="shared" ref="I621:I652" si="102">$I$2-J621+K621</f>
        <v>322447599.54500002</v>
      </c>
      <c r="J621">
        <f t="shared" si="99"/>
        <v>10888784.454999994</v>
      </c>
      <c r="K621" s="1">
        <f t="shared" si="100"/>
        <v>5136384</v>
      </c>
      <c r="L621">
        <f t="shared" si="101"/>
        <v>896379.04399999999</v>
      </c>
    </row>
    <row r="622" spans="4:12" x14ac:dyDescent="0.25">
      <c r="D622" s="9">
        <v>44506</v>
      </c>
      <c r="E622">
        <v>621</v>
      </c>
      <c r="F622">
        <f t="shared" si="95"/>
        <v>19140</v>
      </c>
      <c r="G622">
        <f t="shared" si="97"/>
        <v>8777</v>
      </c>
      <c r="H622">
        <f t="shared" si="98"/>
        <v>1475.8589999999999</v>
      </c>
      <c r="I622" s="1">
        <f t="shared" si="102"/>
        <v>322438710.86400002</v>
      </c>
      <c r="J622">
        <f t="shared" si="99"/>
        <v>10906450.135999994</v>
      </c>
      <c r="K622" s="1">
        <f t="shared" si="100"/>
        <v>5145161</v>
      </c>
      <c r="L622">
        <f t="shared" si="101"/>
        <v>897854.90300000005</v>
      </c>
    </row>
    <row r="623" spans="4:12" x14ac:dyDescent="0.25">
      <c r="D623" s="9">
        <v>44507</v>
      </c>
      <c r="E623">
        <v>622</v>
      </c>
      <c r="F623">
        <f t="shared" si="95"/>
        <v>19138</v>
      </c>
      <c r="G623">
        <f t="shared" si="97"/>
        <v>8773</v>
      </c>
      <c r="H623">
        <f t="shared" si="98"/>
        <v>1475.2429999999999</v>
      </c>
      <c r="I623" s="1">
        <f t="shared" si="102"/>
        <v>322429820.33700001</v>
      </c>
      <c r="J623">
        <f t="shared" si="99"/>
        <v>10924113.662999995</v>
      </c>
      <c r="K623" s="1">
        <f t="shared" si="100"/>
        <v>5153934</v>
      </c>
      <c r="L623">
        <f t="shared" si="101"/>
        <v>899330.14600000007</v>
      </c>
    </row>
    <row r="624" spans="4:12" x14ac:dyDescent="0.25">
      <c r="D624" s="9">
        <v>44508</v>
      </c>
      <c r="E624">
        <v>623</v>
      </c>
      <c r="F624">
        <f t="shared" si="95"/>
        <v>19138</v>
      </c>
      <c r="G624">
        <f t="shared" si="97"/>
        <v>8776</v>
      </c>
      <c r="H624">
        <f t="shared" si="98"/>
        <v>1475.7049999999999</v>
      </c>
      <c r="I624" s="1">
        <f t="shared" si="102"/>
        <v>322420932.579</v>
      </c>
      <c r="J624">
        <f t="shared" si="99"/>
        <v>10941777.420999995</v>
      </c>
      <c r="K624" s="1">
        <f t="shared" si="100"/>
        <v>5162710</v>
      </c>
      <c r="L624">
        <f t="shared" si="101"/>
        <v>900805.85100000002</v>
      </c>
    </row>
    <row r="625" spans="4:12" x14ac:dyDescent="0.25">
      <c r="D625" s="9">
        <v>44509</v>
      </c>
      <c r="E625">
        <v>624</v>
      </c>
      <c r="F625">
        <f t="shared" si="95"/>
        <v>19135</v>
      </c>
      <c r="G625">
        <f t="shared" si="97"/>
        <v>8773</v>
      </c>
      <c r="H625">
        <f t="shared" si="98"/>
        <v>1475.32</v>
      </c>
      <c r="I625" s="1">
        <f t="shared" si="102"/>
        <v>322412045.20600003</v>
      </c>
      <c r="J625">
        <f t="shared" si="99"/>
        <v>10959437.793999994</v>
      </c>
      <c r="K625" s="1">
        <f t="shared" si="100"/>
        <v>5171483</v>
      </c>
      <c r="L625">
        <f t="shared" si="101"/>
        <v>902281.17099999997</v>
      </c>
    </row>
    <row r="626" spans="4:12" x14ac:dyDescent="0.25">
      <c r="D626" s="9">
        <v>44510</v>
      </c>
      <c r="E626">
        <v>625</v>
      </c>
      <c r="F626">
        <f t="shared" si="95"/>
        <v>19131</v>
      </c>
      <c r="G626">
        <f t="shared" si="97"/>
        <v>8772</v>
      </c>
      <c r="H626">
        <f t="shared" si="98"/>
        <v>1475.0119999999999</v>
      </c>
      <c r="I626" s="1">
        <f t="shared" si="102"/>
        <v>322403161.21799999</v>
      </c>
      <c r="J626">
        <f t="shared" si="99"/>
        <v>10977093.781999994</v>
      </c>
      <c r="K626" s="1">
        <f t="shared" si="100"/>
        <v>5180255</v>
      </c>
      <c r="L626">
        <f t="shared" si="101"/>
        <v>903756.18299999996</v>
      </c>
    </row>
    <row r="627" spans="4:12" x14ac:dyDescent="0.25">
      <c r="D627" s="9">
        <v>44511</v>
      </c>
      <c r="E627">
        <v>626</v>
      </c>
      <c r="F627">
        <f t="shared" si="95"/>
        <v>19129</v>
      </c>
      <c r="G627">
        <f t="shared" si="97"/>
        <v>8782</v>
      </c>
      <c r="H627">
        <f t="shared" si="98"/>
        <v>1476.7059999999999</v>
      </c>
      <c r="I627" s="1">
        <f t="shared" si="102"/>
        <v>322394289.53799999</v>
      </c>
      <c r="J627">
        <f t="shared" si="99"/>
        <v>10994747.461999994</v>
      </c>
      <c r="K627" s="1">
        <f t="shared" si="100"/>
        <v>5189037</v>
      </c>
      <c r="L627">
        <f t="shared" si="101"/>
        <v>905232.88899999997</v>
      </c>
    </row>
    <row r="628" spans="4:12" x14ac:dyDescent="0.25">
      <c r="D628" s="9">
        <v>44512</v>
      </c>
      <c r="E628">
        <v>627</v>
      </c>
      <c r="F628">
        <f t="shared" si="95"/>
        <v>19128</v>
      </c>
      <c r="G628">
        <f t="shared" si="97"/>
        <v>8775</v>
      </c>
      <c r="H628">
        <f t="shared" si="98"/>
        <v>1475.6279999999999</v>
      </c>
      <c r="I628" s="1">
        <f t="shared" si="102"/>
        <v>322385411.85799998</v>
      </c>
      <c r="J628">
        <f t="shared" si="99"/>
        <v>11012400.141999993</v>
      </c>
      <c r="K628" s="1">
        <f t="shared" si="100"/>
        <v>5197812</v>
      </c>
      <c r="L628">
        <f t="shared" si="101"/>
        <v>906708.51699999999</v>
      </c>
    </row>
    <row r="629" spans="4:12" x14ac:dyDescent="0.25">
      <c r="D629" s="9">
        <v>44513</v>
      </c>
      <c r="E629">
        <v>628</v>
      </c>
      <c r="F629">
        <f t="shared" si="95"/>
        <v>19129</v>
      </c>
      <c r="G629">
        <f t="shared" si="97"/>
        <v>8777</v>
      </c>
      <c r="H629">
        <f t="shared" si="98"/>
        <v>1476.0129999999999</v>
      </c>
      <c r="I629" s="1">
        <f t="shared" si="102"/>
        <v>322376534.87</v>
      </c>
      <c r="J629">
        <f t="shared" si="99"/>
        <v>11030054.129999993</v>
      </c>
      <c r="K629" s="1">
        <f t="shared" si="100"/>
        <v>5206589</v>
      </c>
      <c r="L629">
        <f t="shared" si="101"/>
        <v>908184.53</v>
      </c>
    </row>
    <row r="630" spans="4:12" x14ac:dyDescent="0.25">
      <c r="D630" s="9">
        <v>44514</v>
      </c>
      <c r="E630">
        <v>629</v>
      </c>
      <c r="F630">
        <f t="shared" si="95"/>
        <v>19123</v>
      </c>
      <c r="G630">
        <f t="shared" si="97"/>
        <v>8774</v>
      </c>
      <c r="H630">
        <f t="shared" si="98"/>
        <v>1475.3969999999999</v>
      </c>
      <c r="I630" s="1">
        <f t="shared" si="102"/>
        <v>322367661.57499999</v>
      </c>
      <c r="J630">
        <f t="shared" si="99"/>
        <v>11047701.424999993</v>
      </c>
      <c r="K630" s="1">
        <f t="shared" si="100"/>
        <v>5215363</v>
      </c>
      <c r="L630">
        <f t="shared" si="101"/>
        <v>909659.92700000003</v>
      </c>
    </row>
    <row r="631" spans="4:12" x14ac:dyDescent="0.25">
      <c r="D631" s="9">
        <v>44515</v>
      </c>
      <c r="E631">
        <v>630</v>
      </c>
      <c r="F631">
        <f t="shared" si="95"/>
        <v>19124</v>
      </c>
      <c r="G631">
        <f t="shared" si="97"/>
        <v>8768</v>
      </c>
      <c r="H631">
        <f t="shared" si="98"/>
        <v>1474.473</v>
      </c>
      <c r="I631" s="1">
        <f t="shared" si="102"/>
        <v>322358781.12599999</v>
      </c>
      <c r="J631">
        <f t="shared" si="99"/>
        <v>11065349.873999992</v>
      </c>
      <c r="K631" s="1">
        <f t="shared" si="100"/>
        <v>5224131</v>
      </c>
      <c r="L631">
        <f t="shared" si="101"/>
        <v>911134.4</v>
      </c>
    </row>
    <row r="632" spans="4:12" x14ac:dyDescent="0.25">
      <c r="D632" s="9">
        <v>44516</v>
      </c>
      <c r="E632">
        <v>631</v>
      </c>
      <c r="F632">
        <f t="shared" si="95"/>
        <v>19120</v>
      </c>
      <c r="G632">
        <f t="shared" si="97"/>
        <v>8768</v>
      </c>
      <c r="H632">
        <f t="shared" si="98"/>
        <v>1474.473</v>
      </c>
      <c r="I632" s="1">
        <f t="shared" si="102"/>
        <v>322349905.06200004</v>
      </c>
      <c r="J632">
        <f t="shared" si="99"/>
        <v>11082993.937999992</v>
      </c>
      <c r="K632" s="1">
        <f t="shared" si="100"/>
        <v>5232899</v>
      </c>
      <c r="L632">
        <f t="shared" si="101"/>
        <v>912608.87300000002</v>
      </c>
    </row>
    <row r="633" spans="4:12" x14ac:dyDescent="0.25">
      <c r="D633" s="9">
        <v>44517</v>
      </c>
      <c r="E633">
        <v>632</v>
      </c>
      <c r="F633">
        <f t="shared" si="95"/>
        <v>19121</v>
      </c>
      <c r="G633">
        <f t="shared" si="97"/>
        <v>8771</v>
      </c>
      <c r="H633">
        <f t="shared" si="98"/>
        <v>1474.8579999999999</v>
      </c>
      <c r="I633" s="1">
        <f t="shared" si="102"/>
        <v>322341030.84399998</v>
      </c>
      <c r="J633">
        <f t="shared" si="99"/>
        <v>11100639.155999992</v>
      </c>
      <c r="K633" s="1">
        <f t="shared" si="100"/>
        <v>5241670</v>
      </c>
      <c r="L633">
        <f t="shared" si="101"/>
        <v>914083.73100000003</v>
      </c>
    </row>
    <row r="634" spans="4:12" x14ac:dyDescent="0.25">
      <c r="D634" s="9">
        <v>44518</v>
      </c>
      <c r="E634">
        <v>633</v>
      </c>
      <c r="F634">
        <f t="shared" si="95"/>
        <v>19125</v>
      </c>
      <c r="G634">
        <f t="shared" si="97"/>
        <v>8774</v>
      </c>
      <c r="H634">
        <f t="shared" si="98"/>
        <v>1475.4739999999999</v>
      </c>
      <c r="I634" s="1">
        <f t="shared" si="102"/>
        <v>322332154.85600001</v>
      </c>
      <c r="J634">
        <f t="shared" si="99"/>
        <v>11118289.143999992</v>
      </c>
      <c r="K634" s="1">
        <f t="shared" si="100"/>
        <v>5250444</v>
      </c>
      <c r="L634">
        <f t="shared" si="101"/>
        <v>915559.20500000007</v>
      </c>
    </row>
    <row r="635" spans="4:12" x14ac:dyDescent="0.25">
      <c r="D635" s="9">
        <v>44519</v>
      </c>
      <c r="E635">
        <v>634</v>
      </c>
      <c r="F635">
        <f t="shared" si="95"/>
        <v>19131</v>
      </c>
      <c r="G635">
        <f t="shared" si="97"/>
        <v>8773</v>
      </c>
      <c r="H635">
        <f t="shared" si="98"/>
        <v>1475.32</v>
      </c>
      <c r="I635" s="1">
        <f t="shared" si="102"/>
        <v>322323270.86699998</v>
      </c>
      <c r="J635">
        <f t="shared" si="99"/>
        <v>11135946.132999992</v>
      </c>
      <c r="K635" s="1">
        <f t="shared" si="100"/>
        <v>5259217</v>
      </c>
      <c r="L635">
        <f t="shared" si="101"/>
        <v>917034.52500000002</v>
      </c>
    </row>
    <row r="636" spans="4:12" x14ac:dyDescent="0.25">
      <c r="D636" s="9">
        <v>44520</v>
      </c>
      <c r="E636">
        <v>635</v>
      </c>
      <c r="F636">
        <f t="shared" si="95"/>
        <v>19084</v>
      </c>
      <c r="G636">
        <f t="shared" si="97"/>
        <v>8773</v>
      </c>
      <c r="H636">
        <f t="shared" si="98"/>
        <v>1475.2429999999999</v>
      </c>
      <c r="I636" s="1">
        <f t="shared" si="102"/>
        <v>322314440.5</v>
      </c>
      <c r="J636">
        <f t="shared" si="99"/>
        <v>11153549.499999993</v>
      </c>
      <c r="K636" s="1">
        <f t="shared" si="100"/>
        <v>5267990</v>
      </c>
      <c r="L636">
        <f t="shared" si="101"/>
        <v>918509.76800000004</v>
      </c>
    </row>
    <row r="637" spans="4:12" x14ac:dyDescent="0.25">
      <c r="D637" s="9">
        <v>44521</v>
      </c>
      <c r="E637">
        <v>636</v>
      </c>
      <c r="F637">
        <f t="shared" si="95"/>
        <v>19096</v>
      </c>
      <c r="G637">
        <f t="shared" si="97"/>
        <v>8772</v>
      </c>
      <c r="H637">
        <f t="shared" si="98"/>
        <v>1475.1659999999999</v>
      </c>
      <c r="I637" s="1">
        <f t="shared" si="102"/>
        <v>322305595.36199999</v>
      </c>
      <c r="J637">
        <f t="shared" si="99"/>
        <v>11171166.637999993</v>
      </c>
      <c r="K637" s="1">
        <f t="shared" si="100"/>
        <v>5276762</v>
      </c>
      <c r="L637">
        <f t="shared" si="101"/>
        <v>919984.93400000001</v>
      </c>
    </row>
    <row r="638" spans="4:12" x14ac:dyDescent="0.25">
      <c r="D638" s="9">
        <v>44522</v>
      </c>
      <c r="E638">
        <v>637</v>
      </c>
      <c r="F638">
        <f t="shared" si="95"/>
        <v>19110</v>
      </c>
      <c r="G638">
        <f t="shared" si="97"/>
        <v>8774</v>
      </c>
      <c r="H638">
        <f t="shared" si="98"/>
        <v>1475.4739999999999</v>
      </c>
      <c r="I638" s="1">
        <f t="shared" si="102"/>
        <v>322296736.06800002</v>
      </c>
      <c r="J638">
        <f t="shared" si="99"/>
        <v>11188799.931999993</v>
      </c>
      <c r="K638" s="1">
        <f t="shared" si="100"/>
        <v>5285536</v>
      </c>
      <c r="L638">
        <f t="shared" si="101"/>
        <v>921460.40800000005</v>
      </c>
    </row>
    <row r="639" spans="4:12" x14ac:dyDescent="0.25">
      <c r="D639" s="9">
        <v>44523</v>
      </c>
      <c r="E639">
        <v>638</v>
      </c>
      <c r="F639">
        <f t="shared" si="95"/>
        <v>19111</v>
      </c>
      <c r="G639">
        <f t="shared" si="97"/>
        <v>8771</v>
      </c>
      <c r="H639">
        <f t="shared" si="98"/>
        <v>1474.8579999999999</v>
      </c>
      <c r="I639" s="1">
        <f t="shared" si="102"/>
        <v>322287872.54299998</v>
      </c>
      <c r="J639">
        <f t="shared" si="99"/>
        <v>11206434.456999993</v>
      </c>
      <c r="K639" s="1">
        <f t="shared" si="100"/>
        <v>5294307</v>
      </c>
      <c r="L639">
        <f t="shared" si="101"/>
        <v>922935.26600000006</v>
      </c>
    </row>
    <row r="640" spans="4:12" x14ac:dyDescent="0.25">
      <c r="D640" s="9">
        <v>44524</v>
      </c>
      <c r="E640">
        <v>639</v>
      </c>
      <c r="F640">
        <f t="shared" si="95"/>
        <v>19110</v>
      </c>
      <c r="G640">
        <f t="shared" si="97"/>
        <v>8770</v>
      </c>
      <c r="H640">
        <f t="shared" si="98"/>
        <v>1474.7809999999999</v>
      </c>
      <c r="I640" s="1">
        <f t="shared" si="102"/>
        <v>322279009.01800001</v>
      </c>
      <c r="J640">
        <f t="shared" si="99"/>
        <v>11224067.981999993</v>
      </c>
      <c r="K640" s="1">
        <f t="shared" si="100"/>
        <v>5303077</v>
      </c>
      <c r="L640">
        <f t="shared" si="101"/>
        <v>924410.04700000002</v>
      </c>
    </row>
    <row r="641" spans="3:12" x14ac:dyDescent="0.25">
      <c r="D641" s="9">
        <v>44525</v>
      </c>
      <c r="E641">
        <v>640</v>
      </c>
      <c r="F641">
        <f t="shared" si="95"/>
        <v>19107</v>
      </c>
      <c r="G641">
        <f t="shared" si="97"/>
        <v>8770</v>
      </c>
      <c r="H641">
        <f t="shared" si="98"/>
        <v>1474.704</v>
      </c>
      <c r="I641" s="1">
        <f t="shared" si="102"/>
        <v>322270148.72399998</v>
      </c>
      <c r="J641">
        <f t="shared" si="99"/>
        <v>11241698.275999993</v>
      </c>
      <c r="K641" s="1">
        <f t="shared" si="100"/>
        <v>5311847</v>
      </c>
      <c r="L641">
        <f t="shared" si="101"/>
        <v>925884.75100000005</v>
      </c>
    </row>
    <row r="642" spans="3:12" x14ac:dyDescent="0.25">
      <c r="D642" s="9">
        <v>44526</v>
      </c>
      <c r="E642">
        <v>641</v>
      </c>
      <c r="F642">
        <f t="shared" si="95"/>
        <v>19108</v>
      </c>
      <c r="G642">
        <f t="shared" si="97"/>
        <v>8769</v>
      </c>
      <c r="H642">
        <f t="shared" si="98"/>
        <v>1474.55</v>
      </c>
      <c r="I642" s="1">
        <f t="shared" si="102"/>
        <v>322261286.35299999</v>
      </c>
      <c r="J642">
        <f t="shared" si="99"/>
        <v>11259329.646999992</v>
      </c>
      <c r="K642" s="1">
        <f t="shared" si="100"/>
        <v>5320616</v>
      </c>
      <c r="L642">
        <f t="shared" si="101"/>
        <v>927359.30100000009</v>
      </c>
    </row>
    <row r="643" spans="3:12" x14ac:dyDescent="0.25">
      <c r="D643" s="9">
        <v>44527</v>
      </c>
      <c r="E643">
        <v>642</v>
      </c>
      <c r="F643">
        <f t="shared" si="95"/>
        <v>19111</v>
      </c>
      <c r="G643">
        <f t="shared" si="97"/>
        <v>8769</v>
      </c>
      <c r="H643">
        <f t="shared" si="98"/>
        <v>1474.627</v>
      </c>
      <c r="I643" s="1">
        <f t="shared" si="102"/>
        <v>322252420.28900003</v>
      </c>
      <c r="J643">
        <f t="shared" si="99"/>
        <v>11276964.710999992</v>
      </c>
      <c r="K643" s="1">
        <f t="shared" si="100"/>
        <v>5329385</v>
      </c>
      <c r="L643">
        <f t="shared" si="101"/>
        <v>928833.92800000007</v>
      </c>
    </row>
    <row r="644" spans="3:12" x14ac:dyDescent="0.25">
      <c r="D644" s="9">
        <v>44528</v>
      </c>
      <c r="E644">
        <v>643</v>
      </c>
      <c r="F644">
        <f t="shared" si="95"/>
        <v>19115</v>
      </c>
      <c r="G644">
        <f t="shared" si="97"/>
        <v>8768</v>
      </c>
      <c r="H644">
        <f t="shared" si="98"/>
        <v>1474.473</v>
      </c>
      <c r="I644" s="1">
        <f t="shared" si="102"/>
        <v>322243548.53200001</v>
      </c>
      <c r="J644">
        <f t="shared" si="99"/>
        <v>11294604.467999991</v>
      </c>
      <c r="K644" s="1">
        <f t="shared" si="100"/>
        <v>5338153</v>
      </c>
      <c r="L644">
        <f t="shared" si="101"/>
        <v>930308.40100000007</v>
      </c>
    </row>
    <row r="645" spans="3:12" x14ac:dyDescent="0.25">
      <c r="D645" s="9">
        <v>44529</v>
      </c>
      <c r="E645">
        <v>644</v>
      </c>
      <c r="F645">
        <f t="shared" si="95"/>
        <v>19113</v>
      </c>
      <c r="G645">
        <f t="shared" si="97"/>
        <v>8768</v>
      </c>
      <c r="H645">
        <f t="shared" si="98"/>
        <v>1474.396</v>
      </c>
      <c r="I645" s="1">
        <f t="shared" si="102"/>
        <v>322234679.00599998</v>
      </c>
      <c r="J645">
        <f t="shared" si="99"/>
        <v>11312241.993999992</v>
      </c>
      <c r="K645" s="1">
        <f t="shared" si="100"/>
        <v>5346921</v>
      </c>
      <c r="L645">
        <f t="shared" si="101"/>
        <v>931782.79700000002</v>
      </c>
    </row>
    <row r="646" spans="3:12" x14ac:dyDescent="0.25">
      <c r="D646" s="9">
        <v>44530</v>
      </c>
      <c r="E646">
        <v>645</v>
      </c>
      <c r="F646">
        <f t="shared" si="95"/>
        <v>19111</v>
      </c>
      <c r="G646">
        <f t="shared" si="97"/>
        <v>8767</v>
      </c>
      <c r="H646">
        <f t="shared" si="98"/>
        <v>1474.242</v>
      </c>
      <c r="I646" s="1">
        <f t="shared" si="102"/>
        <v>322225810.55699998</v>
      </c>
      <c r="J646">
        <f t="shared" si="99"/>
        <v>11329877.442999991</v>
      </c>
      <c r="K646" s="1">
        <f t="shared" si="100"/>
        <v>5355688</v>
      </c>
      <c r="L646">
        <f t="shared" si="101"/>
        <v>933257.03899999999</v>
      </c>
    </row>
    <row r="647" spans="3:12" x14ac:dyDescent="0.25">
      <c r="D647" s="9">
        <v>44531</v>
      </c>
      <c r="E647">
        <v>646</v>
      </c>
      <c r="F647">
        <f>ROUND((I646*$B$1)-H620-G620,0)</f>
        <v>19109</v>
      </c>
      <c r="G647">
        <f t="shared" si="97"/>
        <v>8766</v>
      </c>
      <c r="H647">
        <f t="shared" si="98"/>
        <v>1474.165</v>
      </c>
      <c r="I647" s="1">
        <f t="shared" si="102"/>
        <v>322216943.33899999</v>
      </c>
      <c r="J647">
        <f t="shared" si="99"/>
        <v>11347510.660999991</v>
      </c>
      <c r="K647" s="1">
        <f t="shared" si="100"/>
        <v>5364454</v>
      </c>
      <c r="L647">
        <f t="shared" si="101"/>
        <v>934731.20400000003</v>
      </c>
    </row>
    <row r="648" spans="3:12" x14ac:dyDescent="0.25">
      <c r="D648" s="9">
        <v>44532</v>
      </c>
      <c r="E648">
        <v>647</v>
      </c>
      <c r="F648">
        <f t="shared" ref="F648:F653" si="103">ROUND((I647*$B$1)-H621-G621,0)</f>
        <v>19109</v>
      </c>
      <c r="G648">
        <f t="shared" si="97"/>
        <v>8765</v>
      </c>
      <c r="H648">
        <f t="shared" si="98"/>
        <v>1473.934</v>
      </c>
      <c r="I648" s="1">
        <f t="shared" si="102"/>
        <v>322208075.04400003</v>
      </c>
      <c r="J648">
        <f t="shared" si="99"/>
        <v>11365143.955999991</v>
      </c>
      <c r="K648" s="1">
        <f t="shared" si="100"/>
        <v>5373219</v>
      </c>
      <c r="L648">
        <f t="shared" si="101"/>
        <v>936205.13800000004</v>
      </c>
    </row>
    <row r="649" spans="3:12" x14ac:dyDescent="0.25">
      <c r="D649" s="9">
        <v>44533</v>
      </c>
      <c r="E649">
        <v>648</v>
      </c>
      <c r="F649">
        <f t="shared" si="103"/>
        <v>19107</v>
      </c>
      <c r="G649">
        <f t="shared" si="97"/>
        <v>8764</v>
      </c>
      <c r="H649">
        <f t="shared" si="98"/>
        <v>1473.78</v>
      </c>
      <c r="I649" s="1">
        <f t="shared" si="102"/>
        <v>322199207.903</v>
      </c>
      <c r="J649">
        <f t="shared" si="99"/>
        <v>11382775.096999992</v>
      </c>
      <c r="K649" s="1">
        <f t="shared" si="100"/>
        <v>5381983</v>
      </c>
      <c r="L649">
        <f t="shared" si="101"/>
        <v>937678.91800000006</v>
      </c>
    </row>
    <row r="650" spans="3:12" x14ac:dyDescent="0.25">
      <c r="D650" s="9">
        <v>44534</v>
      </c>
      <c r="E650">
        <v>649</v>
      </c>
      <c r="F650">
        <f t="shared" si="103"/>
        <v>19110</v>
      </c>
      <c r="G650">
        <f t="shared" si="97"/>
        <v>8763</v>
      </c>
      <c r="H650">
        <f t="shared" si="98"/>
        <v>1473.626</v>
      </c>
      <c r="I650" s="1">
        <f t="shared" si="102"/>
        <v>322190336.14600003</v>
      </c>
      <c r="J650">
        <f t="shared" si="99"/>
        <v>11400409.853999991</v>
      </c>
      <c r="K650" s="1">
        <f t="shared" si="100"/>
        <v>5390746</v>
      </c>
      <c r="L650">
        <f t="shared" si="101"/>
        <v>939152.54400000011</v>
      </c>
    </row>
    <row r="651" spans="3:12" x14ac:dyDescent="0.25">
      <c r="D651" s="9">
        <v>44535</v>
      </c>
      <c r="E651">
        <v>650</v>
      </c>
      <c r="F651">
        <f t="shared" si="103"/>
        <v>19106</v>
      </c>
      <c r="G651">
        <f t="shared" si="97"/>
        <v>8763</v>
      </c>
      <c r="H651">
        <f t="shared" si="98"/>
        <v>1473.626</v>
      </c>
      <c r="I651" s="1">
        <f t="shared" si="102"/>
        <v>322181468.85100001</v>
      </c>
      <c r="J651">
        <f t="shared" si="99"/>
        <v>11418040.148999991</v>
      </c>
      <c r="K651" s="1">
        <f t="shared" si="100"/>
        <v>5399509</v>
      </c>
      <c r="L651">
        <f t="shared" si="101"/>
        <v>940626.17000000016</v>
      </c>
    </row>
    <row r="652" spans="3:12" x14ac:dyDescent="0.25">
      <c r="D652" s="9">
        <v>44536</v>
      </c>
      <c r="E652">
        <v>651</v>
      </c>
      <c r="F652">
        <f t="shared" si="103"/>
        <v>19109</v>
      </c>
      <c r="G652">
        <f t="shared" si="97"/>
        <v>8762</v>
      </c>
      <c r="H652">
        <f t="shared" si="98"/>
        <v>1473.395</v>
      </c>
      <c r="I652" s="1">
        <f t="shared" si="102"/>
        <v>322172597.171</v>
      </c>
      <c r="J652">
        <f t="shared" si="99"/>
        <v>11435673.828999991</v>
      </c>
      <c r="K652" s="1">
        <f t="shared" si="100"/>
        <v>5408271</v>
      </c>
      <c r="L652">
        <f t="shared" si="101"/>
        <v>942099.56500000018</v>
      </c>
    </row>
    <row r="653" spans="3:12" x14ac:dyDescent="0.25">
      <c r="D653" s="9">
        <v>44537</v>
      </c>
      <c r="E653">
        <v>652</v>
      </c>
      <c r="F653">
        <f t="shared" si="103"/>
        <v>19109</v>
      </c>
      <c r="G653">
        <f t="shared" si="97"/>
        <v>8760</v>
      </c>
      <c r="H653">
        <f t="shared" si="98"/>
        <v>1473.087</v>
      </c>
      <c r="I653" s="1">
        <f>$I$2-J653+K653</f>
        <v>322163723.18300003</v>
      </c>
      <c r="J653">
        <f t="shared" si="99"/>
        <v>11453307.81699999</v>
      </c>
      <c r="K653" s="1">
        <f t="shared" si="100"/>
        <v>5417031</v>
      </c>
      <c r="L653">
        <f t="shared" si="101"/>
        <v>943572.65200000023</v>
      </c>
    </row>
    <row r="654" spans="3:12" x14ac:dyDescent="0.25">
      <c r="C654" s="12"/>
      <c r="D654" s="13"/>
      <c r="I654" s="1"/>
      <c r="K654" s="1"/>
    </row>
    <row r="655" spans="3:12" x14ac:dyDescent="0.25">
      <c r="C655" s="12"/>
      <c r="D655" s="13"/>
      <c r="I655" s="1"/>
      <c r="K655" s="1"/>
    </row>
    <row r="656" spans="3:12" x14ac:dyDescent="0.25">
      <c r="C656" s="12"/>
      <c r="D656" s="13"/>
      <c r="I656" s="1"/>
      <c r="K656" s="1"/>
    </row>
    <row r="657" spans="3:11" x14ac:dyDescent="0.25">
      <c r="C657" s="12"/>
      <c r="D657" s="13"/>
      <c r="I657" s="1"/>
      <c r="K657" s="1"/>
    </row>
    <row r="658" spans="3:11" x14ac:dyDescent="0.25">
      <c r="C658" s="12"/>
      <c r="D658" s="13"/>
      <c r="I658" s="1"/>
      <c r="K658" s="1"/>
    </row>
    <row r="659" spans="3:11" x14ac:dyDescent="0.25">
      <c r="C659" s="12"/>
      <c r="D659" s="13"/>
      <c r="I659" s="1"/>
      <c r="K659" s="1"/>
    </row>
    <row r="660" spans="3:11" x14ac:dyDescent="0.25">
      <c r="C660" s="12"/>
      <c r="D660" s="13"/>
      <c r="I660" s="1"/>
      <c r="K660" s="1"/>
    </row>
    <row r="661" spans="3:11" x14ac:dyDescent="0.25">
      <c r="C661" s="12"/>
      <c r="D661" s="13"/>
      <c r="I661" s="1"/>
      <c r="K661" s="1"/>
    </row>
    <row r="662" spans="3:11" x14ac:dyDescent="0.25">
      <c r="C662" s="12"/>
      <c r="D662" s="13"/>
      <c r="I662" s="1"/>
      <c r="K662" s="1"/>
    </row>
    <row r="663" spans="3:11" x14ac:dyDescent="0.25">
      <c r="C663" s="12"/>
      <c r="D663" s="13"/>
      <c r="I663" s="1"/>
      <c r="K663" s="1"/>
    </row>
    <row r="664" spans="3:11" x14ac:dyDescent="0.25">
      <c r="C664" s="12"/>
      <c r="D664" s="13"/>
      <c r="I664" s="1"/>
      <c r="K664" s="1"/>
    </row>
    <row r="665" spans="3:11" x14ac:dyDescent="0.25">
      <c r="C665" s="12"/>
      <c r="D665" s="13"/>
      <c r="I665" s="1"/>
      <c r="K665" s="1"/>
    </row>
    <row r="666" spans="3:11" x14ac:dyDescent="0.25">
      <c r="C666" s="12"/>
      <c r="D666" s="13"/>
      <c r="I666" s="1"/>
      <c r="K666" s="1"/>
    </row>
    <row r="667" spans="3:11" x14ac:dyDescent="0.25">
      <c r="C667" s="12"/>
      <c r="D667" s="13"/>
      <c r="I667" s="1"/>
      <c r="K667" s="1"/>
    </row>
    <row r="668" spans="3:11" x14ac:dyDescent="0.25">
      <c r="C668" s="12"/>
      <c r="D668" s="13"/>
      <c r="I668" s="1"/>
      <c r="K668" s="1"/>
    </row>
    <row r="669" spans="3:11" x14ac:dyDescent="0.25">
      <c r="C669" s="12"/>
      <c r="D669" s="13"/>
      <c r="I669" s="1"/>
      <c r="K669" s="1"/>
    </row>
    <row r="670" spans="3:11" x14ac:dyDescent="0.25">
      <c r="C670" s="12"/>
      <c r="D670" s="13"/>
      <c r="I670" s="1"/>
      <c r="K670" s="1"/>
    </row>
    <row r="671" spans="3:11" x14ac:dyDescent="0.25">
      <c r="C671" s="12"/>
      <c r="D671" s="13"/>
      <c r="I671" s="1"/>
      <c r="K671" s="1"/>
    </row>
    <row r="672" spans="3:11" x14ac:dyDescent="0.25">
      <c r="C672" s="12"/>
      <c r="D672" s="13"/>
      <c r="I672" s="1"/>
      <c r="K672" s="1"/>
    </row>
    <row r="673" spans="3:11" x14ac:dyDescent="0.25">
      <c r="C673" s="12"/>
      <c r="D673" s="13"/>
      <c r="I673" s="1"/>
      <c r="K673" s="1"/>
    </row>
    <row r="674" spans="3:11" x14ac:dyDescent="0.25">
      <c r="C674" s="12"/>
      <c r="D674" s="13"/>
      <c r="I674" s="1"/>
      <c r="K674" s="1"/>
    </row>
    <row r="675" spans="3:11" x14ac:dyDescent="0.25">
      <c r="C675" s="12"/>
      <c r="D675" s="13"/>
      <c r="I675" s="1"/>
      <c r="K675" s="1"/>
    </row>
    <row r="676" spans="3:11" x14ac:dyDescent="0.25">
      <c r="C676" s="12"/>
      <c r="D676" s="13"/>
      <c r="I676" s="1"/>
      <c r="K676" s="1"/>
    </row>
    <row r="677" spans="3:11" x14ac:dyDescent="0.25">
      <c r="C677" s="12"/>
      <c r="D677" s="13"/>
      <c r="I677" s="1"/>
      <c r="K677" s="1"/>
    </row>
    <row r="678" spans="3:11" x14ac:dyDescent="0.25">
      <c r="C678" s="12"/>
      <c r="D678" s="13"/>
      <c r="I678" s="1"/>
      <c r="K678" s="1"/>
    </row>
    <row r="679" spans="3:11" x14ac:dyDescent="0.25">
      <c r="C679" s="12"/>
      <c r="D679" s="13"/>
      <c r="I679" s="1"/>
      <c r="K679" s="1"/>
    </row>
    <row r="680" spans="3:11" x14ac:dyDescent="0.25">
      <c r="C680" s="12"/>
      <c r="D680" s="13"/>
      <c r="I680" s="1"/>
      <c r="K680" s="1"/>
    </row>
    <row r="681" spans="3:11" x14ac:dyDescent="0.25">
      <c r="C681" s="12"/>
      <c r="D681" s="13"/>
      <c r="I681" s="1"/>
      <c r="K681" s="1"/>
    </row>
    <row r="682" spans="3:11" x14ac:dyDescent="0.25">
      <c r="C682" s="12"/>
      <c r="D682" s="13"/>
      <c r="I682" s="1"/>
      <c r="K682" s="1"/>
    </row>
    <row r="683" spans="3:11" x14ac:dyDescent="0.25">
      <c r="C683" s="12"/>
      <c r="D683" s="13"/>
      <c r="I683" s="1"/>
      <c r="K683" s="1"/>
    </row>
    <row r="684" spans="3:11" x14ac:dyDescent="0.25">
      <c r="C684" s="12"/>
      <c r="D684" s="13"/>
      <c r="I684" s="1"/>
      <c r="K684" s="1"/>
    </row>
    <row r="685" spans="3:11" x14ac:dyDescent="0.25">
      <c r="C685" s="12"/>
      <c r="D685" s="13"/>
      <c r="I685" s="1"/>
      <c r="K685" s="1"/>
    </row>
    <row r="686" spans="3:11" x14ac:dyDescent="0.25">
      <c r="C686" s="12"/>
      <c r="D686" s="13"/>
      <c r="I686" s="1"/>
      <c r="K686" s="1"/>
    </row>
    <row r="687" spans="3:11" x14ac:dyDescent="0.25">
      <c r="C687" s="12"/>
      <c r="D687" s="13"/>
      <c r="I687" s="1"/>
      <c r="K687" s="1"/>
    </row>
    <row r="688" spans="3:11" x14ac:dyDescent="0.25">
      <c r="C688" s="12"/>
      <c r="D688" s="13"/>
      <c r="I688" s="1"/>
      <c r="K688" s="1"/>
    </row>
    <row r="689" spans="3:11" x14ac:dyDescent="0.25">
      <c r="C689" s="12"/>
      <c r="D689" s="13"/>
      <c r="I689" s="1"/>
      <c r="K689" s="1"/>
    </row>
    <row r="690" spans="3:11" x14ac:dyDescent="0.25">
      <c r="C690" s="12"/>
      <c r="D690" s="13"/>
      <c r="I690" s="1"/>
      <c r="K690" s="1"/>
    </row>
    <row r="691" spans="3:11" x14ac:dyDescent="0.25">
      <c r="C691" s="12"/>
      <c r="D691" s="13"/>
      <c r="I691" s="1"/>
      <c r="K691" s="1"/>
    </row>
    <row r="692" spans="3:11" x14ac:dyDescent="0.25">
      <c r="C692" s="12"/>
      <c r="D692" s="13"/>
      <c r="I692" s="1"/>
      <c r="K692" s="1"/>
    </row>
    <row r="693" spans="3:11" x14ac:dyDescent="0.25">
      <c r="C693" s="12"/>
      <c r="D693" s="13"/>
      <c r="I693" s="1"/>
      <c r="K693" s="1"/>
    </row>
    <row r="694" spans="3:11" x14ac:dyDescent="0.25">
      <c r="C694" s="12"/>
      <c r="D694" s="13"/>
      <c r="I694" s="1"/>
      <c r="K694" s="1"/>
    </row>
    <row r="695" spans="3:11" x14ac:dyDescent="0.25">
      <c r="C695" s="12"/>
      <c r="D695" s="13"/>
      <c r="I695" s="1"/>
      <c r="K695" s="1"/>
    </row>
    <row r="696" spans="3:11" x14ac:dyDescent="0.25">
      <c r="C696" s="12"/>
      <c r="D696" s="13"/>
      <c r="I696" s="1"/>
      <c r="K696" s="1"/>
    </row>
    <row r="697" spans="3:11" x14ac:dyDescent="0.25">
      <c r="C697" s="12"/>
      <c r="D697" s="13"/>
      <c r="I697" s="1"/>
      <c r="K697" s="1"/>
    </row>
    <row r="698" spans="3:11" x14ac:dyDescent="0.25">
      <c r="C698" s="12"/>
      <c r="D698" s="13"/>
      <c r="I698" s="1"/>
      <c r="K698" s="1"/>
    </row>
    <row r="699" spans="3:11" x14ac:dyDescent="0.25">
      <c r="C699" s="12"/>
      <c r="D699" s="13"/>
      <c r="I699" s="1"/>
      <c r="K699" s="1"/>
    </row>
    <row r="700" spans="3:11" x14ac:dyDescent="0.25">
      <c r="C700" s="12"/>
      <c r="D700" s="13"/>
      <c r="I700" s="1"/>
      <c r="K700" s="1"/>
    </row>
    <row r="701" spans="3:11" x14ac:dyDescent="0.25">
      <c r="C701" s="12"/>
      <c r="D701" s="13"/>
      <c r="I701" s="1"/>
      <c r="K701" s="1"/>
    </row>
    <row r="702" spans="3:11" x14ac:dyDescent="0.25">
      <c r="C702" s="12"/>
      <c r="D702" s="13"/>
      <c r="I702" s="1"/>
      <c r="K702" s="1"/>
    </row>
    <row r="703" spans="3:11" x14ac:dyDescent="0.25">
      <c r="C703" s="12"/>
      <c r="D703" s="13"/>
      <c r="I703" s="1"/>
      <c r="K703" s="1"/>
    </row>
    <row r="704" spans="3:11" x14ac:dyDescent="0.25">
      <c r="C704" s="12"/>
      <c r="D704" s="13"/>
      <c r="I704" s="1"/>
      <c r="K704" s="1"/>
    </row>
    <row r="705" spans="3:11" x14ac:dyDescent="0.25">
      <c r="C705" s="12"/>
      <c r="D705" s="13"/>
      <c r="I705" s="1"/>
      <c r="K705" s="1"/>
    </row>
    <row r="706" spans="3:11" x14ac:dyDescent="0.25">
      <c r="C706" s="12"/>
      <c r="D706" s="13"/>
      <c r="I706" s="1"/>
      <c r="K706" s="1"/>
    </row>
    <row r="707" spans="3:11" x14ac:dyDescent="0.25">
      <c r="C707" s="12"/>
      <c r="D707" s="13"/>
      <c r="I707" s="1"/>
      <c r="K707" s="1"/>
    </row>
    <row r="708" spans="3:11" x14ac:dyDescent="0.25">
      <c r="C708" s="12"/>
      <c r="D708" s="13"/>
      <c r="I708" s="1"/>
      <c r="K708" s="1"/>
    </row>
    <row r="709" spans="3:11" x14ac:dyDescent="0.25">
      <c r="C709" s="12"/>
      <c r="D709" s="13"/>
      <c r="I709" s="1"/>
      <c r="K709" s="1"/>
    </row>
    <row r="710" spans="3:11" x14ac:dyDescent="0.25">
      <c r="C710" s="12"/>
      <c r="D710" s="13"/>
      <c r="I710" s="1"/>
      <c r="K710" s="1"/>
    </row>
    <row r="711" spans="3:11" x14ac:dyDescent="0.25">
      <c r="C711" s="12"/>
      <c r="D711" s="13"/>
      <c r="I711" s="1"/>
      <c r="K711" s="1"/>
    </row>
    <row r="712" spans="3:11" x14ac:dyDescent="0.25">
      <c r="C712" s="12"/>
      <c r="D712" s="13"/>
      <c r="I712" s="1"/>
      <c r="K712" s="1"/>
    </row>
    <row r="713" spans="3:11" x14ac:dyDescent="0.25">
      <c r="C713" s="12"/>
      <c r="D713" s="13"/>
      <c r="I713" s="1"/>
      <c r="K713" s="1"/>
    </row>
    <row r="714" spans="3:11" x14ac:dyDescent="0.25">
      <c r="C714" s="12"/>
      <c r="D714" s="13"/>
      <c r="I714" s="1"/>
      <c r="K714" s="1"/>
    </row>
    <row r="715" spans="3:11" x14ac:dyDescent="0.25">
      <c r="C715" s="12"/>
      <c r="D715" s="13"/>
      <c r="I715" s="1"/>
      <c r="K715" s="1"/>
    </row>
    <row r="716" spans="3:11" x14ac:dyDescent="0.25">
      <c r="C716" s="12"/>
      <c r="D716" s="13"/>
      <c r="I716" s="1"/>
      <c r="K716" s="1"/>
    </row>
    <row r="717" spans="3:11" x14ac:dyDescent="0.25">
      <c r="C717" s="12"/>
      <c r="D717" s="13"/>
      <c r="I717" s="1"/>
      <c r="K717" s="1"/>
    </row>
    <row r="718" spans="3:11" x14ac:dyDescent="0.25">
      <c r="C718" s="12"/>
      <c r="D718" s="13"/>
      <c r="I718" s="1"/>
      <c r="K718" s="1"/>
    </row>
    <row r="719" spans="3:11" x14ac:dyDescent="0.25">
      <c r="C719" s="12"/>
      <c r="D719" s="13"/>
      <c r="I719" s="1"/>
      <c r="K719" s="1"/>
    </row>
    <row r="720" spans="3:11" x14ac:dyDescent="0.25">
      <c r="C720" s="12"/>
      <c r="D720" s="13"/>
      <c r="I720" s="1"/>
      <c r="K720" s="1"/>
    </row>
    <row r="721" spans="3:11" x14ac:dyDescent="0.25">
      <c r="C721" s="12"/>
      <c r="D721" s="13"/>
      <c r="I721" s="1"/>
      <c r="K721" s="1"/>
    </row>
    <row r="722" spans="3:11" x14ac:dyDescent="0.25">
      <c r="C722" s="12"/>
      <c r="D722" s="13"/>
      <c r="I722" s="1"/>
      <c r="K722" s="1"/>
    </row>
    <row r="723" spans="3:11" x14ac:dyDescent="0.25">
      <c r="C723" s="12"/>
      <c r="D723" s="13"/>
      <c r="I723" s="1"/>
      <c r="K723" s="1"/>
    </row>
    <row r="724" spans="3:11" x14ac:dyDescent="0.25">
      <c r="C724" s="12"/>
      <c r="D724" s="13"/>
      <c r="I724" s="1"/>
      <c r="K724" s="1"/>
    </row>
    <row r="725" spans="3:11" x14ac:dyDescent="0.25">
      <c r="C725" s="12"/>
      <c r="D725" s="13"/>
      <c r="I725" s="1"/>
      <c r="K725" s="1"/>
    </row>
    <row r="726" spans="3:11" x14ac:dyDescent="0.25">
      <c r="C726" s="12"/>
      <c r="D726" s="13"/>
      <c r="I726" s="1"/>
      <c r="K726" s="1"/>
    </row>
    <row r="727" spans="3:11" x14ac:dyDescent="0.25">
      <c r="C727" s="12"/>
      <c r="D727" s="13"/>
      <c r="I727" s="1"/>
      <c r="K727" s="1"/>
    </row>
    <row r="728" spans="3:11" x14ac:dyDescent="0.25">
      <c r="C728" s="12"/>
      <c r="D728" s="13"/>
      <c r="I728" s="1"/>
      <c r="K728" s="1"/>
    </row>
    <row r="729" spans="3:11" x14ac:dyDescent="0.25">
      <c r="C729" s="12"/>
      <c r="D729" s="13"/>
      <c r="I729" s="1"/>
      <c r="K729" s="1"/>
    </row>
    <row r="730" spans="3:11" x14ac:dyDescent="0.25">
      <c r="C730" s="12"/>
      <c r="D730" s="13"/>
      <c r="I730" s="1"/>
      <c r="K730" s="1"/>
    </row>
    <row r="731" spans="3:11" x14ac:dyDescent="0.25">
      <c r="C731" s="12"/>
      <c r="D731" s="13"/>
      <c r="I731" s="1"/>
      <c r="K731" s="1"/>
    </row>
    <row r="732" spans="3:11" x14ac:dyDescent="0.25">
      <c r="C732" s="12"/>
      <c r="D732" s="13"/>
      <c r="I732" s="1"/>
      <c r="K732" s="1"/>
    </row>
    <row r="733" spans="3:11" x14ac:dyDescent="0.25">
      <c r="C733" s="12"/>
      <c r="D733" s="13"/>
      <c r="I733" s="1"/>
      <c r="K733" s="1"/>
    </row>
    <row r="734" spans="3:11" x14ac:dyDescent="0.25">
      <c r="C734" s="12"/>
      <c r="D734" s="13"/>
      <c r="I734" s="1"/>
      <c r="K734" s="1"/>
    </row>
    <row r="735" spans="3:11" x14ac:dyDescent="0.25">
      <c r="C735" s="12"/>
      <c r="D735" s="13"/>
      <c r="I735" s="1"/>
      <c r="K735" s="1"/>
    </row>
    <row r="736" spans="3:11" x14ac:dyDescent="0.25">
      <c r="C736" s="12"/>
      <c r="D736" s="13"/>
      <c r="I736" s="1"/>
      <c r="K736" s="1"/>
    </row>
    <row r="737" spans="3:11" x14ac:dyDescent="0.25">
      <c r="C737" s="12"/>
      <c r="D737" s="13"/>
      <c r="I737" s="1"/>
      <c r="K737" s="1"/>
    </row>
    <row r="738" spans="3:11" x14ac:dyDescent="0.25">
      <c r="C738" s="12"/>
      <c r="D738" s="13"/>
      <c r="I738" s="1"/>
      <c r="K738" s="1"/>
    </row>
    <row r="739" spans="3:11" x14ac:dyDescent="0.25">
      <c r="C739" s="12"/>
      <c r="D739" s="13"/>
      <c r="I739" s="1"/>
      <c r="K739" s="1"/>
    </row>
    <row r="740" spans="3:11" x14ac:dyDescent="0.25">
      <c r="C740" s="12"/>
      <c r="D740" s="13"/>
      <c r="I740" s="1"/>
      <c r="K740" s="1"/>
    </row>
    <row r="741" spans="3:11" x14ac:dyDescent="0.25">
      <c r="C741" s="12"/>
      <c r="D741" s="13"/>
      <c r="I741" s="1"/>
      <c r="K741" s="1"/>
    </row>
    <row r="742" spans="3:11" x14ac:dyDescent="0.25">
      <c r="C742" s="12"/>
      <c r="D742" s="13"/>
      <c r="I742" s="1"/>
      <c r="K742" s="1"/>
    </row>
    <row r="743" spans="3:11" x14ac:dyDescent="0.25">
      <c r="C743" s="12"/>
      <c r="D743" s="13"/>
      <c r="I743" s="1"/>
      <c r="K743" s="1"/>
    </row>
    <row r="744" spans="3:11" x14ac:dyDescent="0.25">
      <c r="C744" s="12"/>
      <c r="D744" s="13"/>
      <c r="I744" s="1"/>
      <c r="K744" s="1"/>
    </row>
    <row r="745" spans="3:11" x14ac:dyDescent="0.25">
      <c r="C745" s="12"/>
      <c r="D745" s="13"/>
      <c r="I745" s="1"/>
      <c r="K745" s="1"/>
    </row>
    <row r="746" spans="3:11" x14ac:dyDescent="0.25">
      <c r="C746" s="12"/>
      <c r="D746" s="13"/>
      <c r="I746" s="1"/>
      <c r="K746" s="1"/>
    </row>
    <row r="747" spans="3:11" x14ac:dyDescent="0.25">
      <c r="C747" s="12"/>
      <c r="D747" s="13"/>
      <c r="I747" s="1"/>
      <c r="K747" s="1"/>
    </row>
    <row r="748" spans="3:11" x14ac:dyDescent="0.25">
      <c r="C748" s="12"/>
      <c r="D748" s="13"/>
      <c r="I748" s="1"/>
      <c r="K748" s="1"/>
    </row>
    <row r="749" spans="3:11" x14ac:dyDescent="0.25">
      <c r="C749" s="12"/>
      <c r="D749" s="13"/>
      <c r="I749" s="1"/>
      <c r="K749" s="1"/>
    </row>
    <row r="750" spans="3:11" x14ac:dyDescent="0.25">
      <c r="C750" s="12"/>
      <c r="D750" s="13"/>
      <c r="I750" s="1"/>
      <c r="K750" s="1"/>
    </row>
    <row r="751" spans="3:11" x14ac:dyDescent="0.25">
      <c r="C751" s="12"/>
      <c r="D751" s="13"/>
      <c r="I751" s="1"/>
      <c r="K751" s="1"/>
    </row>
    <row r="752" spans="3:11" x14ac:dyDescent="0.25">
      <c r="C752" s="12"/>
      <c r="D752" s="13"/>
      <c r="I752" s="1"/>
      <c r="K752" s="1"/>
    </row>
    <row r="753" spans="3:11" x14ac:dyDescent="0.25">
      <c r="C753" s="12"/>
      <c r="D753" s="13"/>
      <c r="I753" s="1"/>
      <c r="K753" s="1"/>
    </row>
    <row r="754" spans="3:11" x14ac:dyDescent="0.25">
      <c r="C754" s="12"/>
      <c r="D754" s="13"/>
      <c r="I754" s="1"/>
      <c r="K754" s="1"/>
    </row>
    <row r="755" spans="3:11" x14ac:dyDescent="0.25">
      <c r="C755" s="12"/>
      <c r="D755" s="13"/>
      <c r="I755" s="1"/>
      <c r="K755" s="1"/>
    </row>
    <row r="756" spans="3:11" x14ac:dyDescent="0.25">
      <c r="C756" s="12"/>
      <c r="D756" s="13"/>
      <c r="I756" s="1"/>
      <c r="K756" s="1"/>
    </row>
    <row r="757" spans="3:11" x14ac:dyDescent="0.25">
      <c r="C757" s="12"/>
      <c r="D757" s="13"/>
      <c r="I757" s="1"/>
      <c r="K757" s="1"/>
    </row>
    <row r="758" spans="3:11" x14ac:dyDescent="0.25">
      <c r="C758" s="12"/>
      <c r="D758" s="13"/>
      <c r="I758" s="1"/>
      <c r="K758" s="1"/>
    </row>
    <row r="759" spans="3:11" x14ac:dyDescent="0.25">
      <c r="C759" s="12"/>
      <c r="D759" s="13"/>
      <c r="I759" s="1"/>
      <c r="K759" s="1"/>
    </row>
    <row r="760" spans="3:11" x14ac:dyDescent="0.25">
      <c r="C760" s="12"/>
      <c r="D760" s="13"/>
      <c r="I760" s="1"/>
      <c r="K760" s="1"/>
    </row>
    <row r="761" spans="3:11" x14ac:dyDescent="0.25">
      <c r="C761" s="12"/>
      <c r="D761" s="13"/>
      <c r="I761" s="1"/>
      <c r="K761" s="1"/>
    </row>
    <row r="762" spans="3:11" x14ac:dyDescent="0.25">
      <c r="C762" s="12"/>
      <c r="D762" s="13"/>
      <c r="I762" s="1"/>
      <c r="K762" s="1"/>
    </row>
    <row r="763" spans="3:11" x14ac:dyDescent="0.25">
      <c r="C763" s="12"/>
      <c r="D763" s="13"/>
      <c r="I763" s="1"/>
      <c r="K763" s="1"/>
    </row>
    <row r="764" spans="3:11" x14ac:dyDescent="0.25">
      <c r="C764" s="12"/>
      <c r="D764" s="13"/>
      <c r="I764" s="1"/>
      <c r="K764" s="1"/>
    </row>
    <row r="765" spans="3:11" x14ac:dyDescent="0.25">
      <c r="C765" s="12"/>
      <c r="D765" s="13"/>
      <c r="I765" s="1"/>
      <c r="K765" s="1"/>
    </row>
    <row r="766" spans="3:11" x14ac:dyDescent="0.25">
      <c r="C766" s="12"/>
      <c r="D766" s="13"/>
      <c r="I766" s="1"/>
      <c r="K766" s="1"/>
    </row>
    <row r="767" spans="3:11" x14ac:dyDescent="0.25">
      <c r="C767" s="12"/>
      <c r="D767" s="13"/>
      <c r="I767" s="1"/>
      <c r="K767" s="1"/>
    </row>
    <row r="768" spans="3:11" x14ac:dyDescent="0.25">
      <c r="C768" s="12"/>
      <c r="D768" s="13"/>
      <c r="I768" s="1"/>
      <c r="K768" s="1"/>
    </row>
    <row r="769" spans="3:11" x14ac:dyDescent="0.25">
      <c r="C769" s="12"/>
      <c r="D769" s="13"/>
      <c r="I769" s="1"/>
      <c r="K769" s="1"/>
    </row>
    <row r="770" spans="3:11" x14ac:dyDescent="0.25">
      <c r="C770" s="12"/>
      <c r="D770" s="13"/>
      <c r="I770" s="1"/>
      <c r="K770" s="1"/>
    </row>
    <row r="771" spans="3:11" x14ac:dyDescent="0.25">
      <c r="C771" s="12"/>
      <c r="D771" s="13"/>
      <c r="I771" s="1"/>
      <c r="K771" s="1"/>
    </row>
    <row r="772" spans="3:11" x14ac:dyDescent="0.25">
      <c r="C772" s="12"/>
      <c r="D772" s="13"/>
      <c r="I772" s="1"/>
      <c r="K772" s="1"/>
    </row>
    <row r="773" spans="3:11" x14ac:dyDescent="0.25">
      <c r="C773" s="12"/>
      <c r="D773" s="13"/>
      <c r="I773" s="1"/>
      <c r="K773" s="1"/>
    </row>
    <row r="774" spans="3:11" x14ac:dyDescent="0.25">
      <c r="C774" s="12"/>
      <c r="D774" s="13"/>
      <c r="I774" s="1"/>
      <c r="K774" s="1"/>
    </row>
    <row r="775" spans="3:11" x14ac:dyDescent="0.25">
      <c r="C775" s="12"/>
      <c r="D775" s="13"/>
      <c r="I775" s="1"/>
      <c r="K775" s="1"/>
    </row>
    <row r="776" spans="3:11" x14ac:dyDescent="0.25">
      <c r="C776" s="12"/>
      <c r="D776" s="13"/>
      <c r="I776" s="1"/>
      <c r="K776" s="1"/>
    </row>
    <row r="777" spans="3:11" x14ac:dyDescent="0.25">
      <c r="C777" s="12"/>
      <c r="D777" s="13"/>
      <c r="I777" s="1"/>
      <c r="K777" s="1"/>
    </row>
    <row r="778" spans="3:11" x14ac:dyDescent="0.25">
      <c r="C778" s="12"/>
      <c r="D778" s="13"/>
      <c r="I778" s="1"/>
      <c r="K778" s="1"/>
    </row>
    <row r="779" spans="3:11" x14ac:dyDescent="0.25">
      <c r="C779" s="12"/>
      <c r="D779" s="13"/>
      <c r="I779" s="1"/>
      <c r="K779" s="1"/>
    </row>
    <row r="780" spans="3:11" x14ac:dyDescent="0.25">
      <c r="C780" s="12"/>
      <c r="D780" s="13"/>
      <c r="I780" s="1"/>
      <c r="K780" s="1"/>
    </row>
    <row r="781" spans="3:11" x14ac:dyDescent="0.25">
      <c r="C781" s="12"/>
      <c r="D781" s="13"/>
      <c r="I781" s="1"/>
      <c r="K781" s="1"/>
    </row>
    <row r="782" spans="3:11" x14ac:dyDescent="0.25">
      <c r="C782" s="12"/>
      <c r="D782" s="13"/>
      <c r="I782" s="1"/>
      <c r="K782" s="1"/>
    </row>
    <row r="783" spans="3:11" x14ac:dyDescent="0.25">
      <c r="C783" s="12"/>
      <c r="D783" s="13"/>
      <c r="I783" s="1"/>
      <c r="K783" s="1"/>
    </row>
    <row r="784" spans="3:11" x14ac:dyDescent="0.25">
      <c r="C784" s="12"/>
      <c r="D784" s="13"/>
      <c r="I784" s="1"/>
      <c r="K784" s="1"/>
    </row>
    <row r="785" spans="3:11" x14ac:dyDescent="0.25">
      <c r="C785" s="12"/>
      <c r="D785" s="13"/>
      <c r="I785" s="1"/>
      <c r="K785" s="1"/>
    </row>
    <row r="786" spans="3:11" x14ac:dyDescent="0.25">
      <c r="C786" s="12"/>
      <c r="D786" s="13"/>
      <c r="I786" s="1"/>
      <c r="K786" s="1"/>
    </row>
    <row r="787" spans="3:11" x14ac:dyDescent="0.25">
      <c r="C787" s="12"/>
      <c r="D787" s="13"/>
      <c r="I787" s="1"/>
      <c r="K787" s="1"/>
    </row>
    <row r="788" spans="3:11" x14ac:dyDescent="0.25">
      <c r="C788" s="12"/>
      <c r="D788" s="13"/>
      <c r="I788" s="1"/>
      <c r="K788" s="1"/>
    </row>
    <row r="789" spans="3:11" x14ac:dyDescent="0.25">
      <c r="C789" s="12"/>
      <c r="D789" s="13"/>
      <c r="I789" s="1"/>
      <c r="K789" s="1"/>
    </row>
    <row r="790" spans="3:11" x14ac:dyDescent="0.25">
      <c r="C790" s="12"/>
      <c r="D790" s="13"/>
      <c r="I790" s="1"/>
      <c r="K790" s="1"/>
    </row>
    <row r="791" spans="3:11" x14ac:dyDescent="0.25">
      <c r="C791" s="12"/>
      <c r="D791" s="13"/>
      <c r="I791" s="1"/>
      <c r="K791" s="1"/>
    </row>
    <row r="792" spans="3:11" x14ac:dyDescent="0.25">
      <c r="C792" s="12"/>
      <c r="D792" s="13"/>
      <c r="I792" s="1"/>
      <c r="K792" s="1"/>
    </row>
    <row r="793" spans="3:11" x14ac:dyDescent="0.25">
      <c r="C793" s="12"/>
      <c r="D793" s="13"/>
      <c r="I793" s="1"/>
      <c r="K793" s="1"/>
    </row>
    <row r="794" spans="3:11" x14ac:dyDescent="0.25">
      <c r="C794" s="12"/>
      <c r="D794" s="13"/>
      <c r="I794" s="1"/>
      <c r="K794" s="1"/>
    </row>
    <row r="795" spans="3:11" x14ac:dyDescent="0.25">
      <c r="C795" s="12"/>
      <c r="D795" s="13"/>
      <c r="I795" s="1"/>
      <c r="K795" s="1"/>
    </row>
    <row r="796" spans="3:11" x14ac:dyDescent="0.25">
      <c r="C796" s="12"/>
      <c r="D796" s="13"/>
      <c r="I796" s="1"/>
      <c r="K796" s="1"/>
    </row>
    <row r="797" spans="3:11" x14ac:dyDescent="0.25">
      <c r="C797" s="12"/>
      <c r="D797" s="13"/>
      <c r="I797" s="1"/>
      <c r="K797" s="1"/>
    </row>
    <row r="798" spans="3:11" x14ac:dyDescent="0.25">
      <c r="C798" s="12"/>
      <c r="D798" s="13"/>
      <c r="I798" s="1"/>
      <c r="K798" s="1"/>
    </row>
    <row r="799" spans="3:11" x14ac:dyDescent="0.25">
      <c r="C799" s="12"/>
      <c r="D799" s="13"/>
      <c r="I799" s="1"/>
      <c r="K799" s="1"/>
    </row>
    <row r="800" spans="3:11" x14ac:dyDescent="0.25">
      <c r="C800" s="12"/>
      <c r="D800" s="13"/>
      <c r="I800" s="1"/>
      <c r="K800" s="1"/>
    </row>
    <row r="801" spans="3:11" x14ac:dyDescent="0.25">
      <c r="C801" s="12"/>
      <c r="D801" s="13"/>
      <c r="I801" s="1"/>
      <c r="K801" s="1"/>
    </row>
    <row r="802" spans="3:11" x14ac:dyDescent="0.25">
      <c r="C802" s="12"/>
      <c r="D802" s="13"/>
      <c r="I802" s="1"/>
      <c r="K802" s="1"/>
    </row>
    <row r="803" spans="3:11" x14ac:dyDescent="0.25">
      <c r="C803" s="12"/>
      <c r="D803" s="13"/>
      <c r="I803" s="1"/>
      <c r="K803" s="1"/>
    </row>
    <row r="804" spans="3:11" x14ac:dyDescent="0.25">
      <c r="C804" s="12"/>
      <c r="D804" s="13"/>
      <c r="I804" s="1"/>
      <c r="K804" s="1"/>
    </row>
    <row r="805" spans="3:11" x14ac:dyDescent="0.25">
      <c r="C805" s="12"/>
      <c r="D805" s="13"/>
      <c r="I805" s="1"/>
      <c r="K805" s="1"/>
    </row>
    <row r="806" spans="3:11" x14ac:dyDescent="0.25">
      <c r="C806" s="12"/>
      <c r="D806" s="13"/>
      <c r="I806" s="1"/>
      <c r="K806" s="1"/>
    </row>
    <row r="807" spans="3:11" x14ac:dyDescent="0.25">
      <c r="C807" s="12"/>
      <c r="D807" s="13"/>
      <c r="I807" s="1"/>
      <c r="K807" s="1"/>
    </row>
    <row r="808" spans="3:11" x14ac:dyDescent="0.25">
      <c r="C808" s="12"/>
      <c r="D808" s="13"/>
      <c r="I808" s="1"/>
      <c r="K808" s="1"/>
    </row>
    <row r="809" spans="3:11" x14ac:dyDescent="0.25">
      <c r="C809" s="12"/>
      <c r="D809" s="13"/>
      <c r="I809" s="1"/>
      <c r="K809" s="1"/>
    </row>
    <row r="810" spans="3:11" x14ac:dyDescent="0.25">
      <c r="C810" s="12"/>
      <c r="D810" s="13"/>
      <c r="I810" s="1"/>
      <c r="K810" s="1"/>
    </row>
    <row r="811" spans="3:11" x14ac:dyDescent="0.25">
      <c r="C811" s="12"/>
      <c r="D811" s="13"/>
      <c r="I811" s="1"/>
      <c r="K811" s="1"/>
    </row>
    <row r="812" spans="3:11" x14ac:dyDescent="0.25">
      <c r="C812" s="12"/>
      <c r="D812" s="13"/>
      <c r="I812" s="1"/>
      <c r="K812" s="1"/>
    </row>
    <row r="813" spans="3:11" x14ac:dyDescent="0.25">
      <c r="C813" s="12"/>
      <c r="D813" s="13"/>
      <c r="I813" s="1"/>
      <c r="K813" s="1"/>
    </row>
    <row r="814" spans="3:11" x14ac:dyDescent="0.25">
      <c r="C814" s="12"/>
      <c r="D814" s="13"/>
      <c r="I814" s="1"/>
      <c r="K814" s="1"/>
    </row>
    <row r="815" spans="3:11" x14ac:dyDescent="0.25">
      <c r="C815" s="12"/>
      <c r="D815" s="13"/>
      <c r="I815" s="1"/>
      <c r="K815" s="1"/>
    </row>
    <row r="816" spans="3:11" x14ac:dyDescent="0.25">
      <c r="C816" s="12"/>
      <c r="D816" s="13"/>
      <c r="I816" s="1"/>
      <c r="K816" s="1"/>
    </row>
    <row r="817" spans="3:11" x14ac:dyDescent="0.25">
      <c r="C817" s="12"/>
      <c r="D817" s="13"/>
      <c r="I817" s="1"/>
      <c r="K817" s="1"/>
    </row>
    <row r="818" spans="3:11" x14ac:dyDescent="0.25">
      <c r="C818" s="12"/>
      <c r="D818" s="13"/>
      <c r="I818" s="1"/>
      <c r="K818" s="1"/>
    </row>
    <row r="819" spans="3:11" x14ac:dyDescent="0.25">
      <c r="C819" s="12"/>
      <c r="D819" s="13"/>
      <c r="I819" s="1"/>
      <c r="K819" s="1"/>
    </row>
    <row r="820" spans="3:11" x14ac:dyDescent="0.25">
      <c r="C820" s="12"/>
      <c r="D820" s="13"/>
      <c r="I820" s="1"/>
      <c r="K820" s="1"/>
    </row>
    <row r="821" spans="3:11" x14ac:dyDescent="0.25">
      <c r="C821" s="12"/>
      <c r="D821" s="13"/>
      <c r="I821" s="1"/>
      <c r="K821" s="1"/>
    </row>
    <row r="822" spans="3:11" x14ac:dyDescent="0.25">
      <c r="C822" s="12"/>
      <c r="D822" s="13"/>
      <c r="I822" s="1"/>
      <c r="K822" s="1"/>
    </row>
    <row r="823" spans="3:11" x14ac:dyDescent="0.25">
      <c r="C823" s="12"/>
      <c r="D823" s="13"/>
      <c r="I823" s="1"/>
      <c r="K823" s="1"/>
    </row>
    <row r="824" spans="3:11" x14ac:dyDescent="0.25">
      <c r="C824" s="12"/>
      <c r="D824" s="13"/>
      <c r="I824" s="1"/>
      <c r="K824" s="1"/>
    </row>
    <row r="825" spans="3:11" x14ac:dyDescent="0.25">
      <c r="C825" s="12"/>
      <c r="D825" s="13"/>
      <c r="I825" s="1"/>
      <c r="K825" s="1"/>
    </row>
    <row r="826" spans="3:11" x14ac:dyDescent="0.25">
      <c r="C826" s="12"/>
      <c r="D826" s="13"/>
      <c r="I826" s="1"/>
      <c r="K826" s="1"/>
    </row>
    <row r="827" spans="3:11" x14ac:dyDescent="0.25">
      <c r="C827" s="12"/>
      <c r="D827" s="13"/>
      <c r="I827" s="1"/>
      <c r="K827" s="1"/>
    </row>
    <row r="828" spans="3:11" x14ac:dyDescent="0.25">
      <c r="C828" s="12"/>
      <c r="D828" s="13"/>
      <c r="I828" s="1"/>
      <c r="K828" s="1"/>
    </row>
    <row r="829" spans="3:11" x14ac:dyDescent="0.25">
      <c r="C829" s="12"/>
      <c r="D829" s="13"/>
      <c r="I829" s="1"/>
      <c r="K829" s="1"/>
    </row>
    <row r="830" spans="3:11" x14ac:dyDescent="0.25">
      <c r="C830" s="12"/>
      <c r="D830" s="13"/>
      <c r="I830" s="1"/>
      <c r="K830" s="1"/>
    </row>
    <row r="831" spans="3:11" x14ac:dyDescent="0.25">
      <c r="C831" s="12"/>
      <c r="D831" s="13"/>
      <c r="I831" s="1"/>
      <c r="K831" s="1"/>
    </row>
    <row r="832" spans="3:11" x14ac:dyDescent="0.25">
      <c r="C832" s="12"/>
      <c r="D832" s="13"/>
      <c r="I832" s="1"/>
      <c r="K832" s="1"/>
    </row>
    <row r="833" spans="3:11" x14ac:dyDescent="0.25">
      <c r="C833" s="12"/>
      <c r="D833" s="13"/>
      <c r="I833" s="1"/>
      <c r="K833" s="1"/>
    </row>
    <row r="834" spans="3:11" x14ac:dyDescent="0.25">
      <c r="C834" s="12"/>
      <c r="D834" s="13"/>
      <c r="I834" s="1"/>
      <c r="K834" s="1"/>
    </row>
    <row r="835" spans="3:11" x14ac:dyDescent="0.25">
      <c r="C835" s="12"/>
      <c r="D835" s="13"/>
      <c r="I835" s="1"/>
      <c r="K835" s="1"/>
    </row>
    <row r="836" spans="3:11" x14ac:dyDescent="0.25">
      <c r="C836" s="12"/>
      <c r="D836" s="13"/>
      <c r="I836" s="1"/>
      <c r="K836" s="1"/>
    </row>
    <row r="837" spans="3:11" x14ac:dyDescent="0.25">
      <c r="C837" s="12"/>
      <c r="D837" s="13"/>
      <c r="I837" s="1"/>
      <c r="K837" s="1"/>
    </row>
    <row r="838" spans="3:11" x14ac:dyDescent="0.25">
      <c r="C838" s="12"/>
      <c r="D838" s="13"/>
      <c r="I838" s="1"/>
      <c r="K838" s="1"/>
    </row>
    <row r="839" spans="3:11" x14ac:dyDescent="0.25">
      <c r="C839" s="12"/>
      <c r="D839" s="13"/>
      <c r="I839" s="1"/>
      <c r="K839" s="1"/>
    </row>
    <row r="840" spans="3:11" x14ac:dyDescent="0.25">
      <c r="C840" s="12"/>
      <c r="D840" s="13"/>
      <c r="I840" s="1"/>
      <c r="K840" s="1"/>
    </row>
    <row r="841" spans="3:11" x14ac:dyDescent="0.25">
      <c r="C841" s="12"/>
      <c r="D841" s="13"/>
      <c r="I841" s="1"/>
      <c r="K841" s="1"/>
    </row>
    <row r="842" spans="3:11" x14ac:dyDescent="0.25">
      <c r="C842" s="12"/>
      <c r="D842" s="13"/>
      <c r="I842" s="1"/>
      <c r="K842" s="1"/>
    </row>
    <row r="843" spans="3:11" x14ac:dyDescent="0.25">
      <c r="C843" s="12"/>
      <c r="D843" s="13"/>
      <c r="I843" s="1"/>
      <c r="K843" s="1"/>
    </row>
    <row r="844" spans="3:11" x14ac:dyDescent="0.25">
      <c r="C844" s="12"/>
      <c r="D844" s="13"/>
      <c r="I844" s="1"/>
      <c r="K844" s="1"/>
    </row>
    <row r="845" spans="3:11" x14ac:dyDescent="0.25">
      <c r="C845" s="12"/>
      <c r="D845" s="13"/>
      <c r="I845" s="1"/>
      <c r="K845" s="1"/>
    </row>
    <row r="846" spans="3:11" x14ac:dyDescent="0.25">
      <c r="C846" s="12"/>
      <c r="D846" s="13"/>
      <c r="I846" s="1"/>
      <c r="K846" s="1"/>
    </row>
    <row r="847" spans="3:11" x14ac:dyDescent="0.25">
      <c r="C847" s="12"/>
      <c r="D847" s="13"/>
      <c r="I847" s="1"/>
      <c r="K847" s="1"/>
    </row>
    <row r="848" spans="3:11" x14ac:dyDescent="0.25">
      <c r="C848" s="12"/>
      <c r="D848" s="13"/>
      <c r="I848" s="1"/>
      <c r="K848" s="1"/>
    </row>
    <row r="849" spans="3:11" x14ac:dyDescent="0.25">
      <c r="C849" s="12"/>
      <c r="D849" s="13"/>
      <c r="I849" s="1"/>
      <c r="K849" s="1"/>
    </row>
    <row r="850" spans="3:11" x14ac:dyDescent="0.25">
      <c r="C850" s="12"/>
      <c r="D850" s="13"/>
      <c r="I850" s="1"/>
      <c r="K850" s="1"/>
    </row>
    <row r="851" spans="3:11" x14ac:dyDescent="0.25">
      <c r="C851" s="12"/>
      <c r="D851" s="13"/>
      <c r="I851" s="1"/>
      <c r="K851" s="1"/>
    </row>
    <row r="852" spans="3:11" x14ac:dyDescent="0.25">
      <c r="C852" s="12"/>
      <c r="D852" s="13"/>
      <c r="I852" s="1"/>
      <c r="K852" s="1"/>
    </row>
    <row r="853" spans="3:11" x14ac:dyDescent="0.25">
      <c r="C853" s="12"/>
      <c r="D853" s="13"/>
      <c r="I853" s="1"/>
      <c r="K853" s="1"/>
    </row>
    <row r="854" spans="3:11" x14ac:dyDescent="0.25">
      <c r="C854" s="12"/>
      <c r="D854" s="13"/>
      <c r="I854" s="1"/>
      <c r="K854" s="1"/>
    </row>
    <row r="855" spans="3:11" x14ac:dyDescent="0.25">
      <c r="C855" s="12"/>
      <c r="D855" s="13"/>
      <c r="I855" s="1"/>
      <c r="K855" s="1"/>
    </row>
    <row r="856" spans="3:11" x14ac:dyDescent="0.25">
      <c r="C856" s="12"/>
      <c r="D856" s="13"/>
      <c r="I856" s="1"/>
      <c r="K856" s="1"/>
    </row>
    <row r="857" spans="3:11" x14ac:dyDescent="0.25">
      <c r="C857" s="12"/>
      <c r="D857" s="13"/>
      <c r="I857" s="1"/>
      <c r="K857" s="1"/>
    </row>
    <row r="858" spans="3:11" x14ac:dyDescent="0.25">
      <c r="C858" s="12"/>
      <c r="D858" s="13"/>
      <c r="I858" s="1"/>
      <c r="K858" s="1"/>
    </row>
    <row r="859" spans="3:11" x14ac:dyDescent="0.25">
      <c r="C859" s="12"/>
      <c r="D859" s="13"/>
      <c r="I859" s="1"/>
      <c r="K859" s="1"/>
    </row>
    <row r="860" spans="3:11" x14ac:dyDescent="0.25">
      <c r="C860" s="12"/>
      <c r="D860" s="13"/>
      <c r="I860" s="1"/>
      <c r="K860" s="1"/>
    </row>
    <row r="861" spans="3:11" x14ac:dyDescent="0.25">
      <c r="C861" s="12"/>
      <c r="D861" s="13"/>
      <c r="I861" s="1"/>
      <c r="K861" s="1"/>
    </row>
    <row r="862" spans="3:11" x14ac:dyDescent="0.25">
      <c r="C862" s="12"/>
      <c r="D862" s="13"/>
      <c r="I862" s="1"/>
      <c r="K862" s="1"/>
    </row>
    <row r="863" spans="3:11" x14ac:dyDescent="0.25">
      <c r="C863" s="12"/>
      <c r="D863" s="13"/>
      <c r="I863" s="1"/>
      <c r="K863" s="1"/>
    </row>
    <row r="864" spans="3:11" x14ac:dyDescent="0.25">
      <c r="C864" s="12"/>
      <c r="D864" s="13"/>
      <c r="I864" s="1"/>
      <c r="K864" s="1"/>
    </row>
    <row r="865" spans="3:11" x14ac:dyDescent="0.25">
      <c r="C865" s="12"/>
      <c r="D865" s="13"/>
      <c r="I865" s="1"/>
      <c r="K865" s="1"/>
    </row>
    <row r="866" spans="3:11" x14ac:dyDescent="0.25">
      <c r="C866" s="12"/>
      <c r="D866" s="13"/>
      <c r="I866" s="1"/>
      <c r="K866" s="1"/>
    </row>
    <row r="867" spans="3:11" x14ac:dyDescent="0.25">
      <c r="C867" s="12"/>
      <c r="D867" s="13"/>
      <c r="I867" s="1"/>
      <c r="K867" s="1"/>
    </row>
    <row r="868" spans="3:11" x14ac:dyDescent="0.25">
      <c r="C868" s="12"/>
      <c r="D868" s="13"/>
      <c r="I868" s="1"/>
      <c r="K868" s="1"/>
    </row>
    <row r="869" spans="3:11" x14ac:dyDescent="0.25">
      <c r="C869" s="12"/>
      <c r="D869" s="13"/>
      <c r="I869" s="1"/>
      <c r="K869" s="1"/>
    </row>
    <row r="870" spans="3:11" x14ac:dyDescent="0.25">
      <c r="C870" s="12"/>
      <c r="D870" s="13"/>
      <c r="I870" s="1"/>
      <c r="K870" s="1"/>
    </row>
    <row r="871" spans="3:11" x14ac:dyDescent="0.25">
      <c r="C871" s="12"/>
      <c r="D871" s="13"/>
      <c r="I871" s="1"/>
      <c r="K871" s="1"/>
    </row>
    <row r="872" spans="3:11" x14ac:dyDescent="0.25">
      <c r="C872" s="12"/>
      <c r="D872" s="13"/>
      <c r="I872" s="1"/>
      <c r="K872" s="1"/>
    </row>
    <row r="873" spans="3:11" x14ac:dyDescent="0.25">
      <c r="C873" s="12"/>
      <c r="D873" s="13"/>
      <c r="I873" s="1"/>
      <c r="K873" s="1"/>
    </row>
    <row r="874" spans="3:11" x14ac:dyDescent="0.25">
      <c r="C874" s="12"/>
      <c r="D874" s="13"/>
      <c r="I874" s="1"/>
      <c r="K874" s="1"/>
    </row>
    <row r="875" spans="3:11" x14ac:dyDescent="0.25">
      <c r="C875" s="12"/>
      <c r="D875" s="13"/>
      <c r="I875" s="1"/>
      <c r="K875" s="1"/>
    </row>
    <row r="876" spans="3:11" x14ac:dyDescent="0.25">
      <c r="C876" s="12"/>
      <c r="D876" s="13"/>
      <c r="I876" s="1"/>
      <c r="K876" s="1"/>
    </row>
    <row r="877" spans="3:11" x14ac:dyDescent="0.25">
      <c r="C877" s="12"/>
      <c r="D877" s="13"/>
      <c r="I877" s="1"/>
      <c r="K877" s="1"/>
    </row>
    <row r="878" spans="3:11" x14ac:dyDescent="0.25">
      <c r="C878" s="12"/>
      <c r="D878" s="13"/>
      <c r="I878" s="1"/>
      <c r="K878" s="1"/>
    </row>
    <row r="879" spans="3:11" x14ac:dyDescent="0.25">
      <c r="C879" s="12"/>
      <c r="D879" s="13"/>
      <c r="I879" s="1"/>
      <c r="K879" s="1"/>
    </row>
    <row r="880" spans="3:11" x14ac:dyDescent="0.25">
      <c r="C880" s="12"/>
      <c r="D880" s="13"/>
      <c r="I880" s="1"/>
      <c r="K880" s="1"/>
    </row>
    <row r="881" spans="3:11" x14ac:dyDescent="0.25">
      <c r="C881" s="12"/>
      <c r="D881" s="13"/>
      <c r="I881" s="1"/>
      <c r="K881" s="1"/>
    </row>
    <row r="882" spans="3:11" x14ac:dyDescent="0.25">
      <c r="C882" s="12"/>
      <c r="D882" s="13"/>
      <c r="I882" s="1"/>
      <c r="K882" s="1"/>
    </row>
    <row r="883" spans="3:11" x14ac:dyDescent="0.25">
      <c r="C883" s="12"/>
      <c r="D883" s="13"/>
      <c r="I883" s="1"/>
      <c r="K883" s="1"/>
    </row>
    <row r="884" spans="3:11" x14ac:dyDescent="0.25">
      <c r="C884" s="12"/>
      <c r="D884" s="13"/>
      <c r="I884" s="1"/>
      <c r="K884" s="1"/>
    </row>
    <row r="885" spans="3:11" x14ac:dyDescent="0.25">
      <c r="C885" s="12"/>
      <c r="D885" s="13"/>
      <c r="I885" s="1"/>
      <c r="K885" s="1"/>
    </row>
    <row r="886" spans="3:11" x14ac:dyDescent="0.25">
      <c r="C886" s="12"/>
      <c r="D886" s="13"/>
      <c r="I886" s="1"/>
      <c r="K886" s="1"/>
    </row>
    <row r="887" spans="3:11" x14ac:dyDescent="0.25">
      <c r="C887" s="12"/>
      <c r="D887" s="13"/>
      <c r="I887" s="1"/>
      <c r="K887" s="1"/>
    </row>
    <row r="888" spans="3:11" x14ac:dyDescent="0.25">
      <c r="C888" s="12"/>
      <c r="D888" s="13"/>
      <c r="I888" s="1"/>
      <c r="K888" s="1"/>
    </row>
    <row r="889" spans="3:11" x14ac:dyDescent="0.25">
      <c r="C889" s="12"/>
      <c r="D889" s="13"/>
      <c r="I889" s="1"/>
      <c r="K889" s="1"/>
    </row>
    <row r="890" spans="3:11" x14ac:dyDescent="0.25">
      <c r="C890" s="12"/>
      <c r="D890" s="13"/>
      <c r="I890" s="1"/>
      <c r="K890" s="1"/>
    </row>
    <row r="891" spans="3:11" x14ac:dyDescent="0.25">
      <c r="C891" s="12"/>
      <c r="D891" s="13"/>
      <c r="I891" s="1"/>
      <c r="K891" s="1"/>
    </row>
    <row r="892" spans="3:11" x14ac:dyDescent="0.25">
      <c r="C892" s="12"/>
      <c r="D892" s="13"/>
      <c r="I892" s="1"/>
      <c r="K892" s="1"/>
    </row>
    <row r="893" spans="3:11" x14ac:dyDescent="0.25">
      <c r="C893" s="12"/>
      <c r="D893" s="13"/>
      <c r="I893" s="1"/>
      <c r="K893" s="1"/>
    </row>
    <row r="894" spans="3:11" x14ac:dyDescent="0.25">
      <c r="C894" s="12"/>
      <c r="D894" s="13"/>
      <c r="I894" s="1"/>
      <c r="K894" s="1"/>
    </row>
    <row r="895" spans="3:11" x14ac:dyDescent="0.25">
      <c r="C895" s="12"/>
      <c r="D895" s="13"/>
      <c r="I895" s="1"/>
      <c r="K895" s="1"/>
    </row>
    <row r="896" spans="3:11" x14ac:dyDescent="0.25">
      <c r="C896" s="12"/>
      <c r="D896" s="13"/>
      <c r="I896" s="1"/>
      <c r="K896" s="1"/>
    </row>
    <row r="897" spans="3:11" x14ac:dyDescent="0.25">
      <c r="C897" s="12"/>
      <c r="D897" s="13"/>
      <c r="I897" s="1"/>
      <c r="K897" s="1"/>
    </row>
    <row r="898" spans="3:11" x14ac:dyDescent="0.25">
      <c r="C898" s="12"/>
      <c r="D898" s="13"/>
      <c r="I898" s="1"/>
      <c r="K898" s="1"/>
    </row>
    <row r="899" spans="3:11" x14ac:dyDescent="0.25">
      <c r="C899" s="12"/>
      <c r="D899" s="13"/>
      <c r="I899" s="1"/>
      <c r="K899" s="1"/>
    </row>
    <row r="900" spans="3:11" x14ac:dyDescent="0.25">
      <c r="C900" s="12"/>
      <c r="D900" s="13"/>
      <c r="I900" s="1"/>
      <c r="K900" s="1"/>
    </row>
    <row r="901" spans="3:11" x14ac:dyDescent="0.25">
      <c r="C901" s="12"/>
      <c r="D901" s="13"/>
      <c r="I901" s="1"/>
      <c r="K901" s="1"/>
    </row>
    <row r="902" spans="3:11" x14ac:dyDescent="0.25">
      <c r="C902" s="12"/>
      <c r="D902" s="13"/>
      <c r="I902" s="1"/>
      <c r="K902" s="1"/>
    </row>
    <row r="903" spans="3:11" x14ac:dyDescent="0.25">
      <c r="C903" s="12"/>
      <c r="D903" s="13"/>
      <c r="I903" s="1"/>
      <c r="K903" s="1"/>
    </row>
    <row r="904" spans="3:11" x14ac:dyDescent="0.25">
      <c r="C904" s="12"/>
      <c r="D904" s="13"/>
      <c r="I904" s="1"/>
      <c r="K904" s="1"/>
    </row>
    <row r="905" spans="3:11" x14ac:dyDescent="0.25">
      <c r="C905" s="12"/>
      <c r="D905" s="13"/>
      <c r="I905" s="1"/>
      <c r="K905" s="1"/>
    </row>
    <row r="906" spans="3:11" x14ac:dyDescent="0.25">
      <c r="C906" s="12"/>
      <c r="D906" s="13"/>
      <c r="I906" s="1"/>
      <c r="K906" s="1"/>
    </row>
    <row r="907" spans="3:11" x14ac:dyDescent="0.25">
      <c r="C907" s="12"/>
      <c r="D907" s="13"/>
      <c r="I907" s="1"/>
      <c r="K907" s="1"/>
    </row>
    <row r="908" spans="3:11" x14ac:dyDescent="0.25">
      <c r="C908" s="12"/>
      <c r="D908" s="13"/>
      <c r="I908" s="1"/>
      <c r="K908" s="1"/>
    </row>
    <row r="909" spans="3:11" x14ac:dyDescent="0.25">
      <c r="C909" s="12"/>
      <c r="D909" s="13"/>
      <c r="I909" s="1"/>
      <c r="K909" s="1"/>
    </row>
    <row r="910" spans="3:11" x14ac:dyDescent="0.25">
      <c r="C910" s="12"/>
      <c r="D910" s="13"/>
      <c r="I910" s="1"/>
      <c r="K910" s="1"/>
    </row>
    <row r="911" spans="3:11" x14ac:dyDescent="0.25">
      <c r="C911" s="12"/>
      <c r="D911" s="13"/>
      <c r="I911" s="1"/>
      <c r="K911" s="1"/>
    </row>
    <row r="912" spans="3:11" x14ac:dyDescent="0.25">
      <c r="C912" s="12"/>
      <c r="D912" s="13"/>
      <c r="I912" s="1"/>
      <c r="K912" s="1"/>
    </row>
    <row r="913" spans="3:11" x14ac:dyDescent="0.25">
      <c r="C913" s="12"/>
      <c r="D913" s="13"/>
      <c r="I913" s="1"/>
      <c r="K913" s="1"/>
    </row>
    <row r="914" spans="3:11" x14ac:dyDescent="0.25">
      <c r="C914" s="12"/>
      <c r="D914" s="13"/>
      <c r="I914" s="1"/>
      <c r="K914" s="1"/>
    </row>
    <row r="915" spans="3:11" x14ac:dyDescent="0.25">
      <c r="C915" s="12"/>
      <c r="D915" s="13"/>
      <c r="I915" s="1"/>
      <c r="K915" s="1"/>
    </row>
    <row r="916" spans="3:11" x14ac:dyDescent="0.25">
      <c r="C916" s="12"/>
      <c r="D916" s="13"/>
      <c r="I916" s="1"/>
      <c r="K916" s="1"/>
    </row>
    <row r="917" spans="3:11" x14ac:dyDescent="0.25">
      <c r="C917" s="12"/>
      <c r="D917" s="13"/>
      <c r="I917" s="1"/>
      <c r="K917" s="1"/>
    </row>
    <row r="918" spans="3:11" x14ac:dyDescent="0.25">
      <c r="C918" s="12"/>
      <c r="D918" s="13"/>
      <c r="I918" s="1"/>
      <c r="K918" s="1"/>
    </row>
    <row r="919" spans="3:11" x14ac:dyDescent="0.25">
      <c r="C919" s="12"/>
      <c r="D919" s="13"/>
      <c r="I919" s="1"/>
      <c r="K919" s="1"/>
    </row>
    <row r="920" spans="3:11" x14ac:dyDescent="0.25">
      <c r="C920" s="12"/>
      <c r="D920" s="13"/>
      <c r="I920" s="1"/>
      <c r="K920" s="1"/>
    </row>
    <row r="921" spans="3:11" x14ac:dyDescent="0.25">
      <c r="C921" s="12"/>
      <c r="D921" s="13"/>
      <c r="I921" s="1"/>
      <c r="K921" s="1"/>
    </row>
    <row r="922" spans="3:11" x14ac:dyDescent="0.25">
      <c r="C922" s="12"/>
      <c r="D922" s="13"/>
      <c r="I922" s="1"/>
      <c r="K922" s="1"/>
    </row>
    <row r="923" spans="3:11" x14ac:dyDescent="0.25">
      <c r="C923" s="12"/>
      <c r="D923" s="13"/>
      <c r="I923" s="1"/>
      <c r="K923" s="1"/>
    </row>
    <row r="924" spans="3:11" x14ac:dyDescent="0.25">
      <c r="C924" s="12"/>
      <c r="D924" s="13"/>
      <c r="I924" s="1"/>
      <c r="K924" s="1"/>
    </row>
    <row r="925" spans="3:11" x14ac:dyDescent="0.25">
      <c r="C925" s="12"/>
      <c r="D925" s="13"/>
      <c r="I925" s="1"/>
      <c r="K925" s="1"/>
    </row>
    <row r="926" spans="3:11" x14ac:dyDescent="0.25">
      <c r="C926" s="12"/>
      <c r="D926" s="13"/>
      <c r="I926" s="1"/>
      <c r="K926" s="1"/>
    </row>
    <row r="927" spans="3:11" x14ac:dyDescent="0.25">
      <c r="C927" s="12"/>
      <c r="D927" s="13"/>
      <c r="I927" s="1"/>
      <c r="K927" s="1"/>
    </row>
    <row r="928" spans="3:11" x14ac:dyDescent="0.25">
      <c r="C928" s="12"/>
      <c r="D928" s="13"/>
      <c r="I928" s="1"/>
      <c r="K928" s="1"/>
    </row>
    <row r="929" spans="3:11" x14ac:dyDescent="0.25">
      <c r="C929" s="12"/>
      <c r="D929" s="13"/>
      <c r="I929" s="1"/>
      <c r="K929" s="1"/>
    </row>
    <row r="930" spans="3:11" x14ac:dyDescent="0.25">
      <c r="C930" s="12"/>
      <c r="D930" s="13"/>
      <c r="I930" s="1"/>
      <c r="K930" s="1"/>
    </row>
    <row r="931" spans="3:11" x14ac:dyDescent="0.25">
      <c r="C931" s="12"/>
      <c r="D931" s="13"/>
      <c r="I931" s="1"/>
      <c r="K931" s="1"/>
    </row>
    <row r="932" spans="3:11" x14ac:dyDescent="0.25">
      <c r="C932" s="12"/>
      <c r="D932" s="13"/>
      <c r="I932" s="1"/>
      <c r="K932" s="1"/>
    </row>
    <row r="933" spans="3:11" x14ac:dyDescent="0.25">
      <c r="C933" s="12"/>
      <c r="D933" s="13"/>
      <c r="I933" s="1"/>
      <c r="K933" s="1"/>
    </row>
    <row r="934" spans="3:11" x14ac:dyDescent="0.25">
      <c r="C934" s="12"/>
      <c r="D934" s="13"/>
      <c r="I934" s="1"/>
      <c r="K934" s="1"/>
    </row>
    <row r="935" spans="3:11" x14ac:dyDescent="0.25">
      <c r="C935" s="12"/>
      <c r="D935" s="13"/>
      <c r="I935" s="1"/>
      <c r="K935" s="1"/>
    </row>
    <row r="936" spans="3:11" x14ac:dyDescent="0.25">
      <c r="C936" s="12"/>
      <c r="D936" s="13"/>
      <c r="I936" s="1"/>
      <c r="K936" s="1"/>
    </row>
    <row r="937" spans="3:11" x14ac:dyDescent="0.25">
      <c r="C937" s="12"/>
      <c r="D937" s="13"/>
      <c r="I937" s="1"/>
      <c r="K937" s="1"/>
    </row>
    <row r="938" spans="3:11" x14ac:dyDescent="0.25">
      <c r="C938" s="12"/>
      <c r="D938" s="13"/>
      <c r="I938" s="1"/>
      <c r="K938" s="1"/>
    </row>
    <row r="939" spans="3:11" x14ac:dyDescent="0.25">
      <c r="C939" s="12"/>
      <c r="D939" s="13"/>
      <c r="I939" s="1"/>
      <c r="K939" s="1"/>
    </row>
    <row r="940" spans="3:11" x14ac:dyDescent="0.25">
      <c r="C940" s="12"/>
      <c r="D940" s="13"/>
      <c r="I940" s="1"/>
      <c r="K940" s="1"/>
    </row>
    <row r="941" spans="3:11" x14ac:dyDescent="0.25">
      <c r="C941" s="12"/>
      <c r="D941" s="13"/>
      <c r="I941" s="1"/>
      <c r="K941" s="1"/>
    </row>
    <row r="942" spans="3:11" x14ac:dyDescent="0.25">
      <c r="C942" s="12"/>
      <c r="D942" s="13"/>
      <c r="I942" s="1"/>
      <c r="K942" s="1"/>
    </row>
    <row r="943" spans="3:11" x14ac:dyDescent="0.25">
      <c r="C943" s="12"/>
      <c r="D943" s="13"/>
      <c r="I943" s="1"/>
      <c r="K943" s="1"/>
    </row>
    <row r="944" spans="3:11" x14ac:dyDescent="0.25">
      <c r="C944" s="12"/>
      <c r="D944" s="13"/>
      <c r="I944" s="1"/>
      <c r="K944" s="1"/>
    </row>
    <row r="945" spans="3:11" x14ac:dyDescent="0.25">
      <c r="C945" s="12"/>
      <c r="D945" s="13"/>
      <c r="I945" s="1"/>
      <c r="K945" s="1"/>
    </row>
    <row r="946" spans="3:11" x14ac:dyDescent="0.25">
      <c r="C946" s="12"/>
      <c r="D946" s="13"/>
      <c r="I946" s="1"/>
      <c r="K946" s="1"/>
    </row>
    <row r="947" spans="3:11" x14ac:dyDescent="0.25">
      <c r="C947" s="12"/>
      <c r="D947" s="13"/>
      <c r="I947" s="1"/>
      <c r="K947" s="1"/>
    </row>
    <row r="948" spans="3:11" x14ac:dyDescent="0.25">
      <c r="C948" s="12"/>
      <c r="D948" s="13"/>
      <c r="I948" s="1"/>
      <c r="K948" s="1"/>
    </row>
    <row r="949" spans="3:11" x14ac:dyDescent="0.25">
      <c r="C949" s="12"/>
      <c r="D949" s="13"/>
      <c r="I949" s="1"/>
      <c r="K949" s="1"/>
    </row>
    <row r="950" spans="3:11" x14ac:dyDescent="0.25">
      <c r="C950" s="12"/>
      <c r="D950" s="13"/>
      <c r="I950" s="1"/>
      <c r="K950" s="1"/>
    </row>
    <row r="951" spans="3:11" x14ac:dyDescent="0.25">
      <c r="C951" s="12"/>
      <c r="D951" s="13"/>
      <c r="I951" s="1"/>
      <c r="K951" s="1"/>
    </row>
    <row r="952" spans="3:11" x14ac:dyDescent="0.25">
      <c r="C952" s="12"/>
      <c r="D952" s="13"/>
      <c r="I952" s="1"/>
      <c r="K952" s="1"/>
    </row>
    <row r="953" spans="3:11" x14ac:dyDescent="0.25">
      <c r="C953" s="12"/>
      <c r="D953" s="13"/>
      <c r="I953" s="1"/>
      <c r="K953" s="1"/>
    </row>
    <row r="954" spans="3:11" x14ac:dyDescent="0.25">
      <c r="C954" s="12"/>
      <c r="D954" s="13"/>
      <c r="I954" s="1"/>
      <c r="K954" s="1"/>
    </row>
    <row r="955" spans="3:11" x14ac:dyDescent="0.25">
      <c r="C955" s="12"/>
      <c r="D955" s="13"/>
      <c r="I955" s="1"/>
      <c r="K955" s="1"/>
    </row>
    <row r="956" spans="3:11" x14ac:dyDescent="0.25">
      <c r="C956" s="12"/>
      <c r="D956" s="13"/>
      <c r="I956" s="1"/>
      <c r="K956" s="1"/>
    </row>
    <row r="957" spans="3:11" x14ac:dyDescent="0.25">
      <c r="C957" s="12"/>
      <c r="D957" s="13"/>
      <c r="I957" s="1"/>
      <c r="K957" s="1"/>
    </row>
    <row r="958" spans="3:11" x14ac:dyDescent="0.25">
      <c r="C958" s="12"/>
      <c r="D958" s="13"/>
      <c r="I958" s="1"/>
      <c r="K958" s="1"/>
    </row>
    <row r="959" spans="3:11" x14ac:dyDescent="0.25">
      <c r="C959" s="12"/>
      <c r="D959" s="13"/>
      <c r="I959" s="1"/>
      <c r="K959" s="1"/>
    </row>
    <row r="960" spans="3:11" x14ac:dyDescent="0.25">
      <c r="C960" s="12"/>
      <c r="D960" s="13"/>
      <c r="I960" s="1"/>
      <c r="K960" s="1"/>
    </row>
    <row r="961" spans="3:11" x14ac:dyDescent="0.25">
      <c r="C961" s="12"/>
      <c r="D961" s="13"/>
      <c r="I961" s="1"/>
      <c r="K961" s="1"/>
    </row>
    <row r="962" spans="3:11" x14ac:dyDescent="0.25">
      <c r="C962" s="12"/>
      <c r="D962" s="13"/>
      <c r="I962" s="1"/>
      <c r="K962" s="1"/>
    </row>
    <row r="963" spans="3:11" x14ac:dyDescent="0.25">
      <c r="C963" s="12"/>
      <c r="D963" s="13"/>
      <c r="I963" s="1"/>
      <c r="K963" s="1"/>
    </row>
    <row r="964" spans="3:11" x14ac:dyDescent="0.25">
      <c r="C964" s="12"/>
      <c r="D964" s="13"/>
      <c r="I964" s="1"/>
      <c r="K964" s="1"/>
    </row>
    <row r="965" spans="3:11" x14ac:dyDescent="0.25">
      <c r="C965" s="12"/>
      <c r="D965" s="13"/>
      <c r="I965" s="1"/>
      <c r="K965" s="1"/>
    </row>
    <row r="966" spans="3:11" x14ac:dyDescent="0.25">
      <c r="C966" s="12"/>
      <c r="D966" s="13"/>
      <c r="I966" s="1"/>
      <c r="K966" s="1"/>
    </row>
    <row r="967" spans="3:11" x14ac:dyDescent="0.25">
      <c r="C967" s="12"/>
      <c r="D967" s="13"/>
      <c r="I967" s="1"/>
      <c r="K967" s="1"/>
    </row>
    <row r="968" spans="3:11" x14ac:dyDescent="0.25">
      <c r="C968" s="12"/>
      <c r="D968" s="13"/>
      <c r="I968" s="1"/>
      <c r="K968" s="1"/>
    </row>
    <row r="969" spans="3:11" x14ac:dyDescent="0.25">
      <c r="C969" s="12"/>
      <c r="D969" s="13"/>
      <c r="I969" s="1"/>
      <c r="K969" s="1"/>
    </row>
    <row r="970" spans="3:11" x14ac:dyDescent="0.25">
      <c r="C970" s="12"/>
      <c r="D970" s="13"/>
      <c r="I970" s="1"/>
      <c r="K970" s="1"/>
    </row>
    <row r="971" spans="3:11" x14ac:dyDescent="0.25">
      <c r="C971" s="12"/>
      <c r="D971" s="13"/>
      <c r="I971" s="1"/>
      <c r="K971" s="1"/>
    </row>
    <row r="972" spans="3:11" x14ac:dyDescent="0.25">
      <c r="C972" s="12"/>
      <c r="D972" s="13"/>
      <c r="I972" s="1"/>
      <c r="K972" s="1"/>
    </row>
    <row r="973" spans="3:11" x14ac:dyDescent="0.25">
      <c r="C973" s="12"/>
      <c r="D973" s="13"/>
      <c r="I973" s="1"/>
      <c r="K973" s="1"/>
    </row>
    <row r="974" spans="3:11" x14ac:dyDescent="0.25">
      <c r="C974" s="12"/>
      <c r="D974" s="13"/>
      <c r="I974" s="1"/>
      <c r="K974" s="1"/>
    </row>
    <row r="975" spans="3:11" x14ac:dyDescent="0.25">
      <c r="C975" s="12"/>
      <c r="D975" s="13"/>
      <c r="I975" s="1"/>
      <c r="K975" s="1"/>
    </row>
    <row r="976" spans="3:11" x14ac:dyDescent="0.25">
      <c r="C976" s="12"/>
      <c r="D976" s="13"/>
      <c r="I976" s="1"/>
      <c r="K976" s="1"/>
    </row>
    <row r="977" spans="3:11" x14ac:dyDescent="0.25">
      <c r="C977" s="12"/>
      <c r="D977" s="13"/>
      <c r="I977" s="1"/>
      <c r="K977" s="1"/>
    </row>
    <row r="978" spans="3:11" x14ac:dyDescent="0.25">
      <c r="C978" s="12"/>
      <c r="D978" s="13"/>
      <c r="I978" s="1"/>
      <c r="K978" s="1"/>
    </row>
    <row r="979" spans="3:11" x14ac:dyDescent="0.25">
      <c r="C979" s="12"/>
      <c r="D979" s="13"/>
      <c r="I979" s="1"/>
      <c r="K979" s="1"/>
    </row>
    <row r="980" spans="3:11" x14ac:dyDescent="0.25">
      <c r="C980" s="12"/>
      <c r="D980" s="13"/>
      <c r="I980" s="1"/>
      <c r="K980" s="1"/>
    </row>
    <row r="981" spans="3:11" x14ac:dyDescent="0.25">
      <c r="C981" s="12"/>
      <c r="D981" s="13"/>
      <c r="I981" s="1"/>
      <c r="K981" s="1"/>
    </row>
    <row r="982" spans="3:11" x14ac:dyDescent="0.25">
      <c r="C982" s="12"/>
      <c r="D982" s="13"/>
      <c r="I982" s="1"/>
      <c r="K982" s="1"/>
    </row>
    <row r="983" spans="3:11" x14ac:dyDescent="0.25">
      <c r="C983" s="12"/>
      <c r="D983" s="13"/>
      <c r="I983" s="1"/>
      <c r="K983" s="1"/>
    </row>
    <row r="984" spans="3:11" x14ac:dyDescent="0.25">
      <c r="C984" s="12"/>
      <c r="D984" s="13"/>
      <c r="I984" s="1"/>
      <c r="K984" s="1"/>
    </row>
    <row r="985" spans="3:11" x14ac:dyDescent="0.25">
      <c r="C985" s="12"/>
      <c r="D985" s="13"/>
      <c r="I985" s="1"/>
      <c r="K985" s="1"/>
    </row>
    <row r="986" spans="3:11" x14ac:dyDescent="0.25">
      <c r="C986" s="12"/>
      <c r="D986" s="13"/>
      <c r="I986" s="1"/>
      <c r="K986" s="1"/>
    </row>
    <row r="987" spans="3:11" x14ac:dyDescent="0.25">
      <c r="C987" s="12"/>
      <c r="D987" s="13"/>
      <c r="I987" s="1"/>
      <c r="K987" s="1"/>
    </row>
    <row r="988" spans="3:11" x14ac:dyDescent="0.25">
      <c r="C988" s="12"/>
      <c r="D988" s="13"/>
      <c r="I988" s="1"/>
      <c r="K988" s="1"/>
    </row>
    <row r="989" spans="3:11" x14ac:dyDescent="0.25">
      <c r="C989" s="12"/>
      <c r="D989" s="13"/>
      <c r="I989" s="1"/>
      <c r="K989" s="1"/>
    </row>
    <row r="990" spans="3:11" x14ac:dyDescent="0.25">
      <c r="C990" s="12"/>
      <c r="D990" s="13"/>
      <c r="I990" s="1"/>
      <c r="K990" s="1"/>
    </row>
    <row r="991" spans="3:11" x14ac:dyDescent="0.25">
      <c r="C991" s="12"/>
      <c r="D991" s="13"/>
      <c r="I991" s="1"/>
      <c r="K991" s="1"/>
    </row>
    <row r="992" spans="3:11" x14ac:dyDescent="0.25">
      <c r="C992" s="12"/>
      <c r="D992" s="13"/>
      <c r="I992" s="1"/>
      <c r="K992" s="1"/>
    </row>
    <row r="993" spans="3:11" x14ac:dyDescent="0.25">
      <c r="C993" s="12"/>
      <c r="D993" s="13"/>
      <c r="I993" s="1"/>
      <c r="K993" s="1"/>
    </row>
    <row r="994" spans="3:11" x14ac:dyDescent="0.25">
      <c r="C994" s="12"/>
      <c r="D994" s="13"/>
      <c r="I994" s="1"/>
      <c r="K994" s="1"/>
    </row>
    <row r="995" spans="3:11" x14ac:dyDescent="0.25">
      <c r="C995" s="12"/>
      <c r="D995" s="13"/>
      <c r="I995" s="1"/>
      <c r="K995" s="1"/>
    </row>
    <row r="996" spans="3:11" x14ac:dyDescent="0.25">
      <c r="C996" s="12"/>
      <c r="D996" s="13"/>
      <c r="I996" s="1"/>
      <c r="K996" s="1"/>
    </row>
    <row r="997" spans="3:11" x14ac:dyDescent="0.25">
      <c r="C997" s="12"/>
      <c r="D997" s="13"/>
      <c r="I997" s="1"/>
      <c r="K997" s="1"/>
    </row>
    <row r="998" spans="3:11" x14ac:dyDescent="0.25">
      <c r="C998" s="12"/>
      <c r="D998" s="13"/>
      <c r="I998" s="1"/>
      <c r="K998" s="1"/>
    </row>
    <row r="999" spans="3:11" x14ac:dyDescent="0.25">
      <c r="C999" s="12"/>
      <c r="D999" s="13"/>
      <c r="I999" s="1"/>
      <c r="K999" s="1"/>
    </row>
    <row r="1000" spans="3:11" x14ac:dyDescent="0.25">
      <c r="C1000" s="12"/>
      <c r="D1000" s="13"/>
      <c r="I1000" s="1"/>
      <c r="K1000" s="1"/>
    </row>
    <row r="1001" spans="3:11" x14ac:dyDescent="0.25">
      <c r="C1001" s="12"/>
      <c r="D1001" s="13"/>
      <c r="I1001" s="1"/>
      <c r="K1001" s="1"/>
    </row>
    <row r="1002" spans="3:11" x14ac:dyDescent="0.25">
      <c r="C1002" s="12"/>
      <c r="D1002" s="13"/>
      <c r="I1002" s="1"/>
      <c r="K1002" s="1"/>
    </row>
    <row r="1003" spans="3:11" x14ac:dyDescent="0.25">
      <c r="C1003" s="12"/>
      <c r="D1003" s="13"/>
      <c r="I1003" s="1"/>
      <c r="K1003" s="1"/>
    </row>
    <row r="1004" spans="3:11" x14ac:dyDescent="0.25">
      <c r="C1004" s="12"/>
      <c r="D1004" s="13"/>
      <c r="I1004" s="1"/>
      <c r="K1004" s="1"/>
    </row>
    <row r="1005" spans="3:11" x14ac:dyDescent="0.25">
      <c r="C1005" s="12"/>
      <c r="D1005" s="13"/>
      <c r="I1005" s="1"/>
      <c r="K1005" s="1"/>
    </row>
    <row r="1006" spans="3:11" x14ac:dyDescent="0.25">
      <c r="C1006" s="12"/>
      <c r="D1006" s="13"/>
      <c r="I1006" s="1"/>
      <c r="K1006" s="1"/>
    </row>
    <row r="1007" spans="3:11" x14ac:dyDescent="0.25">
      <c r="C1007" s="12"/>
      <c r="D1007" s="13"/>
      <c r="I1007" s="1"/>
      <c r="K1007" s="1"/>
    </row>
    <row r="1008" spans="3:11" x14ac:dyDescent="0.25">
      <c r="C1008" s="12"/>
      <c r="D1008" s="13"/>
      <c r="I1008" s="1"/>
      <c r="K1008" s="1"/>
    </row>
    <row r="1009" spans="3:11" x14ac:dyDescent="0.25">
      <c r="C1009" s="12"/>
      <c r="D1009" s="13"/>
      <c r="I1009" s="1"/>
      <c r="K1009" s="1"/>
    </row>
    <row r="1010" spans="3:11" x14ac:dyDescent="0.25">
      <c r="C1010" s="12"/>
      <c r="D1010" s="13"/>
      <c r="I1010" s="1"/>
      <c r="K1010" s="1"/>
    </row>
    <row r="1011" spans="3:11" x14ac:dyDescent="0.25">
      <c r="C1011" s="12"/>
      <c r="D1011" s="13"/>
      <c r="I1011" s="1"/>
      <c r="K1011" s="1"/>
    </row>
    <row r="1012" spans="3:11" x14ac:dyDescent="0.25">
      <c r="C1012" s="12"/>
      <c r="D1012" s="13"/>
      <c r="I1012" s="1"/>
      <c r="K1012" s="1"/>
    </row>
    <row r="1013" spans="3:11" x14ac:dyDescent="0.25">
      <c r="C1013" s="12"/>
      <c r="D1013" s="13"/>
      <c r="I1013" s="1"/>
      <c r="K1013" s="1"/>
    </row>
    <row r="1014" spans="3:11" x14ac:dyDescent="0.25">
      <c r="C1014" s="12"/>
      <c r="D1014" s="13"/>
      <c r="I1014" s="1"/>
      <c r="K1014" s="1"/>
    </row>
    <row r="1015" spans="3:11" x14ac:dyDescent="0.25">
      <c r="C1015" s="12"/>
      <c r="D1015" s="13"/>
      <c r="I1015" s="1"/>
      <c r="K1015" s="1"/>
    </row>
    <row r="1016" spans="3:11" x14ac:dyDescent="0.25">
      <c r="C1016" s="12"/>
      <c r="D1016" s="13"/>
      <c r="I1016" s="1"/>
      <c r="K1016" s="1"/>
    </row>
    <row r="1017" spans="3:11" x14ac:dyDescent="0.25">
      <c r="C1017" s="12"/>
      <c r="D1017" s="13"/>
      <c r="I1017" s="1"/>
      <c r="K1017" s="1"/>
    </row>
    <row r="1018" spans="3:11" x14ac:dyDescent="0.25">
      <c r="C1018" s="12"/>
      <c r="D1018" s="13"/>
      <c r="I1018" s="1"/>
      <c r="K1018" s="1"/>
    </row>
    <row r="1019" spans="3:11" x14ac:dyDescent="0.25">
      <c r="C1019" s="12"/>
      <c r="D1019" s="13"/>
      <c r="I1019" s="1"/>
      <c r="K1019" s="1"/>
    </row>
    <row r="1020" spans="3:11" x14ac:dyDescent="0.25">
      <c r="C1020" s="12"/>
      <c r="D1020" s="13"/>
      <c r="I1020" s="1"/>
      <c r="K1020" s="1"/>
    </row>
    <row r="1021" spans="3:11" x14ac:dyDescent="0.25">
      <c r="C1021" s="12"/>
      <c r="D1021" s="13"/>
      <c r="I1021" s="1"/>
      <c r="K1021" s="1"/>
    </row>
    <row r="1022" spans="3:11" x14ac:dyDescent="0.25">
      <c r="C1022" s="12"/>
      <c r="D1022" s="13"/>
      <c r="I1022" s="1"/>
      <c r="K1022" s="1"/>
    </row>
    <row r="1023" spans="3:11" x14ac:dyDescent="0.25">
      <c r="C1023" s="12"/>
      <c r="D1023" s="13"/>
      <c r="I1023" s="1"/>
      <c r="K1023" s="1"/>
    </row>
    <row r="1024" spans="3:11" x14ac:dyDescent="0.25">
      <c r="C1024" s="12"/>
      <c r="D1024" s="13"/>
      <c r="I1024" s="1"/>
      <c r="K1024" s="1"/>
    </row>
    <row r="1025" spans="3:11" x14ac:dyDescent="0.25">
      <c r="C1025" s="12"/>
      <c r="D1025" s="13"/>
      <c r="I1025" s="1"/>
      <c r="K1025" s="1"/>
    </row>
    <row r="1026" spans="3:11" x14ac:dyDescent="0.25">
      <c r="C1026" s="12"/>
      <c r="D1026" s="13"/>
      <c r="I1026" s="1"/>
      <c r="K1026" s="1"/>
    </row>
    <row r="1027" spans="3:11" x14ac:dyDescent="0.25">
      <c r="C1027" s="12"/>
      <c r="D1027" s="13"/>
      <c r="I1027" s="1"/>
      <c r="K1027" s="1"/>
    </row>
    <row r="1028" spans="3:11" x14ac:dyDescent="0.25">
      <c r="C1028" s="12"/>
      <c r="D1028" s="13"/>
      <c r="I1028" s="1"/>
      <c r="K1028" s="1"/>
    </row>
    <row r="1029" spans="3:11" x14ac:dyDescent="0.25">
      <c r="C1029" s="12"/>
      <c r="D1029" s="13"/>
      <c r="I1029" s="1"/>
      <c r="K1029" s="1"/>
    </row>
    <row r="1030" spans="3:11" x14ac:dyDescent="0.25">
      <c r="C1030" s="12"/>
      <c r="D1030" s="13"/>
      <c r="I1030" s="1"/>
      <c r="K1030" s="1"/>
    </row>
    <row r="1031" spans="3:11" x14ac:dyDescent="0.25">
      <c r="C1031" s="12"/>
      <c r="D1031" s="13"/>
      <c r="I1031" s="1"/>
      <c r="K1031" s="1"/>
    </row>
    <row r="1032" spans="3:11" x14ac:dyDescent="0.25">
      <c r="C1032" s="12"/>
      <c r="D1032" s="13"/>
      <c r="I1032" s="1"/>
      <c r="K1032" s="1"/>
    </row>
    <row r="1033" spans="3:11" x14ac:dyDescent="0.25">
      <c r="C1033" s="12"/>
      <c r="D1033" s="13"/>
      <c r="I1033" s="1"/>
      <c r="K1033" s="1"/>
    </row>
    <row r="1034" spans="3:11" x14ac:dyDescent="0.25">
      <c r="C1034" s="12"/>
      <c r="D1034" s="13"/>
      <c r="I1034" s="1"/>
      <c r="K1034" s="1"/>
    </row>
    <row r="1035" spans="3:11" x14ac:dyDescent="0.25">
      <c r="C1035" s="12"/>
      <c r="D1035" s="13"/>
      <c r="I1035" s="1"/>
      <c r="K1035" s="1"/>
    </row>
    <row r="1036" spans="3:11" x14ac:dyDescent="0.25">
      <c r="C1036" s="12"/>
      <c r="D1036" s="13"/>
      <c r="I1036" s="1"/>
      <c r="K1036" s="1"/>
    </row>
    <row r="1037" spans="3:11" x14ac:dyDescent="0.25">
      <c r="C1037" s="12"/>
      <c r="D1037" s="13"/>
      <c r="I1037" s="1"/>
      <c r="K1037" s="1"/>
    </row>
    <row r="1038" spans="3:11" x14ac:dyDescent="0.25">
      <c r="C1038" s="12"/>
      <c r="D1038" s="13"/>
      <c r="I1038" s="1"/>
      <c r="K1038" s="1"/>
    </row>
    <row r="1039" spans="3:11" x14ac:dyDescent="0.25">
      <c r="C1039" s="12"/>
      <c r="D1039" s="13"/>
      <c r="I1039" s="1"/>
      <c r="K1039" s="1"/>
    </row>
    <row r="1040" spans="3:11" x14ac:dyDescent="0.25">
      <c r="C1040" s="12"/>
      <c r="D1040" s="13"/>
      <c r="I1040" s="1"/>
      <c r="K1040" s="1"/>
    </row>
    <row r="1041" spans="3:11" x14ac:dyDescent="0.25">
      <c r="C1041" s="12"/>
      <c r="D1041" s="13"/>
      <c r="I1041" s="1"/>
      <c r="K1041" s="1"/>
    </row>
    <row r="1042" spans="3:11" x14ac:dyDescent="0.25">
      <c r="C1042" s="12"/>
      <c r="D1042" s="13"/>
      <c r="I1042" s="1"/>
      <c r="K1042" s="1"/>
    </row>
    <row r="1043" spans="3:11" x14ac:dyDescent="0.25">
      <c r="C1043" s="12"/>
      <c r="D1043" s="13"/>
      <c r="I1043" s="1"/>
      <c r="K1043" s="1"/>
    </row>
    <row r="1044" spans="3:11" x14ac:dyDescent="0.25">
      <c r="C1044" s="12"/>
      <c r="D1044" s="13"/>
      <c r="I1044" s="1"/>
      <c r="K1044" s="1"/>
    </row>
    <row r="1045" spans="3:11" x14ac:dyDescent="0.25">
      <c r="C1045" s="12"/>
      <c r="D1045" s="13"/>
      <c r="I1045" s="1"/>
      <c r="K1045" s="1"/>
    </row>
    <row r="1046" spans="3:11" x14ac:dyDescent="0.25">
      <c r="C1046" s="12"/>
      <c r="D1046" s="13"/>
      <c r="I1046" s="1"/>
      <c r="K1046" s="1"/>
    </row>
    <row r="1047" spans="3:11" x14ac:dyDescent="0.25">
      <c r="C1047" s="12"/>
      <c r="D1047" s="13"/>
      <c r="I1047" s="1"/>
      <c r="K1047" s="1"/>
    </row>
    <row r="1048" spans="3:11" x14ac:dyDescent="0.25">
      <c r="C1048" s="12"/>
      <c r="D1048" s="13"/>
      <c r="I1048" s="1"/>
      <c r="K1048" s="1"/>
    </row>
    <row r="1049" spans="3:11" x14ac:dyDescent="0.25">
      <c r="C1049" s="12"/>
      <c r="D1049" s="13"/>
      <c r="I1049" s="1"/>
      <c r="K1049" s="1"/>
    </row>
    <row r="1050" spans="3:11" x14ac:dyDescent="0.25">
      <c r="C1050" s="12"/>
      <c r="D1050" s="13"/>
      <c r="I1050" s="1"/>
      <c r="K1050" s="1"/>
    </row>
    <row r="1051" spans="3:11" x14ac:dyDescent="0.25">
      <c r="C1051" s="12"/>
      <c r="D1051" s="13"/>
      <c r="I1051" s="1"/>
      <c r="K1051" s="1"/>
    </row>
    <row r="1052" spans="3:11" x14ac:dyDescent="0.25">
      <c r="C1052" s="12"/>
      <c r="D1052" s="13"/>
      <c r="I1052" s="1"/>
      <c r="K1052" s="1"/>
    </row>
    <row r="1053" spans="3:11" x14ac:dyDescent="0.25">
      <c r="C1053" s="12"/>
      <c r="D1053" s="13"/>
      <c r="I1053" s="1"/>
      <c r="K1053" s="1"/>
    </row>
    <row r="1054" spans="3:11" x14ac:dyDescent="0.25">
      <c r="C1054" s="12"/>
      <c r="D1054" s="13"/>
      <c r="I1054" s="1"/>
      <c r="K1054" s="1"/>
    </row>
    <row r="1055" spans="3:11" x14ac:dyDescent="0.25">
      <c r="C1055" s="12"/>
      <c r="D1055" s="13"/>
      <c r="I1055" s="1"/>
      <c r="K1055" s="1"/>
    </row>
    <row r="1056" spans="3:11" x14ac:dyDescent="0.25">
      <c r="C1056" s="12"/>
      <c r="D1056" s="13"/>
      <c r="I1056" s="1"/>
      <c r="K1056" s="1"/>
    </row>
    <row r="1057" spans="3:11" x14ac:dyDescent="0.25">
      <c r="C1057" s="12"/>
      <c r="D1057" s="13"/>
      <c r="I1057" s="1"/>
      <c r="K1057" s="1"/>
    </row>
    <row r="1058" spans="3:11" x14ac:dyDescent="0.25">
      <c r="C1058" s="12"/>
      <c r="D1058" s="13"/>
      <c r="I1058" s="1"/>
      <c r="K1058" s="1"/>
    </row>
    <row r="1059" spans="3:11" x14ac:dyDescent="0.25">
      <c r="C1059" s="12"/>
      <c r="D1059" s="13"/>
      <c r="I1059" s="1"/>
      <c r="K1059" s="1"/>
    </row>
    <row r="1060" spans="3:11" x14ac:dyDescent="0.25">
      <c r="C1060" s="12"/>
      <c r="D1060" s="13"/>
      <c r="I1060" s="1"/>
      <c r="K1060" s="1"/>
    </row>
    <row r="1061" spans="3:11" x14ac:dyDescent="0.25">
      <c r="C1061" s="12"/>
      <c r="D1061" s="13"/>
      <c r="I1061" s="1"/>
      <c r="K1061" s="1"/>
    </row>
    <row r="1062" spans="3:11" x14ac:dyDescent="0.25">
      <c r="C1062" s="12"/>
      <c r="D1062" s="13"/>
      <c r="I1062" s="1"/>
      <c r="K1062" s="1"/>
    </row>
    <row r="1063" spans="3:11" x14ac:dyDescent="0.25">
      <c r="C1063" s="12"/>
      <c r="D1063" s="13"/>
      <c r="I1063" s="1"/>
      <c r="K1063" s="1"/>
    </row>
    <row r="1064" spans="3:11" x14ac:dyDescent="0.25">
      <c r="C1064" s="12"/>
      <c r="D1064" s="13"/>
      <c r="I1064" s="1"/>
      <c r="K1064" s="1"/>
    </row>
    <row r="1065" spans="3:11" x14ac:dyDescent="0.25">
      <c r="C1065" s="12"/>
      <c r="D1065" s="13"/>
      <c r="I1065" s="1"/>
      <c r="K1065" s="1"/>
    </row>
    <row r="1066" spans="3:11" x14ac:dyDescent="0.25">
      <c r="C1066" s="12"/>
      <c r="D1066" s="13"/>
      <c r="I1066" s="1"/>
      <c r="K1066" s="1"/>
    </row>
    <row r="1067" spans="3:11" x14ac:dyDescent="0.25">
      <c r="C1067" s="12"/>
      <c r="D1067" s="13"/>
      <c r="I1067" s="1"/>
      <c r="K1067" s="1"/>
    </row>
    <row r="1068" spans="3:11" x14ac:dyDescent="0.25">
      <c r="C1068" s="12"/>
      <c r="D1068" s="13"/>
      <c r="I1068" s="1"/>
      <c r="K1068" s="1"/>
    </row>
    <row r="1069" spans="3:11" x14ac:dyDescent="0.25">
      <c r="C1069" s="12"/>
      <c r="D1069" s="13"/>
      <c r="I1069" s="1"/>
      <c r="K1069" s="1"/>
    </row>
    <row r="1070" spans="3:11" x14ac:dyDescent="0.25">
      <c r="C1070" s="12"/>
      <c r="D1070" s="13"/>
      <c r="I1070" s="1"/>
      <c r="K1070" s="1"/>
    </row>
    <row r="1071" spans="3:11" x14ac:dyDescent="0.25">
      <c r="C1071" s="12"/>
      <c r="D1071" s="13"/>
      <c r="I1071" s="1"/>
      <c r="K1071" s="1"/>
    </row>
    <row r="1072" spans="3:11" x14ac:dyDescent="0.25">
      <c r="C1072" s="12"/>
      <c r="D1072" s="13"/>
      <c r="I1072" s="1"/>
      <c r="K1072" s="1"/>
    </row>
    <row r="1073" spans="3:11" x14ac:dyDescent="0.25">
      <c r="C1073" s="12"/>
      <c r="D1073" s="13"/>
      <c r="I1073" s="1"/>
      <c r="K1073" s="1"/>
    </row>
    <row r="1074" spans="3:11" x14ac:dyDescent="0.25">
      <c r="C1074" s="12"/>
      <c r="D1074" s="13"/>
      <c r="I1074" s="1"/>
      <c r="K1074" s="1"/>
    </row>
    <row r="1075" spans="3:11" x14ac:dyDescent="0.25">
      <c r="C1075" s="12"/>
      <c r="D1075" s="13"/>
      <c r="I1075" s="1"/>
      <c r="K1075" s="1"/>
    </row>
    <row r="1076" spans="3:11" x14ac:dyDescent="0.25">
      <c r="C1076" s="12"/>
      <c r="D1076" s="13"/>
      <c r="I1076" s="1"/>
      <c r="K1076" s="1"/>
    </row>
    <row r="1077" spans="3:11" x14ac:dyDescent="0.25">
      <c r="C1077" s="12"/>
      <c r="D1077" s="13"/>
      <c r="I1077" s="1"/>
      <c r="K1077" s="1"/>
    </row>
    <row r="1078" spans="3:11" x14ac:dyDescent="0.25">
      <c r="C1078" s="12"/>
      <c r="D1078" s="13"/>
      <c r="I1078" s="1"/>
      <c r="K1078" s="1"/>
    </row>
    <row r="1079" spans="3:11" x14ac:dyDescent="0.25">
      <c r="C1079" s="12"/>
      <c r="D1079" s="13"/>
      <c r="I1079" s="1"/>
      <c r="K1079" s="1"/>
    </row>
    <row r="1080" spans="3:11" x14ac:dyDescent="0.25">
      <c r="C1080" s="12"/>
      <c r="D1080" s="13"/>
      <c r="I1080" s="1"/>
      <c r="K1080" s="1"/>
    </row>
    <row r="1081" spans="3:11" x14ac:dyDescent="0.25">
      <c r="C1081" s="12"/>
      <c r="D1081" s="13"/>
      <c r="I1081" s="1"/>
      <c r="K1081" s="1"/>
    </row>
    <row r="1082" spans="3:11" x14ac:dyDescent="0.25">
      <c r="C1082" s="12"/>
      <c r="D1082" s="13"/>
      <c r="I1082" s="1"/>
      <c r="K1082" s="1"/>
    </row>
    <row r="1083" spans="3:11" x14ac:dyDescent="0.25">
      <c r="C1083" s="12"/>
      <c r="D1083" s="13"/>
      <c r="I1083" s="1"/>
      <c r="K1083" s="1"/>
    </row>
    <row r="1084" spans="3:11" x14ac:dyDescent="0.25">
      <c r="C1084" s="12"/>
      <c r="D1084" s="13"/>
      <c r="I1084" s="1"/>
      <c r="K1084" s="1"/>
    </row>
    <row r="1085" spans="3:11" x14ac:dyDescent="0.25">
      <c r="C1085" s="12"/>
      <c r="D1085" s="13"/>
      <c r="I1085" s="1"/>
      <c r="K1085" s="1"/>
    </row>
    <row r="1086" spans="3:11" x14ac:dyDescent="0.25">
      <c r="C1086" s="12"/>
      <c r="D1086" s="13"/>
      <c r="I1086" s="1"/>
      <c r="K1086" s="1"/>
    </row>
    <row r="1087" spans="3:11" x14ac:dyDescent="0.25">
      <c r="C1087" s="12"/>
      <c r="D1087" s="13"/>
      <c r="I1087" s="1"/>
      <c r="K1087" s="1"/>
    </row>
    <row r="1088" spans="3:11" x14ac:dyDescent="0.25">
      <c r="C1088" s="12"/>
      <c r="D1088" s="13"/>
      <c r="I1088" s="1"/>
      <c r="K1088" s="1"/>
    </row>
    <row r="1089" spans="3:11" x14ac:dyDescent="0.25">
      <c r="C1089" s="12"/>
      <c r="D1089" s="13"/>
      <c r="I1089" s="1"/>
      <c r="K1089" s="1"/>
    </row>
    <row r="1090" spans="3:11" x14ac:dyDescent="0.25">
      <c r="C1090" s="12"/>
      <c r="D1090" s="13"/>
      <c r="I1090" s="1"/>
      <c r="K1090" s="1"/>
    </row>
    <row r="1091" spans="3:11" x14ac:dyDescent="0.25">
      <c r="C1091" s="12"/>
      <c r="D1091" s="13"/>
      <c r="I1091" s="1"/>
      <c r="K1091" s="1"/>
    </row>
    <row r="1092" spans="3:11" x14ac:dyDescent="0.25">
      <c r="C1092" s="12"/>
      <c r="D1092" s="13"/>
      <c r="I1092" s="1"/>
      <c r="K1092" s="1"/>
    </row>
    <row r="1093" spans="3:11" x14ac:dyDescent="0.25">
      <c r="C1093" s="12"/>
      <c r="D1093" s="13"/>
      <c r="I1093" s="1"/>
      <c r="K1093" s="1"/>
    </row>
    <row r="1094" spans="3:11" x14ac:dyDescent="0.25">
      <c r="C1094" s="12"/>
      <c r="D1094" s="13"/>
      <c r="I1094" s="1"/>
      <c r="K1094" s="1"/>
    </row>
    <row r="1095" spans="3:11" x14ac:dyDescent="0.25">
      <c r="C1095" s="12"/>
      <c r="D1095" s="13"/>
      <c r="I1095" s="1"/>
      <c r="K1095" s="1"/>
    </row>
    <row r="1096" spans="3:11" x14ac:dyDescent="0.25">
      <c r="C1096" s="12"/>
      <c r="D1096" s="13"/>
      <c r="I1096" s="1"/>
      <c r="K1096" s="1"/>
    </row>
    <row r="1097" spans="3:11" x14ac:dyDescent="0.25">
      <c r="C1097" s="12"/>
      <c r="D1097" s="13"/>
      <c r="I1097" s="1"/>
      <c r="K1097" s="1"/>
    </row>
    <row r="1098" spans="3:11" x14ac:dyDescent="0.25">
      <c r="C1098" s="12"/>
      <c r="D1098" s="13"/>
      <c r="I1098" s="1"/>
      <c r="K1098" s="1"/>
    </row>
    <row r="1099" spans="3:11" x14ac:dyDescent="0.25">
      <c r="C1099" s="12"/>
      <c r="D1099" s="13"/>
      <c r="I1099" s="1"/>
      <c r="K1099" s="1"/>
    </row>
    <row r="1100" spans="3:11" x14ac:dyDescent="0.25">
      <c r="C1100" s="12"/>
      <c r="D1100" s="13"/>
      <c r="I1100" s="1"/>
      <c r="K1100" s="1"/>
    </row>
    <row r="1101" spans="3:11" x14ac:dyDescent="0.25">
      <c r="C1101" s="12"/>
      <c r="D1101" s="13"/>
      <c r="I1101" s="1"/>
      <c r="K1101" s="1"/>
    </row>
    <row r="1102" spans="3:11" x14ac:dyDescent="0.25">
      <c r="C1102" s="12"/>
      <c r="D1102" s="13"/>
      <c r="I1102" s="1"/>
      <c r="K1102" s="1"/>
    </row>
    <row r="1103" spans="3:11" x14ac:dyDescent="0.25">
      <c r="C1103" s="12"/>
      <c r="D1103" s="13"/>
      <c r="I1103" s="1"/>
      <c r="K1103" s="1"/>
    </row>
    <row r="1104" spans="3:11" x14ac:dyDescent="0.25">
      <c r="C1104" s="12"/>
      <c r="D1104" s="13"/>
      <c r="I1104" s="1"/>
      <c r="K1104" s="1"/>
    </row>
    <row r="1105" spans="3:11" x14ac:dyDescent="0.25">
      <c r="C1105" s="12"/>
      <c r="D1105" s="13"/>
      <c r="I1105" s="1"/>
      <c r="K1105" s="1"/>
    </row>
    <row r="1106" spans="3:11" x14ac:dyDescent="0.25">
      <c r="C1106" s="12"/>
      <c r="D1106" s="13"/>
      <c r="I1106" s="1"/>
      <c r="K1106" s="1"/>
    </row>
    <row r="1107" spans="3:11" x14ac:dyDescent="0.25">
      <c r="C1107" s="12"/>
      <c r="D1107" s="13"/>
      <c r="I1107" s="1"/>
      <c r="K1107" s="1"/>
    </row>
    <row r="1108" spans="3:11" x14ac:dyDescent="0.25">
      <c r="C1108" s="12"/>
      <c r="D1108" s="13"/>
      <c r="I1108" s="1"/>
      <c r="K1108" s="1"/>
    </row>
    <row r="1109" spans="3:11" x14ac:dyDescent="0.25">
      <c r="C1109" s="12"/>
      <c r="D1109" s="13"/>
      <c r="I1109" s="1"/>
      <c r="K1109" s="1"/>
    </row>
    <row r="1110" spans="3:11" x14ac:dyDescent="0.25">
      <c r="C1110" s="12"/>
      <c r="D1110" s="13"/>
      <c r="I1110" s="1"/>
      <c r="K1110" s="1"/>
    </row>
    <row r="1111" spans="3:11" x14ac:dyDescent="0.25">
      <c r="C1111" s="12"/>
      <c r="D1111" s="13"/>
      <c r="I1111" s="1"/>
      <c r="K1111" s="1"/>
    </row>
    <row r="1112" spans="3:11" x14ac:dyDescent="0.25">
      <c r="C1112" s="12"/>
      <c r="D1112" s="13"/>
      <c r="I1112" s="1"/>
      <c r="K1112" s="1"/>
    </row>
    <row r="1113" spans="3:11" x14ac:dyDescent="0.25">
      <c r="C1113" s="12"/>
      <c r="D1113" s="13"/>
      <c r="I1113" s="1"/>
      <c r="K1113" s="1"/>
    </row>
    <row r="1114" spans="3:11" x14ac:dyDescent="0.25">
      <c r="C1114" s="12"/>
      <c r="D1114" s="13"/>
      <c r="I1114" s="1"/>
      <c r="K1114" s="1"/>
    </row>
    <row r="1115" spans="3:11" x14ac:dyDescent="0.25">
      <c r="C1115" s="12"/>
      <c r="D1115" s="13"/>
      <c r="I1115" s="1"/>
      <c r="K1115" s="1"/>
    </row>
    <row r="1116" spans="3:11" x14ac:dyDescent="0.25">
      <c r="C1116" s="12"/>
      <c r="D1116" s="13"/>
      <c r="I1116" s="1"/>
      <c r="K1116" s="1"/>
    </row>
    <row r="1117" spans="3:11" x14ac:dyDescent="0.25">
      <c r="C1117" s="12"/>
      <c r="D1117" s="13"/>
      <c r="I1117" s="1"/>
      <c r="K1117" s="1"/>
    </row>
    <row r="1118" spans="3:11" x14ac:dyDescent="0.25">
      <c r="C1118" s="12"/>
      <c r="D1118" s="13"/>
      <c r="I1118" s="1"/>
      <c r="K1118" s="1"/>
    </row>
    <row r="1119" spans="3:11" x14ac:dyDescent="0.25">
      <c r="C1119" s="12"/>
      <c r="D1119" s="13"/>
      <c r="I1119" s="1"/>
      <c r="K1119" s="1"/>
    </row>
    <row r="1120" spans="3:11" x14ac:dyDescent="0.25">
      <c r="C1120" s="12"/>
      <c r="D1120" s="13"/>
      <c r="I1120" s="1"/>
      <c r="K1120" s="1"/>
    </row>
    <row r="1121" spans="3:11" x14ac:dyDescent="0.25">
      <c r="C1121" s="12"/>
      <c r="D1121" s="13"/>
      <c r="I1121" s="1"/>
      <c r="K1121" s="1"/>
    </row>
    <row r="1122" spans="3:11" x14ac:dyDescent="0.25">
      <c r="C1122" s="12"/>
      <c r="D1122" s="13"/>
      <c r="I1122" s="1"/>
      <c r="K1122" s="1"/>
    </row>
    <row r="1123" spans="3:11" x14ac:dyDescent="0.25">
      <c r="C1123" s="12"/>
      <c r="D1123" s="13"/>
      <c r="I1123" s="1"/>
      <c r="K1123" s="1"/>
    </row>
    <row r="1124" spans="3:11" x14ac:dyDescent="0.25">
      <c r="C1124" s="12"/>
      <c r="D1124" s="13"/>
      <c r="I1124" s="1"/>
      <c r="K1124" s="1"/>
    </row>
    <row r="1125" spans="3:11" x14ac:dyDescent="0.25">
      <c r="C1125" s="12"/>
      <c r="D1125" s="13"/>
      <c r="I1125" s="1"/>
      <c r="K1125" s="1"/>
    </row>
    <row r="1126" spans="3:11" x14ac:dyDescent="0.25">
      <c r="C1126" s="12"/>
      <c r="D1126" s="13"/>
      <c r="I1126" s="1"/>
      <c r="K1126" s="1"/>
    </row>
    <row r="1127" spans="3:11" x14ac:dyDescent="0.25">
      <c r="C1127" s="12"/>
      <c r="D1127" s="13"/>
      <c r="I1127" s="1"/>
      <c r="K1127" s="1"/>
    </row>
    <row r="1128" spans="3:11" x14ac:dyDescent="0.25">
      <c r="C1128" s="12"/>
      <c r="D1128" s="13"/>
      <c r="I1128" s="1"/>
      <c r="K1128" s="1"/>
    </row>
    <row r="1129" spans="3:11" x14ac:dyDescent="0.25">
      <c r="C1129" s="12"/>
      <c r="D1129" s="13"/>
      <c r="I1129" s="1"/>
      <c r="K1129" s="1"/>
    </row>
    <row r="1130" spans="3:11" x14ac:dyDescent="0.25">
      <c r="C1130" s="12"/>
      <c r="D1130" s="13"/>
      <c r="I1130" s="1"/>
      <c r="K1130" s="1"/>
    </row>
    <row r="1131" spans="3:11" x14ac:dyDescent="0.25">
      <c r="C1131" s="12"/>
      <c r="D1131" s="13"/>
      <c r="I1131" s="1"/>
      <c r="K1131" s="1"/>
    </row>
    <row r="1132" spans="3:11" x14ac:dyDescent="0.25">
      <c r="C1132" s="12"/>
      <c r="D1132" s="13"/>
      <c r="I1132" s="1"/>
      <c r="K1132" s="1"/>
    </row>
    <row r="1133" spans="3:11" x14ac:dyDescent="0.25">
      <c r="C1133" s="12"/>
      <c r="D1133" s="13"/>
      <c r="I1133" s="1"/>
      <c r="K1133" s="1"/>
    </row>
    <row r="1134" spans="3:11" x14ac:dyDescent="0.25">
      <c r="C1134" s="12"/>
      <c r="D1134" s="13"/>
      <c r="I1134" s="1"/>
      <c r="K1134" s="1"/>
    </row>
    <row r="1135" spans="3:11" x14ac:dyDescent="0.25">
      <c r="C1135" s="12"/>
      <c r="D1135" s="13"/>
      <c r="I1135" s="1"/>
      <c r="K1135" s="1"/>
    </row>
    <row r="1136" spans="3:11" x14ac:dyDescent="0.25">
      <c r="C1136" s="12"/>
      <c r="D1136" s="13"/>
      <c r="I1136" s="1"/>
      <c r="K1136" s="1"/>
    </row>
    <row r="1137" spans="3:11" x14ac:dyDescent="0.25">
      <c r="C1137" s="12"/>
      <c r="D1137" s="13"/>
      <c r="I1137" s="1"/>
      <c r="K1137" s="1"/>
    </row>
    <row r="1138" spans="3:11" x14ac:dyDescent="0.25">
      <c r="C1138" s="12"/>
      <c r="D1138" s="13"/>
      <c r="I1138" s="1"/>
      <c r="K1138" s="1"/>
    </row>
    <row r="1139" spans="3:11" x14ac:dyDescent="0.25">
      <c r="C1139" s="12"/>
      <c r="D1139" s="13"/>
      <c r="I1139" s="1"/>
      <c r="K1139" s="1"/>
    </row>
    <row r="1140" spans="3:11" x14ac:dyDescent="0.25">
      <c r="C1140" s="12"/>
      <c r="D1140" s="13"/>
      <c r="I1140" s="1"/>
      <c r="K1140" s="1"/>
    </row>
    <row r="1141" spans="3:11" x14ac:dyDescent="0.25">
      <c r="C1141" s="12"/>
      <c r="D1141" s="13"/>
      <c r="I1141" s="1"/>
      <c r="K1141" s="1"/>
    </row>
    <row r="1142" spans="3:11" x14ac:dyDescent="0.25">
      <c r="C1142" s="12"/>
      <c r="D1142" s="13"/>
      <c r="I1142" s="1"/>
      <c r="K1142" s="1"/>
    </row>
    <row r="1143" spans="3:11" x14ac:dyDescent="0.25">
      <c r="C1143" s="12"/>
      <c r="D1143" s="13"/>
      <c r="I1143" s="1"/>
      <c r="K1143" s="1"/>
    </row>
    <row r="1144" spans="3:11" x14ac:dyDescent="0.25">
      <c r="C1144" s="12"/>
      <c r="D1144" s="13"/>
      <c r="I1144" s="1"/>
      <c r="K1144" s="1"/>
    </row>
    <row r="1145" spans="3:11" x14ac:dyDescent="0.25">
      <c r="C1145" s="12"/>
      <c r="D1145" s="13"/>
      <c r="I1145" s="1"/>
      <c r="K1145" s="1"/>
    </row>
    <row r="1146" spans="3:11" x14ac:dyDescent="0.25">
      <c r="C1146" s="12"/>
      <c r="D1146" s="13"/>
      <c r="I1146" s="1"/>
      <c r="K1146" s="1"/>
    </row>
    <row r="1147" spans="3:11" x14ac:dyDescent="0.25">
      <c r="C1147" s="12"/>
      <c r="D1147" s="13"/>
      <c r="I1147" s="1"/>
      <c r="K1147" s="1"/>
    </row>
    <row r="1148" spans="3:11" x14ac:dyDescent="0.25">
      <c r="C1148" s="12"/>
      <c r="D1148" s="13"/>
      <c r="I1148" s="1"/>
      <c r="K1148" s="1"/>
    </row>
    <row r="1149" spans="3:11" x14ac:dyDescent="0.25">
      <c r="C1149" s="12"/>
      <c r="D1149" s="13"/>
      <c r="I1149" s="1"/>
      <c r="K1149" s="1"/>
    </row>
    <row r="1150" spans="3:11" x14ac:dyDescent="0.25">
      <c r="C1150" s="12"/>
      <c r="D1150" s="13"/>
      <c r="I1150" s="1"/>
      <c r="K1150" s="1"/>
    </row>
    <row r="1151" spans="3:11" x14ac:dyDescent="0.25">
      <c r="C1151" s="12"/>
      <c r="D1151" s="13"/>
      <c r="I1151" s="1"/>
      <c r="K1151" s="1"/>
    </row>
    <row r="1152" spans="3:11" x14ac:dyDescent="0.25">
      <c r="C1152" s="12"/>
      <c r="D1152" s="13"/>
      <c r="I1152" s="1"/>
      <c r="K1152" s="1"/>
    </row>
    <row r="1153" spans="3:11" x14ac:dyDescent="0.25">
      <c r="C1153" s="12"/>
      <c r="D1153" s="13"/>
      <c r="I1153" s="1"/>
      <c r="K1153" s="1"/>
    </row>
    <row r="1154" spans="3:11" x14ac:dyDescent="0.25">
      <c r="C1154" s="12"/>
      <c r="D1154" s="13"/>
      <c r="I1154" s="1"/>
      <c r="K1154" s="1"/>
    </row>
    <row r="1155" spans="3:11" x14ac:dyDescent="0.25">
      <c r="C1155" s="12"/>
      <c r="D1155" s="13"/>
      <c r="I1155" s="1"/>
      <c r="K1155" s="1"/>
    </row>
    <row r="1156" spans="3:11" x14ac:dyDescent="0.25">
      <c r="C1156" s="12"/>
      <c r="D1156" s="13"/>
      <c r="I1156" s="1"/>
      <c r="K1156" s="1"/>
    </row>
    <row r="1157" spans="3:11" x14ac:dyDescent="0.25">
      <c r="C1157" s="12"/>
      <c r="D1157" s="13"/>
      <c r="I1157" s="1"/>
      <c r="K1157" s="1"/>
    </row>
    <row r="1158" spans="3:11" x14ac:dyDescent="0.25">
      <c r="C1158" s="12"/>
      <c r="D1158" s="13"/>
      <c r="I1158" s="1"/>
      <c r="K1158" s="1"/>
    </row>
    <row r="1159" spans="3:11" x14ac:dyDescent="0.25">
      <c r="C1159" s="12"/>
      <c r="D1159" s="13"/>
      <c r="I1159" s="1"/>
      <c r="K1159" s="1"/>
    </row>
    <row r="1160" spans="3:11" x14ac:dyDescent="0.25">
      <c r="C1160" s="12"/>
      <c r="D1160" s="13"/>
      <c r="I1160" s="1"/>
      <c r="K1160" s="1"/>
    </row>
    <row r="1161" spans="3:11" x14ac:dyDescent="0.25">
      <c r="C1161" s="12"/>
      <c r="D1161" s="13"/>
      <c r="I1161" s="1"/>
      <c r="K1161" s="1"/>
    </row>
    <row r="1162" spans="3:11" x14ac:dyDescent="0.25">
      <c r="C1162" s="12"/>
      <c r="D1162" s="13"/>
      <c r="I1162" s="1"/>
      <c r="K1162" s="1"/>
    </row>
    <row r="1163" spans="3:11" x14ac:dyDescent="0.25">
      <c r="C1163" s="12"/>
      <c r="D1163" s="13"/>
      <c r="I1163" s="1"/>
      <c r="K1163" s="1"/>
    </row>
    <row r="1164" spans="3:11" x14ac:dyDescent="0.25">
      <c r="C1164" s="12"/>
      <c r="D1164" s="13"/>
      <c r="I1164" s="1"/>
      <c r="K1164" s="1"/>
    </row>
    <row r="1165" spans="3:11" x14ac:dyDescent="0.25">
      <c r="C1165" s="12"/>
      <c r="D1165" s="13"/>
      <c r="I1165" s="1"/>
      <c r="K1165" s="1"/>
    </row>
    <row r="1166" spans="3:11" x14ac:dyDescent="0.25">
      <c r="C1166" s="12"/>
      <c r="D1166" s="13"/>
      <c r="I1166" s="1"/>
      <c r="K1166" s="1"/>
    </row>
    <row r="1167" spans="3:11" x14ac:dyDescent="0.25">
      <c r="C1167" s="12"/>
      <c r="D1167" s="13"/>
      <c r="I1167" s="1"/>
      <c r="K1167" s="1"/>
    </row>
    <row r="1168" spans="3:11" x14ac:dyDescent="0.25">
      <c r="C1168" s="12"/>
      <c r="D1168" s="13"/>
      <c r="I1168" s="1"/>
      <c r="K1168" s="1"/>
    </row>
    <row r="1169" spans="3:11" x14ac:dyDescent="0.25">
      <c r="C1169" s="12"/>
      <c r="D1169" s="13"/>
      <c r="I1169" s="1"/>
      <c r="K1169" s="1"/>
    </row>
    <row r="1170" spans="3:11" x14ac:dyDescent="0.25">
      <c r="C1170" s="12"/>
      <c r="D1170" s="13"/>
      <c r="I1170" s="1"/>
      <c r="K1170" s="1"/>
    </row>
    <row r="1171" spans="3:11" x14ac:dyDescent="0.25">
      <c r="C1171" s="12"/>
      <c r="D1171" s="13"/>
      <c r="I1171" s="1"/>
      <c r="K1171" s="1"/>
    </row>
    <row r="1172" spans="3:11" x14ac:dyDescent="0.25">
      <c r="C1172" s="12"/>
      <c r="D1172" s="13"/>
      <c r="I1172" s="1"/>
      <c r="K1172" s="1"/>
    </row>
    <row r="1173" spans="3:11" x14ac:dyDescent="0.25">
      <c r="C1173" s="12"/>
      <c r="D1173" s="13"/>
      <c r="I1173" s="1"/>
      <c r="K1173" s="1"/>
    </row>
    <row r="1174" spans="3:11" x14ac:dyDescent="0.25">
      <c r="C1174" s="12"/>
      <c r="D1174" s="13"/>
      <c r="I1174" s="1"/>
      <c r="K1174" s="1"/>
    </row>
    <row r="1175" spans="3:11" x14ac:dyDescent="0.25">
      <c r="C1175" s="12"/>
      <c r="D1175" s="13"/>
      <c r="I1175" s="1"/>
      <c r="K1175" s="1"/>
    </row>
    <row r="1176" spans="3:11" x14ac:dyDescent="0.25">
      <c r="C1176" s="12"/>
      <c r="D1176" s="13"/>
      <c r="I1176" s="1"/>
      <c r="K1176" s="1"/>
    </row>
    <row r="1177" spans="3:11" x14ac:dyDescent="0.25">
      <c r="C1177" s="12"/>
      <c r="D1177" s="13"/>
      <c r="I1177" s="1"/>
      <c r="K1177" s="1"/>
    </row>
    <row r="1178" spans="3:11" x14ac:dyDescent="0.25">
      <c r="C1178" s="12"/>
      <c r="D1178" s="13"/>
      <c r="I1178" s="1"/>
      <c r="K1178" s="1"/>
    </row>
    <row r="1179" spans="3:11" x14ac:dyDescent="0.25">
      <c r="C1179" s="12"/>
      <c r="D1179" s="13"/>
      <c r="I1179" s="1"/>
      <c r="K1179" s="1"/>
    </row>
    <row r="1180" spans="3:11" x14ac:dyDescent="0.25">
      <c r="C1180" s="12"/>
      <c r="D1180" s="13"/>
      <c r="I1180" s="1"/>
      <c r="K1180" s="1"/>
    </row>
    <row r="1181" spans="3:11" x14ac:dyDescent="0.25">
      <c r="C1181" s="12"/>
      <c r="D1181" s="13"/>
      <c r="I1181" s="1"/>
      <c r="K1181" s="1"/>
    </row>
    <row r="1182" spans="3:11" x14ac:dyDescent="0.25">
      <c r="C1182" s="12"/>
      <c r="D1182" s="13"/>
      <c r="I1182" s="1"/>
      <c r="K1182" s="1"/>
    </row>
    <row r="1183" spans="3:11" x14ac:dyDescent="0.25">
      <c r="C1183" s="12"/>
      <c r="D1183" s="13"/>
      <c r="I1183" s="1"/>
      <c r="K1183" s="1"/>
    </row>
    <row r="1184" spans="3:11" x14ac:dyDescent="0.25">
      <c r="C1184" s="12"/>
      <c r="D1184" s="13"/>
      <c r="I1184" s="1"/>
      <c r="K1184" s="1"/>
    </row>
    <row r="1185" spans="3:11" x14ac:dyDescent="0.25">
      <c r="C1185" s="12"/>
      <c r="D1185" s="13"/>
      <c r="I1185" s="1"/>
      <c r="K1185" s="1"/>
    </row>
    <row r="1186" spans="3:11" x14ac:dyDescent="0.25">
      <c r="C1186" s="12"/>
      <c r="D1186" s="13"/>
      <c r="I1186" s="1"/>
      <c r="K1186" s="1"/>
    </row>
    <row r="1187" spans="3:11" x14ac:dyDescent="0.25">
      <c r="C1187" s="12"/>
      <c r="D1187" s="13"/>
      <c r="I1187" s="1"/>
      <c r="K1187" s="1"/>
    </row>
    <row r="1188" spans="3:11" x14ac:dyDescent="0.25">
      <c r="C1188" s="12"/>
      <c r="D1188" s="13"/>
      <c r="I1188" s="1"/>
      <c r="K1188" s="1"/>
    </row>
    <row r="1189" spans="3:11" x14ac:dyDescent="0.25">
      <c r="C1189" s="12"/>
      <c r="D1189" s="13"/>
      <c r="I1189" s="1"/>
      <c r="K1189" s="1"/>
    </row>
    <row r="1190" spans="3:11" x14ac:dyDescent="0.25">
      <c r="C1190" s="12"/>
      <c r="D1190" s="13"/>
      <c r="I1190" s="1"/>
      <c r="K1190" s="1"/>
    </row>
    <row r="1191" spans="3:11" x14ac:dyDescent="0.25">
      <c r="C1191" s="12"/>
      <c r="D1191" s="13"/>
      <c r="I1191" s="1"/>
      <c r="K1191" s="1"/>
    </row>
    <row r="1192" spans="3:11" x14ac:dyDescent="0.25">
      <c r="C1192" s="12"/>
      <c r="D1192" s="13"/>
      <c r="I1192" s="1"/>
      <c r="K1192" s="1"/>
    </row>
    <row r="1193" spans="3:11" x14ac:dyDescent="0.25">
      <c r="C1193" s="12"/>
      <c r="D1193" s="13"/>
      <c r="I1193" s="1"/>
      <c r="K1193" s="1"/>
    </row>
    <row r="1194" spans="3:11" x14ac:dyDescent="0.25">
      <c r="C1194" s="12"/>
      <c r="D1194" s="13"/>
      <c r="I1194" s="1"/>
      <c r="K1194" s="1"/>
    </row>
    <row r="1195" spans="3:11" x14ac:dyDescent="0.25">
      <c r="C1195" s="12"/>
      <c r="D1195" s="13"/>
      <c r="I1195" s="1"/>
      <c r="K1195" s="1"/>
    </row>
    <row r="1196" spans="3:11" x14ac:dyDescent="0.25">
      <c r="C1196" s="12"/>
      <c r="D1196" s="13"/>
      <c r="I1196" s="1"/>
      <c r="K1196" s="1"/>
    </row>
    <row r="1197" spans="3:11" x14ac:dyDescent="0.25">
      <c r="C1197" s="12"/>
      <c r="D1197" s="13"/>
      <c r="I1197" s="1"/>
      <c r="K1197" s="1"/>
    </row>
    <row r="1198" spans="3:11" x14ac:dyDescent="0.25">
      <c r="C1198" s="12"/>
      <c r="D1198" s="13"/>
      <c r="I1198" s="1"/>
      <c r="K1198" s="1"/>
    </row>
    <row r="1199" spans="3:11" x14ac:dyDescent="0.25">
      <c r="C1199" s="12"/>
      <c r="D1199" s="13"/>
      <c r="I1199" s="1"/>
      <c r="K1199" s="1"/>
    </row>
    <row r="1200" spans="3:11" x14ac:dyDescent="0.25">
      <c r="C1200" s="12"/>
      <c r="D1200" s="13"/>
      <c r="I1200" s="1"/>
      <c r="K1200" s="1"/>
    </row>
    <row r="1201" spans="3:11" x14ac:dyDescent="0.25">
      <c r="C1201" s="12"/>
      <c r="D1201" s="13"/>
      <c r="I1201" s="1"/>
      <c r="K1201" s="1"/>
    </row>
    <row r="1202" spans="3:11" x14ac:dyDescent="0.25">
      <c r="C1202" s="12"/>
      <c r="D1202" s="13"/>
      <c r="I1202" s="1"/>
      <c r="K1202" s="1"/>
    </row>
    <row r="1203" spans="3:11" x14ac:dyDescent="0.25">
      <c r="C1203" s="12"/>
      <c r="D1203" s="13"/>
      <c r="I1203" s="1"/>
      <c r="K1203" s="1"/>
    </row>
    <row r="1204" spans="3:11" x14ac:dyDescent="0.25">
      <c r="C1204" s="12"/>
      <c r="D1204" s="13"/>
      <c r="I1204" s="1"/>
      <c r="K1204" s="1"/>
    </row>
    <row r="1205" spans="3:11" x14ac:dyDescent="0.25">
      <c r="C1205" s="12"/>
      <c r="D1205" s="13"/>
      <c r="I1205" s="1"/>
      <c r="K1205" s="1"/>
    </row>
    <row r="1206" spans="3:11" x14ac:dyDescent="0.25">
      <c r="C1206" s="12"/>
      <c r="D1206" s="13"/>
      <c r="I1206" s="1"/>
      <c r="K1206" s="1"/>
    </row>
    <row r="1207" spans="3:11" x14ac:dyDescent="0.25">
      <c r="C1207" s="12"/>
      <c r="D1207" s="13"/>
      <c r="I1207" s="1"/>
      <c r="K1207" s="1"/>
    </row>
    <row r="1208" spans="3:11" x14ac:dyDescent="0.25">
      <c r="C1208" s="12"/>
      <c r="D1208" s="13"/>
      <c r="I1208" s="1"/>
      <c r="K1208" s="1"/>
    </row>
    <row r="1209" spans="3:11" x14ac:dyDescent="0.25">
      <c r="C1209" s="12"/>
      <c r="D1209" s="13"/>
      <c r="I1209" s="1"/>
      <c r="K1209" s="1"/>
    </row>
    <row r="1210" spans="3:11" x14ac:dyDescent="0.25">
      <c r="C1210" s="12"/>
      <c r="D1210" s="13"/>
      <c r="I1210" s="1"/>
      <c r="K1210" s="1"/>
    </row>
    <row r="1211" spans="3:11" x14ac:dyDescent="0.25">
      <c r="C1211" s="12"/>
      <c r="D1211" s="13"/>
      <c r="I1211" s="1"/>
      <c r="K1211" s="1"/>
    </row>
    <row r="1212" spans="3:11" x14ac:dyDescent="0.25">
      <c r="C1212" s="12"/>
      <c r="D1212" s="13"/>
      <c r="I1212" s="1"/>
      <c r="K1212" s="1"/>
    </row>
    <row r="1213" spans="3:11" x14ac:dyDescent="0.25">
      <c r="C1213" s="12"/>
      <c r="D1213" s="13"/>
      <c r="I1213" s="1"/>
      <c r="K1213" s="1"/>
    </row>
    <row r="1214" spans="3:11" x14ac:dyDescent="0.25">
      <c r="C1214" s="12"/>
      <c r="D1214" s="13"/>
      <c r="I1214" s="1"/>
      <c r="K1214" s="1"/>
    </row>
    <row r="1215" spans="3:11" x14ac:dyDescent="0.25">
      <c r="C1215" s="12"/>
      <c r="D1215" s="13"/>
      <c r="I1215" s="1"/>
      <c r="K1215" s="1"/>
    </row>
    <row r="1216" spans="3:11" x14ac:dyDescent="0.25">
      <c r="C1216" s="12"/>
      <c r="D1216" s="13"/>
      <c r="I1216" s="1"/>
      <c r="K1216" s="1"/>
    </row>
    <row r="1217" spans="3:11" x14ac:dyDescent="0.25">
      <c r="C1217" s="12"/>
      <c r="D1217" s="13"/>
      <c r="I1217" s="1"/>
      <c r="K1217" s="1"/>
    </row>
    <row r="1218" spans="3:11" x14ac:dyDescent="0.25">
      <c r="C1218" s="12"/>
      <c r="D1218" s="13"/>
      <c r="I1218" s="1"/>
      <c r="K1218" s="1"/>
    </row>
    <row r="1219" spans="3:11" x14ac:dyDescent="0.25">
      <c r="C1219" s="12"/>
      <c r="D1219" s="13"/>
      <c r="I1219" s="1"/>
      <c r="K1219" s="1"/>
    </row>
    <row r="1220" spans="3:11" x14ac:dyDescent="0.25">
      <c r="C1220" s="12"/>
      <c r="D1220" s="13"/>
      <c r="I1220" s="1"/>
      <c r="K1220" s="1"/>
    </row>
    <row r="1221" spans="3:11" x14ac:dyDescent="0.25">
      <c r="C1221" s="12"/>
      <c r="D1221" s="13"/>
      <c r="I1221" s="1"/>
      <c r="K1221" s="1"/>
    </row>
    <row r="1222" spans="3:11" x14ac:dyDescent="0.25">
      <c r="C1222" s="12"/>
      <c r="D1222" s="13"/>
      <c r="I1222" s="1"/>
      <c r="K1222" s="1"/>
    </row>
    <row r="1223" spans="3:11" x14ac:dyDescent="0.25">
      <c r="C1223" s="12"/>
      <c r="D1223" s="13"/>
      <c r="I1223" s="1"/>
      <c r="K1223" s="1"/>
    </row>
    <row r="1224" spans="3:11" x14ac:dyDescent="0.25">
      <c r="C1224" s="12"/>
      <c r="D1224" s="13"/>
      <c r="I1224" s="1"/>
      <c r="K1224" s="1"/>
    </row>
    <row r="1225" spans="3:11" x14ac:dyDescent="0.25">
      <c r="C1225" s="12"/>
      <c r="D1225" s="13"/>
      <c r="I1225" s="1"/>
      <c r="K1225" s="1"/>
    </row>
    <row r="1226" spans="3:11" x14ac:dyDescent="0.25">
      <c r="C1226" s="12"/>
      <c r="D1226" s="13"/>
      <c r="I1226" s="1"/>
      <c r="K1226" s="1"/>
    </row>
    <row r="1227" spans="3:11" x14ac:dyDescent="0.25">
      <c r="C1227" s="12"/>
      <c r="D1227" s="13"/>
      <c r="I1227" s="1"/>
      <c r="K1227" s="1"/>
    </row>
    <row r="1228" spans="3:11" x14ac:dyDescent="0.25">
      <c r="C1228" s="12"/>
      <c r="D1228" s="13"/>
      <c r="I1228" s="1"/>
      <c r="K1228" s="1"/>
    </row>
    <row r="1229" spans="3:11" x14ac:dyDescent="0.25">
      <c r="C1229" s="12"/>
      <c r="D1229" s="13"/>
      <c r="I1229" s="1"/>
      <c r="K1229" s="1"/>
    </row>
    <row r="1230" spans="3:11" x14ac:dyDescent="0.25">
      <c r="C1230" s="12"/>
      <c r="D1230" s="13"/>
      <c r="I1230" s="1"/>
      <c r="K1230" s="1"/>
    </row>
    <row r="1231" spans="3:11" x14ac:dyDescent="0.25">
      <c r="C1231" s="12"/>
      <c r="D1231" s="13"/>
      <c r="I1231" s="1"/>
      <c r="K1231" s="1"/>
    </row>
    <row r="1232" spans="3:11" x14ac:dyDescent="0.25">
      <c r="C1232" s="12"/>
      <c r="D1232" s="13"/>
      <c r="I1232" s="1"/>
      <c r="K1232" s="1"/>
    </row>
    <row r="1233" spans="3:11" x14ac:dyDescent="0.25">
      <c r="C1233" s="12"/>
      <c r="D1233" s="13"/>
      <c r="I1233" s="1"/>
      <c r="K1233" s="1"/>
    </row>
    <row r="1234" spans="3:11" x14ac:dyDescent="0.25">
      <c r="C1234" s="12"/>
      <c r="D1234" s="13"/>
      <c r="I1234" s="1"/>
      <c r="K1234" s="1"/>
    </row>
    <row r="1235" spans="3:11" x14ac:dyDescent="0.25">
      <c r="C1235" s="12"/>
      <c r="D1235" s="13"/>
      <c r="I1235" s="1"/>
      <c r="K1235" s="1"/>
    </row>
    <row r="1236" spans="3:11" x14ac:dyDescent="0.25">
      <c r="C1236" s="12"/>
      <c r="D1236" s="13"/>
      <c r="I1236" s="1"/>
      <c r="K1236" s="1"/>
    </row>
    <row r="1237" spans="3:11" x14ac:dyDescent="0.25">
      <c r="C1237" s="12"/>
      <c r="D1237" s="13"/>
      <c r="I1237" s="1"/>
      <c r="K1237" s="1"/>
    </row>
    <row r="1238" spans="3:11" x14ac:dyDescent="0.25">
      <c r="C1238" s="12"/>
      <c r="D1238" s="13"/>
      <c r="I1238" s="1"/>
      <c r="K1238" s="1"/>
    </row>
    <row r="1239" spans="3:11" x14ac:dyDescent="0.25">
      <c r="C1239" s="12"/>
      <c r="D1239" s="13"/>
      <c r="I1239" s="1"/>
      <c r="K1239" s="1"/>
    </row>
    <row r="1240" spans="3:11" x14ac:dyDescent="0.25">
      <c r="C1240" s="12"/>
      <c r="D1240" s="13"/>
      <c r="I1240" s="1"/>
      <c r="K1240" s="1"/>
    </row>
    <row r="1241" spans="3:11" x14ac:dyDescent="0.25">
      <c r="C1241" s="12"/>
      <c r="D1241" s="13"/>
      <c r="I1241" s="1"/>
      <c r="K1241" s="1"/>
    </row>
    <row r="1242" spans="3:11" x14ac:dyDescent="0.25">
      <c r="C1242" s="12"/>
      <c r="D1242" s="13"/>
      <c r="I1242" s="1"/>
      <c r="K1242" s="1"/>
    </row>
    <row r="1243" spans="3:11" x14ac:dyDescent="0.25">
      <c r="C1243" s="12"/>
      <c r="D1243" s="13"/>
      <c r="I1243" s="1"/>
      <c r="K1243" s="1"/>
    </row>
    <row r="1244" spans="3:11" x14ac:dyDescent="0.25">
      <c r="C1244" s="12"/>
      <c r="D1244" s="13"/>
      <c r="I1244" s="1"/>
      <c r="K1244" s="1"/>
    </row>
    <row r="1245" spans="3:11" x14ac:dyDescent="0.25">
      <c r="C1245" s="12"/>
      <c r="D1245" s="13"/>
      <c r="I1245" s="1"/>
      <c r="K1245" s="1"/>
    </row>
    <row r="1246" spans="3:11" x14ac:dyDescent="0.25">
      <c r="C1246" s="12"/>
      <c r="D1246" s="13"/>
      <c r="I1246" s="1"/>
      <c r="K1246" s="1"/>
    </row>
    <row r="1247" spans="3:11" x14ac:dyDescent="0.25">
      <c r="C1247" s="12"/>
      <c r="D1247" s="13"/>
      <c r="I1247" s="1"/>
      <c r="K1247" s="1"/>
    </row>
    <row r="1248" spans="3:11" x14ac:dyDescent="0.25">
      <c r="C1248" s="12"/>
      <c r="D1248" s="13"/>
      <c r="I1248" s="1"/>
      <c r="K1248" s="1"/>
    </row>
    <row r="1249" spans="3:11" x14ac:dyDescent="0.25">
      <c r="C1249" s="12"/>
      <c r="D1249" s="13"/>
      <c r="I1249" s="1"/>
      <c r="K1249" s="1"/>
    </row>
    <row r="1250" spans="3:11" x14ac:dyDescent="0.25">
      <c r="C1250" s="12"/>
      <c r="D1250" s="13"/>
      <c r="I1250" s="1"/>
      <c r="K1250" s="1"/>
    </row>
    <row r="1251" spans="3:11" x14ac:dyDescent="0.25">
      <c r="C1251" s="12"/>
      <c r="D1251" s="13"/>
      <c r="I1251" s="1"/>
      <c r="K1251" s="1"/>
    </row>
    <row r="1252" spans="3:11" x14ac:dyDescent="0.25">
      <c r="C1252" s="12"/>
      <c r="D1252" s="13"/>
      <c r="I1252" s="1"/>
      <c r="K1252" s="1"/>
    </row>
    <row r="1253" spans="3:11" x14ac:dyDescent="0.25">
      <c r="C1253" s="12"/>
      <c r="D1253" s="13"/>
      <c r="I1253" s="1"/>
      <c r="K1253" s="1"/>
    </row>
    <row r="1254" spans="3:11" x14ac:dyDescent="0.25">
      <c r="C1254" s="12"/>
      <c r="D1254" s="13"/>
      <c r="I1254" s="1"/>
      <c r="K1254" s="1"/>
    </row>
    <row r="1255" spans="3:11" x14ac:dyDescent="0.25">
      <c r="C1255" s="12"/>
      <c r="D1255" s="13"/>
      <c r="I1255" s="1"/>
      <c r="K1255" s="1"/>
    </row>
    <row r="1256" spans="3:11" x14ac:dyDescent="0.25">
      <c r="C1256" s="12"/>
      <c r="D1256" s="13"/>
      <c r="I1256" s="1"/>
      <c r="K1256" s="1"/>
    </row>
    <row r="1257" spans="3:11" x14ac:dyDescent="0.25">
      <c r="C1257" s="12"/>
      <c r="D1257" s="13"/>
      <c r="I1257" s="1"/>
      <c r="K1257" s="1"/>
    </row>
    <row r="1258" spans="3:11" x14ac:dyDescent="0.25">
      <c r="C1258" s="12"/>
      <c r="D1258" s="13"/>
      <c r="I1258" s="1"/>
      <c r="K1258" s="1"/>
    </row>
    <row r="1259" spans="3:11" x14ac:dyDescent="0.25">
      <c r="C1259" s="12"/>
      <c r="D1259" s="13"/>
      <c r="I1259" s="1"/>
      <c r="K1259" s="1"/>
    </row>
    <row r="1260" spans="3:11" x14ac:dyDescent="0.25">
      <c r="C1260" s="12"/>
      <c r="D1260" s="13"/>
      <c r="I1260" s="1"/>
      <c r="K1260" s="1"/>
    </row>
    <row r="1261" spans="3:11" x14ac:dyDescent="0.25">
      <c r="C1261" s="12"/>
      <c r="D1261" s="13"/>
      <c r="I1261" s="1"/>
      <c r="K1261" s="1"/>
    </row>
    <row r="1262" spans="3:11" x14ac:dyDescent="0.25">
      <c r="C1262" s="12"/>
      <c r="D1262" s="13"/>
      <c r="I1262" s="1"/>
      <c r="K1262" s="1"/>
    </row>
    <row r="1263" spans="3:11" x14ac:dyDescent="0.25">
      <c r="C1263" s="12"/>
      <c r="D1263" s="13"/>
      <c r="I1263" s="1"/>
      <c r="K1263" s="1"/>
    </row>
    <row r="1264" spans="3:11" x14ac:dyDescent="0.25">
      <c r="C1264" s="12"/>
      <c r="D1264" s="13"/>
      <c r="I1264" s="1"/>
      <c r="K1264" s="1"/>
    </row>
    <row r="1265" spans="3:11" x14ac:dyDescent="0.25">
      <c r="C1265" s="12"/>
      <c r="D1265" s="13"/>
      <c r="I1265" s="1"/>
      <c r="K1265" s="1"/>
    </row>
    <row r="1266" spans="3:11" x14ac:dyDescent="0.25">
      <c r="C1266" s="12"/>
      <c r="D1266" s="13"/>
      <c r="I1266" s="1"/>
      <c r="K1266" s="1"/>
    </row>
    <row r="1267" spans="3:11" x14ac:dyDescent="0.25">
      <c r="C1267" s="12"/>
      <c r="D1267" s="13"/>
      <c r="I1267" s="1"/>
      <c r="K1267" s="1"/>
    </row>
    <row r="1268" spans="3:11" x14ac:dyDescent="0.25">
      <c r="C1268" s="12"/>
      <c r="D1268" s="13"/>
      <c r="I1268" s="1"/>
      <c r="K1268" s="1"/>
    </row>
    <row r="1269" spans="3:11" x14ac:dyDescent="0.25">
      <c r="C1269" s="12"/>
      <c r="D1269" s="13"/>
      <c r="I1269" s="1"/>
      <c r="K1269" s="1"/>
    </row>
    <row r="1270" spans="3:11" x14ac:dyDescent="0.25">
      <c r="C1270" s="12"/>
      <c r="D1270" s="13"/>
      <c r="I1270" s="1"/>
      <c r="K1270" s="1"/>
    </row>
    <row r="1271" spans="3:11" x14ac:dyDescent="0.25">
      <c r="C1271" s="12"/>
      <c r="D1271" s="13"/>
      <c r="I1271" s="1"/>
      <c r="K1271" s="1"/>
    </row>
    <row r="1272" spans="3:11" x14ac:dyDescent="0.25">
      <c r="C1272" s="12"/>
      <c r="D1272" s="13"/>
      <c r="I1272" s="1"/>
      <c r="K1272" s="1"/>
    </row>
    <row r="1273" spans="3:11" x14ac:dyDescent="0.25">
      <c r="C1273" s="12"/>
      <c r="D1273" s="13"/>
      <c r="I1273" s="1"/>
      <c r="K1273" s="1"/>
    </row>
    <row r="1274" spans="3:11" x14ac:dyDescent="0.25">
      <c r="C1274" s="12"/>
      <c r="D1274" s="13"/>
      <c r="I1274" s="1"/>
      <c r="K1274" s="1"/>
    </row>
    <row r="1275" spans="3:11" x14ac:dyDescent="0.25">
      <c r="C1275" s="12"/>
      <c r="D1275" s="13"/>
      <c r="I1275" s="1"/>
      <c r="K1275" s="1"/>
    </row>
    <row r="1276" spans="3:11" x14ac:dyDescent="0.25">
      <c r="C1276" s="12"/>
      <c r="D1276" s="13"/>
      <c r="I1276" s="1"/>
      <c r="K1276" s="1"/>
    </row>
    <row r="1277" spans="3:11" x14ac:dyDescent="0.25">
      <c r="C1277" s="12"/>
      <c r="D1277" s="13"/>
      <c r="I1277" s="1"/>
      <c r="K1277" s="1"/>
    </row>
    <row r="1278" spans="3:11" x14ac:dyDescent="0.25">
      <c r="C1278" s="12"/>
      <c r="D1278" s="13"/>
      <c r="I1278" s="1"/>
      <c r="K1278" s="1"/>
    </row>
    <row r="1279" spans="3:11" x14ac:dyDescent="0.25">
      <c r="C1279" s="12"/>
      <c r="D1279" s="13"/>
      <c r="I1279" s="1"/>
      <c r="K1279" s="1"/>
    </row>
    <row r="1280" spans="3:11" x14ac:dyDescent="0.25">
      <c r="C1280" s="12"/>
      <c r="D1280" s="13"/>
      <c r="I1280" s="1"/>
      <c r="K1280" s="1"/>
    </row>
    <row r="1281" spans="3:11" x14ac:dyDescent="0.25">
      <c r="C1281" s="12"/>
      <c r="D1281" s="13"/>
      <c r="I1281" s="1"/>
      <c r="K1281" s="1"/>
    </row>
    <row r="1282" spans="3:11" x14ac:dyDescent="0.25">
      <c r="C1282" s="12"/>
      <c r="D1282" s="13"/>
      <c r="I1282" s="1"/>
      <c r="K1282" s="1"/>
    </row>
    <row r="1283" spans="3:11" x14ac:dyDescent="0.25">
      <c r="C1283" s="12"/>
      <c r="D1283" s="13"/>
      <c r="I1283" s="1"/>
      <c r="K1283" s="1"/>
    </row>
    <row r="1284" spans="3:11" x14ac:dyDescent="0.25">
      <c r="C1284" s="12"/>
      <c r="D1284" s="13"/>
      <c r="I1284" s="1"/>
      <c r="K1284" s="1"/>
    </row>
    <row r="1285" spans="3:11" x14ac:dyDescent="0.25">
      <c r="C1285" s="12"/>
      <c r="D1285" s="13"/>
      <c r="I1285" s="1"/>
      <c r="K1285" s="1"/>
    </row>
    <row r="1286" spans="3:11" x14ac:dyDescent="0.25">
      <c r="C1286" s="12"/>
      <c r="D1286" s="13"/>
      <c r="I1286" s="1"/>
      <c r="K1286" s="1"/>
    </row>
    <row r="1287" spans="3:11" x14ac:dyDescent="0.25">
      <c r="C1287" s="12"/>
      <c r="D1287" s="13"/>
      <c r="I1287" s="1"/>
      <c r="K1287" s="1"/>
    </row>
    <row r="1288" spans="3:11" x14ac:dyDescent="0.25">
      <c r="C1288" s="12"/>
      <c r="D1288" s="13"/>
      <c r="I1288" s="1"/>
      <c r="K1288" s="1"/>
    </row>
    <row r="1289" spans="3:11" x14ac:dyDescent="0.25">
      <c r="C1289" s="12"/>
      <c r="D1289" s="13"/>
      <c r="I1289" s="1"/>
      <c r="K1289" s="1"/>
    </row>
    <row r="1290" spans="3:11" x14ac:dyDescent="0.25">
      <c r="C1290" s="12"/>
      <c r="D1290" s="13"/>
      <c r="I1290" s="1"/>
      <c r="K1290" s="1"/>
    </row>
    <row r="1291" spans="3:11" x14ac:dyDescent="0.25">
      <c r="C1291" s="12"/>
      <c r="D1291" s="13"/>
      <c r="I1291" s="1"/>
      <c r="K1291" s="1"/>
    </row>
    <row r="1292" spans="3:11" x14ac:dyDescent="0.25">
      <c r="C1292" s="12"/>
      <c r="D1292" s="13"/>
      <c r="I1292" s="1"/>
      <c r="K1292" s="1"/>
    </row>
    <row r="1293" spans="3:11" x14ac:dyDescent="0.25">
      <c r="C1293" s="12"/>
      <c r="D1293" s="13"/>
      <c r="I1293" s="1"/>
      <c r="K1293" s="1"/>
    </row>
    <row r="1294" spans="3:11" x14ac:dyDescent="0.25">
      <c r="C1294" s="12"/>
      <c r="D1294" s="13"/>
      <c r="I1294" s="1"/>
      <c r="K1294" s="1"/>
    </row>
    <row r="1295" spans="3:11" x14ac:dyDescent="0.25">
      <c r="C1295" s="12"/>
      <c r="D1295" s="13"/>
      <c r="I1295" s="1"/>
      <c r="K1295" s="1"/>
    </row>
    <row r="1296" spans="3:11" x14ac:dyDescent="0.25">
      <c r="C1296" s="12"/>
      <c r="D1296" s="13"/>
      <c r="I1296" s="1"/>
      <c r="K1296" s="1"/>
    </row>
    <row r="1297" spans="3:11" x14ac:dyDescent="0.25">
      <c r="C1297" s="12"/>
      <c r="D1297" s="13"/>
      <c r="I1297" s="1"/>
      <c r="K1297" s="1"/>
    </row>
    <row r="1298" spans="3:11" x14ac:dyDescent="0.25">
      <c r="C1298" s="12"/>
      <c r="D1298" s="13"/>
      <c r="I1298" s="1"/>
      <c r="K1298" s="1"/>
    </row>
    <row r="1299" spans="3:11" x14ac:dyDescent="0.25">
      <c r="C1299" s="12"/>
      <c r="D1299" s="13"/>
      <c r="I1299" s="1"/>
      <c r="K1299" s="1"/>
    </row>
    <row r="1300" spans="3:11" x14ac:dyDescent="0.25">
      <c r="C1300" s="12"/>
      <c r="D1300" s="13"/>
      <c r="I1300" s="1"/>
      <c r="K1300" s="1"/>
    </row>
    <row r="1301" spans="3:11" x14ac:dyDescent="0.25">
      <c r="C1301" s="12"/>
      <c r="D1301" s="13"/>
      <c r="I1301" s="1"/>
      <c r="K1301" s="1"/>
    </row>
    <row r="1302" spans="3:11" x14ac:dyDescent="0.25">
      <c r="C1302" s="12"/>
      <c r="D1302" s="13"/>
      <c r="I1302" s="1"/>
      <c r="K1302" s="1"/>
    </row>
    <row r="1303" spans="3:11" x14ac:dyDescent="0.25">
      <c r="C1303" s="12"/>
      <c r="D1303" s="13"/>
      <c r="I1303" s="1"/>
      <c r="K1303" s="1"/>
    </row>
    <row r="1304" spans="3:11" x14ac:dyDescent="0.25">
      <c r="C1304" s="12"/>
      <c r="D1304" s="13"/>
      <c r="I1304" s="1"/>
      <c r="K1304" s="1"/>
    </row>
    <row r="1305" spans="3:11" x14ac:dyDescent="0.25">
      <c r="C1305" s="12"/>
      <c r="D1305" s="13"/>
      <c r="I1305" s="1"/>
      <c r="K1305" s="1"/>
    </row>
    <row r="1306" spans="3:11" x14ac:dyDescent="0.25">
      <c r="C1306" s="12"/>
      <c r="D1306" s="13"/>
      <c r="I1306" s="1"/>
      <c r="K1306" s="1"/>
    </row>
    <row r="1307" spans="3:11" x14ac:dyDescent="0.25">
      <c r="C1307" s="12"/>
      <c r="D1307" s="13"/>
      <c r="I1307" s="1"/>
      <c r="K1307" s="1"/>
    </row>
    <row r="1308" spans="3:11" x14ac:dyDescent="0.25">
      <c r="C1308" s="12"/>
      <c r="D1308" s="13"/>
      <c r="I1308" s="1"/>
      <c r="K1308" s="1"/>
    </row>
    <row r="1309" spans="3:11" x14ac:dyDescent="0.25">
      <c r="C1309" s="12"/>
      <c r="D1309" s="13"/>
      <c r="I1309" s="1"/>
      <c r="K1309" s="1"/>
    </row>
    <row r="1310" spans="3:11" x14ac:dyDescent="0.25">
      <c r="C1310" s="12"/>
      <c r="D1310" s="13"/>
      <c r="I1310" s="1"/>
      <c r="K1310" s="1"/>
    </row>
    <row r="1311" spans="3:11" x14ac:dyDescent="0.25">
      <c r="C1311" s="12"/>
      <c r="D1311" s="13"/>
      <c r="I1311" s="1"/>
      <c r="K1311" s="1"/>
    </row>
    <row r="1312" spans="3:11" x14ac:dyDescent="0.25">
      <c r="C1312" s="12"/>
      <c r="D1312" s="13"/>
      <c r="I1312" s="1"/>
      <c r="K1312" s="1"/>
    </row>
    <row r="1313" spans="3:11" x14ac:dyDescent="0.25">
      <c r="C1313" s="12"/>
      <c r="D1313" s="13"/>
      <c r="I1313" s="1"/>
      <c r="K1313" s="1"/>
    </row>
    <row r="1314" spans="3:11" x14ac:dyDescent="0.25">
      <c r="C1314" s="12"/>
      <c r="D1314" s="13"/>
      <c r="I1314" s="1"/>
      <c r="K1314" s="1"/>
    </row>
    <row r="1315" spans="3:11" x14ac:dyDescent="0.25">
      <c r="C1315" s="12"/>
      <c r="D1315" s="13"/>
      <c r="I1315" s="1"/>
      <c r="K1315" s="1"/>
    </row>
    <row r="1316" spans="3:11" x14ac:dyDescent="0.25">
      <c r="C1316" s="12"/>
      <c r="D1316" s="13"/>
      <c r="I1316" s="1"/>
      <c r="K1316" s="1"/>
    </row>
    <row r="1317" spans="3:11" x14ac:dyDescent="0.25">
      <c r="C1317" s="12"/>
      <c r="D1317" s="13"/>
      <c r="I1317" s="1"/>
      <c r="K1317" s="1"/>
    </row>
    <row r="1318" spans="3:11" x14ac:dyDescent="0.25">
      <c r="C1318" s="12"/>
      <c r="D1318" s="13"/>
      <c r="I1318" s="1"/>
      <c r="K1318" s="1"/>
    </row>
    <row r="1319" spans="3:11" x14ac:dyDescent="0.25">
      <c r="C1319" s="12"/>
      <c r="D1319" s="13"/>
      <c r="I1319" s="1"/>
      <c r="K1319" s="1"/>
    </row>
    <row r="1320" spans="3:11" x14ac:dyDescent="0.25">
      <c r="C1320" s="12"/>
      <c r="D1320" s="13"/>
      <c r="I1320" s="1"/>
      <c r="K1320" s="1"/>
    </row>
    <row r="1321" spans="3:11" x14ac:dyDescent="0.25">
      <c r="C1321" s="12"/>
      <c r="D1321" s="13"/>
      <c r="I1321" s="1"/>
      <c r="K1321" s="1"/>
    </row>
    <row r="1322" spans="3:11" x14ac:dyDescent="0.25">
      <c r="C1322" s="12"/>
      <c r="D1322" s="13"/>
      <c r="I1322" s="1"/>
      <c r="K1322" s="1"/>
    </row>
    <row r="1323" spans="3:11" x14ac:dyDescent="0.25">
      <c r="C1323" s="12"/>
      <c r="D1323" s="13"/>
      <c r="I1323" s="1"/>
      <c r="K1323" s="1"/>
    </row>
    <row r="1324" spans="3:11" x14ac:dyDescent="0.25">
      <c r="C1324" s="12"/>
      <c r="D1324" s="13"/>
      <c r="I1324" s="1"/>
      <c r="K1324" s="1"/>
    </row>
    <row r="1325" spans="3:11" x14ac:dyDescent="0.25">
      <c r="C1325" s="12"/>
      <c r="D1325" s="13"/>
      <c r="I1325" s="1"/>
      <c r="K1325" s="1"/>
    </row>
    <row r="1326" spans="3:11" x14ac:dyDescent="0.25">
      <c r="C1326" s="12"/>
      <c r="D1326" s="13"/>
      <c r="I1326" s="1"/>
      <c r="K1326" s="1"/>
    </row>
    <row r="1327" spans="3:11" x14ac:dyDescent="0.25">
      <c r="C1327" s="12"/>
      <c r="D1327" s="13"/>
      <c r="I1327" s="1"/>
      <c r="K1327" s="1"/>
    </row>
    <row r="1328" spans="3:11" x14ac:dyDescent="0.25">
      <c r="C1328" s="12"/>
      <c r="D1328" s="13"/>
      <c r="I1328" s="1"/>
      <c r="K1328" s="1"/>
    </row>
    <row r="1329" spans="3:11" x14ac:dyDescent="0.25">
      <c r="C1329" s="12"/>
      <c r="D1329" s="13"/>
      <c r="I1329" s="1"/>
      <c r="K1329" s="1"/>
    </row>
    <row r="1330" spans="3:11" x14ac:dyDescent="0.25">
      <c r="C1330" s="12"/>
      <c r="D1330" s="13"/>
      <c r="I1330" s="1"/>
      <c r="K1330" s="1"/>
    </row>
    <row r="1331" spans="3:11" x14ac:dyDescent="0.25">
      <c r="C1331" s="12"/>
      <c r="D1331" s="13"/>
      <c r="I1331" s="1"/>
      <c r="K1331" s="1"/>
    </row>
    <row r="1332" spans="3:11" x14ac:dyDescent="0.25">
      <c r="C1332" s="12"/>
      <c r="D1332" s="13"/>
      <c r="I1332" s="1"/>
      <c r="K1332" s="1"/>
    </row>
    <row r="1333" spans="3:11" x14ac:dyDescent="0.25">
      <c r="C1333" s="12"/>
      <c r="D1333" s="13"/>
      <c r="I1333" s="1"/>
      <c r="K1333" s="1"/>
    </row>
    <row r="1334" spans="3:11" x14ac:dyDescent="0.25">
      <c r="C1334" s="12"/>
      <c r="D1334" s="13"/>
      <c r="I1334" s="1"/>
      <c r="K1334" s="1"/>
    </row>
    <row r="1335" spans="3:11" x14ac:dyDescent="0.25">
      <c r="C1335" s="12"/>
      <c r="D1335" s="13"/>
      <c r="I1335" s="1"/>
      <c r="K1335" s="1"/>
    </row>
    <row r="1336" spans="3:11" x14ac:dyDescent="0.25">
      <c r="C1336" s="12"/>
      <c r="D1336" s="13"/>
      <c r="I1336" s="1"/>
      <c r="K1336" s="1"/>
    </row>
    <row r="1337" spans="3:11" x14ac:dyDescent="0.25">
      <c r="C1337" s="12"/>
      <c r="D1337" s="13"/>
      <c r="I1337" s="1"/>
      <c r="K1337" s="1"/>
    </row>
    <row r="1338" spans="3:11" x14ac:dyDescent="0.25">
      <c r="C1338" s="12"/>
      <c r="D1338" s="13"/>
      <c r="I1338" s="1"/>
      <c r="K1338" s="1"/>
    </row>
    <row r="1339" spans="3:11" x14ac:dyDescent="0.25">
      <c r="C1339" s="12"/>
      <c r="D1339" s="13"/>
      <c r="I1339" s="1"/>
      <c r="K1339" s="1"/>
    </row>
    <row r="1340" spans="3:11" x14ac:dyDescent="0.25">
      <c r="C1340" s="12"/>
      <c r="D1340" s="13"/>
      <c r="I1340" s="1"/>
      <c r="K1340" s="1"/>
    </row>
    <row r="1341" spans="3:11" x14ac:dyDescent="0.25">
      <c r="C1341" s="12"/>
      <c r="D1341" s="13"/>
      <c r="I1341" s="1"/>
      <c r="K1341" s="1"/>
    </row>
    <row r="1342" spans="3:11" x14ac:dyDescent="0.25">
      <c r="C1342" s="12"/>
      <c r="D1342" s="13"/>
      <c r="I1342" s="1"/>
      <c r="K1342" s="1"/>
    </row>
    <row r="1343" spans="3:11" x14ac:dyDescent="0.25">
      <c r="C1343" s="12"/>
      <c r="D1343" s="13"/>
      <c r="I1343" s="1"/>
      <c r="K1343" s="1"/>
    </row>
    <row r="1344" spans="3:11" x14ac:dyDescent="0.25">
      <c r="C1344" s="12"/>
      <c r="D1344" s="13"/>
      <c r="I1344" s="1"/>
      <c r="K1344" s="1"/>
    </row>
    <row r="1345" spans="3:11" x14ac:dyDescent="0.25">
      <c r="C1345" s="12"/>
      <c r="D1345" s="13"/>
      <c r="I1345" s="1"/>
      <c r="K1345" s="1"/>
    </row>
    <row r="1346" spans="3:11" x14ac:dyDescent="0.25">
      <c r="C1346" s="12"/>
      <c r="D1346" s="13"/>
      <c r="I1346" s="1"/>
      <c r="K1346" s="1"/>
    </row>
    <row r="1347" spans="3:11" x14ac:dyDescent="0.25">
      <c r="C1347" s="12"/>
      <c r="D1347" s="13"/>
      <c r="I1347" s="1"/>
      <c r="K1347" s="1"/>
    </row>
    <row r="1348" spans="3:11" x14ac:dyDescent="0.25">
      <c r="C1348" s="12"/>
      <c r="D1348" s="13"/>
      <c r="I1348" s="1"/>
      <c r="K1348" s="1"/>
    </row>
    <row r="1349" spans="3:11" x14ac:dyDescent="0.25">
      <c r="C1349" s="12"/>
      <c r="D1349" s="13"/>
      <c r="I1349" s="1"/>
      <c r="K1349" s="1"/>
    </row>
    <row r="1350" spans="3:11" x14ac:dyDescent="0.25">
      <c r="C1350" s="12"/>
      <c r="D1350" s="13"/>
      <c r="I1350" s="1"/>
      <c r="K1350" s="1"/>
    </row>
    <row r="1351" spans="3:11" x14ac:dyDescent="0.25">
      <c r="C1351" s="12"/>
      <c r="D1351" s="13"/>
      <c r="I1351" s="1"/>
      <c r="K1351" s="1"/>
    </row>
    <row r="1352" spans="3:11" x14ac:dyDescent="0.25">
      <c r="C1352" s="12"/>
      <c r="D1352" s="13"/>
      <c r="I1352" s="1"/>
      <c r="K1352" s="1"/>
    </row>
    <row r="1353" spans="3:11" x14ac:dyDescent="0.25">
      <c r="C1353" s="12"/>
      <c r="D1353" s="13"/>
      <c r="I1353" s="1"/>
      <c r="K1353" s="1"/>
    </row>
    <row r="1354" spans="3:11" x14ac:dyDescent="0.25">
      <c r="C1354" s="12"/>
      <c r="D1354" s="13"/>
      <c r="I1354" s="1"/>
      <c r="K1354" s="1"/>
    </row>
    <row r="1355" spans="3:11" x14ac:dyDescent="0.25">
      <c r="C1355" s="12"/>
      <c r="D1355" s="13"/>
      <c r="I1355" s="1"/>
      <c r="K1355" s="1"/>
    </row>
    <row r="1356" spans="3:11" x14ac:dyDescent="0.25">
      <c r="C1356" s="12"/>
      <c r="D1356" s="13"/>
      <c r="I1356" s="1"/>
      <c r="K1356" s="1"/>
    </row>
    <row r="1357" spans="3:11" x14ac:dyDescent="0.25">
      <c r="C1357" s="12"/>
      <c r="D1357" s="13"/>
      <c r="I1357" s="1"/>
      <c r="K1357" s="1"/>
    </row>
    <row r="1358" spans="3:11" x14ac:dyDescent="0.25">
      <c r="C1358" s="12"/>
      <c r="D1358" s="13"/>
      <c r="I1358" s="1"/>
      <c r="K1358" s="1"/>
    </row>
    <row r="1359" spans="3:11" x14ac:dyDescent="0.25">
      <c r="C1359" s="12"/>
      <c r="D1359" s="13"/>
      <c r="I1359" s="1"/>
      <c r="K1359" s="1"/>
    </row>
    <row r="1360" spans="3:11" x14ac:dyDescent="0.25">
      <c r="C1360" s="12"/>
      <c r="D1360" s="13"/>
      <c r="I1360" s="1"/>
      <c r="K1360" s="1"/>
    </row>
    <row r="1361" spans="3:11" x14ac:dyDescent="0.25">
      <c r="C1361" s="12"/>
      <c r="D1361" s="13"/>
      <c r="I1361" s="1"/>
      <c r="K1361" s="1"/>
    </row>
    <row r="1362" spans="3:11" x14ac:dyDescent="0.25">
      <c r="C1362" s="12"/>
      <c r="D1362" s="13"/>
      <c r="I1362" s="1"/>
      <c r="K1362" s="1"/>
    </row>
    <row r="1363" spans="3:11" x14ac:dyDescent="0.25">
      <c r="C1363" s="12"/>
      <c r="D1363" s="13"/>
      <c r="I1363" s="1"/>
      <c r="K1363" s="1"/>
    </row>
    <row r="1364" spans="3:11" x14ac:dyDescent="0.25">
      <c r="C1364" s="12"/>
      <c r="D1364" s="13"/>
      <c r="I1364" s="1"/>
      <c r="K1364" s="1"/>
    </row>
    <row r="1365" spans="3:11" x14ac:dyDescent="0.25">
      <c r="C1365" s="12"/>
      <c r="D1365" s="13"/>
      <c r="I1365" s="1"/>
      <c r="K1365" s="1"/>
    </row>
    <row r="1366" spans="3:11" x14ac:dyDescent="0.25">
      <c r="C1366" s="12"/>
      <c r="D1366" s="13"/>
      <c r="I1366" s="1"/>
      <c r="K1366" s="1"/>
    </row>
    <row r="1367" spans="3:11" x14ac:dyDescent="0.25">
      <c r="C1367" s="12"/>
      <c r="D1367" s="13"/>
      <c r="I1367" s="1"/>
      <c r="K1367" s="1"/>
    </row>
    <row r="1368" spans="3:11" x14ac:dyDescent="0.25">
      <c r="C1368" s="12"/>
      <c r="D1368" s="13"/>
      <c r="I1368" s="1"/>
      <c r="K1368" s="1"/>
    </row>
    <row r="1369" spans="3:11" x14ac:dyDescent="0.25">
      <c r="C1369" s="12"/>
      <c r="D1369" s="13"/>
      <c r="I1369" s="1"/>
      <c r="K1369" s="1"/>
    </row>
    <row r="1370" spans="3:11" x14ac:dyDescent="0.25">
      <c r="C1370" s="12"/>
      <c r="D1370" s="13"/>
      <c r="I1370" s="1"/>
      <c r="K1370" s="1"/>
    </row>
    <row r="1371" spans="3:11" x14ac:dyDescent="0.25">
      <c r="C1371" s="12"/>
      <c r="D1371" s="13"/>
      <c r="I1371" s="1"/>
      <c r="K1371" s="1"/>
    </row>
    <row r="1372" spans="3:11" x14ac:dyDescent="0.25">
      <c r="C1372" s="12"/>
      <c r="D1372" s="13"/>
      <c r="I1372" s="1"/>
      <c r="K1372" s="1"/>
    </row>
    <row r="1373" spans="3:11" x14ac:dyDescent="0.25">
      <c r="C1373" s="12"/>
      <c r="D1373" s="13"/>
      <c r="I1373" s="1"/>
      <c r="K1373" s="1"/>
    </row>
    <row r="1374" spans="3:11" x14ac:dyDescent="0.25">
      <c r="C1374" s="12"/>
      <c r="D1374" s="13"/>
      <c r="I1374" s="1"/>
      <c r="K1374" s="1"/>
    </row>
    <row r="1375" spans="3:11" x14ac:dyDescent="0.25">
      <c r="C1375" s="12"/>
      <c r="D1375" s="13"/>
      <c r="I1375" s="1"/>
      <c r="K1375" s="1"/>
    </row>
    <row r="1376" spans="3:11" x14ac:dyDescent="0.25">
      <c r="C1376" s="12"/>
      <c r="D1376" s="13"/>
      <c r="I1376" s="1"/>
      <c r="K1376" s="1"/>
    </row>
    <row r="1377" spans="3:11" x14ac:dyDescent="0.25">
      <c r="C1377" s="12"/>
      <c r="D1377" s="13"/>
      <c r="I1377" s="1"/>
      <c r="K1377" s="1"/>
    </row>
    <row r="1378" spans="3:11" x14ac:dyDescent="0.25">
      <c r="C1378" s="12"/>
      <c r="D1378" s="13"/>
      <c r="I1378" s="1"/>
      <c r="K1378" s="1"/>
    </row>
    <row r="1379" spans="3:11" x14ac:dyDescent="0.25">
      <c r="C1379" s="12"/>
      <c r="D1379" s="13"/>
      <c r="I1379" s="1"/>
      <c r="K1379" s="1"/>
    </row>
    <row r="1380" spans="3:11" x14ac:dyDescent="0.25">
      <c r="C1380" s="12"/>
      <c r="D1380" s="13"/>
      <c r="I1380" s="1"/>
      <c r="K1380" s="1"/>
    </row>
    <row r="1381" spans="3:11" x14ac:dyDescent="0.25">
      <c r="C1381" s="12"/>
      <c r="D1381" s="13"/>
      <c r="I1381" s="1"/>
      <c r="K1381" s="1"/>
    </row>
    <row r="1382" spans="3:11" x14ac:dyDescent="0.25">
      <c r="C1382" s="12"/>
      <c r="D1382" s="13"/>
      <c r="I1382" s="1"/>
      <c r="K1382" s="1"/>
    </row>
    <row r="1383" spans="3:11" x14ac:dyDescent="0.25">
      <c r="C1383" s="12"/>
      <c r="D1383" s="13"/>
      <c r="I1383" s="1"/>
      <c r="K1383" s="1"/>
    </row>
    <row r="1384" spans="3:11" x14ac:dyDescent="0.25">
      <c r="C1384" s="12"/>
      <c r="D1384" s="13"/>
      <c r="I1384" s="1"/>
      <c r="K1384" s="1"/>
    </row>
    <row r="1385" spans="3:11" x14ac:dyDescent="0.25">
      <c r="C1385" s="12"/>
      <c r="D1385" s="13"/>
      <c r="I1385" s="1"/>
      <c r="K1385" s="1"/>
    </row>
    <row r="1386" spans="3:11" x14ac:dyDescent="0.25">
      <c r="C1386" s="12"/>
      <c r="D1386" s="13"/>
      <c r="I1386" s="1"/>
      <c r="K1386" s="1"/>
    </row>
    <row r="1387" spans="3:11" x14ac:dyDescent="0.25">
      <c r="C1387" s="12"/>
      <c r="D1387" s="13"/>
      <c r="I1387" s="1"/>
      <c r="K1387" s="1"/>
    </row>
    <row r="1388" spans="3:11" x14ac:dyDescent="0.25">
      <c r="C1388" s="12"/>
      <c r="D1388" s="13"/>
      <c r="I1388" s="1"/>
      <c r="K1388" s="1"/>
    </row>
    <row r="1389" spans="3:11" x14ac:dyDescent="0.25">
      <c r="C1389" s="12"/>
      <c r="D1389" s="13"/>
      <c r="I1389" s="1"/>
      <c r="K1389" s="1"/>
    </row>
    <row r="1390" spans="3:11" x14ac:dyDescent="0.25">
      <c r="C1390" s="12"/>
      <c r="D1390" s="13"/>
      <c r="I1390" s="1"/>
      <c r="K1390" s="1"/>
    </row>
    <row r="1391" spans="3:11" x14ac:dyDescent="0.25">
      <c r="C1391" s="12"/>
      <c r="D1391" s="13"/>
      <c r="I1391" s="1"/>
      <c r="K1391" s="1"/>
    </row>
    <row r="1392" spans="3:11" x14ac:dyDescent="0.25">
      <c r="C1392" s="12"/>
      <c r="D1392" s="13"/>
      <c r="I1392" s="1"/>
      <c r="K1392" s="1"/>
    </row>
    <row r="1393" spans="3:11" x14ac:dyDescent="0.25">
      <c r="C1393" s="12"/>
      <c r="D1393" s="13"/>
      <c r="I1393" s="1"/>
      <c r="K1393" s="1"/>
    </row>
    <row r="1394" spans="3:11" x14ac:dyDescent="0.25">
      <c r="C1394" s="12"/>
      <c r="D1394" s="13"/>
      <c r="I1394" s="1"/>
      <c r="K1394" s="1"/>
    </row>
    <row r="1395" spans="3:11" x14ac:dyDescent="0.25">
      <c r="C1395" s="12"/>
      <c r="D1395" s="13"/>
      <c r="I1395" s="1"/>
      <c r="K1395" s="1"/>
    </row>
    <row r="1396" spans="3:11" x14ac:dyDescent="0.25">
      <c r="C1396" s="12"/>
      <c r="D1396" s="13"/>
      <c r="I1396" s="1"/>
      <c r="K1396" s="1"/>
    </row>
    <row r="1397" spans="3:11" x14ac:dyDescent="0.25">
      <c r="C1397" s="12"/>
      <c r="D1397" s="13"/>
      <c r="I1397" s="1"/>
      <c r="K1397" s="1"/>
    </row>
    <row r="1398" spans="3:11" x14ac:dyDescent="0.25">
      <c r="C1398" s="12"/>
      <c r="D1398" s="13"/>
      <c r="I1398" s="1"/>
      <c r="K1398" s="1"/>
    </row>
    <row r="1399" spans="3:11" x14ac:dyDescent="0.25">
      <c r="C1399" s="12"/>
      <c r="D1399" s="13"/>
      <c r="I1399" s="1"/>
      <c r="K1399" s="1"/>
    </row>
    <row r="1400" spans="3:11" x14ac:dyDescent="0.25">
      <c r="C1400" s="12"/>
      <c r="D1400" s="13"/>
      <c r="I1400" s="1"/>
      <c r="K1400" s="1"/>
    </row>
    <row r="1401" spans="3:11" x14ac:dyDescent="0.25">
      <c r="C1401" s="12"/>
      <c r="D1401" s="13"/>
      <c r="I1401" s="1"/>
      <c r="K1401" s="1"/>
    </row>
    <row r="1402" spans="3:11" x14ac:dyDescent="0.25">
      <c r="C1402" s="12"/>
      <c r="D1402" s="13"/>
      <c r="I1402" s="1"/>
      <c r="K1402" s="1"/>
    </row>
    <row r="1403" spans="3:11" x14ac:dyDescent="0.25">
      <c r="C1403" s="12"/>
      <c r="D1403" s="13"/>
      <c r="I1403" s="1"/>
      <c r="K1403" s="1"/>
    </row>
    <row r="1404" spans="3:11" x14ac:dyDescent="0.25">
      <c r="C1404" s="12"/>
      <c r="D1404" s="13"/>
      <c r="I1404" s="1"/>
      <c r="K1404" s="1"/>
    </row>
    <row r="1405" spans="3:11" x14ac:dyDescent="0.25">
      <c r="C1405" s="12"/>
      <c r="D1405" s="13"/>
      <c r="I1405" s="1"/>
      <c r="K1405" s="1"/>
    </row>
    <row r="1406" spans="3:11" x14ac:dyDescent="0.25">
      <c r="C1406" s="12"/>
      <c r="D1406" s="13"/>
      <c r="I1406" s="1"/>
      <c r="K1406" s="1"/>
    </row>
    <row r="1407" spans="3:11" x14ac:dyDescent="0.25">
      <c r="C1407" s="12"/>
      <c r="D1407" s="13"/>
      <c r="I1407" s="1"/>
      <c r="K1407" s="1"/>
    </row>
    <row r="1408" spans="3:11" x14ac:dyDescent="0.25">
      <c r="C1408" s="12"/>
      <c r="D1408" s="13"/>
      <c r="I1408" s="1"/>
      <c r="K1408" s="1"/>
    </row>
    <row r="1409" spans="3:11" x14ac:dyDescent="0.25">
      <c r="C1409" s="12"/>
      <c r="D1409" s="13"/>
      <c r="I1409" s="1"/>
      <c r="K1409" s="1"/>
    </row>
    <row r="1410" spans="3:11" x14ac:dyDescent="0.25">
      <c r="C1410" s="12"/>
      <c r="D1410" s="13"/>
      <c r="I1410" s="1"/>
      <c r="K1410" s="1"/>
    </row>
    <row r="1411" spans="3:11" x14ac:dyDescent="0.25">
      <c r="C1411" s="12"/>
      <c r="D1411" s="13"/>
      <c r="I1411" s="1"/>
      <c r="K1411" s="1"/>
    </row>
    <row r="1412" spans="3:11" x14ac:dyDescent="0.25">
      <c r="C1412" s="12"/>
      <c r="D1412" s="13"/>
      <c r="I1412" s="1"/>
      <c r="K1412" s="1"/>
    </row>
    <row r="1413" spans="3:11" x14ac:dyDescent="0.25">
      <c r="C1413" s="12"/>
      <c r="D1413" s="13"/>
      <c r="I1413" s="1"/>
      <c r="K1413" s="1"/>
    </row>
    <row r="1414" spans="3:11" x14ac:dyDescent="0.25">
      <c r="C1414" s="12"/>
      <c r="D1414" s="13"/>
      <c r="I1414" s="1"/>
      <c r="K1414" s="1"/>
    </row>
    <row r="1415" spans="3:11" x14ac:dyDescent="0.25">
      <c r="C1415" s="12"/>
      <c r="D1415" s="13"/>
      <c r="I1415" s="1"/>
      <c r="K1415" s="1"/>
    </row>
    <row r="1416" spans="3:11" x14ac:dyDescent="0.25">
      <c r="C1416" s="12"/>
      <c r="D1416" s="13"/>
      <c r="I1416" s="1"/>
      <c r="K1416" s="1"/>
    </row>
    <row r="1417" spans="3:11" x14ac:dyDescent="0.25">
      <c r="C1417" s="12"/>
      <c r="D1417" s="13"/>
      <c r="I1417" s="1"/>
      <c r="K1417" s="1"/>
    </row>
    <row r="1418" spans="3:11" x14ac:dyDescent="0.25">
      <c r="C1418" s="12"/>
      <c r="D1418" s="13"/>
      <c r="I1418" s="1"/>
      <c r="K1418" s="1"/>
    </row>
    <row r="1419" spans="3:11" x14ac:dyDescent="0.25">
      <c r="C1419" s="12"/>
      <c r="D1419" s="13"/>
      <c r="I1419" s="1"/>
      <c r="K1419" s="1"/>
    </row>
    <row r="1420" spans="3:11" x14ac:dyDescent="0.25">
      <c r="C1420" s="12"/>
      <c r="D1420" s="13"/>
      <c r="I1420" s="1"/>
      <c r="K1420" s="1"/>
    </row>
    <row r="1421" spans="3:11" x14ac:dyDescent="0.25">
      <c r="C1421" s="12"/>
      <c r="D1421" s="13"/>
      <c r="I1421" s="1"/>
      <c r="K1421" s="1"/>
    </row>
    <row r="1422" spans="3:11" x14ac:dyDescent="0.25">
      <c r="C1422" s="12"/>
      <c r="D1422" s="13"/>
      <c r="I1422" s="1"/>
      <c r="K1422" s="1"/>
    </row>
    <row r="1423" spans="3:11" x14ac:dyDescent="0.25">
      <c r="C1423" s="12"/>
      <c r="D1423" s="13"/>
      <c r="I1423" s="1"/>
      <c r="K1423" s="1"/>
    </row>
    <row r="1424" spans="3:11" x14ac:dyDescent="0.25">
      <c r="C1424" s="12"/>
      <c r="D1424" s="13"/>
      <c r="I1424" s="1"/>
      <c r="K1424" s="1"/>
    </row>
    <row r="1425" spans="3:11" x14ac:dyDescent="0.25">
      <c r="C1425" s="12"/>
      <c r="D1425" s="13"/>
      <c r="I1425" s="1"/>
      <c r="K1425" s="1"/>
    </row>
    <row r="1426" spans="3:11" x14ac:dyDescent="0.25">
      <c r="C1426" s="12"/>
      <c r="D1426" s="13"/>
      <c r="I1426" s="1"/>
      <c r="K1426" s="1"/>
    </row>
    <row r="1427" spans="3:11" x14ac:dyDescent="0.25">
      <c r="C1427" s="12"/>
      <c r="D1427" s="13"/>
      <c r="I1427" s="1"/>
      <c r="K1427" s="1"/>
    </row>
    <row r="1428" spans="3:11" x14ac:dyDescent="0.25">
      <c r="C1428" s="12"/>
      <c r="D1428" s="13"/>
      <c r="I1428" s="1"/>
      <c r="K1428" s="1"/>
    </row>
    <row r="1429" spans="3:11" x14ac:dyDescent="0.25">
      <c r="C1429" s="12"/>
      <c r="D1429" s="13"/>
      <c r="I1429" s="1"/>
      <c r="K1429" s="1"/>
    </row>
    <row r="1430" spans="3:11" x14ac:dyDescent="0.25">
      <c r="C1430" s="12"/>
      <c r="D1430" s="13"/>
      <c r="I1430" s="1"/>
      <c r="K1430" s="1"/>
    </row>
    <row r="1431" spans="3:11" x14ac:dyDescent="0.25">
      <c r="C1431" s="12"/>
      <c r="D1431" s="13"/>
      <c r="I1431" s="1"/>
      <c r="K1431" s="1"/>
    </row>
    <row r="1432" spans="3:11" x14ac:dyDescent="0.25">
      <c r="C1432" s="12"/>
      <c r="D1432" s="13"/>
      <c r="I1432" s="1"/>
      <c r="K1432" s="1"/>
    </row>
    <row r="1433" spans="3:11" x14ac:dyDescent="0.25">
      <c r="C1433" s="12"/>
      <c r="D1433" s="13"/>
      <c r="I1433" s="1"/>
      <c r="K1433" s="1"/>
    </row>
    <row r="1434" spans="3:11" x14ac:dyDescent="0.25">
      <c r="C1434" s="12"/>
      <c r="D1434" s="13"/>
      <c r="I1434" s="1"/>
      <c r="K1434" s="1"/>
    </row>
    <row r="1435" spans="3:11" x14ac:dyDescent="0.25">
      <c r="C1435" s="12"/>
      <c r="D1435" s="13"/>
      <c r="I1435" s="1"/>
      <c r="K1435" s="1"/>
    </row>
    <row r="1436" spans="3:11" x14ac:dyDescent="0.25">
      <c r="C1436" s="12"/>
      <c r="D1436" s="13"/>
      <c r="I1436" s="1"/>
      <c r="K1436" s="1"/>
    </row>
    <row r="1437" spans="3:11" x14ac:dyDescent="0.25">
      <c r="C1437" s="12"/>
      <c r="D1437" s="13"/>
      <c r="I1437" s="1"/>
      <c r="K1437" s="1"/>
    </row>
    <row r="1438" spans="3:11" x14ac:dyDescent="0.25">
      <c r="C1438" s="12"/>
      <c r="D1438" s="13"/>
      <c r="I1438" s="1"/>
      <c r="K1438" s="1"/>
    </row>
    <row r="1439" spans="3:11" x14ac:dyDescent="0.25">
      <c r="C1439" s="12"/>
      <c r="D1439" s="13"/>
      <c r="I1439" s="1"/>
      <c r="K1439" s="1"/>
    </row>
    <row r="1440" spans="3:11" x14ac:dyDescent="0.25">
      <c r="C1440" s="12"/>
      <c r="D1440" s="13"/>
      <c r="I1440" s="1"/>
      <c r="K1440" s="1"/>
    </row>
    <row r="1441" spans="3:11" x14ac:dyDescent="0.25">
      <c r="C1441" s="12"/>
      <c r="D1441" s="13"/>
      <c r="I1441" s="1"/>
      <c r="K1441" s="1"/>
    </row>
    <row r="1442" spans="3:11" x14ac:dyDescent="0.25">
      <c r="C1442" s="12"/>
      <c r="D1442" s="13"/>
      <c r="I1442" s="1"/>
      <c r="K1442" s="1"/>
    </row>
    <row r="1443" spans="3:11" x14ac:dyDescent="0.25">
      <c r="C1443" s="12"/>
      <c r="D1443" s="13"/>
      <c r="I1443" s="1"/>
      <c r="K1443" s="1"/>
    </row>
    <row r="1444" spans="3:11" x14ac:dyDescent="0.25">
      <c r="C1444" s="12"/>
      <c r="D1444" s="13"/>
      <c r="I1444" s="1"/>
      <c r="K1444" s="1"/>
    </row>
    <row r="1445" spans="3:11" x14ac:dyDescent="0.25">
      <c r="C1445" s="12"/>
      <c r="D1445" s="13"/>
      <c r="I1445" s="1"/>
      <c r="K1445" s="1"/>
    </row>
    <row r="1446" spans="3:11" x14ac:dyDescent="0.25">
      <c r="C1446" s="12"/>
      <c r="D1446" s="13"/>
      <c r="I1446" s="1"/>
      <c r="K1446" s="1"/>
    </row>
    <row r="1447" spans="3:11" x14ac:dyDescent="0.25">
      <c r="C1447" s="12"/>
      <c r="D1447" s="13"/>
      <c r="I1447" s="1"/>
      <c r="K1447" s="1"/>
    </row>
    <row r="1448" spans="3:11" x14ac:dyDescent="0.25">
      <c r="C1448" s="12"/>
      <c r="D1448" s="13"/>
      <c r="I1448" s="1"/>
      <c r="K1448" s="1"/>
    </row>
    <row r="1449" spans="3:11" x14ac:dyDescent="0.25">
      <c r="C1449" s="12"/>
      <c r="D1449" s="13"/>
      <c r="I1449" s="1"/>
      <c r="K1449" s="1"/>
    </row>
    <row r="1450" spans="3:11" x14ac:dyDescent="0.25">
      <c r="C1450" s="12"/>
      <c r="D1450" s="13"/>
      <c r="I1450" s="1"/>
      <c r="K1450" s="1"/>
    </row>
    <row r="1451" spans="3:11" x14ac:dyDescent="0.25">
      <c r="C1451" s="12"/>
      <c r="D1451" s="13"/>
      <c r="I1451" s="1"/>
      <c r="K1451" s="1"/>
    </row>
    <row r="1452" spans="3:11" x14ac:dyDescent="0.25">
      <c r="C1452" s="12"/>
      <c r="D1452" s="13"/>
      <c r="I1452" s="1"/>
      <c r="K1452" s="1"/>
    </row>
    <row r="1453" spans="3:11" x14ac:dyDescent="0.25">
      <c r="C1453" s="12"/>
      <c r="D1453" s="13"/>
      <c r="I1453" s="1"/>
      <c r="K1453" s="1"/>
    </row>
    <row r="1454" spans="3:11" x14ac:dyDescent="0.25">
      <c r="C1454" s="12"/>
      <c r="D1454" s="13"/>
      <c r="I1454" s="1"/>
      <c r="K1454" s="1"/>
    </row>
    <row r="1455" spans="3:11" x14ac:dyDescent="0.25">
      <c r="C1455" s="12"/>
      <c r="D1455" s="13"/>
      <c r="I1455" s="1"/>
      <c r="K1455" s="1"/>
    </row>
    <row r="1456" spans="3:11" x14ac:dyDescent="0.25">
      <c r="C1456" s="12"/>
      <c r="D1456" s="13"/>
      <c r="I1456" s="1"/>
      <c r="K1456" s="1"/>
    </row>
    <row r="1457" spans="3:11" x14ac:dyDescent="0.25">
      <c r="C1457" s="12"/>
      <c r="D1457" s="13"/>
      <c r="I1457" s="1"/>
      <c r="K1457" s="1"/>
    </row>
    <row r="1458" spans="3:11" x14ac:dyDescent="0.25">
      <c r="C1458" s="12"/>
      <c r="D1458" s="13"/>
      <c r="I1458" s="1"/>
      <c r="K1458" s="1"/>
    </row>
    <row r="1459" spans="3:11" x14ac:dyDescent="0.25">
      <c r="C1459" s="12"/>
      <c r="D1459" s="13"/>
      <c r="I1459" s="1"/>
      <c r="K1459" s="1"/>
    </row>
    <row r="1460" spans="3:11" x14ac:dyDescent="0.25">
      <c r="C1460" s="12"/>
      <c r="D1460" s="13"/>
      <c r="I1460" s="1"/>
      <c r="K1460" s="1"/>
    </row>
    <row r="1461" spans="3:11" x14ac:dyDescent="0.25">
      <c r="C1461" s="12"/>
      <c r="D1461" s="13"/>
      <c r="I1461" s="1"/>
      <c r="K1461" s="1"/>
    </row>
    <row r="1462" spans="3:11" x14ac:dyDescent="0.25">
      <c r="C1462" s="12"/>
      <c r="D1462" s="13"/>
      <c r="I1462" s="1"/>
      <c r="K1462" s="1"/>
    </row>
    <row r="1463" spans="3:11" x14ac:dyDescent="0.25">
      <c r="C1463" s="12"/>
      <c r="D1463" s="13"/>
      <c r="I1463" s="1"/>
      <c r="K1463" s="1"/>
    </row>
    <row r="1464" spans="3:11" x14ac:dyDescent="0.25">
      <c r="C1464" s="12"/>
      <c r="D1464" s="13"/>
      <c r="I1464" s="1"/>
      <c r="K1464" s="1"/>
    </row>
    <row r="1465" spans="3:11" x14ac:dyDescent="0.25">
      <c r="C1465" s="12"/>
      <c r="D1465" s="13"/>
      <c r="I1465" s="1"/>
      <c r="K1465" s="1"/>
    </row>
    <row r="1466" spans="3:11" x14ac:dyDescent="0.25">
      <c r="C1466" s="12"/>
      <c r="D1466" s="13"/>
      <c r="I1466" s="1"/>
      <c r="K1466" s="1"/>
    </row>
    <row r="1467" spans="3:11" x14ac:dyDescent="0.25">
      <c r="C1467" s="12"/>
      <c r="D1467" s="13"/>
      <c r="I1467" s="1"/>
      <c r="K1467" s="1"/>
    </row>
    <row r="1468" spans="3:11" x14ac:dyDescent="0.25">
      <c r="C1468" s="12"/>
      <c r="D1468" s="13"/>
      <c r="I1468" s="1"/>
      <c r="K1468" s="1"/>
    </row>
    <row r="1469" spans="3:11" x14ac:dyDescent="0.25">
      <c r="C1469" s="12"/>
      <c r="D1469" s="13"/>
      <c r="I1469" s="1"/>
      <c r="K1469" s="1"/>
    </row>
    <row r="1470" spans="3:11" x14ac:dyDescent="0.25">
      <c r="C1470" s="12"/>
      <c r="D1470" s="13"/>
      <c r="I1470" s="1"/>
      <c r="K1470" s="1"/>
    </row>
    <row r="1471" spans="3:11" x14ac:dyDescent="0.25">
      <c r="C1471" s="12"/>
      <c r="D1471" s="13"/>
      <c r="I1471" s="1"/>
      <c r="K1471" s="1"/>
    </row>
    <row r="1472" spans="3:11" x14ac:dyDescent="0.25">
      <c r="C1472" s="12"/>
      <c r="D1472" s="13"/>
      <c r="I1472" s="1"/>
      <c r="K1472" s="1"/>
    </row>
    <row r="1473" spans="3:11" x14ac:dyDescent="0.25">
      <c r="C1473" s="12"/>
      <c r="D1473" s="13"/>
      <c r="I1473" s="1"/>
      <c r="K1473" s="1"/>
    </row>
    <row r="1474" spans="3:11" x14ac:dyDescent="0.25">
      <c r="C1474" s="12"/>
      <c r="D1474" s="13"/>
      <c r="I1474" s="1"/>
      <c r="K1474" s="1"/>
    </row>
    <row r="1475" spans="3:11" x14ac:dyDescent="0.25">
      <c r="C1475" s="12"/>
      <c r="D1475" s="13"/>
      <c r="I1475" s="1"/>
      <c r="K1475" s="1"/>
    </row>
    <row r="1476" spans="3:11" x14ac:dyDescent="0.25">
      <c r="C1476" s="12"/>
      <c r="D1476" s="13"/>
      <c r="I1476" s="1"/>
      <c r="K1476" s="1"/>
    </row>
    <row r="1477" spans="3:11" x14ac:dyDescent="0.25">
      <c r="C1477" s="12"/>
      <c r="D1477" s="13"/>
      <c r="I1477" s="1"/>
      <c r="K1477" s="1"/>
    </row>
    <row r="1478" spans="3:11" x14ac:dyDescent="0.25">
      <c r="C1478" s="12"/>
      <c r="D1478" s="13"/>
      <c r="I1478" s="1"/>
      <c r="K1478" s="1"/>
    </row>
    <row r="1479" spans="3:11" x14ac:dyDescent="0.25">
      <c r="C1479" s="12"/>
      <c r="D1479" s="13"/>
      <c r="I1479" s="1"/>
      <c r="K1479" s="1"/>
    </row>
    <row r="1480" spans="3:11" x14ac:dyDescent="0.25">
      <c r="C1480" s="12"/>
      <c r="D1480" s="13"/>
      <c r="I1480" s="1"/>
      <c r="K1480" s="1"/>
    </row>
    <row r="1481" spans="3:11" x14ac:dyDescent="0.25">
      <c r="C1481" s="12"/>
      <c r="D1481" s="13"/>
      <c r="I1481" s="1"/>
      <c r="K1481" s="1"/>
    </row>
    <row r="1482" spans="3:11" x14ac:dyDescent="0.25">
      <c r="C1482" s="12"/>
      <c r="D1482" s="13"/>
      <c r="I1482" s="1"/>
      <c r="K1482" s="1"/>
    </row>
    <row r="1483" spans="3:11" x14ac:dyDescent="0.25">
      <c r="C1483" s="12"/>
      <c r="D1483" s="13"/>
      <c r="I1483" s="1"/>
      <c r="K1483" s="1"/>
    </row>
    <row r="1484" spans="3:11" x14ac:dyDescent="0.25">
      <c r="C1484" s="12"/>
      <c r="D1484" s="13"/>
      <c r="I1484" s="1"/>
      <c r="K1484" s="1"/>
    </row>
    <row r="1485" spans="3:11" x14ac:dyDescent="0.25">
      <c r="C1485" s="12"/>
      <c r="D1485" s="13"/>
      <c r="I1485" s="1"/>
      <c r="K1485" s="1"/>
    </row>
    <row r="1486" spans="3:11" x14ac:dyDescent="0.25">
      <c r="C1486" s="12"/>
      <c r="D1486" s="13"/>
      <c r="I1486" s="1"/>
      <c r="K1486" s="1"/>
    </row>
    <row r="1487" spans="3:11" x14ac:dyDescent="0.25">
      <c r="C1487" s="12"/>
      <c r="D1487" s="13"/>
      <c r="I1487" s="1"/>
      <c r="K1487" s="1"/>
    </row>
    <row r="1488" spans="3:11" x14ac:dyDescent="0.25">
      <c r="C1488" s="12"/>
      <c r="D1488" s="13"/>
      <c r="I1488" s="1"/>
      <c r="K1488" s="1"/>
    </row>
    <row r="1489" spans="3:11" x14ac:dyDescent="0.25">
      <c r="C1489" s="12"/>
      <c r="D1489" s="13"/>
      <c r="I1489" s="1"/>
      <c r="K1489" s="1"/>
    </row>
    <row r="1490" spans="3:11" x14ac:dyDescent="0.25">
      <c r="C1490" s="12"/>
      <c r="D1490" s="13"/>
      <c r="I1490" s="1"/>
      <c r="K1490" s="1"/>
    </row>
    <row r="1491" spans="3:11" x14ac:dyDescent="0.25">
      <c r="C1491" s="12"/>
      <c r="D1491" s="13"/>
      <c r="I1491" s="1"/>
      <c r="K1491" s="1"/>
    </row>
    <row r="1492" spans="3:11" x14ac:dyDescent="0.25">
      <c r="C1492" s="12"/>
      <c r="D1492" s="13"/>
      <c r="I1492" s="1"/>
      <c r="K1492" s="1"/>
    </row>
    <row r="1493" spans="3:11" x14ac:dyDescent="0.25">
      <c r="C1493" s="12"/>
      <c r="D1493" s="13"/>
      <c r="I1493" s="1"/>
      <c r="K1493" s="1"/>
    </row>
    <row r="1494" spans="3:11" x14ac:dyDescent="0.25">
      <c r="C1494" s="12"/>
      <c r="D1494" s="13"/>
      <c r="I1494" s="1"/>
      <c r="K1494" s="1"/>
    </row>
    <row r="1495" spans="3:11" x14ac:dyDescent="0.25">
      <c r="C1495" s="12"/>
      <c r="D1495" s="13"/>
      <c r="I1495" s="1"/>
      <c r="K1495" s="1"/>
    </row>
    <row r="1496" spans="3:11" x14ac:dyDescent="0.25">
      <c r="C1496" s="12"/>
      <c r="D1496" s="13"/>
      <c r="I1496" s="1"/>
      <c r="K1496" s="1"/>
    </row>
    <row r="1497" spans="3:11" x14ac:dyDescent="0.25">
      <c r="C1497" s="12"/>
      <c r="D1497" s="13"/>
      <c r="I1497" s="1"/>
      <c r="K1497" s="1"/>
    </row>
    <row r="1498" spans="3:11" x14ac:dyDescent="0.25">
      <c r="C1498" s="12"/>
      <c r="D1498" s="13"/>
      <c r="I1498" s="1"/>
      <c r="K1498" s="1"/>
    </row>
    <row r="1499" spans="3:11" x14ac:dyDescent="0.25">
      <c r="C1499" s="12"/>
      <c r="D1499" s="13"/>
      <c r="I1499" s="1"/>
      <c r="K1499" s="1"/>
    </row>
    <row r="1500" spans="3:11" x14ac:dyDescent="0.25">
      <c r="C1500" s="12"/>
      <c r="D1500" s="13"/>
      <c r="I1500" s="1"/>
      <c r="K1500" s="1"/>
    </row>
    <row r="1501" spans="3:11" x14ac:dyDescent="0.25">
      <c r="C1501" s="12"/>
      <c r="D1501" s="13"/>
      <c r="I1501" s="1"/>
      <c r="K1501" s="1"/>
    </row>
    <row r="1502" spans="3:11" x14ac:dyDescent="0.25">
      <c r="C1502" s="12"/>
      <c r="D1502" s="13"/>
      <c r="I1502" s="1"/>
      <c r="K1502" s="1"/>
    </row>
    <row r="1503" spans="3:11" x14ac:dyDescent="0.25">
      <c r="C1503" s="12"/>
      <c r="D1503" s="13"/>
      <c r="I1503" s="1"/>
      <c r="K1503" s="1"/>
    </row>
    <row r="1504" spans="3:11" x14ac:dyDescent="0.25">
      <c r="C1504" s="12"/>
      <c r="D1504" s="13"/>
      <c r="I1504" s="1"/>
      <c r="K1504" s="1"/>
    </row>
    <row r="1505" spans="3:11" x14ac:dyDescent="0.25">
      <c r="C1505" s="12"/>
      <c r="D1505" s="13"/>
      <c r="I1505" s="1"/>
      <c r="K1505" s="1"/>
    </row>
    <row r="1506" spans="3:11" x14ac:dyDescent="0.25">
      <c r="C1506" s="12"/>
      <c r="D1506" s="13"/>
      <c r="I1506" s="1"/>
      <c r="K1506" s="1"/>
    </row>
    <row r="1507" spans="3:11" x14ac:dyDescent="0.25">
      <c r="C1507" s="12"/>
      <c r="D1507" s="13"/>
      <c r="I1507" s="1"/>
      <c r="K1507" s="1"/>
    </row>
    <row r="1508" spans="3:11" x14ac:dyDescent="0.25">
      <c r="C1508" s="12"/>
      <c r="D1508" s="13"/>
      <c r="I1508" s="1"/>
      <c r="K1508" s="1"/>
    </row>
    <row r="1509" spans="3:11" x14ac:dyDescent="0.25">
      <c r="C1509" s="12"/>
      <c r="D1509" s="13"/>
      <c r="I1509" s="1"/>
      <c r="K1509" s="1"/>
    </row>
    <row r="1510" spans="3:11" x14ac:dyDescent="0.25">
      <c r="C1510" s="12"/>
      <c r="D1510" s="13"/>
      <c r="I1510" s="1"/>
      <c r="K1510" s="1"/>
    </row>
    <row r="1511" spans="3:11" x14ac:dyDescent="0.25">
      <c r="C1511" s="12"/>
      <c r="D1511" s="13"/>
      <c r="I1511" s="1"/>
      <c r="K1511" s="1"/>
    </row>
    <row r="1512" spans="3:11" x14ac:dyDescent="0.25">
      <c r="C1512" s="12"/>
      <c r="D1512" s="13"/>
      <c r="I1512" s="1"/>
      <c r="K1512" s="1"/>
    </row>
    <row r="1513" spans="3:11" x14ac:dyDescent="0.25">
      <c r="C1513" s="12"/>
      <c r="D1513" s="13"/>
      <c r="I1513" s="1"/>
      <c r="K1513" s="1"/>
    </row>
    <row r="1514" spans="3:11" x14ac:dyDescent="0.25">
      <c r="C1514" s="12"/>
      <c r="D1514" s="13"/>
      <c r="I1514" s="1"/>
      <c r="K1514" s="1"/>
    </row>
    <row r="1515" spans="3:11" x14ac:dyDescent="0.25">
      <c r="C1515" s="12"/>
      <c r="D1515" s="13"/>
      <c r="I1515" s="1"/>
      <c r="K1515" s="1"/>
    </row>
    <row r="1516" spans="3:11" x14ac:dyDescent="0.25">
      <c r="C1516" s="12"/>
      <c r="D1516" s="13"/>
      <c r="I1516" s="1"/>
      <c r="K1516" s="1"/>
    </row>
    <row r="1517" spans="3:11" x14ac:dyDescent="0.25">
      <c r="C1517" s="12"/>
      <c r="D1517" s="13"/>
      <c r="I1517" s="1"/>
      <c r="K1517" s="1"/>
    </row>
    <row r="1518" spans="3:11" x14ac:dyDescent="0.25">
      <c r="C1518" s="12"/>
      <c r="D1518" s="13"/>
      <c r="I1518" s="1"/>
      <c r="K1518" s="1"/>
    </row>
    <row r="1519" spans="3:11" x14ac:dyDescent="0.25">
      <c r="C1519" s="12"/>
      <c r="D1519" s="13"/>
      <c r="I1519" s="1"/>
      <c r="K1519" s="1"/>
    </row>
    <row r="1520" spans="3:11" x14ac:dyDescent="0.25">
      <c r="C1520" s="12"/>
      <c r="D1520" s="13"/>
      <c r="I1520" s="1"/>
      <c r="K1520" s="1"/>
    </row>
    <row r="1521" spans="3:11" x14ac:dyDescent="0.25">
      <c r="C1521" s="12"/>
      <c r="D1521" s="13"/>
      <c r="I1521" s="1"/>
      <c r="K1521" s="1"/>
    </row>
    <row r="1522" spans="3:11" x14ac:dyDescent="0.25">
      <c r="C1522" s="12"/>
      <c r="D1522" s="13"/>
      <c r="I1522" s="1"/>
      <c r="K1522" s="1"/>
    </row>
    <row r="1523" spans="3:11" x14ac:dyDescent="0.25">
      <c r="C1523" s="12"/>
      <c r="D1523" s="13"/>
      <c r="I1523" s="1"/>
      <c r="K1523" s="1"/>
    </row>
    <row r="1524" spans="3:11" x14ac:dyDescent="0.25">
      <c r="C1524" s="12"/>
      <c r="D1524" s="13"/>
      <c r="I1524" s="1"/>
      <c r="K1524" s="1"/>
    </row>
    <row r="1525" spans="3:11" x14ac:dyDescent="0.25">
      <c r="C1525" s="12"/>
      <c r="D1525" s="13"/>
      <c r="I1525" s="1"/>
      <c r="K1525" s="1"/>
    </row>
    <row r="1526" spans="3:11" x14ac:dyDescent="0.25">
      <c r="C1526" s="12"/>
      <c r="D1526" s="13"/>
      <c r="I1526" s="1"/>
      <c r="K1526" s="1"/>
    </row>
    <row r="1527" spans="3:11" x14ac:dyDescent="0.25">
      <c r="C1527" s="12"/>
      <c r="D1527" s="13"/>
      <c r="I1527" s="1"/>
      <c r="K1527" s="1"/>
    </row>
    <row r="1528" spans="3:11" x14ac:dyDescent="0.25">
      <c r="C1528" s="12"/>
      <c r="D1528" s="13"/>
      <c r="I1528" s="1"/>
      <c r="K1528" s="1"/>
    </row>
    <row r="1529" spans="3:11" x14ac:dyDescent="0.25">
      <c r="C1529" s="12"/>
      <c r="D1529" s="13"/>
      <c r="I1529" s="1"/>
      <c r="K1529" s="1"/>
    </row>
    <row r="1530" spans="3:11" x14ac:dyDescent="0.25">
      <c r="C1530" s="12"/>
      <c r="D1530" s="13"/>
      <c r="I1530" s="1"/>
      <c r="K1530" s="1"/>
    </row>
    <row r="1531" spans="3:11" x14ac:dyDescent="0.25">
      <c r="C1531" s="12"/>
      <c r="D1531" s="13"/>
      <c r="I1531" s="1"/>
      <c r="K1531" s="1"/>
    </row>
    <row r="1532" spans="3:11" x14ac:dyDescent="0.25">
      <c r="C1532" s="12"/>
      <c r="D1532" s="13"/>
      <c r="I1532" s="1"/>
      <c r="K1532" s="1"/>
    </row>
    <row r="1533" spans="3:11" x14ac:dyDescent="0.25">
      <c r="C1533" s="12"/>
      <c r="D1533" s="13"/>
      <c r="I1533" s="1"/>
      <c r="K1533" s="1"/>
    </row>
    <row r="1534" spans="3:11" x14ac:dyDescent="0.25">
      <c r="C1534" s="12"/>
      <c r="D1534" s="13"/>
      <c r="I1534" s="1"/>
      <c r="K1534" s="1"/>
    </row>
    <row r="1535" spans="3:11" x14ac:dyDescent="0.25">
      <c r="C1535" s="12"/>
      <c r="D1535" s="13"/>
      <c r="I1535" s="1"/>
      <c r="K1535" s="1"/>
    </row>
    <row r="1536" spans="3:11" x14ac:dyDescent="0.25">
      <c r="C1536" s="12"/>
      <c r="D1536" s="13"/>
      <c r="I1536" s="1"/>
      <c r="K1536" s="1"/>
    </row>
    <row r="1537" spans="3:11" x14ac:dyDescent="0.25">
      <c r="C1537" s="12"/>
      <c r="D1537" s="13"/>
      <c r="I1537" s="1"/>
      <c r="K1537" s="1"/>
    </row>
    <row r="1538" spans="3:11" x14ac:dyDescent="0.25">
      <c r="C1538" s="12"/>
      <c r="D1538" s="13"/>
      <c r="I1538" s="1"/>
      <c r="K1538" s="1"/>
    </row>
    <row r="1539" spans="3:11" x14ac:dyDescent="0.25">
      <c r="C1539" s="12"/>
      <c r="D1539" s="13"/>
      <c r="I1539" s="1"/>
      <c r="K1539" s="1"/>
    </row>
    <row r="1540" spans="3:11" x14ac:dyDescent="0.25">
      <c r="C1540" s="12"/>
      <c r="D1540" s="13"/>
      <c r="I1540" s="1"/>
      <c r="K1540" s="1"/>
    </row>
    <row r="1541" spans="3:11" x14ac:dyDescent="0.25">
      <c r="C1541" s="12"/>
      <c r="D1541" s="13"/>
      <c r="I1541" s="1"/>
      <c r="K1541" s="1"/>
    </row>
    <row r="1542" spans="3:11" x14ac:dyDescent="0.25">
      <c r="C1542" s="12"/>
      <c r="D1542" s="13"/>
      <c r="I1542" s="1"/>
      <c r="K1542" s="1"/>
    </row>
    <row r="1543" spans="3:11" x14ac:dyDescent="0.25">
      <c r="C1543" s="12"/>
      <c r="D1543" s="13"/>
      <c r="I1543" s="1"/>
      <c r="K1543" s="1"/>
    </row>
    <row r="1544" spans="3:11" x14ac:dyDescent="0.25">
      <c r="C1544" s="12"/>
      <c r="D1544" s="13"/>
      <c r="I1544" s="1"/>
      <c r="K1544" s="1"/>
    </row>
    <row r="1545" spans="3:11" x14ac:dyDescent="0.25">
      <c r="C1545" s="12"/>
      <c r="D1545" s="13"/>
      <c r="I1545" s="1"/>
      <c r="K1545" s="1"/>
    </row>
    <row r="1546" spans="3:11" x14ac:dyDescent="0.25">
      <c r="C1546" s="12"/>
      <c r="D1546" s="13"/>
      <c r="I1546" s="1"/>
      <c r="K1546" s="1"/>
    </row>
    <row r="1547" spans="3:11" x14ac:dyDescent="0.25">
      <c r="C1547" s="12"/>
      <c r="D1547" s="13"/>
      <c r="I1547" s="1"/>
      <c r="K1547" s="1"/>
    </row>
    <row r="1548" spans="3:11" x14ac:dyDescent="0.25">
      <c r="C1548" s="12"/>
      <c r="D1548" s="13"/>
      <c r="I1548" s="1"/>
      <c r="K1548" s="1"/>
    </row>
    <row r="1549" spans="3:11" x14ac:dyDescent="0.25">
      <c r="C1549" s="12"/>
      <c r="D1549" s="13"/>
      <c r="I1549" s="1"/>
      <c r="K1549" s="1"/>
    </row>
    <row r="1550" spans="3:11" x14ac:dyDescent="0.25">
      <c r="C1550" s="12"/>
      <c r="D1550" s="13"/>
      <c r="I1550" s="1"/>
      <c r="K1550" s="1"/>
    </row>
    <row r="1551" spans="3:11" x14ac:dyDescent="0.25">
      <c r="C1551" s="12"/>
      <c r="D1551" s="13"/>
      <c r="I1551" s="1"/>
      <c r="K1551" s="1"/>
    </row>
    <row r="1552" spans="3:11" x14ac:dyDescent="0.25">
      <c r="C1552" s="12"/>
      <c r="D1552" s="13"/>
      <c r="I1552" s="1"/>
      <c r="K1552" s="1"/>
    </row>
    <row r="1553" spans="3:11" x14ac:dyDescent="0.25">
      <c r="C1553" s="12"/>
      <c r="D1553" s="13"/>
      <c r="I1553" s="1"/>
      <c r="K1553" s="1"/>
    </row>
    <row r="1554" spans="3:11" x14ac:dyDescent="0.25">
      <c r="C1554" s="12"/>
      <c r="D1554" s="13"/>
      <c r="I1554" s="1"/>
      <c r="K1554" s="1"/>
    </row>
    <row r="1555" spans="3:11" x14ac:dyDescent="0.25">
      <c r="C1555" s="12"/>
      <c r="D1555" s="13"/>
      <c r="I1555" s="1"/>
      <c r="K1555" s="1"/>
    </row>
    <row r="1556" spans="3:11" x14ac:dyDescent="0.25">
      <c r="C1556" s="12"/>
      <c r="D1556" s="13"/>
      <c r="I1556" s="1"/>
      <c r="K1556" s="1"/>
    </row>
    <row r="1557" spans="3:11" x14ac:dyDescent="0.25">
      <c r="C1557" s="12"/>
      <c r="D1557" s="13"/>
      <c r="I1557" s="1"/>
      <c r="K1557" s="1"/>
    </row>
    <row r="1558" spans="3:11" x14ac:dyDescent="0.25">
      <c r="C1558" s="12"/>
      <c r="D1558" s="13"/>
      <c r="I1558" s="1"/>
      <c r="K1558" s="1"/>
    </row>
    <row r="1559" spans="3:11" x14ac:dyDescent="0.25">
      <c r="C1559" s="12"/>
      <c r="D1559" s="13"/>
      <c r="I1559" s="1"/>
      <c r="K1559" s="1"/>
    </row>
    <row r="1560" spans="3:11" x14ac:dyDescent="0.25">
      <c r="C1560" s="12"/>
      <c r="D1560" s="13"/>
      <c r="I1560" s="1"/>
      <c r="K1560" s="1"/>
    </row>
    <row r="1561" spans="3:11" x14ac:dyDescent="0.25">
      <c r="C1561" s="12"/>
      <c r="D1561" s="13"/>
      <c r="I1561" s="1"/>
      <c r="K1561" s="1"/>
    </row>
    <row r="1562" spans="3:11" x14ac:dyDescent="0.25">
      <c r="C1562" s="12"/>
      <c r="D1562" s="13"/>
      <c r="I1562" s="1"/>
      <c r="K1562" s="1"/>
    </row>
    <row r="1563" spans="3:11" x14ac:dyDescent="0.25">
      <c r="C1563" s="12"/>
      <c r="D1563" s="13"/>
      <c r="I1563" s="1"/>
      <c r="K1563" s="1"/>
    </row>
    <row r="1564" spans="3:11" x14ac:dyDescent="0.25">
      <c r="C1564" s="12"/>
      <c r="D1564" s="13"/>
      <c r="I1564" s="1"/>
      <c r="K1564" s="1"/>
    </row>
    <row r="1565" spans="3:11" x14ac:dyDescent="0.25">
      <c r="C1565" s="12"/>
      <c r="D1565" s="13"/>
      <c r="I1565" s="1"/>
      <c r="K1565" s="1"/>
    </row>
    <row r="1566" spans="3:11" x14ac:dyDescent="0.25">
      <c r="C1566" s="12"/>
      <c r="D1566" s="13"/>
      <c r="I1566" s="1"/>
      <c r="K1566" s="1"/>
    </row>
    <row r="1567" spans="3:11" x14ac:dyDescent="0.25">
      <c r="C1567" s="12"/>
      <c r="D1567" s="13"/>
      <c r="I1567" s="1"/>
      <c r="K1567" s="1"/>
    </row>
    <row r="1568" spans="3:11" x14ac:dyDescent="0.25">
      <c r="C1568" s="12"/>
      <c r="D1568" s="13"/>
      <c r="I1568" s="1"/>
      <c r="K1568" s="1"/>
    </row>
    <row r="1569" spans="3:11" x14ac:dyDescent="0.25">
      <c r="C1569" s="12"/>
      <c r="D1569" s="13"/>
      <c r="I1569" s="1"/>
      <c r="K1569" s="1"/>
    </row>
    <row r="1570" spans="3:11" x14ac:dyDescent="0.25">
      <c r="C1570" s="12"/>
      <c r="D1570" s="13"/>
      <c r="I1570" s="1"/>
      <c r="K1570" s="1"/>
    </row>
    <row r="1571" spans="3:11" x14ac:dyDescent="0.25">
      <c r="C1571" s="12"/>
      <c r="D1571" s="13"/>
      <c r="I1571" s="1"/>
      <c r="K1571" s="1"/>
    </row>
    <row r="1572" spans="3:11" x14ac:dyDescent="0.25">
      <c r="C1572" s="12"/>
      <c r="D1572" s="13"/>
      <c r="I1572" s="1"/>
      <c r="K1572" s="1"/>
    </row>
    <row r="1573" spans="3:11" x14ac:dyDescent="0.25">
      <c r="C1573" s="12"/>
      <c r="D1573" s="13"/>
      <c r="I1573" s="1"/>
      <c r="K1573" s="1"/>
    </row>
    <row r="1574" spans="3:11" x14ac:dyDescent="0.25">
      <c r="C1574" s="12"/>
      <c r="D1574" s="13"/>
      <c r="I1574" s="1"/>
      <c r="K1574" s="1"/>
    </row>
    <row r="1575" spans="3:11" x14ac:dyDescent="0.25">
      <c r="C1575" s="12"/>
      <c r="D1575" s="13"/>
      <c r="I1575" s="1"/>
      <c r="K1575" s="1"/>
    </row>
    <row r="1576" spans="3:11" x14ac:dyDescent="0.25">
      <c r="C1576" s="12"/>
      <c r="D1576" s="13"/>
      <c r="I1576" s="1"/>
      <c r="K1576" s="1"/>
    </row>
    <row r="1577" spans="3:11" x14ac:dyDescent="0.25">
      <c r="C1577" s="12"/>
      <c r="D1577" s="13"/>
      <c r="I1577" s="1"/>
      <c r="K1577" s="1"/>
    </row>
    <row r="1578" spans="3:11" x14ac:dyDescent="0.25">
      <c r="C1578" s="12"/>
      <c r="D1578" s="13"/>
      <c r="I1578" s="1"/>
      <c r="K1578" s="1"/>
    </row>
    <row r="1579" spans="3:11" x14ac:dyDescent="0.25">
      <c r="C1579" s="12"/>
      <c r="D1579" s="13"/>
      <c r="I1579" s="1"/>
      <c r="K1579" s="1"/>
    </row>
    <row r="1580" spans="3:11" x14ac:dyDescent="0.25">
      <c r="C1580" s="12"/>
      <c r="D1580" s="13"/>
      <c r="I1580" s="1"/>
      <c r="K1580" s="1"/>
    </row>
    <row r="1581" spans="3:11" x14ac:dyDescent="0.25">
      <c r="C1581" s="12"/>
      <c r="D1581" s="13"/>
      <c r="I1581" s="1"/>
      <c r="K1581" s="1"/>
    </row>
    <row r="1582" spans="3:11" x14ac:dyDescent="0.25">
      <c r="C1582" s="12"/>
      <c r="D1582" s="13"/>
      <c r="I1582" s="1"/>
      <c r="K1582" s="1"/>
    </row>
    <row r="1583" spans="3:11" x14ac:dyDescent="0.25">
      <c r="C1583" s="12"/>
      <c r="D1583" s="13"/>
      <c r="I1583" s="1"/>
      <c r="K1583" s="1"/>
    </row>
    <row r="1584" spans="3:11" x14ac:dyDescent="0.25">
      <c r="C1584" s="12"/>
      <c r="D1584" s="13"/>
      <c r="I1584" s="1"/>
      <c r="K1584" s="1"/>
    </row>
    <row r="1585" spans="3:11" x14ac:dyDescent="0.25">
      <c r="C1585" s="12"/>
      <c r="D1585" s="13"/>
      <c r="I1585" s="1"/>
      <c r="K1585" s="1"/>
    </row>
    <row r="1586" spans="3:11" x14ac:dyDescent="0.25">
      <c r="C1586" s="12"/>
      <c r="D1586" s="13"/>
      <c r="I1586" s="1"/>
      <c r="K1586" s="1"/>
    </row>
    <row r="1587" spans="3:11" x14ac:dyDescent="0.25">
      <c r="C1587" s="12"/>
      <c r="D1587" s="13"/>
      <c r="I1587" s="1"/>
      <c r="K1587" s="1"/>
    </row>
    <row r="1588" spans="3:11" x14ac:dyDescent="0.25">
      <c r="C1588" s="12"/>
      <c r="D1588" s="13"/>
      <c r="I1588" s="1"/>
      <c r="K1588" s="1"/>
    </row>
    <row r="1589" spans="3:11" x14ac:dyDescent="0.25">
      <c r="C1589" s="12"/>
      <c r="D1589" s="13"/>
      <c r="I1589" s="1"/>
      <c r="K1589" s="1"/>
    </row>
    <row r="1590" spans="3:11" x14ac:dyDescent="0.25">
      <c r="C1590" s="12"/>
      <c r="D1590" s="13"/>
      <c r="I1590" s="1"/>
      <c r="K1590" s="1"/>
    </row>
    <row r="1591" spans="3:11" x14ac:dyDescent="0.25">
      <c r="C1591" s="12"/>
      <c r="D1591" s="13"/>
      <c r="I1591" s="1"/>
      <c r="K1591" s="1"/>
    </row>
    <row r="1592" spans="3:11" x14ac:dyDescent="0.25">
      <c r="C1592" s="12"/>
      <c r="D1592" s="13"/>
      <c r="I1592" s="1"/>
      <c r="K1592" s="1"/>
    </row>
    <row r="1593" spans="3:11" x14ac:dyDescent="0.25">
      <c r="C1593" s="12"/>
      <c r="D1593" s="13"/>
      <c r="I1593" s="1"/>
      <c r="K1593" s="1"/>
    </row>
    <row r="1594" spans="3:11" x14ac:dyDescent="0.25">
      <c r="C1594" s="12"/>
      <c r="D1594" s="13"/>
      <c r="I1594" s="1"/>
      <c r="K1594" s="1"/>
    </row>
    <row r="1595" spans="3:11" x14ac:dyDescent="0.25">
      <c r="C1595" s="12"/>
      <c r="D1595" s="13"/>
      <c r="I1595" s="1"/>
      <c r="K1595" s="1"/>
    </row>
    <row r="1596" spans="3:11" x14ac:dyDescent="0.25">
      <c r="C1596" s="12"/>
      <c r="D1596" s="13"/>
      <c r="I1596" s="1"/>
      <c r="K1596" s="1"/>
    </row>
    <row r="1597" spans="3:11" x14ac:dyDescent="0.25">
      <c r="C1597" s="12"/>
      <c r="D1597" s="13"/>
      <c r="I1597" s="1"/>
      <c r="K1597" s="1"/>
    </row>
    <row r="1598" spans="3:11" x14ac:dyDescent="0.25">
      <c r="C1598" s="12"/>
      <c r="D1598" s="13"/>
      <c r="I1598" s="1"/>
      <c r="K1598" s="1"/>
    </row>
    <row r="1599" spans="3:11" x14ac:dyDescent="0.25">
      <c r="C1599" s="12"/>
      <c r="D1599" s="13"/>
      <c r="I1599" s="1"/>
      <c r="K1599" s="1"/>
    </row>
    <row r="1600" spans="3:11" x14ac:dyDescent="0.25">
      <c r="C1600" s="12"/>
      <c r="D1600" s="13"/>
      <c r="I1600" s="1"/>
      <c r="K1600" s="1"/>
    </row>
    <row r="1601" spans="3:11" x14ac:dyDescent="0.25">
      <c r="C1601" s="12"/>
      <c r="D1601" s="13"/>
      <c r="I1601" s="1"/>
      <c r="K1601" s="1"/>
    </row>
    <row r="1602" spans="3:11" x14ac:dyDescent="0.25">
      <c r="C1602" s="12"/>
      <c r="D1602" s="13"/>
      <c r="I1602" s="1"/>
      <c r="K1602" s="1"/>
    </row>
    <row r="1603" spans="3:11" x14ac:dyDescent="0.25">
      <c r="C1603" s="12"/>
      <c r="D1603" s="13"/>
      <c r="I1603" s="1"/>
      <c r="K1603" s="1"/>
    </row>
    <row r="1604" spans="3:11" x14ac:dyDescent="0.25">
      <c r="C1604" s="12"/>
      <c r="D1604" s="13"/>
      <c r="I1604" s="1"/>
      <c r="K1604" s="1"/>
    </row>
    <row r="1605" spans="3:11" x14ac:dyDescent="0.25">
      <c r="C1605" s="12"/>
      <c r="D1605" s="13"/>
      <c r="I1605" s="1"/>
      <c r="K1605" s="1"/>
    </row>
    <row r="1606" spans="3:11" x14ac:dyDescent="0.25">
      <c r="C1606" s="12"/>
      <c r="D1606" s="13"/>
      <c r="I1606" s="1"/>
      <c r="K1606" s="1"/>
    </row>
    <row r="1607" spans="3:11" x14ac:dyDescent="0.25">
      <c r="C1607" s="12"/>
      <c r="D1607" s="13"/>
      <c r="I1607" s="1"/>
      <c r="K1607" s="1"/>
    </row>
    <row r="1608" spans="3:11" x14ac:dyDescent="0.25">
      <c r="C1608" s="12"/>
      <c r="D1608" s="13"/>
      <c r="I1608" s="1"/>
      <c r="K1608" s="1"/>
    </row>
    <row r="1609" spans="3:11" x14ac:dyDescent="0.25">
      <c r="C1609" s="12"/>
      <c r="D1609" s="13"/>
      <c r="I1609" s="1"/>
      <c r="K1609" s="1"/>
    </row>
    <row r="1610" spans="3:11" x14ac:dyDescent="0.25">
      <c r="C1610" s="12"/>
      <c r="D1610" s="13"/>
      <c r="I1610" s="1"/>
      <c r="K1610" s="1"/>
    </row>
    <row r="1611" spans="3:11" x14ac:dyDescent="0.25">
      <c r="C1611" s="12"/>
      <c r="D1611" s="13"/>
      <c r="I1611" s="1"/>
      <c r="K1611" s="1"/>
    </row>
    <row r="1612" spans="3:11" x14ac:dyDescent="0.25">
      <c r="C1612" s="12"/>
      <c r="D1612" s="13"/>
      <c r="I1612" s="1"/>
      <c r="K1612" s="1"/>
    </row>
    <row r="1613" spans="3:11" x14ac:dyDescent="0.25">
      <c r="C1613" s="12"/>
      <c r="D1613" s="13"/>
      <c r="I1613" s="1"/>
      <c r="K1613" s="1"/>
    </row>
    <row r="1614" spans="3:11" x14ac:dyDescent="0.25">
      <c r="C1614" s="12"/>
      <c r="D1614" s="13"/>
      <c r="I1614" s="1"/>
      <c r="K1614" s="1"/>
    </row>
    <row r="1615" spans="3:11" x14ac:dyDescent="0.25">
      <c r="C1615" s="12"/>
      <c r="D1615" s="13"/>
      <c r="I1615" s="1"/>
      <c r="K1615" s="1"/>
    </row>
    <row r="1616" spans="3:11" x14ac:dyDescent="0.25">
      <c r="C1616" s="12"/>
      <c r="D1616" s="13"/>
      <c r="I1616" s="1"/>
      <c r="K1616" s="1"/>
    </row>
    <row r="1617" spans="3:11" x14ac:dyDescent="0.25">
      <c r="C1617" s="12"/>
      <c r="D1617" s="13"/>
      <c r="I1617" s="1"/>
      <c r="K1617" s="1"/>
    </row>
    <row r="1618" spans="3:11" x14ac:dyDescent="0.25">
      <c r="C1618" s="12"/>
      <c r="D1618" s="13"/>
      <c r="I1618" s="1"/>
      <c r="K1618" s="1"/>
    </row>
    <row r="1619" spans="3:11" x14ac:dyDescent="0.25">
      <c r="C1619" s="12"/>
      <c r="D1619" s="13"/>
      <c r="I1619" s="1"/>
      <c r="K1619" s="1"/>
    </row>
    <row r="1620" spans="3:11" x14ac:dyDescent="0.25">
      <c r="C1620" s="12"/>
      <c r="D1620" s="13"/>
      <c r="I1620" s="1"/>
      <c r="K1620" s="1"/>
    </row>
    <row r="1621" spans="3:11" x14ac:dyDescent="0.25">
      <c r="C1621" s="12"/>
      <c r="D1621" s="13"/>
      <c r="I1621" s="1"/>
      <c r="K1621" s="1"/>
    </row>
    <row r="1622" spans="3:11" x14ac:dyDescent="0.25">
      <c r="C1622" s="12"/>
      <c r="D1622" s="13"/>
      <c r="I1622" s="1"/>
      <c r="K1622" s="1"/>
    </row>
    <row r="1623" spans="3:11" x14ac:dyDescent="0.25">
      <c r="C1623" s="12"/>
      <c r="D1623" s="13"/>
      <c r="I1623" s="1"/>
      <c r="K1623" s="1"/>
    </row>
    <row r="1624" spans="3:11" x14ac:dyDescent="0.25">
      <c r="C1624" s="12"/>
      <c r="D1624" s="13"/>
      <c r="I1624" s="1"/>
      <c r="K1624" s="1"/>
    </row>
    <row r="1625" spans="3:11" x14ac:dyDescent="0.25">
      <c r="C1625" s="12"/>
      <c r="D1625" s="13"/>
      <c r="I1625" s="1"/>
      <c r="K1625" s="1"/>
    </row>
    <row r="1626" spans="3:11" x14ac:dyDescent="0.25">
      <c r="C1626" s="12"/>
      <c r="D1626" s="13"/>
      <c r="I1626" s="1"/>
      <c r="K1626" s="1"/>
    </row>
    <row r="1627" spans="3:11" x14ac:dyDescent="0.25">
      <c r="C1627" s="12"/>
      <c r="D1627" s="13"/>
      <c r="I1627" s="1"/>
      <c r="K1627" s="1"/>
    </row>
    <row r="1628" spans="3:11" x14ac:dyDescent="0.25">
      <c r="C1628" s="12"/>
      <c r="D1628" s="13"/>
      <c r="I1628" s="1"/>
      <c r="K1628" s="1"/>
    </row>
    <row r="1629" spans="3:11" x14ac:dyDescent="0.25">
      <c r="C1629" s="12"/>
      <c r="D1629" s="13"/>
      <c r="I1629" s="1"/>
      <c r="K1629" s="1"/>
    </row>
    <row r="1630" spans="3:11" x14ac:dyDescent="0.25">
      <c r="C1630" s="12"/>
      <c r="D1630" s="13"/>
      <c r="I1630" s="1"/>
      <c r="K1630" s="1"/>
    </row>
    <row r="1631" spans="3:11" x14ac:dyDescent="0.25">
      <c r="C1631" s="12"/>
      <c r="D1631" s="13"/>
      <c r="I1631" s="1"/>
      <c r="K1631" s="1"/>
    </row>
    <row r="1632" spans="3:11" x14ac:dyDescent="0.25">
      <c r="C1632" s="12"/>
      <c r="D1632" s="13"/>
      <c r="I1632" s="1"/>
      <c r="K1632" s="1"/>
    </row>
    <row r="1633" spans="3:11" x14ac:dyDescent="0.25">
      <c r="C1633" s="12"/>
      <c r="D1633" s="13"/>
      <c r="I1633" s="1"/>
      <c r="K1633" s="1"/>
    </row>
    <row r="1634" spans="3:11" x14ac:dyDescent="0.25">
      <c r="C1634" s="12"/>
      <c r="D1634" s="13"/>
      <c r="I1634" s="1"/>
      <c r="K1634" s="1"/>
    </row>
    <row r="1635" spans="3:11" x14ac:dyDescent="0.25">
      <c r="C1635" s="12"/>
      <c r="D1635" s="13"/>
      <c r="I1635" s="1"/>
      <c r="K1635" s="1"/>
    </row>
    <row r="1636" spans="3:11" x14ac:dyDescent="0.25">
      <c r="C1636" s="12"/>
      <c r="D1636" s="13"/>
      <c r="I1636" s="1"/>
      <c r="K1636" s="1"/>
    </row>
    <row r="1637" spans="3:11" x14ac:dyDescent="0.25">
      <c r="C1637" s="12"/>
      <c r="D1637" s="13"/>
      <c r="I1637" s="1"/>
      <c r="K1637" s="1"/>
    </row>
    <row r="1638" spans="3:11" x14ac:dyDescent="0.25">
      <c r="C1638" s="12"/>
      <c r="D1638" s="13"/>
      <c r="I1638" s="1"/>
      <c r="K1638" s="1"/>
    </row>
    <row r="1639" spans="3:11" x14ac:dyDescent="0.25">
      <c r="C1639" s="12"/>
      <c r="D1639" s="13"/>
      <c r="I1639" s="1"/>
      <c r="K1639" s="1"/>
    </row>
    <row r="1640" spans="3:11" x14ac:dyDescent="0.25">
      <c r="C1640" s="12"/>
      <c r="D1640" s="13"/>
      <c r="I1640" s="1"/>
      <c r="K1640" s="1"/>
    </row>
    <row r="1641" spans="3:11" x14ac:dyDescent="0.25">
      <c r="C1641" s="12"/>
      <c r="D1641" s="13"/>
      <c r="I1641" s="1"/>
      <c r="K1641" s="1"/>
    </row>
    <row r="1642" spans="3:11" x14ac:dyDescent="0.25">
      <c r="C1642" s="12"/>
      <c r="D1642" s="13"/>
      <c r="I1642" s="1"/>
      <c r="K1642" s="1"/>
    </row>
    <row r="1643" spans="3:11" x14ac:dyDescent="0.25">
      <c r="C1643" s="12"/>
      <c r="D1643" s="13"/>
      <c r="I1643" s="1"/>
      <c r="K1643" s="1"/>
    </row>
    <row r="1644" spans="3:11" x14ac:dyDescent="0.25">
      <c r="C1644" s="12"/>
      <c r="D1644" s="13"/>
      <c r="I1644" s="1"/>
      <c r="K1644" s="1"/>
    </row>
    <row r="1645" spans="3:11" x14ac:dyDescent="0.25">
      <c r="C1645" s="12"/>
      <c r="D1645" s="13"/>
      <c r="I1645" s="1"/>
      <c r="K1645" s="1"/>
    </row>
    <row r="1646" spans="3:11" x14ac:dyDescent="0.25">
      <c r="C1646" s="12"/>
      <c r="D1646" s="13"/>
      <c r="I1646" s="1"/>
      <c r="K1646" s="1"/>
    </row>
    <row r="1647" spans="3:11" x14ac:dyDescent="0.25">
      <c r="C1647" s="12"/>
      <c r="D1647" s="13"/>
      <c r="I1647" s="1"/>
      <c r="K1647" s="1"/>
    </row>
    <row r="1648" spans="3:11" x14ac:dyDescent="0.25">
      <c r="C1648" s="12"/>
      <c r="D1648" s="13"/>
      <c r="I1648" s="1"/>
      <c r="K1648" s="1"/>
    </row>
    <row r="1649" spans="3:11" x14ac:dyDescent="0.25">
      <c r="C1649" s="12"/>
      <c r="D1649" s="13"/>
      <c r="I1649" s="1"/>
      <c r="K1649" s="1"/>
    </row>
    <row r="1650" spans="3:11" x14ac:dyDescent="0.25">
      <c r="C1650" s="12"/>
      <c r="D1650" s="13"/>
      <c r="I1650" s="1"/>
      <c r="K1650" s="1"/>
    </row>
    <row r="1651" spans="3:11" x14ac:dyDescent="0.25">
      <c r="C1651" s="12"/>
      <c r="D1651" s="13"/>
      <c r="I1651" s="1"/>
      <c r="K1651" s="1"/>
    </row>
    <row r="1652" spans="3:11" x14ac:dyDescent="0.25">
      <c r="C1652" s="12"/>
      <c r="D1652" s="13"/>
      <c r="I1652" s="1"/>
      <c r="K1652" s="1"/>
    </row>
    <row r="1653" spans="3:11" x14ac:dyDescent="0.25">
      <c r="C1653" s="12"/>
      <c r="D1653" s="13"/>
      <c r="I1653" s="1"/>
      <c r="K1653" s="1"/>
    </row>
    <row r="1654" spans="3:11" x14ac:dyDescent="0.25">
      <c r="C1654" s="12"/>
      <c r="D1654" s="13"/>
      <c r="I1654" s="1"/>
      <c r="K1654" s="1"/>
    </row>
    <row r="1655" spans="3:11" x14ac:dyDescent="0.25">
      <c r="C1655" s="12"/>
      <c r="D1655" s="13"/>
      <c r="I1655" s="1"/>
      <c r="K1655" s="1"/>
    </row>
    <row r="1656" spans="3:11" x14ac:dyDescent="0.25">
      <c r="C1656" s="12"/>
      <c r="D1656" s="13"/>
      <c r="I1656" s="1"/>
      <c r="K1656" s="1"/>
    </row>
    <row r="1657" spans="3:11" x14ac:dyDescent="0.25">
      <c r="C1657" s="12"/>
      <c r="D1657" s="13"/>
      <c r="I1657" s="1"/>
      <c r="K1657" s="1"/>
    </row>
    <row r="1658" spans="3:11" x14ac:dyDescent="0.25">
      <c r="C1658" s="12"/>
      <c r="D1658" s="13"/>
      <c r="I1658" s="1"/>
      <c r="K1658" s="1"/>
    </row>
    <row r="1659" spans="3:11" x14ac:dyDescent="0.25">
      <c r="C1659" s="12"/>
      <c r="D1659" s="13"/>
      <c r="I1659" s="1"/>
      <c r="K1659" s="1"/>
    </row>
    <row r="1660" spans="3:11" x14ac:dyDescent="0.25">
      <c r="C1660" s="12"/>
      <c r="D1660" s="13"/>
      <c r="I1660" s="1"/>
      <c r="K1660" s="1"/>
    </row>
    <row r="1661" spans="3:11" x14ac:dyDescent="0.25">
      <c r="C1661" s="12"/>
      <c r="D1661" s="13"/>
      <c r="I1661" s="1"/>
      <c r="K1661" s="1"/>
    </row>
    <row r="1662" spans="3:11" x14ac:dyDescent="0.25">
      <c r="C1662" s="12"/>
      <c r="D1662" s="13"/>
      <c r="I1662" s="1"/>
      <c r="K1662" s="1"/>
    </row>
    <row r="1663" spans="3:11" x14ac:dyDescent="0.25">
      <c r="C1663" s="12"/>
      <c r="D1663" s="13"/>
      <c r="I1663" s="1"/>
      <c r="K1663" s="1"/>
    </row>
    <row r="1664" spans="3:11" x14ac:dyDescent="0.25">
      <c r="C1664" s="12"/>
      <c r="D1664" s="13"/>
      <c r="I1664" s="1"/>
      <c r="K1664" s="1"/>
    </row>
    <row r="1665" spans="3:11" x14ac:dyDescent="0.25">
      <c r="C1665" s="12"/>
      <c r="D1665" s="13"/>
      <c r="I1665" s="1"/>
      <c r="K1665" s="1"/>
    </row>
    <row r="1666" spans="3:11" x14ac:dyDescent="0.25">
      <c r="C1666" s="12"/>
      <c r="D1666" s="13"/>
      <c r="I1666" s="1"/>
      <c r="K1666" s="1"/>
    </row>
    <row r="1667" spans="3:11" x14ac:dyDescent="0.25">
      <c r="C1667" s="12"/>
      <c r="D1667" s="13"/>
      <c r="I1667" s="1"/>
      <c r="K1667" s="1"/>
    </row>
    <row r="1668" spans="3:11" x14ac:dyDescent="0.25">
      <c r="C1668" s="12"/>
      <c r="D1668" s="13"/>
      <c r="I1668" s="1"/>
      <c r="K1668" s="1"/>
    </row>
    <row r="1669" spans="3:11" x14ac:dyDescent="0.25">
      <c r="C1669" s="12"/>
      <c r="D1669" s="13"/>
      <c r="I1669" s="1"/>
      <c r="K1669" s="1"/>
    </row>
    <row r="1670" spans="3:11" x14ac:dyDescent="0.25">
      <c r="C1670" s="12"/>
      <c r="D1670" s="13"/>
      <c r="I1670" s="1"/>
      <c r="K1670" s="1"/>
    </row>
    <row r="1671" spans="3:11" x14ac:dyDescent="0.25">
      <c r="C1671" s="12"/>
      <c r="D1671" s="13"/>
      <c r="I1671" s="1"/>
      <c r="K1671" s="1"/>
    </row>
    <row r="1672" spans="3:11" x14ac:dyDescent="0.25">
      <c r="C1672" s="12"/>
      <c r="D1672" s="13"/>
      <c r="I1672" s="1"/>
      <c r="K1672" s="1"/>
    </row>
    <row r="1673" spans="3:11" x14ac:dyDescent="0.25">
      <c r="C1673" s="12"/>
      <c r="D1673" s="13"/>
      <c r="I1673" s="1"/>
      <c r="K1673" s="1"/>
    </row>
    <row r="1674" spans="3:11" x14ac:dyDescent="0.25">
      <c r="C1674" s="12"/>
      <c r="D1674" s="13"/>
      <c r="I1674" s="1"/>
      <c r="K1674" s="1"/>
    </row>
    <row r="1675" spans="3:11" x14ac:dyDescent="0.25">
      <c r="C1675" s="12"/>
      <c r="D1675" s="13"/>
      <c r="I1675" s="1"/>
      <c r="K1675" s="1"/>
    </row>
    <row r="1676" spans="3:11" x14ac:dyDescent="0.25">
      <c r="C1676" s="12"/>
      <c r="D1676" s="13"/>
      <c r="I1676" s="1"/>
      <c r="K1676" s="1"/>
    </row>
    <row r="1677" spans="3:11" x14ac:dyDescent="0.25">
      <c r="C1677" s="12"/>
      <c r="D1677" s="13"/>
      <c r="I1677" s="1"/>
      <c r="K1677" s="1"/>
    </row>
    <row r="1678" spans="3:11" x14ac:dyDescent="0.25">
      <c r="C1678" s="12"/>
      <c r="D1678" s="13"/>
      <c r="I1678" s="1"/>
      <c r="K1678" s="1"/>
    </row>
    <row r="1679" spans="3:11" x14ac:dyDescent="0.25">
      <c r="C1679" s="12"/>
      <c r="D1679" s="13"/>
      <c r="I1679" s="1"/>
      <c r="K1679" s="1"/>
    </row>
    <row r="1680" spans="3:11" x14ac:dyDescent="0.25">
      <c r="C1680" s="12"/>
      <c r="D1680" s="13"/>
      <c r="I1680" s="1"/>
      <c r="K1680" s="1"/>
    </row>
    <row r="1681" spans="3:11" x14ac:dyDescent="0.25">
      <c r="C1681" s="12"/>
      <c r="D1681" s="13"/>
      <c r="I1681" s="1"/>
      <c r="K1681" s="1"/>
    </row>
    <row r="1682" spans="3:11" x14ac:dyDescent="0.25">
      <c r="C1682" s="12"/>
      <c r="D1682" s="13"/>
      <c r="I1682" s="1"/>
      <c r="K1682" s="1"/>
    </row>
    <row r="1683" spans="3:11" x14ac:dyDescent="0.25">
      <c r="C1683" s="12"/>
      <c r="D1683" s="13"/>
      <c r="I1683" s="1"/>
      <c r="K1683" s="1"/>
    </row>
    <row r="1684" spans="3:11" x14ac:dyDescent="0.25">
      <c r="C1684" s="12"/>
      <c r="D1684" s="13"/>
      <c r="I1684" s="1"/>
      <c r="K1684" s="1"/>
    </row>
    <row r="1685" spans="3:11" x14ac:dyDescent="0.25">
      <c r="C1685" s="12"/>
      <c r="D1685" s="13"/>
      <c r="I1685" s="1"/>
      <c r="K1685" s="1"/>
    </row>
    <row r="1686" spans="3:11" x14ac:dyDescent="0.25">
      <c r="C1686" s="12"/>
      <c r="D1686" s="13"/>
      <c r="I1686" s="1"/>
      <c r="K1686" s="1"/>
    </row>
    <row r="1687" spans="3:11" x14ac:dyDescent="0.25">
      <c r="C1687" s="12"/>
      <c r="D1687" s="13"/>
      <c r="I1687" s="1"/>
      <c r="K1687" s="1"/>
    </row>
    <row r="1688" spans="3:11" x14ac:dyDescent="0.25">
      <c r="C1688" s="12"/>
      <c r="D1688" s="13"/>
      <c r="I1688" s="1"/>
      <c r="K1688" s="1"/>
    </row>
    <row r="1689" spans="3:11" x14ac:dyDescent="0.25">
      <c r="C1689" s="12"/>
      <c r="D1689" s="13"/>
      <c r="I1689" s="1"/>
      <c r="K1689" s="1"/>
    </row>
    <row r="1690" spans="3:11" x14ac:dyDescent="0.25">
      <c r="C1690" s="12"/>
      <c r="D1690" s="13"/>
      <c r="I1690" s="1"/>
      <c r="K1690" s="1"/>
    </row>
    <row r="1691" spans="3:11" x14ac:dyDescent="0.25">
      <c r="C1691" s="12"/>
      <c r="D1691" s="13"/>
      <c r="I1691" s="1"/>
      <c r="K1691" s="1"/>
    </row>
    <row r="1692" spans="3:11" x14ac:dyDescent="0.25">
      <c r="C1692" s="12"/>
      <c r="D1692" s="13"/>
      <c r="I1692" s="1"/>
      <c r="K1692" s="1"/>
    </row>
    <row r="1693" spans="3:11" x14ac:dyDescent="0.25">
      <c r="C1693" s="12"/>
      <c r="D1693" s="13"/>
      <c r="I1693" s="1"/>
      <c r="K1693" s="1"/>
    </row>
    <row r="1694" spans="3:11" x14ac:dyDescent="0.25">
      <c r="C1694" s="12"/>
      <c r="D1694" s="13"/>
      <c r="I1694" s="1"/>
      <c r="K1694" s="1"/>
    </row>
    <row r="1695" spans="3:11" x14ac:dyDescent="0.25">
      <c r="C1695" s="12"/>
      <c r="D1695" s="13"/>
      <c r="I1695" s="1"/>
      <c r="K1695" s="1"/>
    </row>
    <row r="1696" spans="3:11" x14ac:dyDescent="0.25">
      <c r="C1696" s="12"/>
      <c r="D1696" s="13"/>
      <c r="I1696" s="1"/>
      <c r="K1696" s="1"/>
    </row>
    <row r="1697" spans="3:11" x14ac:dyDescent="0.25">
      <c r="C1697" s="12"/>
      <c r="D1697" s="13"/>
      <c r="I1697" s="1"/>
      <c r="K1697" s="1"/>
    </row>
    <row r="1698" spans="3:11" x14ac:dyDescent="0.25">
      <c r="C1698" s="12"/>
      <c r="D1698" s="13"/>
      <c r="I1698" s="1"/>
      <c r="K1698" s="1"/>
    </row>
    <row r="1699" spans="3:11" x14ac:dyDescent="0.25">
      <c r="C1699" s="12"/>
      <c r="D1699" s="13"/>
      <c r="I1699" s="1"/>
      <c r="K1699" s="1"/>
    </row>
    <row r="1700" spans="3:11" x14ac:dyDescent="0.25">
      <c r="C1700" s="12"/>
      <c r="D1700" s="13"/>
      <c r="I1700" s="1"/>
      <c r="K1700" s="1"/>
    </row>
    <row r="1701" spans="3:11" x14ac:dyDescent="0.25">
      <c r="C1701" s="12"/>
      <c r="D1701" s="13"/>
      <c r="I1701" s="1"/>
      <c r="K1701" s="1"/>
    </row>
    <row r="1702" spans="3:11" x14ac:dyDescent="0.25">
      <c r="C1702" s="12"/>
      <c r="D1702" s="13"/>
      <c r="I1702" s="1"/>
      <c r="K1702" s="1"/>
    </row>
    <row r="1703" spans="3:11" x14ac:dyDescent="0.25">
      <c r="C1703" s="12"/>
      <c r="D1703" s="13"/>
      <c r="I1703" s="1"/>
      <c r="K1703" s="1"/>
    </row>
    <row r="1704" spans="3:11" x14ac:dyDescent="0.25">
      <c r="C1704" s="12"/>
      <c r="D1704" s="13"/>
      <c r="I1704" s="1"/>
      <c r="K1704" s="1"/>
    </row>
    <row r="1705" spans="3:11" x14ac:dyDescent="0.25">
      <c r="C1705" s="12"/>
      <c r="D1705" s="13"/>
      <c r="I1705" s="1"/>
      <c r="K1705" s="1"/>
    </row>
    <row r="1706" spans="3:11" x14ac:dyDescent="0.25">
      <c r="C1706" s="12"/>
      <c r="D1706" s="13"/>
      <c r="I1706" s="1"/>
      <c r="K1706" s="1"/>
    </row>
    <row r="1707" spans="3:11" x14ac:dyDescent="0.25">
      <c r="C1707" s="12"/>
      <c r="D1707" s="13"/>
      <c r="I1707" s="1"/>
      <c r="K1707" s="1"/>
    </row>
    <row r="1708" spans="3:11" x14ac:dyDescent="0.25">
      <c r="C1708" s="12"/>
      <c r="D1708" s="13"/>
      <c r="I1708" s="1"/>
      <c r="K1708" s="1"/>
    </row>
    <row r="1709" spans="3:11" x14ac:dyDescent="0.25">
      <c r="C1709" s="12"/>
      <c r="D1709" s="13"/>
      <c r="I1709" s="1"/>
      <c r="K1709" s="1"/>
    </row>
    <row r="1710" spans="3:11" x14ac:dyDescent="0.25">
      <c r="C1710" s="12"/>
      <c r="D1710" s="13"/>
      <c r="I1710" s="1"/>
      <c r="K1710" s="1"/>
    </row>
    <row r="1711" spans="3:11" x14ac:dyDescent="0.25">
      <c r="C1711" s="12"/>
      <c r="D1711" s="13"/>
      <c r="I1711" s="1"/>
      <c r="K1711" s="1"/>
    </row>
    <row r="1712" spans="3:11" x14ac:dyDescent="0.25">
      <c r="C1712" s="12"/>
      <c r="D1712" s="13"/>
      <c r="I1712" s="1"/>
      <c r="K1712" s="1"/>
    </row>
    <row r="1713" spans="3:11" x14ac:dyDescent="0.25">
      <c r="C1713" s="12"/>
      <c r="D1713" s="13"/>
      <c r="I1713" s="1"/>
      <c r="K1713" s="1"/>
    </row>
    <row r="1714" spans="3:11" x14ac:dyDescent="0.25">
      <c r="C1714" s="12"/>
      <c r="D1714" s="13"/>
      <c r="I1714" s="1"/>
      <c r="K1714" s="1"/>
    </row>
    <row r="1715" spans="3:11" x14ac:dyDescent="0.25">
      <c r="C1715" s="12"/>
      <c r="D1715" s="13"/>
      <c r="I1715" s="1"/>
      <c r="K1715" s="1"/>
    </row>
    <row r="1716" spans="3:11" x14ac:dyDescent="0.25">
      <c r="C1716" s="12"/>
      <c r="D1716" s="13"/>
      <c r="I1716" s="1"/>
      <c r="K1716" s="1"/>
    </row>
    <row r="1717" spans="3:11" x14ac:dyDescent="0.25">
      <c r="C1717" s="12"/>
      <c r="D1717" s="13"/>
      <c r="I1717" s="1"/>
      <c r="K1717" s="1"/>
    </row>
    <row r="1718" spans="3:11" x14ac:dyDescent="0.25">
      <c r="C1718" s="12"/>
      <c r="D1718" s="13"/>
      <c r="I1718" s="1"/>
      <c r="K1718" s="1"/>
    </row>
    <row r="1719" spans="3:11" x14ac:dyDescent="0.25">
      <c r="C1719" s="12"/>
      <c r="D1719" s="13"/>
      <c r="I1719" s="1"/>
      <c r="K1719" s="1"/>
    </row>
    <row r="1720" spans="3:11" x14ac:dyDescent="0.25">
      <c r="C1720" s="12"/>
      <c r="D1720" s="13"/>
      <c r="I1720" s="1"/>
      <c r="K1720" s="1"/>
    </row>
    <row r="1721" spans="3:11" x14ac:dyDescent="0.25">
      <c r="C1721" s="12"/>
      <c r="D1721" s="13"/>
      <c r="I1721" s="1"/>
      <c r="K1721" s="1"/>
    </row>
    <row r="1722" spans="3:11" x14ac:dyDescent="0.25">
      <c r="C1722" s="12"/>
      <c r="D1722" s="13"/>
      <c r="I1722" s="1"/>
      <c r="K1722" s="1"/>
    </row>
    <row r="1723" spans="3:11" x14ac:dyDescent="0.25">
      <c r="C1723" s="12"/>
      <c r="D1723" s="13"/>
      <c r="I1723" s="1"/>
      <c r="K1723" s="1"/>
    </row>
    <row r="1724" spans="3:11" x14ac:dyDescent="0.25">
      <c r="C1724" s="12"/>
      <c r="D1724" s="13"/>
      <c r="I1724" s="1"/>
      <c r="K1724" s="1"/>
    </row>
    <row r="1725" spans="3:11" x14ac:dyDescent="0.25">
      <c r="C1725" s="12"/>
      <c r="D1725" s="13"/>
      <c r="I1725" s="1"/>
      <c r="K1725" s="1"/>
    </row>
    <row r="1726" spans="3:11" x14ac:dyDescent="0.25">
      <c r="C1726" s="12"/>
      <c r="D1726" s="13"/>
      <c r="I1726" s="1"/>
      <c r="K1726" s="1"/>
    </row>
    <row r="1727" spans="3:11" x14ac:dyDescent="0.25">
      <c r="C1727" s="12"/>
      <c r="D1727" s="13"/>
      <c r="I1727" s="1"/>
      <c r="K1727" s="1"/>
    </row>
    <row r="1728" spans="3:11" x14ac:dyDescent="0.25">
      <c r="C1728" s="12"/>
      <c r="D1728" s="13"/>
      <c r="I1728" s="1"/>
      <c r="K1728" s="1"/>
    </row>
    <row r="1729" spans="3:11" x14ac:dyDescent="0.25">
      <c r="C1729" s="12"/>
      <c r="D1729" s="13"/>
      <c r="I1729" s="1"/>
      <c r="K1729" s="1"/>
    </row>
    <row r="1730" spans="3:11" x14ac:dyDescent="0.25">
      <c r="C1730" s="12"/>
      <c r="D1730" s="13"/>
      <c r="I1730" s="1"/>
      <c r="K1730" s="1"/>
    </row>
    <row r="1731" spans="3:11" x14ac:dyDescent="0.25">
      <c r="C1731" s="12"/>
      <c r="D1731" s="13"/>
      <c r="I1731" s="1"/>
      <c r="K1731" s="1"/>
    </row>
    <row r="1732" spans="3:11" x14ac:dyDescent="0.25">
      <c r="C1732" s="12"/>
      <c r="D1732" s="13"/>
      <c r="I1732" s="1"/>
      <c r="K1732" s="1"/>
    </row>
    <row r="1733" spans="3:11" x14ac:dyDescent="0.25">
      <c r="C1733" s="12"/>
      <c r="D1733" s="13"/>
      <c r="I1733" s="1"/>
      <c r="K1733" s="1"/>
    </row>
    <row r="1734" spans="3:11" x14ac:dyDescent="0.25">
      <c r="C1734" s="12"/>
      <c r="D1734" s="13"/>
      <c r="I1734" s="1"/>
      <c r="K1734" s="1"/>
    </row>
    <row r="1735" spans="3:11" x14ac:dyDescent="0.25">
      <c r="C1735" s="12"/>
      <c r="D1735" s="13"/>
      <c r="I1735" s="1"/>
      <c r="K1735" s="1"/>
    </row>
    <row r="1736" spans="3:11" x14ac:dyDescent="0.25">
      <c r="C1736" s="12"/>
      <c r="D1736" s="13"/>
      <c r="I1736" s="1"/>
      <c r="K1736" s="1"/>
    </row>
    <row r="1737" spans="3:11" x14ac:dyDescent="0.25">
      <c r="C1737" s="12"/>
      <c r="D1737" s="13"/>
      <c r="I1737" s="1"/>
      <c r="K1737" s="1"/>
    </row>
    <row r="1738" spans="3:11" x14ac:dyDescent="0.25">
      <c r="C1738" s="12"/>
      <c r="D1738" s="13"/>
      <c r="I1738" s="1"/>
      <c r="K1738" s="1"/>
    </row>
    <row r="1739" spans="3:11" x14ac:dyDescent="0.25">
      <c r="C1739" s="12"/>
      <c r="D1739" s="13"/>
      <c r="I1739" s="1"/>
      <c r="K1739" s="1"/>
    </row>
    <row r="1740" spans="3:11" x14ac:dyDescent="0.25">
      <c r="C1740" s="12"/>
      <c r="D1740" s="13"/>
      <c r="I1740" s="1"/>
      <c r="K1740" s="1"/>
    </row>
    <row r="1741" spans="3:11" x14ac:dyDescent="0.25">
      <c r="C1741" s="12"/>
      <c r="D1741" s="13"/>
      <c r="I1741" s="1"/>
      <c r="K1741" s="1"/>
    </row>
    <row r="1742" spans="3:11" x14ac:dyDescent="0.25">
      <c r="C1742" s="12"/>
      <c r="D1742" s="13"/>
      <c r="I1742" s="1"/>
      <c r="K1742" s="1"/>
    </row>
    <row r="1743" spans="3:11" x14ac:dyDescent="0.25">
      <c r="C1743" s="12"/>
      <c r="D1743" s="13"/>
      <c r="I1743" s="1"/>
      <c r="K1743" s="1"/>
    </row>
    <row r="1744" spans="3:11" x14ac:dyDescent="0.25">
      <c r="C1744" s="12"/>
      <c r="D1744" s="13"/>
      <c r="I1744" s="1"/>
      <c r="K1744" s="1"/>
    </row>
    <row r="1745" spans="3:11" x14ac:dyDescent="0.25">
      <c r="C1745" s="12"/>
      <c r="D1745" s="13"/>
      <c r="I1745" s="1"/>
      <c r="K1745" s="1"/>
    </row>
    <row r="1746" spans="3:11" x14ac:dyDescent="0.25">
      <c r="C1746" s="12"/>
      <c r="D1746" s="13"/>
      <c r="I1746" s="1"/>
      <c r="K1746" s="1"/>
    </row>
    <row r="1747" spans="3:11" x14ac:dyDescent="0.25">
      <c r="C1747" s="12"/>
      <c r="D1747" s="13"/>
      <c r="I1747" s="1"/>
      <c r="K1747" s="1"/>
    </row>
    <row r="1748" spans="3:11" x14ac:dyDescent="0.25">
      <c r="C1748" s="12"/>
      <c r="D1748" s="13"/>
      <c r="I1748" s="1"/>
      <c r="K1748" s="1"/>
    </row>
    <row r="1749" spans="3:11" x14ac:dyDescent="0.25">
      <c r="C1749" s="12"/>
      <c r="D1749" s="13"/>
      <c r="I1749" s="1"/>
      <c r="K1749" s="1"/>
    </row>
    <row r="1750" spans="3:11" x14ac:dyDescent="0.25">
      <c r="C1750" s="12"/>
      <c r="D1750" s="13"/>
      <c r="I1750" s="1"/>
      <c r="K1750" s="1"/>
    </row>
    <row r="1751" spans="3:11" x14ac:dyDescent="0.25">
      <c r="C1751" s="12"/>
      <c r="D1751" s="13"/>
      <c r="I1751" s="1"/>
      <c r="K1751" s="1"/>
    </row>
    <row r="1752" spans="3:11" x14ac:dyDescent="0.25">
      <c r="C1752" s="12"/>
      <c r="D1752" s="13"/>
      <c r="I1752" s="1"/>
      <c r="K1752" s="1"/>
    </row>
    <row r="1753" spans="3:11" x14ac:dyDescent="0.25">
      <c r="C1753" s="12"/>
      <c r="D1753" s="13"/>
      <c r="I1753" s="1"/>
      <c r="K1753" s="1"/>
    </row>
    <row r="1754" spans="3:11" x14ac:dyDescent="0.25">
      <c r="C1754" s="12"/>
      <c r="D1754" s="13"/>
      <c r="I1754" s="1"/>
      <c r="K1754" s="1"/>
    </row>
    <row r="1755" spans="3:11" x14ac:dyDescent="0.25">
      <c r="C1755" s="12"/>
      <c r="D1755" s="13"/>
      <c r="I1755" s="1"/>
      <c r="K1755" s="1"/>
    </row>
    <row r="1756" spans="3:11" x14ac:dyDescent="0.25">
      <c r="C1756" s="12"/>
      <c r="D1756" s="13"/>
      <c r="I1756" s="1"/>
      <c r="K1756" s="1"/>
    </row>
    <row r="1757" spans="3:11" x14ac:dyDescent="0.25">
      <c r="C1757" s="12"/>
      <c r="D1757" s="13"/>
      <c r="I1757" s="1"/>
      <c r="K1757" s="1"/>
    </row>
    <row r="1758" spans="3:11" x14ac:dyDescent="0.25">
      <c r="C1758" s="12"/>
      <c r="D1758" s="13"/>
      <c r="I1758" s="1"/>
      <c r="K1758" s="1"/>
    </row>
    <row r="1759" spans="3:11" x14ac:dyDescent="0.25">
      <c r="C1759" s="12"/>
      <c r="D1759" s="13"/>
      <c r="I1759" s="1"/>
      <c r="K1759" s="1"/>
    </row>
    <row r="1760" spans="3:11" x14ac:dyDescent="0.25">
      <c r="C1760" s="12"/>
      <c r="D1760" s="13"/>
      <c r="I1760" s="1"/>
      <c r="K1760" s="1"/>
    </row>
    <row r="1761" spans="3:11" x14ac:dyDescent="0.25">
      <c r="C1761" s="12"/>
      <c r="D1761" s="13"/>
      <c r="I1761" s="1"/>
      <c r="K1761" s="1"/>
    </row>
    <row r="1762" spans="3:11" x14ac:dyDescent="0.25">
      <c r="C1762" s="12"/>
      <c r="D1762" s="13"/>
      <c r="I1762" s="1"/>
      <c r="K1762" s="1"/>
    </row>
    <row r="1763" spans="3:11" x14ac:dyDescent="0.25">
      <c r="C1763" s="12"/>
      <c r="D1763" s="13"/>
      <c r="I1763" s="1"/>
      <c r="K1763" s="1"/>
    </row>
    <row r="1764" spans="3:11" x14ac:dyDescent="0.25">
      <c r="C1764" s="12"/>
      <c r="D1764" s="13"/>
      <c r="I1764" s="1"/>
      <c r="K1764" s="1"/>
    </row>
    <row r="1765" spans="3:11" x14ac:dyDescent="0.25">
      <c r="C1765" s="12"/>
      <c r="D1765" s="13"/>
      <c r="I1765" s="1"/>
      <c r="K1765" s="1"/>
    </row>
    <row r="1766" spans="3:11" x14ac:dyDescent="0.25">
      <c r="C1766" s="12"/>
      <c r="D1766" s="13"/>
      <c r="I1766" s="1"/>
      <c r="K1766" s="1"/>
    </row>
    <row r="1767" spans="3:11" x14ac:dyDescent="0.25">
      <c r="C1767" s="12"/>
      <c r="D1767" s="13"/>
      <c r="I1767" s="1"/>
      <c r="K1767" s="1"/>
    </row>
    <row r="1768" spans="3:11" x14ac:dyDescent="0.25">
      <c r="C1768" s="12"/>
      <c r="D1768" s="13"/>
      <c r="I1768" s="1"/>
      <c r="K1768" s="1"/>
    </row>
    <row r="1769" spans="3:11" x14ac:dyDescent="0.25">
      <c r="C1769" s="12"/>
      <c r="D1769" s="13"/>
      <c r="I1769" s="1"/>
      <c r="K1769" s="1"/>
    </row>
    <row r="1770" spans="3:11" x14ac:dyDescent="0.25">
      <c r="C1770" s="12"/>
      <c r="D1770" s="13"/>
      <c r="I1770" s="1"/>
      <c r="K1770" s="1"/>
    </row>
    <row r="1771" spans="3:11" x14ac:dyDescent="0.25">
      <c r="C1771" s="12"/>
      <c r="D1771" s="13"/>
      <c r="I1771" s="1"/>
      <c r="K1771" s="1"/>
    </row>
    <row r="1772" spans="3:11" x14ac:dyDescent="0.25">
      <c r="C1772" s="12"/>
      <c r="D1772" s="13"/>
      <c r="I1772" s="1"/>
      <c r="K1772" s="1"/>
    </row>
    <row r="1773" spans="3:11" x14ac:dyDescent="0.25">
      <c r="C1773" s="12"/>
      <c r="D1773" s="13"/>
      <c r="I1773" s="1"/>
      <c r="K1773" s="1"/>
    </row>
    <row r="1774" spans="3:11" x14ac:dyDescent="0.25">
      <c r="C1774" s="12"/>
      <c r="D1774" s="13"/>
      <c r="I1774" s="1"/>
      <c r="K1774" s="1"/>
    </row>
    <row r="1775" spans="3:11" x14ac:dyDescent="0.25">
      <c r="C1775" s="12"/>
      <c r="D1775" s="13"/>
      <c r="I1775" s="1"/>
      <c r="K1775" s="1"/>
    </row>
    <row r="1776" spans="3:11" x14ac:dyDescent="0.25">
      <c r="C1776" s="12"/>
      <c r="D1776" s="13"/>
      <c r="I1776" s="1"/>
      <c r="K1776" s="1"/>
    </row>
    <row r="1777" spans="3:11" x14ac:dyDescent="0.25">
      <c r="C1777" s="12"/>
      <c r="D1777" s="13"/>
      <c r="I1777" s="1"/>
      <c r="K1777" s="1"/>
    </row>
    <row r="1778" spans="3:11" x14ac:dyDescent="0.25">
      <c r="C1778" s="12"/>
      <c r="D1778" s="13"/>
      <c r="I1778" s="1"/>
      <c r="K1778" s="1"/>
    </row>
    <row r="1779" spans="3:11" x14ac:dyDescent="0.25">
      <c r="C1779" s="12"/>
      <c r="D1779" s="13"/>
      <c r="I1779" s="1"/>
      <c r="K1779" s="1"/>
    </row>
    <row r="1780" spans="3:11" x14ac:dyDescent="0.25">
      <c r="C1780" s="12"/>
      <c r="D1780" s="13"/>
      <c r="I1780" s="1"/>
      <c r="K1780" s="1"/>
    </row>
    <row r="1781" spans="3:11" x14ac:dyDescent="0.25">
      <c r="C1781" s="12"/>
      <c r="D1781" s="13"/>
      <c r="I1781" s="1"/>
      <c r="K1781" s="1"/>
    </row>
    <row r="1782" spans="3:11" x14ac:dyDescent="0.25">
      <c r="C1782" s="12"/>
      <c r="D1782" s="13"/>
      <c r="I1782" s="1"/>
      <c r="K1782" s="1"/>
    </row>
    <row r="1783" spans="3:11" x14ac:dyDescent="0.25">
      <c r="C1783" s="12"/>
      <c r="D1783" s="13"/>
      <c r="I1783" s="1"/>
      <c r="K1783" s="1"/>
    </row>
    <row r="1784" spans="3:11" x14ac:dyDescent="0.25">
      <c r="C1784" s="12"/>
      <c r="D1784" s="13"/>
      <c r="I1784" s="1"/>
      <c r="K1784" s="1"/>
    </row>
    <row r="1785" spans="3:11" x14ac:dyDescent="0.25">
      <c r="C1785" s="12"/>
      <c r="D1785" s="13"/>
      <c r="I1785" s="1"/>
      <c r="K1785" s="1"/>
    </row>
    <row r="1786" spans="3:11" x14ac:dyDescent="0.25">
      <c r="C1786" s="12"/>
      <c r="D1786" s="13"/>
      <c r="I1786" s="1"/>
      <c r="K1786" s="1"/>
    </row>
    <row r="1787" spans="3:11" x14ac:dyDescent="0.25">
      <c r="C1787" s="12"/>
      <c r="D1787" s="13"/>
      <c r="I1787" s="1"/>
      <c r="K1787" s="1"/>
    </row>
    <row r="1788" spans="3:11" x14ac:dyDescent="0.25">
      <c r="C1788" s="12"/>
      <c r="D1788" s="13"/>
      <c r="I1788" s="1"/>
      <c r="K1788" s="1"/>
    </row>
    <row r="1789" spans="3:11" x14ac:dyDescent="0.25">
      <c r="C1789" s="12"/>
      <c r="D1789" s="13"/>
      <c r="I1789" s="1"/>
      <c r="K1789" s="1"/>
    </row>
    <row r="1790" spans="3:11" x14ac:dyDescent="0.25">
      <c r="C1790" s="12"/>
      <c r="D1790" s="13"/>
      <c r="I1790" s="1"/>
      <c r="K1790" s="1"/>
    </row>
    <row r="1791" spans="3:11" x14ac:dyDescent="0.25">
      <c r="C1791" s="12"/>
      <c r="D1791" s="13"/>
      <c r="I1791" s="1"/>
      <c r="K1791" s="1"/>
    </row>
    <row r="1792" spans="3:11" x14ac:dyDescent="0.25">
      <c r="C1792" s="12"/>
      <c r="D1792" s="13"/>
      <c r="I1792" s="1"/>
      <c r="K1792" s="1"/>
    </row>
    <row r="1793" spans="3:11" x14ac:dyDescent="0.25">
      <c r="C1793" s="12"/>
      <c r="D1793" s="13"/>
      <c r="I1793" s="1"/>
      <c r="K1793" s="1"/>
    </row>
    <row r="1794" spans="3:11" x14ac:dyDescent="0.25">
      <c r="C1794" s="12"/>
      <c r="D1794" s="13"/>
      <c r="I1794" s="1"/>
      <c r="K1794" s="1"/>
    </row>
    <row r="1795" spans="3:11" x14ac:dyDescent="0.25">
      <c r="C1795" s="12"/>
      <c r="D1795" s="13"/>
      <c r="I1795" s="1"/>
      <c r="K1795" s="1"/>
    </row>
    <row r="1796" spans="3:11" x14ac:dyDescent="0.25">
      <c r="C1796" s="12"/>
      <c r="D1796" s="13"/>
      <c r="I1796" s="1"/>
      <c r="K1796" s="1"/>
    </row>
    <row r="1797" spans="3:11" x14ac:dyDescent="0.25">
      <c r="C1797" s="12"/>
      <c r="D1797" s="13"/>
      <c r="I1797" s="1"/>
      <c r="K1797" s="1"/>
    </row>
    <row r="1798" spans="3:11" x14ac:dyDescent="0.25">
      <c r="C1798" s="12"/>
      <c r="D1798" s="13"/>
      <c r="I1798" s="1"/>
      <c r="K1798" s="1"/>
    </row>
    <row r="1799" spans="3:11" x14ac:dyDescent="0.25">
      <c r="C1799" s="12"/>
      <c r="D1799" s="13"/>
      <c r="I1799" s="1"/>
      <c r="K1799" s="1"/>
    </row>
    <row r="1800" spans="3:11" x14ac:dyDescent="0.25">
      <c r="C1800" s="12"/>
      <c r="D1800" s="13"/>
      <c r="I1800" s="1"/>
      <c r="K1800" s="1"/>
    </row>
    <row r="1801" spans="3:11" x14ac:dyDescent="0.25">
      <c r="C1801" s="12"/>
      <c r="D1801" s="13"/>
      <c r="I1801" s="1"/>
      <c r="K1801" s="1"/>
    </row>
    <row r="1802" spans="3:11" x14ac:dyDescent="0.25">
      <c r="C1802" s="12"/>
      <c r="D1802" s="13"/>
      <c r="I1802" s="1"/>
      <c r="K1802" s="1"/>
    </row>
    <row r="1803" spans="3:11" x14ac:dyDescent="0.25">
      <c r="C1803" s="12"/>
      <c r="D1803" s="13"/>
      <c r="I1803" s="1"/>
      <c r="K1803" s="1"/>
    </row>
    <row r="1804" spans="3:11" x14ac:dyDescent="0.25">
      <c r="C1804" s="12"/>
      <c r="D1804" s="13"/>
      <c r="I1804" s="1"/>
      <c r="K1804" s="1"/>
    </row>
    <row r="1805" spans="3:11" x14ac:dyDescent="0.25">
      <c r="C1805" s="12"/>
      <c r="D1805" s="13"/>
      <c r="I1805" s="1"/>
      <c r="K1805" s="1"/>
    </row>
    <row r="1806" spans="3:11" x14ac:dyDescent="0.25">
      <c r="C1806" s="12"/>
      <c r="D1806" s="13"/>
      <c r="I1806" s="1"/>
      <c r="K1806" s="1"/>
    </row>
    <row r="1807" spans="3:11" x14ac:dyDescent="0.25">
      <c r="C1807" s="12"/>
      <c r="D1807" s="13"/>
      <c r="I1807" s="1"/>
      <c r="K1807" s="1"/>
    </row>
    <row r="1808" spans="3:11" x14ac:dyDescent="0.25">
      <c r="C1808" s="12"/>
      <c r="D1808" s="13"/>
      <c r="I1808" s="1"/>
      <c r="K1808" s="1"/>
    </row>
    <row r="1809" spans="3:11" x14ac:dyDescent="0.25">
      <c r="C1809" s="12"/>
      <c r="D1809" s="13"/>
      <c r="I1809" s="1"/>
      <c r="K1809" s="1"/>
    </row>
    <row r="1810" spans="3:11" x14ac:dyDescent="0.25">
      <c r="C1810" s="12"/>
      <c r="D1810" s="13"/>
      <c r="I1810" s="1"/>
      <c r="K1810" s="1"/>
    </row>
    <row r="1811" spans="3:11" x14ac:dyDescent="0.25">
      <c r="C1811" s="12"/>
      <c r="D1811" s="13"/>
      <c r="I1811" s="1"/>
      <c r="K1811" s="1"/>
    </row>
    <row r="1812" spans="3:11" x14ac:dyDescent="0.25">
      <c r="C1812" s="12"/>
      <c r="D1812" s="13"/>
      <c r="I1812" s="1"/>
      <c r="K1812" s="1"/>
    </row>
    <row r="1813" spans="3:11" x14ac:dyDescent="0.25">
      <c r="C1813" s="12"/>
      <c r="D1813" s="13"/>
      <c r="I1813" s="1"/>
      <c r="K1813" s="1"/>
    </row>
    <row r="1814" spans="3:11" x14ac:dyDescent="0.25">
      <c r="C1814" s="12"/>
      <c r="D1814" s="13"/>
      <c r="I1814" s="1"/>
      <c r="K1814" s="1"/>
    </row>
    <row r="1815" spans="3:11" x14ac:dyDescent="0.25">
      <c r="C1815" s="12"/>
      <c r="D1815" s="13"/>
      <c r="I1815" s="1"/>
      <c r="K1815" s="1"/>
    </row>
    <row r="1816" spans="3:11" x14ac:dyDescent="0.25">
      <c r="C1816" s="12"/>
      <c r="D1816" s="13"/>
      <c r="I1816" s="1"/>
      <c r="K1816" s="1"/>
    </row>
    <row r="1817" spans="3:11" x14ac:dyDescent="0.25">
      <c r="C1817" s="12"/>
      <c r="D1817" s="13"/>
      <c r="I1817" s="1"/>
      <c r="K1817" s="1"/>
    </row>
    <row r="1818" spans="3:11" x14ac:dyDescent="0.25">
      <c r="C1818" s="12"/>
      <c r="D1818" s="13"/>
      <c r="I1818" s="1"/>
      <c r="K1818" s="1"/>
    </row>
    <row r="1819" spans="3:11" x14ac:dyDescent="0.25">
      <c r="C1819" s="12"/>
      <c r="D1819" s="13"/>
      <c r="I1819" s="1"/>
      <c r="K1819" s="1"/>
    </row>
    <row r="1820" spans="3:11" x14ac:dyDescent="0.25">
      <c r="C1820" s="12"/>
      <c r="D1820" s="13"/>
      <c r="I1820" s="1"/>
      <c r="K1820" s="1"/>
    </row>
    <row r="1821" spans="3:11" x14ac:dyDescent="0.25">
      <c r="C1821" s="12"/>
      <c r="D1821" s="13"/>
      <c r="I1821" s="1"/>
      <c r="K1821" s="1"/>
    </row>
    <row r="1822" spans="3:11" x14ac:dyDescent="0.25">
      <c r="C1822" s="12"/>
      <c r="D1822" s="13"/>
      <c r="I1822" s="1"/>
      <c r="K1822" s="1"/>
    </row>
    <row r="1823" spans="3:11" x14ac:dyDescent="0.25">
      <c r="C1823" s="12"/>
      <c r="D1823" s="13"/>
      <c r="I1823" s="1"/>
      <c r="K1823" s="1"/>
    </row>
    <row r="1824" spans="3:11" x14ac:dyDescent="0.25">
      <c r="C1824" s="12"/>
      <c r="D1824" s="13"/>
      <c r="I1824" s="1"/>
      <c r="K1824" s="1"/>
    </row>
    <row r="1825" spans="3:11" x14ac:dyDescent="0.25">
      <c r="C1825" s="12"/>
      <c r="D1825" s="13"/>
      <c r="I1825" s="1"/>
      <c r="K1825" s="1"/>
    </row>
    <row r="1826" spans="3:11" x14ac:dyDescent="0.25">
      <c r="C1826" s="12"/>
      <c r="D1826" s="13"/>
      <c r="I1826" s="1"/>
      <c r="K1826" s="1"/>
    </row>
    <row r="1827" spans="3:11" x14ac:dyDescent="0.25">
      <c r="C1827" s="12"/>
      <c r="D1827" s="13"/>
      <c r="I1827" s="1"/>
      <c r="K1827" s="1"/>
    </row>
    <row r="1828" spans="3:11" x14ac:dyDescent="0.25">
      <c r="C1828" s="12"/>
      <c r="D1828" s="13"/>
      <c r="I1828" s="1"/>
      <c r="K1828" s="1"/>
    </row>
    <row r="1829" spans="3:11" x14ac:dyDescent="0.25">
      <c r="C1829" s="12"/>
      <c r="D1829" s="13"/>
      <c r="I1829" s="1"/>
      <c r="K1829" s="1"/>
    </row>
    <row r="1830" spans="3:11" x14ac:dyDescent="0.25">
      <c r="C1830" s="12"/>
      <c r="D1830" s="13"/>
      <c r="I1830" s="1"/>
      <c r="K1830" s="1"/>
    </row>
    <row r="1831" spans="3:11" x14ac:dyDescent="0.25">
      <c r="C1831" s="12"/>
      <c r="D1831" s="13"/>
      <c r="I1831" s="1"/>
      <c r="K1831" s="1"/>
    </row>
    <row r="1832" spans="3:11" x14ac:dyDescent="0.25">
      <c r="C1832" s="12"/>
      <c r="D1832" s="13"/>
      <c r="I1832" s="1"/>
      <c r="K1832" s="1"/>
    </row>
    <row r="1833" spans="3:11" x14ac:dyDescent="0.25">
      <c r="C1833" s="12"/>
      <c r="D1833" s="13"/>
      <c r="I1833" s="1"/>
      <c r="K1833" s="1"/>
    </row>
    <row r="1834" spans="3:11" x14ac:dyDescent="0.25">
      <c r="C1834" s="12"/>
      <c r="D1834" s="13"/>
      <c r="I1834" s="1"/>
      <c r="K1834" s="1"/>
    </row>
    <row r="1835" spans="3:11" x14ac:dyDescent="0.25">
      <c r="C1835" s="12"/>
      <c r="D1835" s="13"/>
      <c r="I1835" s="1"/>
      <c r="K1835" s="1"/>
    </row>
    <row r="1836" spans="3:11" x14ac:dyDescent="0.25">
      <c r="C1836" s="12"/>
      <c r="D1836" s="13"/>
      <c r="I1836" s="1"/>
      <c r="K1836" s="1"/>
    </row>
    <row r="1837" spans="3:11" x14ac:dyDescent="0.25">
      <c r="C1837" s="12"/>
      <c r="D1837" s="13"/>
      <c r="I1837" s="1"/>
      <c r="K1837" s="1"/>
    </row>
    <row r="1838" spans="3:11" x14ac:dyDescent="0.25">
      <c r="C1838" s="12"/>
      <c r="D1838" s="13"/>
      <c r="I1838" s="1"/>
      <c r="K1838" s="1"/>
    </row>
    <row r="1839" spans="3:11" x14ac:dyDescent="0.25">
      <c r="C1839" s="12"/>
      <c r="D1839" s="13"/>
      <c r="I1839" s="1"/>
      <c r="K1839" s="1"/>
    </row>
    <row r="1840" spans="3:11" x14ac:dyDescent="0.25">
      <c r="C1840" s="12"/>
      <c r="D1840" s="13"/>
      <c r="I1840" s="1"/>
      <c r="K1840" s="1"/>
    </row>
    <row r="1841" spans="3:11" x14ac:dyDescent="0.25">
      <c r="C1841" s="12"/>
      <c r="D1841" s="13"/>
      <c r="I1841" s="1"/>
      <c r="K1841" s="1"/>
    </row>
    <row r="1842" spans="3:11" x14ac:dyDescent="0.25">
      <c r="C1842" s="12"/>
      <c r="D1842" s="13"/>
      <c r="I1842" s="1"/>
      <c r="K1842" s="1"/>
    </row>
    <row r="1843" spans="3:11" x14ac:dyDescent="0.25">
      <c r="C1843" s="12"/>
      <c r="D1843" s="13"/>
      <c r="I1843" s="1"/>
      <c r="K1843" s="1"/>
    </row>
    <row r="1844" spans="3:11" x14ac:dyDescent="0.25">
      <c r="C1844" s="12"/>
      <c r="D1844" s="13"/>
      <c r="I1844" s="1"/>
      <c r="K1844" s="1"/>
    </row>
    <row r="1845" spans="3:11" x14ac:dyDescent="0.25">
      <c r="C1845" s="12"/>
      <c r="D1845" s="13"/>
      <c r="I1845" s="1"/>
      <c r="K1845" s="1"/>
    </row>
    <row r="1846" spans="3:11" x14ac:dyDescent="0.25">
      <c r="C1846" s="12"/>
      <c r="D1846" s="13"/>
      <c r="I1846" s="1"/>
      <c r="K1846" s="1"/>
    </row>
    <row r="1847" spans="3:11" x14ac:dyDescent="0.25">
      <c r="C1847" s="12"/>
      <c r="D1847" s="13"/>
      <c r="I1847" s="1"/>
      <c r="K1847" s="1"/>
    </row>
    <row r="1848" spans="3:11" x14ac:dyDescent="0.25">
      <c r="C1848" s="12"/>
      <c r="D1848" s="13"/>
      <c r="I1848" s="1"/>
      <c r="K1848" s="1"/>
    </row>
    <row r="1849" spans="3:11" x14ac:dyDescent="0.25">
      <c r="C1849" s="12"/>
      <c r="D1849" s="13"/>
      <c r="I1849" s="1"/>
      <c r="K1849" s="1"/>
    </row>
    <row r="1850" spans="3:11" x14ac:dyDescent="0.25">
      <c r="C1850" s="12"/>
      <c r="D1850" s="13"/>
      <c r="I1850" s="1"/>
      <c r="K1850" s="1"/>
    </row>
    <row r="1851" spans="3:11" x14ac:dyDescent="0.25">
      <c r="C1851" s="12"/>
      <c r="D1851" s="13"/>
      <c r="I1851" s="1"/>
      <c r="K1851" s="1"/>
    </row>
    <row r="1852" spans="3:11" x14ac:dyDescent="0.25">
      <c r="C1852" s="12"/>
      <c r="D1852" s="13"/>
      <c r="I1852" s="1"/>
      <c r="K1852" s="1"/>
    </row>
    <row r="1853" spans="3:11" x14ac:dyDescent="0.25">
      <c r="C1853" s="12"/>
      <c r="D1853" s="13"/>
      <c r="I1853" s="1"/>
      <c r="K1853" s="1"/>
    </row>
    <row r="1854" spans="3:11" x14ac:dyDescent="0.25">
      <c r="C1854" s="12"/>
      <c r="D1854" s="13"/>
      <c r="I1854" s="1"/>
      <c r="K1854" s="1"/>
    </row>
    <row r="1855" spans="3:11" x14ac:dyDescent="0.25">
      <c r="C1855" s="12"/>
      <c r="D1855" s="13"/>
      <c r="I1855" s="1"/>
      <c r="K1855" s="1"/>
    </row>
    <row r="1856" spans="3:11" x14ac:dyDescent="0.25">
      <c r="C1856" s="12"/>
      <c r="D1856" s="13"/>
      <c r="I1856" s="1"/>
      <c r="K1856" s="1"/>
    </row>
    <row r="1857" spans="3:11" x14ac:dyDescent="0.25">
      <c r="C1857" s="12"/>
      <c r="D1857" s="13"/>
      <c r="I1857" s="1"/>
      <c r="K1857" s="1"/>
    </row>
    <row r="1858" spans="3:11" x14ac:dyDescent="0.25">
      <c r="C1858" s="12"/>
      <c r="D1858" s="13"/>
      <c r="I1858" s="1"/>
      <c r="K1858" s="1"/>
    </row>
    <row r="1859" spans="3:11" x14ac:dyDescent="0.25">
      <c r="C1859" s="12"/>
      <c r="D1859" s="13"/>
      <c r="I1859" s="1"/>
      <c r="K1859" s="1"/>
    </row>
    <row r="1860" spans="3:11" x14ac:dyDescent="0.25">
      <c r="C1860" s="12"/>
      <c r="D1860" s="13"/>
      <c r="I1860" s="1"/>
      <c r="K1860" s="1"/>
    </row>
    <row r="1861" spans="3:11" x14ac:dyDescent="0.25">
      <c r="C1861" s="12"/>
      <c r="D1861" s="13"/>
      <c r="I1861" s="1"/>
      <c r="K1861" s="1"/>
    </row>
    <row r="1862" spans="3:11" x14ac:dyDescent="0.25">
      <c r="C1862" s="12"/>
      <c r="D1862" s="13"/>
      <c r="I1862" s="1"/>
      <c r="K1862" s="1"/>
    </row>
    <row r="1863" spans="3:11" x14ac:dyDescent="0.25">
      <c r="C1863" s="12"/>
      <c r="D1863" s="13"/>
      <c r="I1863" s="1"/>
      <c r="K1863" s="1"/>
    </row>
    <row r="1864" spans="3:11" x14ac:dyDescent="0.25">
      <c r="C1864" s="12"/>
      <c r="D1864" s="13"/>
      <c r="I1864" s="1"/>
      <c r="K1864" s="1"/>
    </row>
    <row r="1865" spans="3:11" x14ac:dyDescent="0.25">
      <c r="C1865" s="12"/>
      <c r="D1865" s="13"/>
      <c r="I1865" s="1"/>
      <c r="K1865" s="1"/>
    </row>
    <row r="1866" spans="3:11" x14ac:dyDescent="0.25">
      <c r="C1866" s="12"/>
      <c r="D1866" s="13"/>
      <c r="I1866" s="1"/>
      <c r="K1866" s="1"/>
    </row>
    <row r="1867" spans="3:11" x14ac:dyDescent="0.25">
      <c r="C1867" s="12"/>
      <c r="D1867" s="13"/>
      <c r="I1867" s="1"/>
      <c r="K1867" s="1"/>
    </row>
    <row r="1868" spans="3:11" x14ac:dyDescent="0.25">
      <c r="C1868" s="12"/>
      <c r="D1868" s="13"/>
      <c r="I1868" s="1"/>
      <c r="K1868" s="1"/>
    </row>
    <row r="1869" spans="3:11" x14ac:dyDescent="0.25">
      <c r="C1869" s="12"/>
      <c r="D1869" s="13"/>
      <c r="I1869" s="1"/>
      <c r="K1869" s="1"/>
    </row>
    <row r="1870" spans="3:11" x14ac:dyDescent="0.25">
      <c r="C1870" s="12"/>
      <c r="D1870" s="13"/>
      <c r="I1870" s="1"/>
      <c r="K1870" s="1"/>
    </row>
    <row r="1871" spans="3:11" x14ac:dyDescent="0.25">
      <c r="C1871" s="12"/>
      <c r="D1871" s="13"/>
      <c r="I1871" s="1"/>
      <c r="K1871" s="1"/>
    </row>
    <row r="1872" spans="3:11" x14ac:dyDescent="0.25">
      <c r="C1872" s="12"/>
      <c r="D1872" s="13"/>
      <c r="I1872" s="1"/>
      <c r="K1872" s="1"/>
    </row>
    <row r="1873" spans="3:11" x14ac:dyDescent="0.25">
      <c r="C1873" s="12"/>
      <c r="D1873" s="13"/>
      <c r="I1873" s="1"/>
      <c r="K1873" s="1"/>
    </row>
    <row r="1874" spans="3:11" x14ac:dyDescent="0.25">
      <c r="C1874" s="12"/>
      <c r="D1874" s="13"/>
      <c r="I1874" s="1"/>
      <c r="K1874" s="1"/>
    </row>
    <row r="1875" spans="3:11" x14ac:dyDescent="0.25">
      <c r="C1875" s="12"/>
      <c r="D1875" s="13"/>
      <c r="I1875" s="1"/>
      <c r="K1875" s="1"/>
    </row>
    <row r="1876" spans="3:11" x14ac:dyDescent="0.25">
      <c r="C1876" s="12"/>
      <c r="D1876" s="13"/>
      <c r="I1876" s="1"/>
      <c r="K1876" s="1"/>
    </row>
    <row r="1877" spans="3:11" x14ac:dyDescent="0.25">
      <c r="C1877" s="12"/>
      <c r="D1877" s="13"/>
      <c r="I1877" s="1"/>
      <c r="K1877" s="1"/>
    </row>
    <row r="1878" spans="3:11" x14ac:dyDescent="0.25">
      <c r="C1878" s="12"/>
      <c r="D1878" s="13"/>
      <c r="I1878" s="1"/>
      <c r="K1878" s="1"/>
    </row>
    <row r="1879" spans="3:11" x14ac:dyDescent="0.25">
      <c r="C1879" s="12"/>
      <c r="D1879" s="13"/>
      <c r="I1879" s="1"/>
      <c r="K1879" s="1"/>
    </row>
    <row r="1880" spans="3:11" x14ac:dyDescent="0.25">
      <c r="C1880" s="12"/>
      <c r="D1880" s="13"/>
      <c r="I1880" s="1"/>
      <c r="K1880" s="1"/>
    </row>
    <row r="1881" spans="3:11" x14ac:dyDescent="0.25">
      <c r="C1881" s="12"/>
      <c r="D1881" s="13"/>
      <c r="I1881" s="1"/>
      <c r="K1881" s="1"/>
    </row>
    <row r="1882" spans="3:11" x14ac:dyDescent="0.25">
      <c r="C1882" s="12"/>
      <c r="D1882" s="13"/>
      <c r="I1882" s="1"/>
      <c r="K1882" s="1"/>
    </row>
    <row r="1883" spans="3:11" x14ac:dyDescent="0.25">
      <c r="C1883" s="12"/>
      <c r="D1883" s="13"/>
      <c r="I1883" s="1"/>
      <c r="K1883" s="1"/>
    </row>
    <row r="1884" spans="3:11" x14ac:dyDescent="0.25">
      <c r="C1884" s="12"/>
      <c r="D1884" s="13"/>
      <c r="I1884" s="1"/>
      <c r="K1884" s="1"/>
    </row>
    <row r="1885" spans="3:11" x14ac:dyDescent="0.25">
      <c r="C1885" s="12"/>
      <c r="D1885" s="13"/>
      <c r="I1885" s="1"/>
      <c r="K1885" s="1"/>
    </row>
    <row r="1886" spans="3:11" x14ac:dyDescent="0.25">
      <c r="C1886" s="12"/>
      <c r="D1886" s="13"/>
      <c r="I1886" s="1"/>
      <c r="K1886" s="1"/>
    </row>
    <row r="1887" spans="3:11" x14ac:dyDescent="0.25">
      <c r="C1887" s="12"/>
      <c r="D1887" s="13"/>
      <c r="I1887" s="1"/>
      <c r="K1887" s="1"/>
    </row>
    <row r="1888" spans="3:11" x14ac:dyDescent="0.25">
      <c r="C1888" s="12"/>
      <c r="D1888" s="13"/>
      <c r="I1888" s="1"/>
      <c r="K1888" s="1"/>
    </row>
    <row r="1889" spans="3:11" x14ac:dyDescent="0.25">
      <c r="C1889" s="12"/>
      <c r="D1889" s="13"/>
      <c r="I1889" s="1"/>
      <c r="K1889" s="1"/>
    </row>
    <row r="1890" spans="3:11" x14ac:dyDescent="0.25">
      <c r="C1890" s="12"/>
      <c r="D1890" s="13"/>
      <c r="I1890" s="1"/>
      <c r="K1890" s="1"/>
    </row>
    <row r="1891" spans="3:11" x14ac:dyDescent="0.25">
      <c r="C1891" s="12"/>
      <c r="D1891" s="13"/>
      <c r="I1891" s="1"/>
      <c r="K1891" s="1"/>
    </row>
    <row r="1892" spans="3:11" x14ac:dyDescent="0.25">
      <c r="C1892" s="12"/>
      <c r="D1892" s="13"/>
      <c r="I1892" s="1"/>
      <c r="K1892" s="1"/>
    </row>
    <row r="1893" spans="3:11" x14ac:dyDescent="0.25">
      <c r="C1893" s="12"/>
      <c r="D1893" s="13"/>
      <c r="I1893" s="1"/>
      <c r="K1893" s="1"/>
    </row>
    <row r="1894" spans="3:11" x14ac:dyDescent="0.25">
      <c r="C1894" s="12"/>
      <c r="D1894" s="13"/>
      <c r="I1894" s="1"/>
      <c r="K1894" s="1"/>
    </row>
    <row r="1895" spans="3:11" x14ac:dyDescent="0.25">
      <c r="C1895" s="12"/>
      <c r="D1895" s="13"/>
      <c r="I1895" s="1"/>
      <c r="K1895" s="1"/>
    </row>
    <row r="1896" spans="3:11" x14ac:dyDescent="0.25">
      <c r="C1896" s="12"/>
      <c r="D1896" s="13"/>
      <c r="I1896" s="1"/>
      <c r="K1896" s="1"/>
    </row>
    <row r="1897" spans="3:11" x14ac:dyDescent="0.25">
      <c r="C1897" s="12"/>
      <c r="D1897" s="13"/>
      <c r="I1897" s="1"/>
      <c r="K1897" s="1"/>
    </row>
    <row r="1898" spans="3:11" x14ac:dyDescent="0.25">
      <c r="C1898" s="12"/>
      <c r="D1898" s="13"/>
      <c r="I1898" s="1"/>
      <c r="K1898" s="1"/>
    </row>
    <row r="1899" spans="3:11" x14ac:dyDescent="0.25">
      <c r="C1899" s="12"/>
      <c r="D1899" s="13"/>
      <c r="I1899" s="1"/>
      <c r="K1899" s="1"/>
    </row>
    <row r="1900" spans="3:11" x14ac:dyDescent="0.25">
      <c r="C1900" s="12"/>
      <c r="D1900" s="13"/>
      <c r="I1900" s="1"/>
      <c r="K1900" s="1"/>
    </row>
    <row r="1901" spans="3:11" x14ac:dyDescent="0.25">
      <c r="C1901" s="12"/>
      <c r="D1901" s="13"/>
      <c r="I1901" s="1"/>
      <c r="K1901" s="1"/>
    </row>
    <row r="1902" spans="3:11" x14ac:dyDescent="0.25">
      <c r="C1902" s="12"/>
      <c r="D1902" s="13"/>
      <c r="I1902" s="1"/>
      <c r="K1902" s="1"/>
    </row>
    <row r="1903" spans="3:11" x14ac:dyDescent="0.25">
      <c r="C1903" s="12"/>
      <c r="D1903" s="13"/>
      <c r="I1903" s="1"/>
      <c r="K1903" s="1"/>
    </row>
    <row r="1904" spans="3:11" x14ac:dyDescent="0.25">
      <c r="C1904" s="12"/>
      <c r="D1904" s="13"/>
      <c r="I1904" s="1"/>
      <c r="K1904" s="1"/>
    </row>
    <row r="1905" spans="3:11" x14ac:dyDescent="0.25">
      <c r="C1905" s="12"/>
      <c r="D1905" s="13"/>
      <c r="I1905" s="1"/>
      <c r="K1905" s="1"/>
    </row>
    <row r="1906" spans="3:11" x14ac:dyDescent="0.25">
      <c r="C1906" s="12"/>
      <c r="D1906" s="13"/>
      <c r="I1906" s="1"/>
      <c r="K1906" s="1"/>
    </row>
    <row r="1907" spans="3:11" x14ac:dyDescent="0.25">
      <c r="C1907" s="12"/>
      <c r="D1907" s="13"/>
      <c r="I1907" s="1"/>
      <c r="K1907" s="1"/>
    </row>
    <row r="1908" spans="3:11" x14ac:dyDescent="0.25">
      <c r="C1908" s="12"/>
      <c r="D1908" s="13"/>
      <c r="I1908" s="1"/>
      <c r="K1908" s="1"/>
    </row>
    <row r="1909" spans="3:11" x14ac:dyDescent="0.25">
      <c r="C1909" s="12"/>
      <c r="D1909" s="13"/>
      <c r="I1909" s="1"/>
      <c r="K1909" s="1"/>
    </row>
    <row r="1910" spans="3:11" x14ac:dyDescent="0.25">
      <c r="C1910" s="12"/>
      <c r="D1910" s="13"/>
      <c r="I1910" s="1"/>
      <c r="K1910" s="1"/>
    </row>
    <row r="1911" spans="3:11" x14ac:dyDescent="0.25">
      <c r="C1911" s="12"/>
      <c r="D1911" s="13"/>
      <c r="I1911" s="1"/>
      <c r="K1911" s="1"/>
    </row>
    <row r="1912" spans="3:11" x14ac:dyDescent="0.25">
      <c r="C1912" s="12"/>
      <c r="D1912" s="13"/>
      <c r="I1912" s="1"/>
      <c r="K1912" s="1"/>
    </row>
    <row r="1913" spans="3:11" x14ac:dyDescent="0.25">
      <c r="C1913" s="12"/>
      <c r="D1913" s="13"/>
      <c r="I1913" s="1"/>
      <c r="K1913" s="1"/>
    </row>
    <row r="1914" spans="3:11" x14ac:dyDescent="0.25">
      <c r="C1914" s="12"/>
      <c r="D1914" s="13"/>
      <c r="I1914" s="1"/>
      <c r="K1914" s="1"/>
    </row>
    <row r="1915" spans="3:11" x14ac:dyDescent="0.25">
      <c r="C1915" s="12"/>
      <c r="D1915" s="13"/>
      <c r="I1915" s="1"/>
      <c r="K1915" s="1"/>
    </row>
    <row r="1916" spans="3:11" x14ac:dyDescent="0.25">
      <c r="C1916" s="12"/>
      <c r="D1916" s="13"/>
      <c r="I1916" s="1"/>
      <c r="K1916" s="1"/>
    </row>
    <row r="1917" spans="3:11" x14ac:dyDescent="0.25">
      <c r="C1917" s="12"/>
      <c r="D1917" s="13"/>
      <c r="I1917" s="1"/>
      <c r="K1917" s="1"/>
    </row>
    <row r="1918" spans="3:11" x14ac:dyDescent="0.25">
      <c r="C1918" s="12"/>
      <c r="D1918" s="13"/>
      <c r="I1918" s="1"/>
      <c r="K1918" s="1"/>
    </row>
    <row r="1919" spans="3:11" x14ac:dyDescent="0.25">
      <c r="C1919" s="12"/>
      <c r="D1919" s="13"/>
      <c r="I1919" s="1"/>
      <c r="K1919" s="1"/>
    </row>
    <row r="1920" spans="3:11" x14ac:dyDescent="0.25">
      <c r="C1920" s="12"/>
      <c r="D1920" s="13"/>
      <c r="I1920" s="1"/>
      <c r="K1920" s="1"/>
    </row>
    <row r="1921" spans="3:11" x14ac:dyDescent="0.25">
      <c r="C1921" s="12"/>
      <c r="D1921" s="13"/>
      <c r="I1921" s="1"/>
      <c r="K1921" s="1"/>
    </row>
    <row r="1922" spans="3:11" x14ac:dyDescent="0.25">
      <c r="C1922" s="12"/>
      <c r="D1922" s="13"/>
      <c r="I1922" s="1"/>
      <c r="K1922" s="1"/>
    </row>
    <row r="1923" spans="3:11" x14ac:dyDescent="0.25">
      <c r="C1923" s="12"/>
      <c r="D1923" s="13"/>
      <c r="I1923" s="1"/>
      <c r="K1923" s="1"/>
    </row>
    <row r="1924" spans="3:11" x14ac:dyDescent="0.25">
      <c r="C1924" s="12"/>
      <c r="D1924" s="13"/>
      <c r="I1924" s="1"/>
      <c r="K1924" s="1"/>
    </row>
    <row r="1925" spans="3:11" x14ac:dyDescent="0.25">
      <c r="C1925" s="12"/>
      <c r="D1925" s="13"/>
      <c r="I1925" s="1"/>
      <c r="K1925" s="1"/>
    </row>
    <row r="1926" spans="3:11" x14ac:dyDescent="0.25">
      <c r="C1926" s="12"/>
      <c r="D1926" s="13"/>
      <c r="I1926" s="1"/>
      <c r="K1926" s="1"/>
    </row>
    <row r="1927" spans="3:11" x14ac:dyDescent="0.25">
      <c r="C1927" s="12"/>
      <c r="D1927" s="13"/>
      <c r="I1927" s="1"/>
      <c r="K1927" s="1"/>
    </row>
    <row r="1928" spans="3:11" x14ac:dyDescent="0.25">
      <c r="C1928" s="12"/>
      <c r="D1928" s="13"/>
      <c r="I1928" s="1"/>
      <c r="K1928" s="1"/>
    </row>
    <row r="1929" spans="3:11" x14ac:dyDescent="0.25">
      <c r="C1929" s="12"/>
      <c r="D1929" s="13"/>
      <c r="I1929" s="1"/>
      <c r="K1929" s="1"/>
    </row>
    <row r="1930" spans="3:11" x14ac:dyDescent="0.25">
      <c r="C1930" s="12"/>
      <c r="D1930" s="13"/>
      <c r="I1930" s="1"/>
      <c r="K1930" s="1"/>
    </row>
    <row r="1931" spans="3:11" x14ac:dyDescent="0.25">
      <c r="C1931" s="12"/>
      <c r="D1931" s="13"/>
      <c r="I1931" s="1"/>
      <c r="K1931" s="1"/>
    </row>
    <row r="1932" spans="3:11" x14ac:dyDescent="0.25">
      <c r="C1932" s="12"/>
      <c r="D1932" s="13"/>
      <c r="I1932" s="1"/>
      <c r="K1932" s="1"/>
    </row>
    <row r="1933" spans="3:11" x14ac:dyDescent="0.25">
      <c r="C1933" s="12"/>
      <c r="D1933" s="13"/>
      <c r="I1933" s="1"/>
      <c r="K1933" s="1"/>
    </row>
    <row r="1934" spans="3:11" x14ac:dyDescent="0.25">
      <c r="C1934" s="12"/>
      <c r="D1934" s="13"/>
      <c r="I1934" s="1"/>
      <c r="K1934" s="1"/>
    </row>
    <row r="1935" spans="3:11" x14ac:dyDescent="0.25">
      <c r="C1935" s="12"/>
      <c r="D1935" s="13"/>
      <c r="I1935" s="1"/>
      <c r="K1935" s="1"/>
    </row>
    <row r="1936" spans="3:11" x14ac:dyDescent="0.25">
      <c r="C1936" s="12"/>
      <c r="D1936" s="13"/>
      <c r="I1936" s="1"/>
      <c r="K1936" s="1"/>
    </row>
    <row r="1937" spans="3:11" x14ac:dyDescent="0.25">
      <c r="C1937" s="12"/>
      <c r="D1937" s="13"/>
      <c r="I1937" s="1"/>
      <c r="K1937" s="1"/>
    </row>
    <row r="1938" spans="3:11" x14ac:dyDescent="0.25">
      <c r="C1938" s="12"/>
      <c r="D1938" s="13"/>
      <c r="I1938" s="1"/>
      <c r="K1938" s="1"/>
    </row>
    <row r="1939" spans="3:11" x14ac:dyDescent="0.25">
      <c r="C1939" s="12"/>
      <c r="D1939" s="13"/>
      <c r="I1939" s="1"/>
      <c r="K1939" s="1"/>
    </row>
    <row r="1940" spans="3:11" x14ac:dyDescent="0.25">
      <c r="C1940" s="12"/>
      <c r="D1940" s="13"/>
      <c r="I1940" s="1"/>
      <c r="K1940" s="1"/>
    </row>
    <row r="1941" spans="3:11" x14ac:dyDescent="0.25">
      <c r="C1941" s="12"/>
      <c r="D1941" s="13"/>
      <c r="I1941" s="1"/>
      <c r="K1941" s="1"/>
    </row>
    <row r="1942" spans="3:11" x14ac:dyDescent="0.25">
      <c r="C1942" s="12"/>
      <c r="D1942" s="13"/>
      <c r="I1942" s="1"/>
      <c r="K1942" s="1"/>
    </row>
    <row r="1943" spans="3:11" x14ac:dyDescent="0.25">
      <c r="C1943" s="12"/>
      <c r="D1943" s="13"/>
      <c r="I1943" s="1"/>
      <c r="K1943" s="1"/>
    </row>
    <row r="1944" spans="3:11" x14ac:dyDescent="0.25">
      <c r="C1944" s="12"/>
      <c r="D1944" s="13"/>
      <c r="I1944" s="1"/>
      <c r="K1944" s="1"/>
    </row>
    <row r="1945" spans="3:11" x14ac:dyDescent="0.25">
      <c r="C1945" s="12"/>
      <c r="D1945" s="13"/>
      <c r="I1945" s="1"/>
      <c r="K1945" s="1"/>
    </row>
    <row r="1946" spans="3:11" x14ac:dyDescent="0.25">
      <c r="C1946" s="12"/>
      <c r="D1946" s="13"/>
      <c r="I1946" s="1"/>
      <c r="K1946" s="1"/>
    </row>
    <row r="1947" spans="3:11" x14ac:dyDescent="0.25">
      <c r="C1947" s="12"/>
      <c r="D1947" s="13"/>
      <c r="I1947" s="1"/>
      <c r="K1947" s="1"/>
    </row>
    <row r="1948" spans="3:11" x14ac:dyDescent="0.25">
      <c r="C1948" s="12"/>
      <c r="D1948" s="13"/>
      <c r="I1948" s="1"/>
      <c r="K1948" s="1"/>
    </row>
    <row r="1949" spans="3:11" x14ac:dyDescent="0.25">
      <c r="C1949" s="12"/>
      <c r="D1949" s="13"/>
      <c r="I1949" s="1"/>
      <c r="K1949" s="1"/>
    </row>
    <row r="1950" spans="3:11" x14ac:dyDescent="0.25">
      <c r="C1950" s="12"/>
      <c r="D1950" s="13"/>
      <c r="I1950" s="1"/>
      <c r="K1950" s="1"/>
    </row>
    <row r="1951" spans="3:11" x14ac:dyDescent="0.25">
      <c r="C1951" s="12"/>
      <c r="D1951" s="13"/>
      <c r="I1951" s="1"/>
      <c r="K1951" s="1"/>
    </row>
    <row r="1952" spans="3:11" x14ac:dyDescent="0.25">
      <c r="C1952" s="12"/>
      <c r="D1952" s="13"/>
      <c r="I1952" s="1"/>
      <c r="K1952" s="1"/>
    </row>
    <row r="1953" spans="3:11" x14ac:dyDescent="0.25">
      <c r="C1953" s="12"/>
      <c r="D1953" s="13"/>
      <c r="I1953" s="1"/>
      <c r="K1953" s="1"/>
    </row>
    <row r="1954" spans="3:11" x14ac:dyDescent="0.25">
      <c r="C1954" s="12"/>
      <c r="D1954" s="13"/>
      <c r="I1954" s="1"/>
      <c r="K1954" s="1"/>
    </row>
    <row r="1955" spans="3:11" x14ac:dyDescent="0.25">
      <c r="C1955" s="12"/>
      <c r="D1955" s="13"/>
      <c r="I1955" s="1"/>
      <c r="K1955" s="1"/>
    </row>
    <row r="1956" spans="3:11" x14ac:dyDescent="0.25">
      <c r="C1956" s="12"/>
      <c r="D1956" s="13"/>
      <c r="I1956" s="1"/>
      <c r="K1956" s="1"/>
    </row>
    <row r="1957" spans="3:11" x14ac:dyDescent="0.25">
      <c r="C1957" s="12"/>
      <c r="D1957" s="13"/>
      <c r="I1957" s="1"/>
      <c r="K1957" s="1"/>
    </row>
    <row r="1958" spans="3:11" x14ac:dyDescent="0.25">
      <c r="C1958" s="12"/>
      <c r="D1958" s="13"/>
      <c r="I1958" s="1"/>
      <c r="K1958" s="1"/>
    </row>
    <row r="1959" spans="3:11" x14ac:dyDescent="0.25">
      <c r="C1959" s="12"/>
      <c r="D1959" s="13"/>
      <c r="I1959" s="1"/>
      <c r="K1959" s="1"/>
    </row>
    <row r="1960" spans="3:11" x14ac:dyDescent="0.25">
      <c r="C1960" s="12"/>
      <c r="D1960" s="13"/>
      <c r="I1960" s="1"/>
      <c r="K1960" s="1"/>
    </row>
    <row r="1961" spans="3:11" x14ac:dyDescent="0.25">
      <c r="C1961" s="12"/>
      <c r="D1961" s="13"/>
      <c r="I1961" s="1"/>
      <c r="K1961" s="1"/>
    </row>
    <row r="1962" spans="3:11" x14ac:dyDescent="0.25">
      <c r="C1962" s="12"/>
      <c r="D1962" s="13"/>
      <c r="I1962" s="1"/>
      <c r="K1962" s="1"/>
    </row>
    <row r="1963" spans="3:11" x14ac:dyDescent="0.25">
      <c r="C1963" s="12"/>
      <c r="D1963" s="13"/>
      <c r="I1963" s="1"/>
      <c r="K1963" s="1"/>
    </row>
    <row r="1964" spans="3:11" x14ac:dyDescent="0.25">
      <c r="C1964" s="12"/>
      <c r="D1964" s="13"/>
      <c r="I1964" s="1"/>
      <c r="K1964" s="1"/>
    </row>
    <row r="1965" spans="3:11" x14ac:dyDescent="0.25">
      <c r="C1965" s="12"/>
      <c r="D1965" s="13"/>
      <c r="I1965" s="1"/>
      <c r="K1965" s="1"/>
    </row>
    <row r="1966" spans="3:11" x14ac:dyDescent="0.25">
      <c r="C1966" s="12"/>
      <c r="D1966" s="13"/>
      <c r="I1966" s="1"/>
      <c r="K1966" s="1"/>
    </row>
    <row r="1967" spans="3:11" x14ac:dyDescent="0.25">
      <c r="C1967" s="12"/>
      <c r="D1967" s="13"/>
      <c r="I1967" s="1"/>
      <c r="K1967" s="1"/>
    </row>
    <row r="1968" spans="3:11" x14ac:dyDescent="0.25">
      <c r="C1968" s="12"/>
      <c r="D1968" s="13"/>
      <c r="I1968" s="1"/>
      <c r="K1968" s="1"/>
    </row>
    <row r="1969" spans="3:11" x14ac:dyDescent="0.25">
      <c r="C1969" s="12"/>
      <c r="D1969" s="13"/>
      <c r="I1969" s="1"/>
      <c r="K1969" s="1"/>
    </row>
    <row r="1970" spans="3:11" x14ac:dyDescent="0.25">
      <c r="C1970" s="12"/>
      <c r="D1970" s="13"/>
      <c r="I1970" s="1"/>
      <c r="K1970" s="1"/>
    </row>
    <row r="1971" spans="3:11" x14ac:dyDescent="0.25">
      <c r="C1971" s="12"/>
      <c r="D1971" s="13"/>
      <c r="I1971" s="1"/>
      <c r="K1971" s="1"/>
    </row>
    <row r="1972" spans="3:11" x14ac:dyDescent="0.25">
      <c r="C1972" s="12"/>
      <c r="D1972" s="13"/>
      <c r="I1972" s="1"/>
      <c r="K1972" s="1"/>
    </row>
    <row r="1973" spans="3:11" x14ac:dyDescent="0.25">
      <c r="C1973" s="12"/>
      <c r="D1973" s="13"/>
      <c r="I1973" s="1"/>
      <c r="K1973" s="1"/>
    </row>
    <row r="1974" spans="3:11" x14ac:dyDescent="0.25">
      <c r="C1974" s="12"/>
      <c r="D1974" s="13"/>
      <c r="I1974" s="1"/>
      <c r="K1974" s="1"/>
    </row>
    <row r="1975" spans="3:11" x14ac:dyDescent="0.25">
      <c r="C1975" s="12"/>
      <c r="D1975" s="13"/>
      <c r="I1975" s="1"/>
      <c r="K1975" s="1"/>
    </row>
    <row r="1976" spans="3:11" x14ac:dyDescent="0.25">
      <c r="C1976" s="12"/>
      <c r="D1976" s="13"/>
      <c r="I1976" s="1"/>
      <c r="K1976" s="1"/>
    </row>
    <row r="1977" spans="3:11" x14ac:dyDescent="0.25">
      <c r="C1977" s="12"/>
      <c r="D1977" s="13"/>
      <c r="I1977" s="1"/>
      <c r="K1977" s="1"/>
    </row>
    <row r="1978" spans="3:11" x14ac:dyDescent="0.25">
      <c r="C1978" s="12"/>
      <c r="D1978" s="13"/>
      <c r="I1978" s="1"/>
      <c r="K1978" s="1"/>
    </row>
    <row r="1979" spans="3:11" x14ac:dyDescent="0.25">
      <c r="C1979" s="12"/>
      <c r="D1979" s="13"/>
      <c r="I1979" s="1"/>
      <c r="K1979" s="1"/>
    </row>
    <row r="1980" spans="3:11" x14ac:dyDescent="0.25">
      <c r="C1980" s="12"/>
      <c r="D1980" s="13"/>
      <c r="I1980" s="1"/>
      <c r="K1980" s="1"/>
    </row>
    <row r="1981" spans="3:11" x14ac:dyDescent="0.25">
      <c r="C1981" s="12"/>
      <c r="D1981" s="13"/>
      <c r="I1981" s="1"/>
      <c r="K1981" s="1"/>
    </row>
    <row r="1982" spans="3:11" x14ac:dyDescent="0.25">
      <c r="C1982" s="12"/>
      <c r="D1982" s="13"/>
      <c r="I1982" s="1"/>
      <c r="K1982" s="1"/>
    </row>
    <row r="1983" spans="3:11" x14ac:dyDescent="0.25">
      <c r="C1983" s="12"/>
      <c r="D1983" s="13"/>
      <c r="I1983" s="1"/>
      <c r="K1983" s="1"/>
    </row>
    <row r="1984" spans="3:11" x14ac:dyDescent="0.25">
      <c r="C1984" s="12"/>
      <c r="D1984" s="13"/>
      <c r="I1984" s="1"/>
      <c r="K1984" s="1"/>
    </row>
    <row r="1985" spans="3:11" x14ac:dyDescent="0.25">
      <c r="C1985" s="12"/>
      <c r="D1985" s="13"/>
      <c r="I1985" s="1"/>
      <c r="K1985" s="1"/>
    </row>
    <row r="1986" spans="3:11" x14ac:dyDescent="0.25">
      <c r="C1986" s="12"/>
      <c r="D1986" s="13"/>
      <c r="I1986" s="1"/>
      <c r="K1986" s="1"/>
    </row>
    <row r="1987" spans="3:11" x14ac:dyDescent="0.25">
      <c r="C1987" s="12"/>
      <c r="D1987" s="13"/>
      <c r="I1987" s="1"/>
      <c r="K1987" s="1"/>
    </row>
    <row r="1988" spans="3:11" x14ac:dyDescent="0.25">
      <c r="C1988" s="12"/>
      <c r="D1988" s="13"/>
      <c r="I1988" s="1"/>
      <c r="K1988" s="1"/>
    </row>
    <row r="1989" spans="3:11" x14ac:dyDescent="0.25">
      <c r="C1989" s="12"/>
      <c r="D1989" s="13"/>
      <c r="I1989" s="1"/>
      <c r="K1989" s="1"/>
    </row>
    <row r="1990" spans="3:11" x14ac:dyDescent="0.25">
      <c r="C1990" s="12"/>
      <c r="D1990" s="13"/>
      <c r="I1990" s="1"/>
      <c r="K1990" s="1"/>
    </row>
    <row r="1991" spans="3:11" x14ac:dyDescent="0.25">
      <c r="C1991" s="12"/>
      <c r="D1991" s="13"/>
      <c r="I1991" s="1"/>
      <c r="K1991" s="1"/>
    </row>
    <row r="1992" spans="3:11" x14ac:dyDescent="0.25">
      <c r="C1992" s="12"/>
      <c r="D1992" s="13"/>
      <c r="I1992" s="1"/>
      <c r="K1992" s="1"/>
    </row>
    <row r="1993" spans="3:11" x14ac:dyDescent="0.25">
      <c r="C1993" s="12"/>
      <c r="D1993" s="13"/>
      <c r="I1993" s="1"/>
      <c r="K1993" s="1"/>
    </row>
    <row r="1994" spans="3:11" x14ac:dyDescent="0.25">
      <c r="C1994" s="12"/>
      <c r="D1994" s="13"/>
      <c r="I1994" s="1"/>
      <c r="K1994" s="1"/>
    </row>
    <row r="1995" spans="3:11" x14ac:dyDescent="0.25">
      <c r="C1995" s="12"/>
      <c r="D1995" s="13"/>
      <c r="I1995" s="1"/>
      <c r="K1995" s="1"/>
    </row>
    <row r="1996" spans="3:11" x14ac:dyDescent="0.25">
      <c r="C1996" s="12"/>
      <c r="D1996" s="13"/>
      <c r="I1996" s="1"/>
      <c r="K1996" s="1"/>
    </row>
    <row r="1997" spans="3:11" x14ac:dyDescent="0.25">
      <c r="C1997" s="12"/>
      <c r="D1997" s="13"/>
      <c r="I1997" s="1"/>
      <c r="K1997" s="1"/>
    </row>
    <row r="1998" spans="3:11" x14ac:dyDescent="0.25">
      <c r="C1998" s="12"/>
      <c r="D1998" s="13"/>
      <c r="I1998" s="1"/>
      <c r="K1998" s="1"/>
    </row>
    <row r="1999" spans="3:11" x14ac:dyDescent="0.25">
      <c r="C1999" s="12"/>
      <c r="D1999" s="13"/>
      <c r="I1999" s="1"/>
      <c r="K1999" s="1"/>
    </row>
    <row r="2000" spans="3:11" x14ac:dyDescent="0.25">
      <c r="C2000" s="12"/>
      <c r="D2000" s="13"/>
      <c r="I2000" s="1"/>
      <c r="K2000" s="1"/>
    </row>
    <row r="2001" spans="3:11" x14ac:dyDescent="0.25">
      <c r="C2001" s="12"/>
      <c r="D2001" s="13"/>
      <c r="I2001" s="1"/>
      <c r="K2001" s="1"/>
    </row>
    <row r="2002" spans="3:11" x14ac:dyDescent="0.25">
      <c r="C2002" s="12"/>
      <c r="D2002" s="13"/>
      <c r="I2002" s="1"/>
      <c r="K2002" s="1"/>
    </row>
    <row r="2003" spans="3:11" x14ac:dyDescent="0.25">
      <c r="C2003" s="12"/>
      <c r="D2003" s="13"/>
      <c r="I2003" s="1"/>
      <c r="K2003" s="1"/>
    </row>
    <row r="2004" spans="3:11" x14ac:dyDescent="0.25">
      <c r="C2004" s="12"/>
      <c r="D2004" s="13"/>
      <c r="I2004" s="1"/>
      <c r="K2004" s="1"/>
    </row>
    <row r="2005" spans="3:11" x14ac:dyDescent="0.25">
      <c r="C2005" s="12"/>
      <c r="D2005" s="13"/>
      <c r="I2005" s="1"/>
      <c r="K2005" s="1"/>
    </row>
    <row r="2006" spans="3:11" x14ac:dyDescent="0.25">
      <c r="C2006" s="12"/>
      <c r="D2006" s="13"/>
      <c r="I2006" s="1"/>
      <c r="K2006" s="1"/>
    </row>
    <row r="2007" spans="3:11" x14ac:dyDescent="0.25">
      <c r="C2007" s="12"/>
      <c r="D2007" s="13"/>
      <c r="I2007" s="1"/>
      <c r="K2007" s="1"/>
    </row>
    <row r="2008" spans="3:11" x14ac:dyDescent="0.25">
      <c r="C2008" s="12"/>
      <c r="D2008" s="13"/>
      <c r="I2008" s="1"/>
      <c r="K2008" s="1"/>
    </row>
    <row r="2009" spans="3:11" x14ac:dyDescent="0.25">
      <c r="C2009" s="12"/>
      <c r="D2009" s="13"/>
      <c r="I2009" s="1"/>
      <c r="K2009" s="1"/>
    </row>
    <row r="2010" spans="3:11" x14ac:dyDescent="0.25">
      <c r="C2010" s="12"/>
      <c r="D2010" s="13"/>
      <c r="I2010" s="1"/>
      <c r="K2010" s="1"/>
    </row>
    <row r="2011" spans="3:11" x14ac:dyDescent="0.25">
      <c r="C2011" s="12"/>
      <c r="D2011" s="13"/>
      <c r="I2011" s="1"/>
      <c r="K2011" s="1"/>
    </row>
    <row r="2012" spans="3:11" x14ac:dyDescent="0.25">
      <c r="C2012" s="12"/>
      <c r="D2012" s="13"/>
      <c r="I2012" s="1"/>
      <c r="K2012" s="1"/>
    </row>
    <row r="2013" spans="3:11" x14ac:dyDescent="0.25">
      <c r="C2013" s="12"/>
      <c r="D2013" s="13"/>
      <c r="I2013" s="1"/>
      <c r="K2013" s="1"/>
    </row>
    <row r="2014" spans="3:11" x14ac:dyDescent="0.25">
      <c r="C2014" s="12"/>
      <c r="D2014" s="13"/>
      <c r="I2014" s="1"/>
      <c r="K2014" s="1"/>
    </row>
    <row r="2015" spans="3:11" x14ac:dyDescent="0.25">
      <c r="C2015" s="12"/>
      <c r="D2015" s="13"/>
      <c r="I2015" s="1"/>
      <c r="K2015" s="1"/>
    </row>
    <row r="2016" spans="3:11" x14ac:dyDescent="0.25">
      <c r="C2016" s="12"/>
      <c r="D2016" s="13"/>
      <c r="I2016" s="1"/>
      <c r="K2016" s="1"/>
    </row>
    <row r="2017" spans="3:11" x14ac:dyDescent="0.25">
      <c r="C2017" s="12"/>
      <c r="D2017" s="13"/>
      <c r="I2017" s="1"/>
      <c r="K2017" s="1"/>
    </row>
    <row r="2018" spans="3:11" x14ac:dyDescent="0.25">
      <c r="C2018" s="12"/>
      <c r="D2018" s="13"/>
      <c r="I2018" s="1"/>
      <c r="K2018" s="1"/>
    </row>
    <row r="2019" spans="3:11" x14ac:dyDescent="0.25">
      <c r="C2019" s="12"/>
      <c r="D2019" s="13"/>
      <c r="I2019" s="1"/>
      <c r="K2019" s="1"/>
    </row>
    <row r="2020" spans="3:11" x14ac:dyDescent="0.25">
      <c r="C2020" s="12"/>
      <c r="D2020" s="13"/>
      <c r="I2020" s="1"/>
      <c r="K2020" s="1"/>
    </row>
    <row r="2021" spans="3:11" x14ac:dyDescent="0.25">
      <c r="C2021" s="12"/>
      <c r="D2021" s="13"/>
      <c r="I2021" s="1"/>
      <c r="K2021" s="1"/>
    </row>
    <row r="2022" spans="3:11" x14ac:dyDescent="0.25">
      <c r="C2022" s="12"/>
      <c r="D2022" s="13"/>
      <c r="I2022" s="1"/>
      <c r="K2022" s="1"/>
    </row>
    <row r="2023" spans="3:11" x14ac:dyDescent="0.25">
      <c r="C2023" s="12"/>
      <c r="D2023" s="13"/>
      <c r="I2023" s="1"/>
      <c r="K2023" s="1"/>
    </row>
    <row r="2024" spans="3:11" x14ac:dyDescent="0.25">
      <c r="C2024" s="12"/>
      <c r="D2024" s="13"/>
      <c r="I2024" s="1"/>
      <c r="K2024" s="1"/>
    </row>
    <row r="2025" spans="3:11" x14ac:dyDescent="0.25">
      <c r="C2025" s="12"/>
      <c r="D2025" s="13"/>
      <c r="I2025" s="1"/>
      <c r="K2025" s="1"/>
    </row>
    <row r="2026" spans="3:11" x14ac:dyDescent="0.25">
      <c r="C2026" s="12"/>
      <c r="D2026" s="13"/>
      <c r="I2026" s="1"/>
      <c r="K2026" s="1"/>
    </row>
    <row r="2027" spans="3:11" x14ac:dyDescent="0.25">
      <c r="C2027" s="12"/>
      <c r="D2027" s="13"/>
      <c r="I2027" s="1"/>
      <c r="K2027" s="1"/>
    </row>
    <row r="2028" spans="3:11" x14ac:dyDescent="0.25">
      <c r="C2028" s="12"/>
      <c r="D2028" s="13"/>
      <c r="I2028" s="1"/>
      <c r="K2028" s="1"/>
    </row>
    <row r="2029" spans="3:11" x14ac:dyDescent="0.25">
      <c r="C2029" s="12"/>
      <c r="D2029" s="13"/>
      <c r="I2029" s="1"/>
      <c r="K2029" s="1"/>
    </row>
    <row r="2030" spans="3:11" x14ac:dyDescent="0.25">
      <c r="C2030" s="12"/>
      <c r="D2030" s="13"/>
      <c r="I2030" s="1"/>
      <c r="K2030" s="1"/>
    </row>
    <row r="2031" spans="3:11" x14ac:dyDescent="0.25">
      <c r="C2031" s="12"/>
      <c r="D2031" s="13"/>
      <c r="I2031" s="1"/>
      <c r="K2031" s="1"/>
    </row>
    <row r="2032" spans="3:11" x14ac:dyDescent="0.25">
      <c r="C2032" s="12"/>
      <c r="D2032" s="13"/>
      <c r="I2032" s="1"/>
      <c r="K2032" s="1"/>
    </row>
    <row r="2033" spans="3:11" x14ac:dyDescent="0.25">
      <c r="C2033" s="12"/>
      <c r="D2033" s="13"/>
      <c r="I2033" s="1"/>
      <c r="K2033" s="1"/>
    </row>
    <row r="2034" spans="3:11" x14ac:dyDescent="0.25">
      <c r="C2034" s="12"/>
      <c r="D2034" s="13"/>
      <c r="I2034" s="1"/>
      <c r="K2034" s="1"/>
    </row>
    <row r="2035" spans="3:11" x14ac:dyDescent="0.25">
      <c r="C2035" s="12"/>
      <c r="D2035" s="13"/>
      <c r="I2035" s="1"/>
      <c r="K2035" s="1"/>
    </row>
    <row r="2036" spans="3:11" x14ac:dyDescent="0.25">
      <c r="C2036" s="12"/>
      <c r="D2036" s="13"/>
      <c r="I2036" s="1"/>
      <c r="K2036" s="1"/>
    </row>
    <row r="2037" spans="3:11" x14ac:dyDescent="0.25">
      <c r="C2037" s="12"/>
      <c r="D2037" s="13"/>
      <c r="I2037" s="1"/>
      <c r="K2037" s="1"/>
    </row>
    <row r="2038" spans="3:11" x14ac:dyDescent="0.25">
      <c r="C2038" s="12"/>
      <c r="D2038" s="13"/>
      <c r="I2038" s="1"/>
      <c r="K2038" s="1"/>
    </row>
    <row r="2039" spans="3:11" x14ac:dyDescent="0.25">
      <c r="C2039" s="12"/>
      <c r="D2039" s="13"/>
      <c r="I2039" s="1"/>
      <c r="K20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A48E-F3FA-40DB-887C-4C560EF66633}">
  <dimension ref="A1:N2039"/>
  <sheetViews>
    <sheetView workbookViewId="0">
      <selection activeCell="B21" sqref="B21"/>
    </sheetView>
  </sheetViews>
  <sheetFormatPr defaultRowHeight="15" x14ac:dyDescent="0.25"/>
  <cols>
    <col min="1" max="1" width="28.140625" customWidth="1"/>
    <col min="2" max="2" width="17.7109375" customWidth="1"/>
    <col min="4" max="4" width="13.85546875" customWidth="1"/>
    <col min="5" max="5" width="13.140625" customWidth="1"/>
    <col min="6" max="6" width="19.42578125" customWidth="1"/>
    <col min="7" max="7" width="20" customWidth="1"/>
    <col min="8" max="8" width="17.85546875" customWidth="1"/>
    <col min="9" max="9" width="14.42578125" customWidth="1"/>
    <col min="11" max="11" width="12.85546875" customWidth="1"/>
    <col min="12" max="12" width="11.5703125" customWidth="1"/>
    <col min="13" max="13" width="27.85546875" customWidth="1"/>
    <col min="14" max="14" width="26.140625" customWidth="1"/>
    <col min="15" max="17" width="9.140625" customWidth="1"/>
  </cols>
  <sheetData>
    <row r="1" spans="1:14" x14ac:dyDescent="0.25">
      <c r="A1" s="16" t="s">
        <v>46</v>
      </c>
      <c r="B1" s="16">
        <f>9.11198*10^-5</f>
        <v>9.1119800000000022E-5</v>
      </c>
      <c r="D1" t="s">
        <v>10</v>
      </c>
      <c r="E1" t="s">
        <v>13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9</v>
      </c>
      <c r="N1" t="s">
        <v>45</v>
      </c>
    </row>
    <row r="2" spans="1:14" x14ac:dyDescent="0.25">
      <c r="A2" t="s">
        <v>47</v>
      </c>
      <c r="B2">
        <f>B1*1.66667</f>
        <v>1.5186663706600004E-4</v>
      </c>
      <c r="D2" s="15">
        <v>43886</v>
      </c>
      <c r="E2">
        <v>1</v>
      </c>
      <c r="F2">
        <v>0</v>
      </c>
      <c r="G2">
        <v>0</v>
      </c>
      <c r="H2">
        <v>0</v>
      </c>
      <c r="I2" s="1">
        <v>328200000</v>
      </c>
      <c r="J2">
        <v>0</v>
      </c>
      <c r="K2">
        <v>0</v>
      </c>
      <c r="L2">
        <v>0</v>
      </c>
      <c r="M2">
        <v>0</v>
      </c>
      <c r="N2" s="1">
        <f>I2</f>
        <v>328200000</v>
      </c>
    </row>
    <row r="3" spans="1:14" x14ac:dyDescent="0.25">
      <c r="A3" s="16" t="s">
        <v>7</v>
      </c>
      <c r="B3" s="16">
        <v>0.73</v>
      </c>
      <c r="D3" s="15">
        <v>43887</v>
      </c>
      <c r="E3">
        <v>2</v>
      </c>
      <c r="F3">
        <v>0</v>
      </c>
      <c r="G3">
        <v>0</v>
      </c>
      <c r="H3">
        <v>0</v>
      </c>
      <c r="I3" s="1">
        <f>$I$2-J3+K3</f>
        <v>328200000</v>
      </c>
      <c r="J3">
        <f>J2+F3</f>
        <v>0</v>
      </c>
      <c r="K3">
        <f>G3+K2</f>
        <v>0</v>
      </c>
      <c r="L3">
        <f>L2+H3</f>
        <v>0</v>
      </c>
      <c r="M3">
        <v>0</v>
      </c>
      <c r="N3" s="1">
        <f t="shared" ref="N3:N24" si="0">I3</f>
        <v>328200000</v>
      </c>
    </row>
    <row r="4" spans="1:14" x14ac:dyDescent="0.25">
      <c r="A4" s="16" t="s">
        <v>8</v>
      </c>
      <c r="B4" s="16">
        <v>0.27</v>
      </c>
      <c r="D4" s="21">
        <v>43888</v>
      </c>
      <c r="E4">
        <v>3</v>
      </c>
      <c r="F4">
        <v>1</v>
      </c>
      <c r="G4">
        <v>0</v>
      </c>
      <c r="H4">
        <v>0</v>
      </c>
      <c r="I4" s="1">
        <f t="shared" ref="I4:I67" si="1">$I$2-J4+K4</f>
        <v>328199999</v>
      </c>
      <c r="J4">
        <f t="shared" ref="J4:J39" si="2">J3+F4</f>
        <v>1</v>
      </c>
      <c r="K4">
        <f t="shared" ref="K4:K67" si="3">G4+K3</f>
        <v>0</v>
      </c>
      <c r="L4">
        <f t="shared" ref="L4:L52" si="4">L3+H4</f>
        <v>0</v>
      </c>
      <c r="M4">
        <v>0</v>
      </c>
      <c r="N4" s="1">
        <f t="shared" si="0"/>
        <v>328199999</v>
      </c>
    </row>
    <row r="5" spans="1:14" x14ac:dyDescent="0.25">
      <c r="D5" s="15">
        <v>43889</v>
      </c>
      <c r="E5">
        <v>4</v>
      </c>
      <c r="F5">
        <v>0</v>
      </c>
      <c r="G5">
        <v>0</v>
      </c>
      <c r="H5">
        <v>0</v>
      </c>
      <c r="I5" s="1">
        <f t="shared" si="1"/>
        <v>328199999</v>
      </c>
      <c r="J5">
        <f t="shared" si="2"/>
        <v>1</v>
      </c>
      <c r="K5">
        <f t="shared" si="3"/>
        <v>0</v>
      </c>
      <c r="L5">
        <f t="shared" si="4"/>
        <v>0</v>
      </c>
      <c r="M5">
        <v>0</v>
      </c>
      <c r="N5" s="1">
        <f t="shared" si="0"/>
        <v>328199999</v>
      </c>
    </row>
    <row r="6" spans="1:14" x14ac:dyDescent="0.25">
      <c r="D6" s="15">
        <v>43890</v>
      </c>
      <c r="E6">
        <v>5</v>
      </c>
      <c r="F6">
        <v>8</v>
      </c>
      <c r="G6">
        <v>0</v>
      </c>
      <c r="H6">
        <v>0</v>
      </c>
      <c r="I6" s="1">
        <f t="shared" si="1"/>
        <v>328199991</v>
      </c>
      <c r="J6">
        <f t="shared" si="2"/>
        <v>9</v>
      </c>
      <c r="K6">
        <f t="shared" si="3"/>
        <v>0</v>
      </c>
      <c r="L6">
        <f t="shared" si="4"/>
        <v>0</v>
      </c>
      <c r="M6">
        <v>0</v>
      </c>
      <c r="N6" s="1">
        <f t="shared" si="0"/>
        <v>328199991</v>
      </c>
    </row>
    <row r="7" spans="1:14" x14ac:dyDescent="0.25">
      <c r="B7" s="17">
        <v>0.45789999999999997</v>
      </c>
      <c r="D7" s="15">
        <v>43891</v>
      </c>
      <c r="E7">
        <v>6</v>
      </c>
      <c r="F7">
        <v>6</v>
      </c>
      <c r="G7">
        <v>0</v>
      </c>
      <c r="H7">
        <v>0</v>
      </c>
      <c r="I7" s="1">
        <f t="shared" si="1"/>
        <v>328199985</v>
      </c>
      <c r="J7">
        <f>J6+F7</f>
        <v>15</v>
      </c>
      <c r="K7">
        <f t="shared" si="3"/>
        <v>0</v>
      </c>
      <c r="L7">
        <f t="shared" si="4"/>
        <v>0</v>
      </c>
      <c r="M7">
        <v>0</v>
      </c>
      <c r="N7" s="1">
        <f t="shared" si="0"/>
        <v>328199985</v>
      </c>
    </row>
    <row r="8" spans="1:14" x14ac:dyDescent="0.25">
      <c r="B8" s="17">
        <f>0.077</f>
        <v>7.6999999999999999E-2</v>
      </c>
      <c r="D8" s="15">
        <v>43892</v>
      </c>
      <c r="E8">
        <v>7</v>
      </c>
      <c r="F8">
        <v>23</v>
      </c>
      <c r="G8">
        <v>0</v>
      </c>
      <c r="H8">
        <v>0</v>
      </c>
      <c r="I8" s="1">
        <f t="shared" si="1"/>
        <v>328199962</v>
      </c>
      <c r="J8">
        <f t="shared" si="2"/>
        <v>38</v>
      </c>
      <c r="K8">
        <f t="shared" si="3"/>
        <v>0</v>
      </c>
      <c r="L8">
        <f t="shared" si="4"/>
        <v>0</v>
      </c>
      <c r="M8">
        <v>0</v>
      </c>
      <c r="N8" s="1">
        <f t="shared" si="0"/>
        <v>328199962</v>
      </c>
    </row>
    <row r="9" spans="1:14" x14ac:dyDescent="0.25">
      <c r="D9" s="15">
        <v>43893</v>
      </c>
      <c r="E9">
        <v>8</v>
      </c>
      <c r="F9">
        <v>25</v>
      </c>
      <c r="G9">
        <v>0</v>
      </c>
      <c r="H9">
        <v>2</v>
      </c>
      <c r="I9" s="1">
        <f t="shared" si="1"/>
        <v>328199937</v>
      </c>
      <c r="J9">
        <f t="shared" si="2"/>
        <v>63</v>
      </c>
      <c r="K9">
        <f t="shared" si="3"/>
        <v>0</v>
      </c>
      <c r="L9">
        <f>L8+H9</f>
        <v>2</v>
      </c>
      <c r="M9">
        <v>0</v>
      </c>
      <c r="N9" s="1">
        <f t="shared" si="0"/>
        <v>328199937</v>
      </c>
    </row>
    <row r="10" spans="1:14" x14ac:dyDescent="0.25">
      <c r="D10" s="15">
        <v>43894</v>
      </c>
      <c r="E10">
        <v>9</v>
      </c>
      <c r="F10">
        <v>20</v>
      </c>
      <c r="G10">
        <v>0</v>
      </c>
      <c r="H10">
        <v>4</v>
      </c>
      <c r="I10" s="1">
        <f t="shared" si="1"/>
        <v>328199917</v>
      </c>
      <c r="J10">
        <f t="shared" si="2"/>
        <v>83</v>
      </c>
      <c r="K10">
        <f t="shared" si="3"/>
        <v>0</v>
      </c>
      <c r="L10">
        <f t="shared" si="4"/>
        <v>6</v>
      </c>
      <c r="M10">
        <v>0</v>
      </c>
      <c r="N10" s="1">
        <f t="shared" si="0"/>
        <v>328199917</v>
      </c>
    </row>
    <row r="11" spans="1:14" x14ac:dyDescent="0.25">
      <c r="D11" s="21">
        <v>43895</v>
      </c>
      <c r="E11">
        <v>10</v>
      </c>
      <c r="F11">
        <v>66</v>
      </c>
      <c r="G11">
        <v>0</v>
      </c>
      <c r="H11">
        <v>3</v>
      </c>
      <c r="I11" s="1">
        <f t="shared" si="1"/>
        <v>328199851</v>
      </c>
      <c r="J11">
        <f t="shared" si="2"/>
        <v>149</v>
      </c>
      <c r="K11">
        <f t="shared" si="3"/>
        <v>0</v>
      </c>
      <c r="L11">
        <f t="shared" si="4"/>
        <v>9</v>
      </c>
      <c r="M11">
        <v>0</v>
      </c>
      <c r="N11" s="1">
        <f t="shared" si="0"/>
        <v>328199851</v>
      </c>
    </row>
    <row r="12" spans="1:14" x14ac:dyDescent="0.25">
      <c r="D12" s="15">
        <v>43896</v>
      </c>
      <c r="E12">
        <v>11</v>
      </c>
      <c r="F12">
        <v>47</v>
      </c>
      <c r="G12">
        <v>0</v>
      </c>
      <c r="H12">
        <v>1</v>
      </c>
      <c r="I12" s="1">
        <f t="shared" si="1"/>
        <v>328199804</v>
      </c>
      <c r="J12">
        <f t="shared" si="2"/>
        <v>196</v>
      </c>
      <c r="K12">
        <f t="shared" si="3"/>
        <v>0</v>
      </c>
      <c r="L12">
        <f t="shared" si="4"/>
        <v>10</v>
      </c>
      <c r="M12">
        <v>0</v>
      </c>
      <c r="N12" s="1">
        <f t="shared" si="0"/>
        <v>328199804</v>
      </c>
    </row>
    <row r="13" spans="1:14" x14ac:dyDescent="0.25">
      <c r="D13" s="15">
        <v>43897</v>
      </c>
      <c r="E13">
        <v>12</v>
      </c>
      <c r="F13">
        <v>64</v>
      </c>
      <c r="G13">
        <v>0</v>
      </c>
      <c r="H13">
        <v>1</v>
      </c>
      <c r="I13" s="1">
        <f t="shared" si="1"/>
        <v>328199740</v>
      </c>
      <c r="J13">
        <f t="shared" si="2"/>
        <v>260</v>
      </c>
      <c r="K13">
        <f t="shared" si="3"/>
        <v>0</v>
      </c>
      <c r="L13">
        <f t="shared" si="4"/>
        <v>11</v>
      </c>
      <c r="M13">
        <v>0</v>
      </c>
      <c r="N13" s="1">
        <f t="shared" si="0"/>
        <v>328199740</v>
      </c>
    </row>
    <row r="14" spans="1:14" x14ac:dyDescent="0.25">
      <c r="D14" s="15">
        <v>43898</v>
      </c>
      <c r="E14">
        <v>13</v>
      </c>
      <c r="F14">
        <v>147</v>
      </c>
      <c r="G14">
        <v>0</v>
      </c>
      <c r="H14">
        <v>0</v>
      </c>
      <c r="I14" s="1">
        <f t="shared" si="1"/>
        <v>328199593</v>
      </c>
      <c r="J14">
        <f t="shared" si="2"/>
        <v>407</v>
      </c>
      <c r="K14">
        <f t="shared" si="3"/>
        <v>0</v>
      </c>
      <c r="L14">
        <f>L13+H14</f>
        <v>11</v>
      </c>
      <c r="M14">
        <v>0</v>
      </c>
      <c r="N14" s="1">
        <f t="shared" si="0"/>
        <v>328199593</v>
      </c>
    </row>
    <row r="15" spans="1:14" x14ac:dyDescent="0.25">
      <c r="D15" s="15">
        <v>43899</v>
      </c>
      <c r="E15">
        <v>14</v>
      </c>
      <c r="F15">
        <v>225</v>
      </c>
      <c r="G15">
        <v>0</v>
      </c>
      <c r="H15">
        <v>0</v>
      </c>
      <c r="I15" s="1">
        <f t="shared" si="1"/>
        <v>328199368</v>
      </c>
      <c r="J15">
        <f t="shared" si="2"/>
        <v>632</v>
      </c>
      <c r="K15">
        <f t="shared" si="3"/>
        <v>0</v>
      </c>
      <c r="L15">
        <f t="shared" si="4"/>
        <v>11</v>
      </c>
      <c r="M15">
        <v>0</v>
      </c>
      <c r="N15" s="1">
        <f t="shared" si="0"/>
        <v>328199368</v>
      </c>
    </row>
    <row r="16" spans="1:14" x14ac:dyDescent="0.25">
      <c r="D16" s="10">
        <v>43900</v>
      </c>
      <c r="E16">
        <v>15</v>
      </c>
      <c r="F16">
        <v>290</v>
      </c>
      <c r="G16">
        <v>0</v>
      </c>
      <c r="H16">
        <v>8</v>
      </c>
      <c r="I16" s="1">
        <f t="shared" si="1"/>
        <v>328199078</v>
      </c>
      <c r="J16">
        <f t="shared" si="2"/>
        <v>922</v>
      </c>
      <c r="K16">
        <f>G16+K15</f>
        <v>0</v>
      </c>
      <c r="L16">
        <f t="shared" si="4"/>
        <v>19</v>
      </c>
      <c r="M16">
        <v>0</v>
      </c>
      <c r="N16" s="1">
        <f t="shared" si="0"/>
        <v>328199078</v>
      </c>
    </row>
    <row r="17" spans="4:14" x14ac:dyDescent="0.25">
      <c r="D17" s="10">
        <v>43901</v>
      </c>
      <c r="E17">
        <v>16</v>
      </c>
      <c r="F17">
        <v>278</v>
      </c>
      <c r="G17">
        <v>0</v>
      </c>
      <c r="H17">
        <v>6</v>
      </c>
      <c r="I17" s="1">
        <f t="shared" si="1"/>
        <v>328198800</v>
      </c>
      <c r="J17">
        <f t="shared" si="2"/>
        <v>1200</v>
      </c>
      <c r="K17">
        <f t="shared" si="3"/>
        <v>0</v>
      </c>
      <c r="L17">
        <f t="shared" si="4"/>
        <v>25</v>
      </c>
      <c r="M17">
        <v>0</v>
      </c>
      <c r="N17" s="1">
        <f t="shared" si="0"/>
        <v>328198800</v>
      </c>
    </row>
    <row r="18" spans="4:14" x14ac:dyDescent="0.25">
      <c r="D18" s="21">
        <v>43902</v>
      </c>
      <c r="E18">
        <v>17</v>
      </c>
      <c r="F18">
        <v>414</v>
      </c>
      <c r="G18">
        <v>0</v>
      </c>
      <c r="H18">
        <v>4</v>
      </c>
      <c r="I18" s="1">
        <f t="shared" si="1"/>
        <v>328198386</v>
      </c>
      <c r="J18">
        <f t="shared" si="2"/>
        <v>1614</v>
      </c>
      <c r="K18">
        <f t="shared" si="3"/>
        <v>0</v>
      </c>
      <c r="L18">
        <f t="shared" si="4"/>
        <v>29</v>
      </c>
      <c r="M18">
        <v>0</v>
      </c>
      <c r="N18" s="1">
        <f t="shared" si="0"/>
        <v>328198386</v>
      </c>
    </row>
    <row r="19" spans="4:14" x14ac:dyDescent="0.25">
      <c r="D19" s="10">
        <v>43903</v>
      </c>
      <c r="E19">
        <v>18</v>
      </c>
      <c r="F19">
        <v>267</v>
      </c>
      <c r="G19">
        <v>0</v>
      </c>
      <c r="H19">
        <v>7</v>
      </c>
      <c r="I19" s="1">
        <f t="shared" si="1"/>
        <v>328198119</v>
      </c>
      <c r="J19">
        <f t="shared" si="2"/>
        <v>1881</v>
      </c>
      <c r="K19">
        <f t="shared" si="3"/>
        <v>0</v>
      </c>
      <c r="L19">
        <f t="shared" si="4"/>
        <v>36</v>
      </c>
      <c r="M19">
        <v>0</v>
      </c>
      <c r="N19" s="1">
        <f t="shared" si="0"/>
        <v>328198119</v>
      </c>
    </row>
    <row r="20" spans="4:14" x14ac:dyDescent="0.25">
      <c r="D20" s="10">
        <v>43904</v>
      </c>
      <c r="E20">
        <v>19</v>
      </c>
      <c r="F20">
        <v>338</v>
      </c>
      <c r="G20">
        <v>0</v>
      </c>
      <c r="H20">
        <v>5</v>
      </c>
      <c r="I20" s="1">
        <f t="shared" si="1"/>
        <v>328197781</v>
      </c>
      <c r="J20">
        <f t="shared" si="2"/>
        <v>2219</v>
      </c>
      <c r="K20">
        <f t="shared" si="3"/>
        <v>0</v>
      </c>
      <c r="L20">
        <f>L19+H20</f>
        <v>41</v>
      </c>
      <c r="M20">
        <v>0</v>
      </c>
      <c r="N20" s="1">
        <f t="shared" si="0"/>
        <v>328197781</v>
      </c>
    </row>
    <row r="21" spans="4:14" x14ac:dyDescent="0.25">
      <c r="D21" s="10">
        <v>43905</v>
      </c>
      <c r="E21">
        <v>20</v>
      </c>
      <c r="F21" s="1">
        <v>1237</v>
      </c>
      <c r="G21">
        <v>0</v>
      </c>
      <c r="H21">
        <v>0</v>
      </c>
      <c r="I21" s="1">
        <f t="shared" si="1"/>
        <v>328196544</v>
      </c>
      <c r="J21">
        <f t="shared" si="2"/>
        <v>3456</v>
      </c>
      <c r="K21">
        <f t="shared" si="3"/>
        <v>0</v>
      </c>
      <c r="L21">
        <f t="shared" si="4"/>
        <v>41</v>
      </c>
      <c r="M21">
        <v>0</v>
      </c>
      <c r="N21" s="1">
        <f t="shared" si="0"/>
        <v>328196544</v>
      </c>
    </row>
    <row r="22" spans="4:14" x14ac:dyDescent="0.25">
      <c r="D22" s="10">
        <v>43906</v>
      </c>
      <c r="E22">
        <v>21</v>
      </c>
      <c r="F22">
        <v>755</v>
      </c>
      <c r="G22">
        <v>0</v>
      </c>
      <c r="H22">
        <v>0</v>
      </c>
      <c r="I22" s="1">
        <f t="shared" si="1"/>
        <v>328195789</v>
      </c>
      <c r="J22">
        <f t="shared" si="2"/>
        <v>4211</v>
      </c>
      <c r="K22">
        <f t="shared" si="3"/>
        <v>0</v>
      </c>
      <c r="L22">
        <f t="shared" si="4"/>
        <v>41</v>
      </c>
      <c r="M22">
        <v>0</v>
      </c>
      <c r="N22" s="1">
        <f t="shared" si="0"/>
        <v>328195789</v>
      </c>
    </row>
    <row r="23" spans="4:14" x14ac:dyDescent="0.25">
      <c r="D23" s="10">
        <v>43907</v>
      </c>
      <c r="E23">
        <v>22</v>
      </c>
      <c r="F23" s="1">
        <v>2797</v>
      </c>
      <c r="G23">
        <v>0</v>
      </c>
      <c r="H23">
        <v>17</v>
      </c>
      <c r="I23" s="1">
        <f t="shared" si="1"/>
        <v>328192992</v>
      </c>
      <c r="J23">
        <f t="shared" si="2"/>
        <v>7008</v>
      </c>
      <c r="K23">
        <f t="shared" si="3"/>
        <v>0</v>
      </c>
      <c r="L23">
        <f t="shared" si="4"/>
        <v>58</v>
      </c>
      <c r="M23">
        <v>0</v>
      </c>
      <c r="N23" s="1">
        <f t="shared" si="0"/>
        <v>328192992</v>
      </c>
    </row>
    <row r="24" spans="4:14" x14ac:dyDescent="0.25">
      <c r="D24" s="10">
        <v>43908</v>
      </c>
      <c r="E24">
        <v>23</v>
      </c>
      <c r="F24" s="1">
        <v>3419</v>
      </c>
      <c r="G24">
        <v>0</v>
      </c>
      <c r="H24">
        <v>17</v>
      </c>
      <c r="I24" s="1">
        <f t="shared" si="1"/>
        <v>328189573</v>
      </c>
      <c r="J24">
        <f>J23+F24</f>
        <v>10427</v>
      </c>
      <c r="K24">
        <f>G24+K23</f>
        <v>0</v>
      </c>
      <c r="L24">
        <f>L23+H24</f>
        <v>75</v>
      </c>
      <c r="M24">
        <v>0</v>
      </c>
      <c r="N24" s="1">
        <f t="shared" si="0"/>
        <v>328189573</v>
      </c>
    </row>
    <row r="25" spans="4:14" x14ac:dyDescent="0.25">
      <c r="D25" s="31">
        <v>43909</v>
      </c>
      <c r="E25" s="32">
        <v>24</v>
      </c>
      <c r="F25" s="33">
        <v>4777</v>
      </c>
      <c r="G25" s="32">
        <v>0</v>
      </c>
      <c r="H25" s="32">
        <v>42</v>
      </c>
      <c r="I25" s="33">
        <f t="shared" si="1"/>
        <v>328184796</v>
      </c>
      <c r="J25" s="32">
        <f t="shared" si="2"/>
        <v>15204</v>
      </c>
      <c r="K25" s="32">
        <f t="shared" si="3"/>
        <v>0</v>
      </c>
      <c r="L25" s="32">
        <f t="shared" si="4"/>
        <v>117</v>
      </c>
      <c r="M25" s="33">
        <f>I25*0.1</f>
        <v>32818479.600000001</v>
      </c>
      <c r="N25" s="33">
        <f>I25-M25</f>
        <v>295366316.39999998</v>
      </c>
    </row>
    <row r="26" spans="4:14" x14ac:dyDescent="0.25">
      <c r="D26" s="10">
        <v>43910</v>
      </c>
      <c r="E26">
        <v>25</v>
      </c>
      <c r="F26" s="1">
        <v>3528</v>
      </c>
      <c r="G26">
        <v>0</v>
      </c>
      <c r="H26">
        <v>50</v>
      </c>
      <c r="I26" s="1">
        <f t="shared" si="1"/>
        <v>328181268</v>
      </c>
      <c r="J26">
        <f t="shared" si="2"/>
        <v>18732</v>
      </c>
      <c r="K26">
        <f t="shared" si="3"/>
        <v>0</v>
      </c>
      <c r="L26">
        <f t="shared" si="4"/>
        <v>167</v>
      </c>
      <c r="M26" s="8">
        <f>I26*0.2</f>
        <v>65636253.600000001</v>
      </c>
      <c r="N26" s="1">
        <f t="shared" ref="N26:N89" si="5">I26-M26</f>
        <v>262545014.40000001</v>
      </c>
    </row>
    <row r="27" spans="4:14" x14ac:dyDescent="0.25">
      <c r="D27" s="10">
        <v>43911</v>
      </c>
      <c r="E27">
        <v>26</v>
      </c>
      <c r="F27" s="1">
        <v>5836</v>
      </c>
      <c r="G27">
        <v>0</v>
      </c>
      <c r="H27">
        <v>51</v>
      </c>
      <c r="I27" s="1">
        <f t="shared" si="1"/>
        <v>328175432</v>
      </c>
      <c r="J27">
        <f t="shared" si="2"/>
        <v>24568</v>
      </c>
      <c r="K27">
        <f>G27+K26</f>
        <v>0</v>
      </c>
      <c r="L27">
        <f t="shared" si="4"/>
        <v>218</v>
      </c>
      <c r="M27" s="8">
        <f>I27*0.3</f>
        <v>98452629.599999994</v>
      </c>
      <c r="N27" s="1">
        <f t="shared" si="5"/>
        <v>229722802.40000001</v>
      </c>
    </row>
    <row r="28" spans="4:14" x14ac:dyDescent="0.25">
      <c r="D28" s="10">
        <v>43912</v>
      </c>
      <c r="E28">
        <v>27</v>
      </c>
      <c r="F28" s="1">
        <v>8821</v>
      </c>
      <c r="G28">
        <v>0</v>
      </c>
      <c r="H28">
        <v>0</v>
      </c>
      <c r="I28" s="1">
        <f t="shared" si="1"/>
        <v>328166611</v>
      </c>
      <c r="J28">
        <f>J27+F28</f>
        <v>33389</v>
      </c>
      <c r="K28">
        <f t="shared" si="3"/>
        <v>0</v>
      </c>
      <c r="L28">
        <f t="shared" si="4"/>
        <v>218</v>
      </c>
      <c r="M28" s="8">
        <f>I28*0.4</f>
        <v>131266644.40000001</v>
      </c>
      <c r="N28" s="1">
        <f t="shared" si="5"/>
        <v>196899966.59999999</v>
      </c>
    </row>
    <row r="29" spans="4:14" x14ac:dyDescent="0.25">
      <c r="D29" s="10">
        <v>43913</v>
      </c>
      <c r="E29">
        <v>28</v>
      </c>
      <c r="F29" s="1">
        <v>10934</v>
      </c>
      <c r="G29">
        <f>ROUND(F2*$B$7,0)</f>
        <v>0</v>
      </c>
      <c r="H29">
        <v>201</v>
      </c>
      <c r="I29" s="1">
        <f t="shared" si="1"/>
        <v>328155677</v>
      </c>
      <c r="J29">
        <f t="shared" si="2"/>
        <v>44323</v>
      </c>
      <c r="K29">
        <f t="shared" si="3"/>
        <v>0</v>
      </c>
      <c r="L29">
        <f t="shared" si="4"/>
        <v>419</v>
      </c>
      <c r="M29" s="8">
        <f>I29*0.5</f>
        <v>164077838.5</v>
      </c>
      <c r="N29" s="1">
        <f t="shared" si="5"/>
        <v>164077838.5</v>
      </c>
    </row>
    <row r="30" spans="4:14" x14ac:dyDescent="0.25">
      <c r="D30" s="2">
        <v>43914</v>
      </c>
      <c r="E30">
        <v>29</v>
      </c>
      <c r="F30" s="1">
        <v>10115</v>
      </c>
      <c r="G30">
        <f t="shared" ref="G30:G93" si="6">ROUND(F3*$B$7,0)</f>
        <v>0</v>
      </c>
      <c r="H30">
        <v>69</v>
      </c>
      <c r="I30" s="1">
        <f t="shared" si="1"/>
        <v>328145562</v>
      </c>
      <c r="J30">
        <f t="shared" si="2"/>
        <v>54438</v>
      </c>
      <c r="K30">
        <f t="shared" si="3"/>
        <v>0</v>
      </c>
      <c r="L30">
        <f>L29+H30</f>
        <v>488</v>
      </c>
      <c r="M30" s="8">
        <f>I30*0.6</f>
        <v>196887337.19999999</v>
      </c>
      <c r="N30" s="1">
        <f t="shared" si="5"/>
        <v>131258224.80000001</v>
      </c>
    </row>
    <row r="31" spans="4:14" x14ac:dyDescent="0.25">
      <c r="D31" s="2">
        <v>43915</v>
      </c>
      <c r="E31">
        <v>30</v>
      </c>
      <c r="F31" s="1">
        <v>13987</v>
      </c>
      <c r="G31">
        <f t="shared" si="6"/>
        <v>0</v>
      </c>
      <c r="H31">
        <v>202</v>
      </c>
      <c r="I31" s="1">
        <f t="shared" si="1"/>
        <v>328131575</v>
      </c>
      <c r="J31">
        <f t="shared" si="2"/>
        <v>68425</v>
      </c>
      <c r="K31">
        <f t="shared" si="3"/>
        <v>0</v>
      </c>
      <c r="L31">
        <f t="shared" si="4"/>
        <v>690</v>
      </c>
      <c r="M31" s="8">
        <f>I31*0.7</f>
        <v>229692102.5</v>
      </c>
      <c r="N31" s="1">
        <f>I31-M31</f>
        <v>98439472.5</v>
      </c>
    </row>
    <row r="32" spans="4:14" x14ac:dyDescent="0.25">
      <c r="D32" s="2">
        <v>43916</v>
      </c>
      <c r="E32">
        <v>31</v>
      </c>
      <c r="F32" s="1">
        <v>16916</v>
      </c>
      <c r="G32">
        <f t="shared" si="6"/>
        <v>0</v>
      </c>
      <c r="H32">
        <v>211</v>
      </c>
      <c r="I32" s="1">
        <f t="shared" si="1"/>
        <v>328114659</v>
      </c>
      <c r="J32">
        <f t="shared" si="2"/>
        <v>85341</v>
      </c>
      <c r="K32">
        <f t="shared" si="3"/>
        <v>0</v>
      </c>
      <c r="L32">
        <f>L31+H32</f>
        <v>901</v>
      </c>
      <c r="M32" s="8">
        <f>I32*0.8</f>
        <v>262491727.20000002</v>
      </c>
      <c r="N32" s="1">
        <f t="shared" si="5"/>
        <v>65622931.799999982</v>
      </c>
    </row>
    <row r="33" spans="4:14" x14ac:dyDescent="0.25">
      <c r="D33" s="2">
        <v>43917</v>
      </c>
      <c r="E33">
        <v>32</v>
      </c>
      <c r="F33" s="1">
        <v>17965</v>
      </c>
      <c r="G33">
        <f t="shared" si="6"/>
        <v>4</v>
      </c>
      <c r="H33">
        <v>107</v>
      </c>
      <c r="I33" s="1">
        <f t="shared" si="1"/>
        <v>328096698</v>
      </c>
      <c r="J33">
        <f t="shared" si="2"/>
        <v>103306</v>
      </c>
      <c r="K33">
        <f t="shared" si="3"/>
        <v>4</v>
      </c>
      <c r="L33">
        <f t="shared" si="4"/>
        <v>1008</v>
      </c>
      <c r="M33" s="8">
        <f>I33*0.9</f>
        <v>295287028.19999999</v>
      </c>
      <c r="N33" s="1">
        <f t="shared" si="5"/>
        <v>32809669.800000012</v>
      </c>
    </row>
    <row r="34" spans="4:14" x14ac:dyDescent="0.25">
      <c r="D34" s="2">
        <v>43918</v>
      </c>
      <c r="E34">
        <v>33</v>
      </c>
      <c r="F34" s="1">
        <v>19332</v>
      </c>
      <c r="G34">
        <f t="shared" si="6"/>
        <v>3</v>
      </c>
      <c r="H34">
        <v>252</v>
      </c>
      <c r="I34" s="1">
        <f t="shared" si="1"/>
        <v>328077369</v>
      </c>
      <c r="J34">
        <f t="shared" si="2"/>
        <v>122638</v>
      </c>
      <c r="K34">
        <f t="shared" si="3"/>
        <v>7</v>
      </c>
      <c r="L34">
        <f t="shared" si="4"/>
        <v>1260</v>
      </c>
      <c r="M34" s="8">
        <f t="shared" ref="M34:M97" si="7">I34*0.9</f>
        <v>295269632.10000002</v>
      </c>
      <c r="N34" s="1">
        <f t="shared" si="5"/>
        <v>32807736.899999976</v>
      </c>
    </row>
    <row r="35" spans="4:14" x14ac:dyDescent="0.25">
      <c r="D35" s="2">
        <v>43919</v>
      </c>
      <c r="E35">
        <v>34</v>
      </c>
      <c r="F35" s="1">
        <v>18251</v>
      </c>
      <c r="G35">
        <f t="shared" si="6"/>
        <v>11</v>
      </c>
      <c r="H35">
        <v>425</v>
      </c>
      <c r="I35" s="1">
        <f t="shared" si="1"/>
        <v>328059129</v>
      </c>
      <c r="J35">
        <f t="shared" si="2"/>
        <v>140889</v>
      </c>
      <c r="K35">
        <f t="shared" si="3"/>
        <v>18</v>
      </c>
      <c r="L35">
        <f t="shared" si="4"/>
        <v>1685</v>
      </c>
      <c r="M35" s="8">
        <f t="shared" si="7"/>
        <v>295253216.10000002</v>
      </c>
      <c r="N35" s="1">
        <f t="shared" si="5"/>
        <v>32805912.899999976</v>
      </c>
    </row>
    <row r="36" spans="4:14" x14ac:dyDescent="0.25">
      <c r="D36" s="2">
        <v>43920</v>
      </c>
      <c r="E36">
        <v>35</v>
      </c>
      <c r="F36" s="1">
        <v>22635</v>
      </c>
      <c r="G36">
        <f t="shared" si="6"/>
        <v>11</v>
      </c>
      <c r="H36">
        <v>444</v>
      </c>
      <c r="I36" s="1">
        <f t="shared" si="1"/>
        <v>328036505</v>
      </c>
      <c r="J36">
        <f>J35+F36</f>
        <v>163524</v>
      </c>
      <c r="K36">
        <f t="shared" si="3"/>
        <v>29</v>
      </c>
      <c r="L36">
        <f t="shared" si="4"/>
        <v>2129</v>
      </c>
      <c r="M36" s="8">
        <f t="shared" si="7"/>
        <v>295232854.5</v>
      </c>
      <c r="N36" s="1">
        <f t="shared" si="5"/>
        <v>32803650.5</v>
      </c>
    </row>
    <row r="37" spans="4:14" x14ac:dyDescent="0.25">
      <c r="D37" s="2">
        <v>43921</v>
      </c>
      <c r="E37">
        <v>36</v>
      </c>
      <c r="F37" s="1">
        <v>22562</v>
      </c>
      <c r="G37">
        <f t="shared" si="6"/>
        <v>9</v>
      </c>
      <c r="H37">
        <v>286</v>
      </c>
      <c r="I37" s="1">
        <f>$I$2-J37+K37</f>
        <v>328013952</v>
      </c>
      <c r="J37">
        <f t="shared" si="2"/>
        <v>186086</v>
      </c>
      <c r="K37">
        <f t="shared" si="3"/>
        <v>38</v>
      </c>
      <c r="L37">
        <f t="shared" si="4"/>
        <v>2415</v>
      </c>
      <c r="M37" s="8">
        <f t="shared" si="7"/>
        <v>295212556.80000001</v>
      </c>
      <c r="N37" s="1">
        <f t="shared" si="5"/>
        <v>32801395.199999988</v>
      </c>
    </row>
    <row r="38" spans="4:14" x14ac:dyDescent="0.25">
      <c r="D38" s="2">
        <v>43922</v>
      </c>
      <c r="E38">
        <v>37</v>
      </c>
      <c r="F38" s="1">
        <v>27043</v>
      </c>
      <c r="G38">
        <f t="shared" si="6"/>
        <v>30</v>
      </c>
      <c r="H38" s="1">
        <v>452</v>
      </c>
      <c r="I38" s="1">
        <f t="shared" si="1"/>
        <v>327986939</v>
      </c>
      <c r="J38">
        <f t="shared" si="2"/>
        <v>213129</v>
      </c>
      <c r="K38">
        <f t="shared" si="3"/>
        <v>68</v>
      </c>
      <c r="L38">
        <f>L37+H38</f>
        <v>2867</v>
      </c>
      <c r="M38" s="8">
        <f t="shared" si="7"/>
        <v>295188245.10000002</v>
      </c>
      <c r="N38" s="1">
        <f t="shared" si="5"/>
        <v>32798693.899999976</v>
      </c>
    </row>
    <row r="39" spans="4:14" x14ac:dyDescent="0.25">
      <c r="D39" s="2">
        <v>43923</v>
      </c>
      <c r="E39">
        <v>38</v>
      </c>
      <c r="F39" s="1">
        <v>26135</v>
      </c>
      <c r="G39">
        <f t="shared" si="6"/>
        <v>22</v>
      </c>
      <c r="H39">
        <v>996</v>
      </c>
      <c r="I39" s="1">
        <f t="shared" si="1"/>
        <v>327960826</v>
      </c>
      <c r="J39">
        <f t="shared" si="2"/>
        <v>239264</v>
      </c>
      <c r="K39">
        <f>G39+K38</f>
        <v>90</v>
      </c>
      <c r="L39">
        <f t="shared" si="4"/>
        <v>3863</v>
      </c>
      <c r="M39" s="8">
        <f t="shared" si="7"/>
        <v>295164743.40000004</v>
      </c>
      <c r="N39" s="1">
        <f t="shared" si="5"/>
        <v>32796082.599999964</v>
      </c>
    </row>
    <row r="40" spans="4:14" x14ac:dyDescent="0.25">
      <c r="D40" s="2">
        <v>43924</v>
      </c>
      <c r="E40">
        <v>39</v>
      </c>
      <c r="F40" s="1">
        <v>18819</v>
      </c>
      <c r="G40">
        <f>ROUND(F13*$B$7,0)</f>
        <v>29</v>
      </c>
      <c r="H40">
        <v>947</v>
      </c>
      <c r="I40" s="1">
        <f t="shared" si="1"/>
        <v>327942036</v>
      </c>
      <c r="J40">
        <f>J39+F40</f>
        <v>258083</v>
      </c>
      <c r="K40">
        <f t="shared" si="3"/>
        <v>119</v>
      </c>
      <c r="L40">
        <f t="shared" si="4"/>
        <v>4810</v>
      </c>
      <c r="M40" s="8">
        <f t="shared" si="7"/>
        <v>295147832.40000004</v>
      </c>
      <c r="N40" s="1">
        <f t="shared" si="5"/>
        <v>32794203.599999964</v>
      </c>
    </row>
    <row r="41" spans="4:14" x14ac:dyDescent="0.25">
      <c r="D41" s="5">
        <v>43925</v>
      </c>
      <c r="E41">
        <v>40</v>
      </c>
      <c r="F41">
        <v>9338</v>
      </c>
      <c r="G41">
        <f t="shared" si="6"/>
        <v>67</v>
      </c>
      <c r="H41" s="1">
        <v>1061</v>
      </c>
      <c r="I41" s="1">
        <f t="shared" si="1"/>
        <v>327932765</v>
      </c>
      <c r="J41">
        <f>J40+F41</f>
        <v>267421</v>
      </c>
      <c r="K41">
        <f t="shared" si="3"/>
        <v>186</v>
      </c>
      <c r="L41">
        <f t="shared" si="4"/>
        <v>5871</v>
      </c>
      <c r="M41" s="8">
        <f t="shared" si="7"/>
        <v>295139488.5</v>
      </c>
      <c r="N41" s="1">
        <f t="shared" si="5"/>
        <v>32793276.5</v>
      </c>
    </row>
    <row r="42" spans="4:14" x14ac:dyDescent="0.25">
      <c r="D42" s="5">
        <v>43926</v>
      </c>
      <c r="E42">
        <v>41</v>
      </c>
      <c r="F42">
        <v>63455</v>
      </c>
      <c r="G42">
        <f t="shared" si="6"/>
        <v>103</v>
      </c>
      <c r="H42">
        <v>1166</v>
      </c>
      <c r="I42" s="1">
        <f t="shared" si="1"/>
        <v>327869413</v>
      </c>
      <c r="J42">
        <f t="shared" ref="J42:J56" si="8">J41+F42</f>
        <v>330876</v>
      </c>
      <c r="K42">
        <f t="shared" si="3"/>
        <v>289</v>
      </c>
      <c r="L42">
        <f t="shared" si="4"/>
        <v>7037</v>
      </c>
      <c r="M42" s="8">
        <f t="shared" si="7"/>
        <v>295082471.69999999</v>
      </c>
      <c r="N42" s="1">
        <f t="shared" si="5"/>
        <v>32786941.300000012</v>
      </c>
    </row>
    <row r="43" spans="4:14" x14ac:dyDescent="0.25">
      <c r="D43" s="5">
        <v>43927</v>
      </c>
      <c r="E43">
        <v>42</v>
      </c>
      <c r="F43">
        <v>43438</v>
      </c>
      <c r="G43">
        <f t="shared" si="6"/>
        <v>133</v>
      </c>
      <c r="H43">
        <v>1338</v>
      </c>
      <c r="I43" s="1">
        <f t="shared" si="1"/>
        <v>327826108</v>
      </c>
      <c r="J43">
        <f t="shared" si="8"/>
        <v>374314</v>
      </c>
      <c r="K43">
        <f t="shared" si="3"/>
        <v>422</v>
      </c>
      <c r="L43">
        <f>L42+H43</f>
        <v>8375</v>
      </c>
      <c r="M43" s="8">
        <f t="shared" si="7"/>
        <v>295043497.19999999</v>
      </c>
      <c r="N43" s="1">
        <f t="shared" si="5"/>
        <v>32782610.800000012</v>
      </c>
    </row>
    <row r="44" spans="4:14" x14ac:dyDescent="0.25">
      <c r="D44" s="2">
        <v>43928</v>
      </c>
      <c r="E44">
        <v>43</v>
      </c>
      <c r="F44">
        <v>34347</v>
      </c>
      <c r="G44">
        <f t="shared" si="6"/>
        <v>127</v>
      </c>
      <c r="H44">
        <v>1201</v>
      </c>
      <c r="I44" s="1">
        <f t="shared" si="1"/>
        <v>327791888</v>
      </c>
      <c r="J44">
        <f t="shared" si="8"/>
        <v>408661</v>
      </c>
      <c r="K44">
        <f t="shared" si="3"/>
        <v>549</v>
      </c>
      <c r="L44">
        <f t="shared" si="4"/>
        <v>9576</v>
      </c>
      <c r="M44" s="8">
        <f t="shared" si="7"/>
        <v>295012699.19999999</v>
      </c>
      <c r="N44" s="1">
        <f t="shared" si="5"/>
        <v>32779188.800000012</v>
      </c>
    </row>
    <row r="45" spans="4:14" x14ac:dyDescent="0.25">
      <c r="D45" s="2">
        <v>43929</v>
      </c>
      <c r="E45">
        <v>44</v>
      </c>
      <c r="F45">
        <v>31534</v>
      </c>
      <c r="G45">
        <f t="shared" si="6"/>
        <v>190</v>
      </c>
      <c r="H45" s="28">
        <v>1286</v>
      </c>
      <c r="I45" s="1">
        <f t="shared" si="1"/>
        <v>327760544</v>
      </c>
      <c r="J45">
        <f>J44+F45</f>
        <v>440195</v>
      </c>
      <c r="K45">
        <f t="shared" si="3"/>
        <v>739</v>
      </c>
      <c r="L45">
        <f t="shared" si="4"/>
        <v>10862</v>
      </c>
      <c r="M45" s="8">
        <f t="shared" si="7"/>
        <v>294984489.60000002</v>
      </c>
      <c r="N45" s="1">
        <f t="shared" si="5"/>
        <v>32776054.399999976</v>
      </c>
    </row>
    <row r="46" spans="4:14" x14ac:dyDescent="0.25">
      <c r="D46" s="2">
        <v>43930</v>
      </c>
      <c r="E46">
        <v>45</v>
      </c>
      <c r="F46">
        <v>31705</v>
      </c>
      <c r="G46">
        <f t="shared" si="6"/>
        <v>122</v>
      </c>
      <c r="H46">
        <v>1895</v>
      </c>
      <c r="I46" s="1">
        <f t="shared" si="1"/>
        <v>327728961</v>
      </c>
      <c r="J46">
        <f t="shared" si="8"/>
        <v>471900</v>
      </c>
      <c r="K46">
        <f t="shared" si="3"/>
        <v>861</v>
      </c>
      <c r="L46">
        <f t="shared" si="4"/>
        <v>12757</v>
      </c>
      <c r="M46" s="8">
        <f t="shared" si="7"/>
        <v>294956064.90000004</v>
      </c>
      <c r="N46" s="1">
        <f t="shared" si="5"/>
        <v>32772896.099999964</v>
      </c>
    </row>
    <row r="47" spans="4:14" x14ac:dyDescent="0.25">
      <c r="D47" s="2">
        <v>43931</v>
      </c>
      <c r="E47">
        <v>46</v>
      </c>
      <c r="F47">
        <v>33251</v>
      </c>
      <c r="G47">
        <f t="shared" si="6"/>
        <v>155</v>
      </c>
      <c r="H47">
        <v>1925</v>
      </c>
      <c r="I47" s="1">
        <f t="shared" si="1"/>
        <v>327695865</v>
      </c>
      <c r="J47">
        <f t="shared" si="8"/>
        <v>505151</v>
      </c>
      <c r="K47">
        <f t="shared" si="3"/>
        <v>1016</v>
      </c>
      <c r="L47">
        <f t="shared" si="4"/>
        <v>14682</v>
      </c>
      <c r="M47" s="8">
        <f t="shared" si="7"/>
        <v>294926278.5</v>
      </c>
      <c r="N47" s="1">
        <f t="shared" si="5"/>
        <v>32769586.5</v>
      </c>
    </row>
    <row r="48" spans="4:14" x14ac:dyDescent="0.25">
      <c r="D48" s="2">
        <v>43932</v>
      </c>
      <c r="E48">
        <v>47</v>
      </c>
      <c r="F48">
        <v>33288</v>
      </c>
      <c r="G48">
        <f t="shared" si="6"/>
        <v>566</v>
      </c>
      <c r="H48">
        <v>1931</v>
      </c>
      <c r="I48" s="1">
        <f t="shared" si="1"/>
        <v>327663143</v>
      </c>
      <c r="J48">
        <f t="shared" si="8"/>
        <v>538439</v>
      </c>
      <c r="K48">
        <f t="shared" si="3"/>
        <v>1582</v>
      </c>
      <c r="L48">
        <f t="shared" si="4"/>
        <v>16613</v>
      </c>
      <c r="M48" s="8">
        <f t="shared" si="7"/>
        <v>294896828.69999999</v>
      </c>
      <c r="N48" s="1">
        <f t="shared" si="5"/>
        <v>32766314.300000012</v>
      </c>
    </row>
    <row r="49" spans="4:14" x14ac:dyDescent="0.25">
      <c r="D49" s="2">
        <v>43933</v>
      </c>
      <c r="E49">
        <v>48</v>
      </c>
      <c r="F49" s="1">
        <v>29145</v>
      </c>
      <c r="G49">
        <f t="shared" si="6"/>
        <v>346</v>
      </c>
      <c r="H49" s="1">
        <v>1920</v>
      </c>
      <c r="I49" s="1">
        <f t="shared" si="1"/>
        <v>327634344</v>
      </c>
      <c r="J49">
        <f t="shared" si="8"/>
        <v>567584</v>
      </c>
      <c r="K49">
        <f t="shared" si="3"/>
        <v>1928</v>
      </c>
      <c r="L49">
        <f>L48+H49</f>
        <v>18533</v>
      </c>
      <c r="M49" s="8">
        <f t="shared" si="7"/>
        <v>294870909.60000002</v>
      </c>
      <c r="N49" s="1">
        <f t="shared" si="5"/>
        <v>32763434.399999976</v>
      </c>
    </row>
    <row r="50" spans="4:14" x14ac:dyDescent="0.25">
      <c r="D50" s="2">
        <v>43934</v>
      </c>
      <c r="E50">
        <v>49</v>
      </c>
      <c r="F50" s="1">
        <v>24157</v>
      </c>
      <c r="G50">
        <f t="shared" si="6"/>
        <v>1281</v>
      </c>
      <c r="H50">
        <v>1928</v>
      </c>
      <c r="I50" s="1">
        <f t="shared" si="1"/>
        <v>327611468</v>
      </c>
      <c r="J50">
        <f t="shared" si="8"/>
        <v>591741</v>
      </c>
      <c r="K50">
        <f t="shared" si="3"/>
        <v>3209</v>
      </c>
      <c r="L50">
        <f t="shared" si="4"/>
        <v>20461</v>
      </c>
      <c r="M50" s="8">
        <f t="shared" si="7"/>
        <v>294850321.19999999</v>
      </c>
      <c r="N50" s="1">
        <f t="shared" si="5"/>
        <v>32761146.800000012</v>
      </c>
    </row>
    <row r="51" spans="4:14" x14ac:dyDescent="0.25">
      <c r="D51" s="2">
        <v>43935</v>
      </c>
      <c r="E51">
        <v>50</v>
      </c>
      <c r="F51" s="1">
        <v>26385</v>
      </c>
      <c r="G51">
        <f t="shared" si="6"/>
        <v>1566</v>
      </c>
      <c r="H51">
        <v>1528</v>
      </c>
      <c r="I51" s="1">
        <f t="shared" si="1"/>
        <v>327586649</v>
      </c>
      <c r="J51">
        <f t="shared" si="8"/>
        <v>618126</v>
      </c>
      <c r="K51">
        <f t="shared" si="3"/>
        <v>4775</v>
      </c>
      <c r="L51">
        <f t="shared" si="4"/>
        <v>21989</v>
      </c>
      <c r="M51" s="8">
        <f t="shared" si="7"/>
        <v>294827984.10000002</v>
      </c>
      <c r="N51" s="1">
        <f t="shared" si="5"/>
        <v>32758664.899999976</v>
      </c>
    </row>
    <row r="52" spans="4:14" x14ac:dyDescent="0.25">
      <c r="D52" s="2">
        <v>43936</v>
      </c>
      <c r="E52">
        <v>51</v>
      </c>
      <c r="F52" s="1">
        <v>27259</v>
      </c>
      <c r="G52">
        <f t="shared" si="6"/>
        <v>2187</v>
      </c>
      <c r="H52">
        <v>1504</v>
      </c>
      <c r="I52" s="1">
        <f t="shared" si="1"/>
        <v>327561577</v>
      </c>
      <c r="J52">
        <f t="shared" si="8"/>
        <v>645385</v>
      </c>
      <c r="K52">
        <f t="shared" si="3"/>
        <v>6962</v>
      </c>
      <c r="L52">
        <f t="shared" si="4"/>
        <v>23493</v>
      </c>
      <c r="M52" s="8">
        <f t="shared" si="7"/>
        <v>294805419.30000001</v>
      </c>
      <c r="N52" s="1">
        <f t="shared" si="5"/>
        <v>32756157.699999988</v>
      </c>
    </row>
    <row r="53" spans="4:14" x14ac:dyDescent="0.25">
      <c r="D53" s="2">
        <v>43937</v>
      </c>
      <c r="E53">
        <v>52</v>
      </c>
      <c r="F53" s="1">
        <v>29164</v>
      </c>
      <c r="G53">
        <f t="shared" si="6"/>
        <v>1615</v>
      </c>
      <c r="H53">
        <v>2395</v>
      </c>
      <c r="I53" s="1">
        <f t="shared" si="1"/>
        <v>327534028</v>
      </c>
      <c r="J53">
        <f t="shared" si="8"/>
        <v>674549</v>
      </c>
      <c r="K53">
        <f t="shared" si="3"/>
        <v>8577</v>
      </c>
      <c r="L53">
        <f>L52+H53</f>
        <v>25888</v>
      </c>
      <c r="M53" s="8">
        <f t="shared" si="7"/>
        <v>294780625.19999999</v>
      </c>
      <c r="N53" s="1">
        <f t="shared" si="5"/>
        <v>32753402.800000012</v>
      </c>
    </row>
    <row r="54" spans="4:14" x14ac:dyDescent="0.25">
      <c r="D54" s="2">
        <v>43938</v>
      </c>
      <c r="E54">
        <v>53</v>
      </c>
      <c r="F54" s="1">
        <v>29002</v>
      </c>
      <c r="G54">
        <f t="shared" si="6"/>
        <v>2672</v>
      </c>
      <c r="H54">
        <v>2350</v>
      </c>
      <c r="I54" s="1">
        <f t="shared" si="1"/>
        <v>327507698</v>
      </c>
      <c r="J54">
        <f t="shared" si="8"/>
        <v>703551</v>
      </c>
      <c r="K54">
        <f t="shared" si="3"/>
        <v>11249</v>
      </c>
      <c r="L54">
        <f>L53+H54</f>
        <v>28238</v>
      </c>
      <c r="M54" s="8">
        <f t="shared" si="7"/>
        <v>294756928.19999999</v>
      </c>
      <c r="N54" s="1">
        <f t="shared" si="5"/>
        <v>32750769.800000012</v>
      </c>
    </row>
    <row r="55" spans="4:14" x14ac:dyDescent="0.25">
      <c r="D55" s="2">
        <v>43939</v>
      </c>
      <c r="E55">
        <v>54</v>
      </c>
      <c r="F55" s="1">
        <v>29916</v>
      </c>
      <c r="G55">
        <f t="shared" si="6"/>
        <v>4039</v>
      </c>
      <c r="H55">
        <v>2163</v>
      </c>
      <c r="I55" s="1">
        <f t="shared" si="1"/>
        <v>327481821</v>
      </c>
      <c r="J55">
        <f t="shared" si="8"/>
        <v>733467</v>
      </c>
      <c r="K55">
        <f t="shared" si="3"/>
        <v>15288</v>
      </c>
      <c r="L55">
        <f t="shared" ref="L55:L70" si="9">L54+H55</f>
        <v>30401</v>
      </c>
      <c r="M55" s="8">
        <f t="shared" si="7"/>
        <v>294733638.90000004</v>
      </c>
      <c r="N55" s="1">
        <f t="shared" si="5"/>
        <v>32748182.099999964</v>
      </c>
    </row>
    <row r="56" spans="4:14" x14ac:dyDescent="0.25">
      <c r="D56" s="2">
        <v>43940</v>
      </c>
      <c r="E56">
        <v>55</v>
      </c>
      <c r="F56" s="1">
        <v>26008</v>
      </c>
      <c r="G56">
        <f t="shared" si="6"/>
        <v>5007</v>
      </c>
      <c r="H56">
        <v>2043</v>
      </c>
      <c r="I56" s="1">
        <f t="shared" si="1"/>
        <v>327460820</v>
      </c>
      <c r="J56">
        <f t="shared" si="8"/>
        <v>759475</v>
      </c>
      <c r="K56">
        <f t="shared" si="3"/>
        <v>20295</v>
      </c>
      <c r="L56">
        <f t="shared" si="9"/>
        <v>32444</v>
      </c>
      <c r="M56" s="8">
        <f t="shared" si="7"/>
        <v>294714738</v>
      </c>
      <c r="N56" s="1">
        <f t="shared" si="5"/>
        <v>32746082</v>
      </c>
    </row>
    <row r="57" spans="4:14" x14ac:dyDescent="0.25">
      <c r="D57" s="2">
        <v>43941</v>
      </c>
      <c r="E57">
        <v>56</v>
      </c>
      <c r="F57" s="1">
        <v>29468</v>
      </c>
      <c r="G57">
        <f t="shared" si="6"/>
        <v>4632</v>
      </c>
      <c r="H57" s="1">
        <v>1776</v>
      </c>
      <c r="I57" s="1">
        <f t="shared" si="1"/>
        <v>327435984</v>
      </c>
      <c r="J57">
        <f>J56+F57</f>
        <v>788943</v>
      </c>
      <c r="K57">
        <f t="shared" si="3"/>
        <v>24927</v>
      </c>
      <c r="L57">
        <f t="shared" si="9"/>
        <v>34220</v>
      </c>
      <c r="M57" s="8">
        <f t="shared" si="7"/>
        <v>294692385.60000002</v>
      </c>
      <c r="N57" s="1">
        <f t="shared" si="5"/>
        <v>32743598.399999976</v>
      </c>
    </row>
    <row r="58" spans="4:14" x14ac:dyDescent="0.25">
      <c r="D58" s="2">
        <v>43942</v>
      </c>
      <c r="E58">
        <v>57</v>
      </c>
      <c r="F58" s="1">
        <v>26527</v>
      </c>
      <c r="G58">
        <f t="shared" si="6"/>
        <v>6405</v>
      </c>
      <c r="H58">
        <v>1681</v>
      </c>
      <c r="I58" s="1">
        <f t="shared" si="1"/>
        <v>327415862</v>
      </c>
      <c r="J58">
        <f t="shared" ref="J58:J70" si="10">J57+F58</f>
        <v>815470</v>
      </c>
      <c r="K58">
        <f t="shared" si="3"/>
        <v>31332</v>
      </c>
      <c r="L58">
        <f t="shared" si="9"/>
        <v>35901</v>
      </c>
      <c r="M58" s="8">
        <f t="shared" si="7"/>
        <v>294674275.80000001</v>
      </c>
      <c r="N58" s="1">
        <f t="shared" si="5"/>
        <v>32741586.199999988</v>
      </c>
    </row>
    <row r="59" spans="4:14" x14ac:dyDescent="0.25">
      <c r="D59" s="2">
        <v>43943</v>
      </c>
      <c r="E59">
        <v>58</v>
      </c>
      <c r="F59" s="1">
        <v>25868</v>
      </c>
      <c r="G59">
        <f t="shared" si="6"/>
        <v>7746</v>
      </c>
      <c r="H59">
        <v>1718</v>
      </c>
      <c r="I59" s="1">
        <f t="shared" si="1"/>
        <v>327397740</v>
      </c>
      <c r="J59">
        <f t="shared" si="10"/>
        <v>841338</v>
      </c>
      <c r="K59">
        <f t="shared" si="3"/>
        <v>39078</v>
      </c>
      <c r="L59">
        <f t="shared" si="9"/>
        <v>37619</v>
      </c>
      <c r="M59" s="8">
        <f t="shared" si="7"/>
        <v>294657966</v>
      </c>
      <c r="N59" s="1">
        <f t="shared" si="5"/>
        <v>32739774</v>
      </c>
    </row>
    <row r="60" spans="4:14" x14ac:dyDescent="0.25">
      <c r="D60" s="2">
        <v>43944</v>
      </c>
      <c r="E60">
        <v>59</v>
      </c>
      <c r="F60" s="1">
        <v>37144</v>
      </c>
      <c r="G60">
        <f t="shared" si="6"/>
        <v>8226</v>
      </c>
      <c r="H60">
        <v>2471</v>
      </c>
      <c r="I60" s="1">
        <f t="shared" si="1"/>
        <v>327368822</v>
      </c>
      <c r="J60">
        <f t="shared" si="10"/>
        <v>878482</v>
      </c>
      <c r="K60">
        <f t="shared" si="3"/>
        <v>47304</v>
      </c>
      <c r="L60">
        <f>L59+H60</f>
        <v>40090</v>
      </c>
      <c r="M60" s="8">
        <f t="shared" si="7"/>
        <v>294631939.80000001</v>
      </c>
      <c r="N60" s="1">
        <f t="shared" si="5"/>
        <v>32736882.199999988</v>
      </c>
    </row>
    <row r="61" spans="4:14" x14ac:dyDescent="0.25">
      <c r="D61" s="2">
        <v>43945</v>
      </c>
      <c r="E61">
        <v>60</v>
      </c>
      <c r="F61" s="1">
        <v>30226</v>
      </c>
      <c r="G61">
        <f t="shared" si="6"/>
        <v>8852</v>
      </c>
      <c r="H61">
        <v>2238</v>
      </c>
      <c r="I61" s="1">
        <f>$I$2-J61+K61</f>
        <v>327347448</v>
      </c>
      <c r="J61">
        <f>J60+F61</f>
        <v>908708</v>
      </c>
      <c r="K61">
        <f t="shared" si="3"/>
        <v>56156</v>
      </c>
      <c r="L61">
        <f t="shared" si="9"/>
        <v>42328</v>
      </c>
      <c r="M61" s="8">
        <f t="shared" si="7"/>
        <v>294612703.19999999</v>
      </c>
      <c r="N61" s="1">
        <f t="shared" si="5"/>
        <v>32734744.800000012</v>
      </c>
    </row>
    <row r="62" spans="4:14" x14ac:dyDescent="0.25">
      <c r="D62" s="2">
        <v>43946</v>
      </c>
      <c r="E62">
        <v>61</v>
      </c>
      <c r="F62" s="1">
        <v>33119</v>
      </c>
      <c r="G62">
        <f t="shared" si="6"/>
        <v>8357</v>
      </c>
      <c r="H62">
        <v>1742</v>
      </c>
      <c r="I62" s="1">
        <f t="shared" si="1"/>
        <v>327322686</v>
      </c>
      <c r="J62">
        <f t="shared" si="10"/>
        <v>941827</v>
      </c>
      <c r="K62">
        <f t="shared" si="3"/>
        <v>64513</v>
      </c>
      <c r="L62">
        <f t="shared" si="9"/>
        <v>44070</v>
      </c>
      <c r="M62" s="8">
        <f t="shared" si="7"/>
        <v>294590417.40000004</v>
      </c>
      <c r="N62" s="1">
        <f t="shared" si="5"/>
        <v>32732268.599999964</v>
      </c>
    </row>
    <row r="63" spans="4:14" x14ac:dyDescent="0.25">
      <c r="D63" s="2">
        <v>43947</v>
      </c>
      <c r="E63">
        <v>62</v>
      </c>
      <c r="F63" s="1">
        <v>29355</v>
      </c>
      <c r="G63">
        <f t="shared" si="6"/>
        <v>10365</v>
      </c>
      <c r="H63">
        <v>2151</v>
      </c>
      <c r="I63" s="1">
        <f t="shared" si="1"/>
        <v>327303696</v>
      </c>
      <c r="J63">
        <f t="shared" si="10"/>
        <v>971182</v>
      </c>
      <c r="K63">
        <f t="shared" si="3"/>
        <v>74878</v>
      </c>
      <c r="L63">
        <f t="shared" si="9"/>
        <v>46221</v>
      </c>
      <c r="M63" s="8">
        <f t="shared" si="7"/>
        <v>294573326.40000004</v>
      </c>
      <c r="N63" s="1">
        <f t="shared" si="5"/>
        <v>32730369.599999964</v>
      </c>
    </row>
    <row r="64" spans="4:14" x14ac:dyDescent="0.25">
      <c r="D64" s="2">
        <v>43948</v>
      </c>
      <c r="E64">
        <v>63</v>
      </c>
      <c r="F64" s="1">
        <v>23459</v>
      </c>
      <c r="G64">
        <f t="shared" si="6"/>
        <v>10331</v>
      </c>
      <c r="H64">
        <v>1776</v>
      </c>
      <c r="I64" s="1">
        <f t="shared" si="1"/>
        <v>327290568</v>
      </c>
      <c r="J64">
        <f t="shared" si="10"/>
        <v>994641</v>
      </c>
      <c r="K64">
        <f t="shared" si="3"/>
        <v>85209</v>
      </c>
      <c r="L64">
        <f t="shared" si="9"/>
        <v>47997</v>
      </c>
      <c r="M64" s="8">
        <f t="shared" si="7"/>
        <v>294561511.19999999</v>
      </c>
      <c r="N64" s="1">
        <f t="shared" si="5"/>
        <v>32729056.800000012</v>
      </c>
    </row>
    <row r="65" spans="4:14" x14ac:dyDescent="0.25">
      <c r="D65" s="2">
        <v>43949</v>
      </c>
      <c r="E65">
        <v>64</v>
      </c>
      <c r="F65" s="1">
        <v>23901</v>
      </c>
      <c r="G65">
        <f t="shared" si="6"/>
        <v>12383</v>
      </c>
      <c r="H65">
        <v>1190</v>
      </c>
      <c r="I65" s="1">
        <f t="shared" si="1"/>
        <v>327279050</v>
      </c>
      <c r="J65">
        <f t="shared" si="10"/>
        <v>1018542</v>
      </c>
      <c r="K65">
        <f t="shared" si="3"/>
        <v>97592</v>
      </c>
      <c r="L65">
        <f>L64+H65</f>
        <v>49187</v>
      </c>
      <c r="M65" s="8">
        <f t="shared" si="7"/>
        <v>294551145</v>
      </c>
      <c r="N65" s="1">
        <f t="shared" si="5"/>
        <v>32727905</v>
      </c>
    </row>
    <row r="66" spans="4:14" x14ac:dyDescent="0.25">
      <c r="D66" s="2">
        <v>43950</v>
      </c>
      <c r="E66">
        <v>65</v>
      </c>
      <c r="F66" s="1">
        <v>26512</v>
      </c>
      <c r="G66">
        <f t="shared" si="6"/>
        <v>11967</v>
      </c>
      <c r="H66">
        <v>1322</v>
      </c>
      <c r="I66" s="1">
        <f t="shared" si="1"/>
        <v>327264505</v>
      </c>
      <c r="J66">
        <f t="shared" si="10"/>
        <v>1045054</v>
      </c>
      <c r="K66">
        <f t="shared" si="3"/>
        <v>109559</v>
      </c>
      <c r="L66">
        <f t="shared" si="9"/>
        <v>50509</v>
      </c>
      <c r="M66" s="8">
        <f t="shared" si="7"/>
        <v>294538054.5</v>
      </c>
      <c r="N66" s="1">
        <f t="shared" si="5"/>
        <v>32726450.5</v>
      </c>
    </row>
    <row r="67" spans="4:14" x14ac:dyDescent="0.25">
      <c r="D67" s="2">
        <v>43951</v>
      </c>
      <c r="E67">
        <v>66</v>
      </c>
      <c r="F67" s="1">
        <v>30787</v>
      </c>
      <c r="G67">
        <f t="shared" si="6"/>
        <v>8617</v>
      </c>
      <c r="H67">
        <v>1936</v>
      </c>
      <c r="I67" s="1">
        <f t="shared" si="1"/>
        <v>327242335</v>
      </c>
      <c r="J67">
        <f t="shared" si="10"/>
        <v>1075841</v>
      </c>
      <c r="K67">
        <f t="shared" si="3"/>
        <v>118176</v>
      </c>
      <c r="L67">
        <f t="shared" si="9"/>
        <v>52445</v>
      </c>
      <c r="M67" s="8">
        <f t="shared" si="7"/>
        <v>294518101.5</v>
      </c>
      <c r="N67" s="1">
        <f t="shared" si="5"/>
        <v>32724233.5</v>
      </c>
    </row>
    <row r="68" spans="4:14" x14ac:dyDescent="0.25">
      <c r="D68" s="2">
        <v>43952</v>
      </c>
      <c r="E68">
        <v>67</v>
      </c>
      <c r="F68" s="1">
        <v>30326</v>
      </c>
      <c r="G68">
        <f t="shared" si="6"/>
        <v>4276</v>
      </c>
      <c r="H68">
        <v>2909</v>
      </c>
      <c r="I68" s="1">
        <f t="shared" ref="I68:I74" si="11">$I$2-J68+K68</f>
        <v>327216285</v>
      </c>
      <c r="J68">
        <f t="shared" si="10"/>
        <v>1106167</v>
      </c>
      <c r="K68">
        <f t="shared" ref="K68:K72" si="12">G68+K67</f>
        <v>122452</v>
      </c>
      <c r="L68">
        <f t="shared" si="9"/>
        <v>55354</v>
      </c>
      <c r="M68" s="8">
        <f t="shared" si="7"/>
        <v>294494656.5</v>
      </c>
      <c r="N68" s="1">
        <f t="shared" si="5"/>
        <v>32721628.5</v>
      </c>
    </row>
    <row r="69" spans="4:14" x14ac:dyDescent="0.25">
      <c r="D69" s="2">
        <v>43953</v>
      </c>
      <c r="E69">
        <v>68</v>
      </c>
      <c r="F69" s="1">
        <v>29671</v>
      </c>
      <c r="G69">
        <f t="shared" si="6"/>
        <v>29056</v>
      </c>
      <c r="H69">
        <v>2069</v>
      </c>
      <c r="I69" s="1">
        <f t="shared" si="11"/>
        <v>327215670</v>
      </c>
      <c r="J69">
        <f t="shared" si="10"/>
        <v>1135838</v>
      </c>
      <c r="K69">
        <f>G69+K68</f>
        <v>151508</v>
      </c>
      <c r="L69">
        <f t="shared" si="9"/>
        <v>57423</v>
      </c>
      <c r="M69" s="8">
        <f t="shared" si="7"/>
        <v>294494103</v>
      </c>
      <c r="N69" s="1">
        <f t="shared" si="5"/>
        <v>32721567</v>
      </c>
    </row>
    <row r="70" spans="4:14" x14ac:dyDescent="0.25">
      <c r="D70" s="2">
        <v>43954</v>
      </c>
      <c r="E70">
        <v>69</v>
      </c>
      <c r="F70" s="1">
        <v>29763</v>
      </c>
      <c r="G70">
        <f t="shared" si="6"/>
        <v>19890</v>
      </c>
      <c r="H70">
        <v>5000</v>
      </c>
      <c r="I70" s="1">
        <f t="shared" si="11"/>
        <v>327205797</v>
      </c>
      <c r="J70">
        <f t="shared" si="10"/>
        <v>1165601</v>
      </c>
      <c r="K70">
        <f t="shared" si="12"/>
        <v>171398</v>
      </c>
      <c r="L70">
        <f t="shared" si="9"/>
        <v>62423</v>
      </c>
      <c r="M70" s="8">
        <f t="shared" si="7"/>
        <v>294485217.30000001</v>
      </c>
      <c r="N70" s="1">
        <f t="shared" si="5"/>
        <v>32720579.699999988</v>
      </c>
    </row>
    <row r="71" spans="4:14" x14ac:dyDescent="0.25">
      <c r="D71" s="3">
        <v>43955</v>
      </c>
      <c r="E71" s="14">
        <v>70</v>
      </c>
      <c r="F71" s="14">
        <v>31839</v>
      </c>
      <c r="G71" s="14">
        <f t="shared" si="6"/>
        <v>15727</v>
      </c>
      <c r="H71" s="14">
        <v>1696</v>
      </c>
      <c r="I71" s="7">
        <f t="shared" si="11"/>
        <v>327189685</v>
      </c>
      <c r="J71" s="14">
        <f>J70+F71</f>
        <v>1197440</v>
      </c>
      <c r="K71" s="14">
        <f t="shared" si="12"/>
        <v>187125</v>
      </c>
      <c r="L71" s="14">
        <f>L70+H71</f>
        <v>64119</v>
      </c>
      <c r="M71" s="7">
        <f t="shared" si="7"/>
        <v>294470716.5</v>
      </c>
      <c r="N71" s="7">
        <f t="shared" si="5"/>
        <v>32718968.5</v>
      </c>
    </row>
    <row r="72" spans="4:14" x14ac:dyDescent="0.25">
      <c r="D72" s="9">
        <v>43956</v>
      </c>
      <c r="E72">
        <v>71</v>
      </c>
      <c r="F72">
        <f>ROUND((M71*$B$1)+(N71*$B$2)-H45-G45,0)</f>
        <v>30325</v>
      </c>
      <c r="G72">
        <f t="shared" si="6"/>
        <v>14439</v>
      </c>
      <c r="H72">
        <f>ROUND(F45*$B$8,0)</f>
        <v>2428</v>
      </c>
      <c r="I72" s="1">
        <f t="shared" si="11"/>
        <v>327173799</v>
      </c>
      <c r="J72">
        <f>J71+F72</f>
        <v>1227765</v>
      </c>
      <c r="K72" s="29">
        <f t="shared" si="12"/>
        <v>201564</v>
      </c>
      <c r="L72" s="29">
        <f>L71+H72</f>
        <v>66547</v>
      </c>
      <c r="M72" s="8">
        <f t="shared" si="7"/>
        <v>294456419.10000002</v>
      </c>
      <c r="N72" s="1">
        <f t="shared" si="5"/>
        <v>32717379.899999976</v>
      </c>
    </row>
    <row r="73" spans="4:14" x14ac:dyDescent="0.25">
      <c r="D73" s="9">
        <v>43957</v>
      </c>
      <c r="E73">
        <v>72</v>
      </c>
      <c r="F73">
        <f t="shared" ref="F73:F136" si="13">ROUND((M72*$B$1)+(N72*$B$2)-H46-G46,0)</f>
        <v>29782</v>
      </c>
      <c r="G73">
        <f t="shared" si="6"/>
        <v>14518</v>
      </c>
      <c r="H73">
        <f t="shared" ref="H73:H136" si="14">ROUND(F46*$B$8,0)</f>
        <v>2441</v>
      </c>
      <c r="I73" s="1">
        <f t="shared" si="11"/>
        <v>327160430</v>
      </c>
      <c r="J73">
        <f t="shared" ref="J73:J136" si="15">J72+F73-H46</f>
        <v>1255652</v>
      </c>
      <c r="K73" s="30">
        <f>K72+G73</f>
        <v>216082</v>
      </c>
      <c r="L73" s="29">
        <f>L72+H73</f>
        <v>68988</v>
      </c>
      <c r="M73" s="8">
        <f t="shared" si="7"/>
        <v>294444387</v>
      </c>
      <c r="N73" s="1">
        <f t="shared" si="5"/>
        <v>32716043</v>
      </c>
    </row>
    <row r="74" spans="4:14" x14ac:dyDescent="0.25">
      <c r="D74" s="9">
        <v>43958</v>
      </c>
      <c r="E74">
        <v>73</v>
      </c>
      <c r="F74">
        <f t="shared" si="13"/>
        <v>29718</v>
      </c>
      <c r="G74">
        <f t="shared" si="6"/>
        <v>15226</v>
      </c>
      <c r="H74">
        <f t="shared" si="14"/>
        <v>2560</v>
      </c>
      <c r="I74" s="1">
        <f t="shared" si="11"/>
        <v>327147863</v>
      </c>
      <c r="J74">
        <f t="shared" si="15"/>
        <v>1283445</v>
      </c>
      <c r="K74" s="1">
        <f t="shared" ref="K74:L89" si="16">K73+G74</f>
        <v>231308</v>
      </c>
      <c r="L74">
        <f>L73+H74</f>
        <v>71548</v>
      </c>
      <c r="M74" s="8">
        <f t="shared" si="7"/>
        <v>294433076.69999999</v>
      </c>
      <c r="N74" s="1">
        <f t="shared" si="5"/>
        <v>32714786.300000012</v>
      </c>
    </row>
    <row r="75" spans="4:14" x14ac:dyDescent="0.25">
      <c r="D75" s="9">
        <v>43959</v>
      </c>
      <c r="E75">
        <v>74</v>
      </c>
      <c r="F75">
        <f t="shared" si="13"/>
        <v>29300</v>
      </c>
      <c r="G75">
        <f t="shared" si="6"/>
        <v>15243</v>
      </c>
      <c r="H75">
        <f t="shared" si="14"/>
        <v>2563</v>
      </c>
      <c r="I75" s="1">
        <f>$I$2-J75+K75</f>
        <v>327135737</v>
      </c>
      <c r="J75">
        <f t="shared" si="15"/>
        <v>1310814</v>
      </c>
      <c r="K75" s="1">
        <f t="shared" si="16"/>
        <v>246551</v>
      </c>
      <c r="L75">
        <f t="shared" si="16"/>
        <v>74111</v>
      </c>
      <c r="M75" s="8">
        <f t="shared" si="7"/>
        <v>294422163.30000001</v>
      </c>
      <c r="N75" s="1">
        <f t="shared" si="5"/>
        <v>32713573.699999988</v>
      </c>
    </row>
    <row r="76" spans="4:14" x14ac:dyDescent="0.25">
      <c r="D76" s="9">
        <v>43960</v>
      </c>
      <c r="E76">
        <v>75</v>
      </c>
      <c r="F76">
        <f t="shared" si="13"/>
        <v>29530</v>
      </c>
      <c r="G76">
        <f t="shared" si="6"/>
        <v>13345</v>
      </c>
      <c r="H76">
        <f t="shared" si="14"/>
        <v>2244</v>
      </c>
      <c r="I76" s="1">
        <f t="shared" ref="I76:I86" si="17">$I$2-J76+K76</f>
        <v>327121472</v>
      </c>
      <c r="J76">
        <f t="shared" si="15"/>
        <v>1338424</v>
      </c>
      <c r="K76" s="1">
        <f t="shared" si="16"/>
        <v>259896</v>
      </c>
      <c r="L76">
        <f t="shared" si="16"/>
        <v>76355</v>
      </c>
      <c r="M76" s="8">
        <f t="shared" si="7"/>
        <v>294409324.80000001</v>
      </c>
      <c r="N76" s="1">
        <f t="shared" si="5"/>
        <v>32712147.199999988</v>
      </c>
    </row>
    <row r="77" spans="4:14" x14ac:dyDescent="0.25">
      <c r="D77" s="9">
        <v>43961</v>
      </c>
      <c r="E77">
        <v>76</v>
      </c>
      <c r="F77">
        <f t="shared" si="13"/>
        <v>28585</v>
      </c>
      <c r="G77">
        <f t="shared" si="6"/>
        <v>11061</v>
      </c>
      <c r="H77">
        <f t="shared" si="14"/>
        <v>1860</v>
      </c>
      <c r="I77" s="1">
        <f t="shared" si="17"/>
        <v>327105876</v>
      </c>
      <c r="J77">
        <f t="shared" si="15"/>
        <v>1365081</v>
      </c>
      <c r="K77" s="1">
        <f t="shared" si="16"/>
        <v>270957</v>
      </c>
      <c r="L77">
        <f t="shared" si="16"/>
        <v>78215</v>
      </c>
      <c r="M77" s="8">
        <f t="shared" si="7"/>
        <v>294395288.40000004</v>
      </c>
      <c r="N77" s="1">
        <f t="shared" si="5"/>
        <v>32710587.599999964</v>
      </c>
    </row>
    <row r="78" spans="4:14" x14ac:dyDescent="0.25">
      <c r="D78" s="9">
        <v>43962</v>
      </c>
      <c r="E78">
        <v>77</v>
      </c>
      <c r="F78">
        <f t="shared" si="13"/>
        <v>28699</v>
      </c>
      <c r="G78">
        <f t="shared" si="6"/>
        <v>12082</v>
      </c>
      <c r="H78">
        <f t="shared" si="14"/>
        <v>2032</v>
      </c>
      <c r="I78" s="1">
        <f t="shared" si="17"/>
        <v>327090787</v>
      </c>
      <c r="J78">
        <f t="shared" si="15"/>
        <v>1392252</v>
      </c>
      <c r="K78" s="1">
        <f t="shared" si="16"/>
        <v>283039</v>
      </c>
      <c r="L78">
        <f t="shared" si="16"/>
        <v>80247</v>
      </c>
      <c r="M78" s="8">
        <f t="shared" si="7"/>
        <v>294381708.30000001</v>
      </c>
      <c r="N78" s="1">
        <f t="shared" si="5"/>
        <v>32709078.699999988</v>
      </c>
    </row>
    <row r="79" spans="4:14" x14ac:dyDescent="0.25">
      <c r="D79" s="9">
        <v>43963</v>
      </c>
      <c r="E79">
        <v>78</v>
      </c>
      <c r="F79">
        <f t="shared" si="13"/>
        <v>28100</v>
      </c>
      <c r="G79">
        <f t="shared" si="6"/>
        <v>12482</v>
      </c>
      <c r="H79">
        <f t="shared" si="14"/>
        <v>2099</v>
      </c>
      <c r="I79" s="1">
        <f t="shared" si="17"/>
        <v>327076673</v>
      </c>
      <c r="J79">
        <f t="shared" si="15"/>
        <v>1418848</v>
      </c>
      <c r="K79" s="1">
        <f t="shared" si="16"/>
        <v>295521</v>
      </c>
      <c r="L79">
        <f t="shared" si="16"/>
        <v>82346</v>
      </c>
      <c r="M79" s="8">
        <f t="shared" si="7"/>
        <v>294369005.69999999</v>
      </c>
      <c r="N79" s="1">
        <f t="shared" si="5"/>
        <v>32707667.300000012</v>
      </c>
    </row>
    <row r="80" spans="4:14" x14ac:dyDescent="0.25">
      <c r="D80" s="9">
        <v>43964</v>
      </c>
      <c r="E80">
        <v>79</v>
      </c>
      <c r="F80">
        <f t="shared" si="13"/>
        <v>27780</v>
      </c>
      <c r="G80">
        <f t="shared" si="6"/>
        <v>13354</v>
      </c>
      <c r="H80">
        <f t="shared" si="14"/>
        <v>2246</v>
      </c>
      <c r="I80" s="1">
        <f t="shared" si="17"/>
        <v>327064642</v>
      </c>
      <c r="J80">
        <f t="shared" si="15"/>
        <v>1444233</v>
      </c>
      <c r="K80" s="1">
        <f t="shared" si="16"/>
        <v>308875</v>
      </c>
      <c r="L80">
        <f t="shared" si="16"/>
        <v>84592</v>
      </c>
      <c r="M80" s="8">
        <f t="shared" si="7"/>
        <v>294358177.80000001</v>
      </c>
      <c r="N80" s="1">
        <f t="shared" si="5"/>
        <v>32706464.199999988</v>
      </c>
    </row>
    <row r="81" spans="4:14" x14ac:dyDescent="0.25">
      <c r="D81" s="9">
        <v>43965</v>
      </c>
      <c r="E81">
        <v>80</v>
      </c>
      <c r="F81">
        <f t="shared" si="13"/>
        <v>26767</v>
      </c>
      <c r="G81">
        <f t="shared" si="6"/>
        <v>13280</v>
      </c>
      <c r="H81">
        <f t="shared" si="14"/>
        <v>2233</v>
      </c>
      <c r="I81" s="1">
        <f t="shared" si="17"/>
        <v>327053505</v>
      </c>
      <c r="J81">
        <f t="shared" si="15"/>
        <v>1468650</v>
      </c>
      <c r="K81" s="1">
        <f t="shared" si="16"/>
        <v>322155</v>
      </c>
      <c r="L81">
        <f t="shared" si="16"/>
        <v>86825</v>
      </c>
      <c r="M81" s="8">
        <f t="shared" si="7"/>
        <v>294348154.5</v>
      </c>
      <c r="N81" s="1">
        <f t="shared" si="5"/>
        <v>32705350.5</v>
      </c>
    </row>
    <row r="82" spans="4:14" x14ac:dyDescent="0.25">
      <c r="D82" s="9">
        <v>43966</v>
      </c>
      <c r="E82">
        <v>81</v>
      </c>
      <c r="F82">
        <f t="shared" si="13"/>
        <v>25586</v>
      </c>
      <c r="G82">
        <f t="shared" si="6"/>
        <v>13699</v>
      </c>
      <c r="H82">
        <f t="shared" si="14"/>
        <v>2304</v>
      </c>
      <c r="I82" s="1">
        <f t="shared" si="17"/>
        <v>327043781</v>
      </c>
      <c r="J82">
        <f t="shared" si="15"/>
        <v>1492073</v>
      </c>
      <c r="K82" s="1">
        <f t="shared" si="16"/>
        <v>335854</v>
      </c>
      <c r="L82">
        <f t="shared" si="16"/>
        <v>89129</v>
      </c>
      <c r="M82" s="8">
        <f t="shared" si="7"/>
        <v>294339402.90000004</v>
      </c>
      <c r="N82" s="1">
        <f t="shared" si="5"/>
        <v>32704378.099999964</v>
      </c>
    </row>
    <row r="83" spans="4:14" x14ac:dyDescent="0.25">
      <c r="D83" s="9">
        <v>43967</v>
      </c>
      <c r="E83">
        <v>82</v>
      </c>
      <c r="F83">
        <f t="shared" si="13"/>
        <v>24737</v>
      </c>
      <c r="G83">
        <f t="shared" si="6"/>
        <v>11909</v>
      </c>
      <c r="H83">
        <f t="shared" si="14"/>
        <v>2003</v>
      </c>
      <c r="I83" s="1">
        <f t="shared" si="17"/>
        <v>327032996</v>
      </c>
      <c r="J83">
        <f t="shared" si="15"/>
        <v>1514767</v>
      </c>
      <c r="K83" s="1">
        <f t="shared" si="16"/>
        <v>347763</v>
      </c>
      <c r="L83">
        <f t="shared" si="16"/>
        <v>91132</v>
      </c>
      <c r="M83" s="8">
        <f t="shared" si="7"/>
        <v>294329696.40000004</v>
      </c>
      <c r="N83" s="1">
        <f t="shared" si="5"/>
        <v>32703299.599999964</v>
      </c>
    </row>
    <row r="84" spans="4:14" x14ac:dyDescent="0.25">
      <c r="D84" s="9">
        <v>43968</v>
      </c>
      <c r="E84">
        <v>83</v>
      </c>
      <c r="F84">
        <f t="shared" si="13"/>
        <v>25378</v>
      </c>
      <c r="G84">
        <f t="shared" si="6"/>
        <v>13493</v>
      </c>
      <c r="H84">
        <f t="shared" si="14"/>
        <v>2269</v>
      </c>
      <c r="I84" s="1">
        <f t="shared" si="17"/>
        <v>327022887</v>
      </c>
      <c r="J84">
        <f t="shared" si="15"/>
        <v>1538369</v>
      </c>
      <c r="K84" s="1">
        <f t="shared" si="16"/>
        <v>361256</v>
      </c>
      <c r="L84">
        <f t="shared" si="16"/>
        <v>93401</v>
      </c>
      <c r="M84" s="8">
        <f t="shared" si="7"/>
        <v>294320598.30000001</v>
      </c>
      <c r="N84" s="1">
        <f t="shared" si="5"/>
        <v>32702288.699999988</v>
      </c>
    </row>
    <row r="85" spans="4:14" x14ac:dyDescent="0.25">
      <c r="D85" s="9">
        <v>43969</v>
      </c>
      <c r="E85">
        <v>84</v>
      </c>
      <c r="F85">
        <f t="shared" si="13"/>
        <v>23699</v>
      </c>
      <c r="G85">
        <f t="shared" si="6"/>
        <v>12147</v>
      </c>
      <c r="H85">
        <f t="shared" si="14"/>
        <v>2043</v>
      </c>
      <c r="I85" s="1">
        <f t="shared" si="17"/>
        <v>327013016</v>
      </c>
      <c r="J85">
        <f t="shared" si="15"/>
        <v>1560387</v>
      </c>
      <c r="K85" s="1">
        <f t="shared" si="16"/>
        <v>373403</v>
      </c>
      <c r="L85">
        <f t="shared" si="16"/>
        <v>95444</v>
      </c>
      <c r="M85" s="8">
        <f t="shared" si="7"/>
        <v>294311714.40000004</v>
      </c>
      <c r="N85" s="1">
        <f t="shared" si="5"/>
        <v>32701301.599999964</v>
      </c>
    </row>
    <row r="86" spans="4:14" x14ac:dyDescent="0.25">
      <c r="D86" s="9">
        <v>43970</v>
      </c>
      <c r="E86">
        <v>85</v>
      </c>
      <c r="F86">
        <f t="shared" si="13"/>
        <v>22320</v>
      </c>
      <c r="G86">
        <f t="shared" si="6"/>
        <v>11845</v>
      </c>
      <c r="H86">
        <f t="shared" si="14"/>
        <v>1992</v>
      </c>
      <c r="I86" s="1">
        <f t="shared" si="17"/>
        <v>327004259</v>
      </c>
      <c r="J86">
        <f t="shared" si="15"/>
        <v>1580989</v>
      </c>
      <c r="K86" s="1">
        <f t="shared" si="16"/>
        <v>385248</v>
      </c>
      <c r="L86">
        <f t="shared" si="16"/>
        <v>97436</v>
      </c>
      <c r="M86" s="8">
        <f t="shared" si="7"/>
        <v>294303833.10000002</v>
      </c>
      <c r="N86" s="1">
        <f t="shared" si="5"/>
        <v>32700425.899999976</v>
      </c>
    </row>
    <row r="87" spans="4:14" x14ac:dyDescent="0.25">
      <c r="D87" s="9">
        <v>43971</v>
      </c>
      <c r="E87">
        <v>86</v>
      </c>
      <c r="F87">
        <f t="shared" si="13"/>
        <v>21086</v>
      </c>
      <c r="G87">
        <f t="shared" si="6"/>
        <v>17008</v>
      </c>
      <c r="H87">
        <f t="shared" si="14"/>
        <v>2860</v>
      </c>
      <c r="I87" s="1">
        <f>$I$2-J87+K87</f>
        <v>327002652</v>
      </c>
      <c r="J87">
        <f t="shared" si="15"/>
        <v>1599604</v>
      </c>
      <c r="K87" s="1">
        <f t="shared" si="16"/>
        <v>402256</v>
      </c>
      <c r="L87">
        <f t="shared" si="16"/>
        <v>100296</v>
      </c>
      <c r="M87" s="8">
        <f t="shared" si="7"/>
        <v>294302386.80000001</v>
      </c>
      <c r="N87" s="1">
        <f t="shared" si="5"/>
        <v>32700265.199999988</v>
      </c>
    </row>
    <row r="88" spans="4:14" x14ac:dyDescent="0.25">
      <c r="D88" s="9">
        <v>43972</v>
      </c>
      <c r="E88">
        <v>87</v>
      </c>
      <c r="F88">
        <f t="shared" si="13"/>
        <v>20693</v>
      </c>
      <c r="G88">
        <f t="shared" si="6"/>
        <v>13840</v>
      </c>
      <c r="H88">
        <f t="shared" si="14"/>
        <v>2327</v>
      </c>
      <c r="I88" s="1">
        <f t="shared" ref="I88:I151" si="18">$I$2-J88+K88</f>
        <v>326998037</v>
      </c>
      <c r="J88">
        <f t="shared" si="15"/>
        <v>1618059</v>
      </c>
      <c r="K88" s="1">
        <f t="shared" si="16"/>
        <v>416096</v>
      </c>
      <c r="L88">
        <f t="shared" si="16"/>
        <v>102623</v>
      </c>
      <c r="M88" s="8">
        <f t="shared" si="7"/>
        <v>294298233.30000001</v>
      </c>
      <c r="N88" s="1">
        <f t="shared" si="5"/>
        <v>32699803.699999988</v>
      </c>
    </row>
    <row r="89" spans="4:14" x14ac:dyDescent="0.25">
      <c r="D89" s="9">
        <v>43973</v>
      </c>
      <c r="E89">
        <v>88</v>
      </c>
      <c r="F89">
        <f t="shared" si="13"/>
        <v>21683</v>
      </c>
      <c r="G89">
        <f t="shared" si="6"/>
        <v>15165</v>
      </c>
      <c r="H89">
        <f t="shared" si="14"/>
        <v>2550</v>
      </c>
      <c r="I89" s="1">
        <f t="shared" si="18"/>
        <v>326993261</v>
      </c>
      <c r="J89">
        <f t="shared" si="15"/>
        <v>1638000</v>
      </c>
      <c r="K89" s="1">
        <f t="shared" si="16"/>
        <v>431261</v>
      </c>
      <c r="L89">
        <f t="shared" si="16"/>
        <v>105173</v>
      </c>
      <c r="M89" s="8">
        <f t="shared" si="7"/>
        <v>294293934.90000004</v>
      </c>
      <c r="N89" s="1">
        <f t="shared" si="5"/>
        <v>32699326.099999964</v>
      </c>
    </row>
    <row r="90" spans="4:14" x14ac:dyDescent="0.25">
      <c r="D90" s="9">
        <v>43974</v>
      </c>
      <c r="E90">
        <v>89</v>
      </c>
      <c r="F90">
        <f t="shared" si="13"/>
        <v>19266</v>
      </c>
      <c r="G90">
        <f t="shared" si="6"/>
        <v>13442</v>
      </c>
      <c r="H90">
        <f t="shared" si="14"/>
        <v>2260</v>
      </c>
      <c r="I90" s="1">
        <f t="shared" si="18"/>
        <v>326989588</v>
      </c>
      <c r="J90">
        <f t="shared" si="15"/>
        <v>1655115</v>
      </c>
      <c r="K90" s="1">
        <f t="shared" ref="K90:L105" si="19">K89+G90</f>
        <v>444703</v>
      </c>
      <c r="L90">
        <f t="shared" si="19"/>
        <v>107433</v>
      </c>
      <c r="M90" s="8">
        <f t="shared" si="7"/>
        <v>294290629.19999999</v>
      </c>
      <c r="N90" s="1">
        <f t="shared" ref="N90:N105" si="20">I90-M90</f>
        <v>32698958.800000012</v>
      </c>
    </row>
    <row r="91" spans="4:14" x14ac:dyDescent="0.25">
      <c r="D91" s="9">
        <v>43975</v>
      </c>
      <c r="E91">
        <v>90</v>
      </c>
      <c r="F91">
        <f t="shared" si="13"/>
        <v>19675</v>
      </c>
      <c r="G91">
        <f t="shared" si="6"/>
        <v>10742</v>
      </c>
      <c r="H91">
        <f t="shared" si="14"/>
        <v>1806</v>
      </c>
      <c r="I91" s="1">
        <f t="shared" si="18"/>
        <v>326982431</v>
      </c>
      <c r="J91">
        <f t="shared" si="15"/>
        <v>1673014</v>
      </c>
      <c r="K91" s="1">
        <f t="shared" si="19"/>
        <v>455445</v>
      </c>
      <c r="L91">
        <f t="shared" si="19"/>
        <v>109239</v>
      </c>
      <c r="M91" s="8">
        <f t="shared" si="7"/>
        <v>294284187.90000004</v>
      </c>
      <c r="N91" s="1">
        <f t="shared" si="20"/>
        <v>32698243.099999964</v>
      </c>
    </row>
    <row r="92" spans="4:14" x14ac:dyDescent="0.25">
      <c r="D92" s="9">
        <v>43976</v>
      </c>
      <c r="E92">
        <v>91</v>
      </c>
      <c r="F92">
        <f t="shared" si="13"/>
        <v>18208</v>
      </c>
      <c r="G92">
        <f t="shared" si="6"/>
        <v>10944</v>
      </c>
      <c r="H92">
        <f t="shared" si="14"/>
        <v>1840</v>
      </c>
      <c r="I92" s="1">
        <f t="shared" si="18"/>
        <v>326976357</v>
      </c>
      <c r="J92">
        <f t="shared" si="15"/>
        <v>1690032</v>
      </c>
      <c r="K92" s="1">
        <f t="shared" si="19"/>
        <v>466389</v>
      </c>
      <c r="L92">
        <f t="shared" si="19"/>
        <v>111079</v>
      </c>
      <c r="M92" s="8">
        <f t="shared" si="7"/>
        <v>294278721.30000001</v>
      </c>
      <c r="N92" s="1">
        <f t="shared" si="20"/>
        <v>32697635.699999988</v>
      </c>
    </row>
    <row r="93" spans="4:14" x14ac:dyDescent="0.25">
      <c r="D93" s="9">
        <v>43977</v>
      </c>
      <c r="E93">
        <v>92</v>
      </c>
      <c r="F93">
        <f t="shared" si="13"/>
        <v>18491</v>
      </c>
      <c r="G93">
        <f t="shared" si="6"/>
        <v>12140</v>
      </c>
      <c r="H93">
        <f t="shared" si="14"/>
        <v>2041</v>
      </c>
      <c r="I93" s="1">
        <f t="shared" si="18"/>
        <v>326971328</v>
      </c>
      <c r="J93">
        <f t="shared" si="15"/>
        <v>1707201</v>
      </c>
      <c r="K93" s="1">
        <f t="shared" si="19"/>
        <v>478529</v>
      </c>
      <c r="L93">
        <f t="shared" si="19"/>
        <v>113120</v>
      </c>
      <c r="M93" s="8">
        <f t="shared" si="7"/>
        <v>294274195.19999999</v>
      </c>
      <c r="N93" s="1">
        <f t="shared" si="20"/>
        <v>32697132.800000012</v>
      </c>
    </row>
    <row r="94" spans="4:14" x14ac:dyDescent="0.25">
      <c r="D94" s="9">
        <v>43978</v>
      </c>
      <c r="E94">
        <v>93</v>
      </c>
      <c r="F94">
        <f t="shared" si="13"/>
        <v>21227</v>
      </c>
      <c r="G94">
        <f t="shared" ref="G94:G157" si="21">ROUND(F67*$B$7,0)</f>
        <v>14097</v>
      </c>
      <c r="H94">
        <f t="shared" si="14"/>
        <v>2371</v>
      </c>
      <c r="I94" s="1">
        <f t="shared" si="18"/>
        <v>326966134</v>
      </c>
      <c r="J94">
        <f t="shared" si="15"/>
        <v>1726492</v>
      </c>
      <c r="K94" s="1">
        <f t="shared" si="19"/>
        <v>492626</v>
      </c>
      <c r="L94">
        <f t="shared" si="19"/>
        <v>115491</v>
      </c>
      <c r="M94" s="8">
        <f t="shared" si="7"/>
        <v>294269520.60000002</v>
      </c>
      <c r="N94" s="1">
        <f t="shared" si="20"/>
        <v>32696613.399999976</v>
      </c>
    </row>
    <row r="95" spans="4:14" x14ac:dyDescent="0.25">
      <c r="D95" s="9">
        <v>43979</v>
      </c>
      <c r="E95">
        <v>94</v>
      </c>
      <c r="F95">
        <f t="shared" si="13"/>
        <v>24594</v>
      </c>
      <c r="G95">
        <f t="shared" si="21"/>
        <v>13886</v>
      </c>
      <c r="H95">
        <f t="shared" si="14"/>
        <v>2335</v>
      </c>
      <c r="I95" s="1">
        <f t="shared" si="18"/>
        <v>326958335</v>
      </c>
      <c r="J95">
        <f t="shared" si="15"/>
        <v>1748177</v>
      </c>
      <c r="K95" s="1">
        <f t="shared" si="19"/>
        <v>506512</v>
      </c>
      <c r="L95">
        <f t="shared" si="19"/>
        <v>117826</v>
      </c>
      <c r="M95" s="8">
        <f t="shared" si="7"/>
        <v>294262501.5</v>
      </c>
      <c r="N95" s="1">
        <f t="shared" si="20"/>
        <v>32695833.5</v>
      </c>
    </row>
    <row r="96" spans="4:14" x14ac:dyDescent="0.25">
      <c r="D96" s="9">
        <v>43980</v>
      </c>
      <c r="E96">
        <v>95</v>
      </c>
      <c r="F96">
        <f t="shared" si="13"/>
        <v>654</v>
      </c>
      <c r="G96">
        <f t="shared" si="21"/>
        <v>13586</v>
      </c>
      <c r="H96">
        <f t="shared" si="14"/>
        <v>2285</v>
      </c>
      <c r="I96" s="1">
        <f t="shared" si="18"/>
        <v>326973336</v>
      </c>
      <c r="J96">
        <f t="shared" si="15"/>
        <v>1746762</v>
      </c>
      <c r="K96" s="1">
        <f t="shared" si="19"/>
        <v>520098</v>
      </c>
      <c r="L96">
        <f t="shared" si="19"/>
        <v>120111</v>
      </c>
      <c r="M96" s="8">
        <f t="shared" si="7"/>
        <v>294276002.40000004</v>
      </c>
      <c r="N96" s="1">
        <f t="shared" si="20"/>
        <v>32697333.599999964</v>
      </c>
    </row>
    <row r="97" spans="4:14" x14ac:dyDescent="0.25">
      <c r="D97" s="9">
        <v>43981</v>
      </c>
      <c r="E97">
        <v>96</v>
      </c>
      <c r="F97">
        <f t="shared" si="13"/>
        <v>6890</v>
      </c>
      <c r="G97">
        <f t="shared" si="21"/>
        <v>13628</v>
      </c>
      <c r="H97">
        <f t="shared" si="14"/>
        <v>2292</v>
      </c>
      <c r="I97" s="1">
        <f t="shared" si="18"/>
        <v>326985074</v>
      </c>
      <c r="J97">
        <f t="shared" si="15"/>
        <v>1748652</v>
      </c>
      <c r="K97" s="1">
        <f t="shared" si="19"/>
        <v>533726</v>
      </c>
      <c r="L97">
        <f t="shared" si="19"/>
        <v>122403</v>
      </c>
      <c r="M97" s="8">
        <f t="shared" si="7"/>
        <v>294286566.60000002</v>
      </c>
      <c r="N97" s="1">
        <f t="shared" si="20"/>
        <v>32698507.399999976</v>
      </c>
    </row>
    <row r="98" spans="4:14" x14ac:dyDescent="0.25">
      <c r="D98" s="9">
        <v>43982</v>
      </c>
      <c r="E98">
        <v>97</v>
      </c>
      <c r="F98">
        <f t="shared" si="13"/>
        <v>14358</v>
      </c>
      <c r="G98">
        <f t="shared" si="21"/>
        <v>14579</v>
      </c>
      <c r="H98">
        <f t="shared" si="14"/>
        <v>2452</v>
      </c>
      <c r="I98" s="1">
        <f t="shared" si="18"/>
        <v>326986991</v>
      </c>
      <c r="J98">
        <f t="shared" si="15"/>
        <v>1761314</v>
      </c>
      <c r="K98" s="1">
        <f t="shared" si="19"/>
        <v>548305</v>
      </c>
      <c r="L98">
        <f t="shared" si="19"/>
        <v>124855</v>
      </c>
      <c r="M98" s="8">
        <f t="shared" ref="M98:M105" si="22">I98*0.9</f>
        <v>294288291.90000004</v>
      </c>
      <c r="N98" s="1">
        <f t="shared" si="20"/>
        <v>32698699.099999964</v>
      </c>
    </row>
    <row r="99" spans="4:14" x14ac:dyDescent="0.25">
      <c r="D99" s="9">
        <v>43983</v>
      </c>
      <c r="E99">
        <v>98</v>
      </c>
      <c r="F99">
        <f t="shared" si="13"/>
        <v>14914</v>
      </c>
      <c r="G99">
        <f t="shared" si="21"/>
        <v>13886</v>
      </c>
      <c r="H99">
        <f t="shared" si="14"/>
        <v>2335</v>
      </c>
      <c r="I99" s="1">
        <f t="shared" si="18"/>
        <v>326988391</v>
      </c>
      <c r="J99">
        <f t="shared" si="15"/>
        <v>1773800</v>
      </c>
      <c r="K99" s="1">
        <f t="shared" si="19"/>
        <v>562191</v>
      </c>
      <c r="L99">
        <f t="shared" si="19"/>
        <v>127190</v>
      </c>
      <c r="M99" s="8">
        <f t="shared" si="22"/>
        <v>294289551.90000004</v>
      </c>
      <c r="N99" s="1">
        <f t="shared" si="20"/>
        <v>32698839.099999964</v>
      </c>
    </row>
    <row r="100" spans="4:14" x14ac:dyDescent="0.25">
      <c r="D100" s="9">
        <v>43984</v>
      </c>
      <c r="E100">
        <v>99</v>
      </c>
      <c r="F100">
        <f t="shared" si="13"/>
        <v>14822</v>
      </c>
      <c r="G100">
        <f t="shared" si="21"/>
        <v>13637</v>
      </c>
      <c r="H100">
        <f t="shared" si="14"/>
        <v>2293</v>
      </c>
      <c r="I100" s="1">
        <f t="shared" si="18"/>
        <v>326989647</v>
      </c>
      <c r="J100">
        <f t="shared" si="15"/>
        <v>1786181</v>
      </c>
      <c r="K100" s="1">
        <f t="shared" si="19"/>
        <v>575828</v>
      </c>
      <c r="L100">
        <f t="shared" si="19"/>
        <v>129483</v>
      </c>
      <c r="M100" s="8">
        <f t="shared" si="22"/>
        <v>294290682.30000001</v>
      </c>
      <c r="N100" s="1">
        <f t="shared" si="20"/>
        <v>32698964.699999988</v>
      </c>
    </row>
    <row r="101" spans="4:14" x14ac:dyDescent="0.25">
      <c r="D101" s="9">
        <v>43985</v>
      </c>
      <c r="E101">
        <v>100</v>
      </c>
      <c r="F101">
        <f t="shared" si="13"/>
        <v>13996</v>
      </c>
      <c r="G101">
        <f t="shared" si="21"/>
        <v>13608</v>
      </c>
      <c r="H101">
        <f t="shared" si="14"/>
        <v>2288</v>
      </c>
      <c r="I101" s="1">
        <f t="shared" si="18"/>
        <v>326991819</v>
      </c>
      <c r="J101">
        <f t="shared" si="15"/>
        <v>1797617</v>
      </c>
      <c r="K101" s="1">
        <f t="shared" si="19"/>
        <v>589436</v>
      </c>
      <c r="L101">
        <f t="shared" si="19"/>
        <v>131771</v>
      </c>
      <c r="M101" s="8">
        <f>I101*0.9</f>
        <v>294292637.10000002</v>
      </c>
      <c r="N101" s="1">
        <f t="shared" si="20"/>
        <v>32699181.899999976</v>
      </c>
    </row>
    <row r="102" spans="4:14" x14ac:dyDescent="0.25">
      <c r="D102" s="9">
        <v>43986</v>
      </c>
      <c r="E102">
        <v>101</v>
      </c>
      <c r="F102">
        <f t="shared" si="13"/>
        <v>13976</v>
      </c>
      <c r="G102">
        <f t="shared" si="21"/>
        <v>13416</v>
      </c>
      <c r="H102">
        <f t="shared" si="14"/>
        <v>2256</v>
      </c>
      <c r="I102" s="1">
        <f t="shared" si="18"/>
        <v>326993822</v>
      </c>
      <c r="J102">
        <f t="shared" si="15"/>
        <v>1809030</v>
      </c>
      <c r="K102" s="1">
        <f t="shared" si="19"/>
        <v>602852</v>
      </c>
      <c r="L102">
        <f t="shared" si="19"/>
        <v>134027</v>
      </c>
      <c r="M102" s="8">
        <f t="shared" si="22"/>
        <v>294294439.80000001</v>
      </c>
      <c r="N102" s="1">
        <f t="shared" si="20"/>
        <v>32699382.199999988</v>
      </c>
    </row>
    <row r="103" spans="4:14" x14ac:dyDescent="0.25">
      <c r="D103" s="9">
        <v>43987</v>
      </c>
      <c r="E103">
        <v>102</v>
      </c>
      <c r="F103">
        <f t="shared" si="13"/>
        <v>16193</v>
      </c>
      <c r="G103">
        <f t="shared" si="21"/>
        <v>13522</v>
      </c>
      <c r="H103">
        <f t="shared" si="14"/>
        <v>2274</v>
      </c>
      <c r="I103" s="1">
        <f t="shared" si="18"/>
        <v>326993395</v>
      </c>
      <c r="J103">
        <f t="shared" si="15"/>
        <v>1822979</v>
      </c>
      <c r="K103" s="1">
        <f t="shared" si="19"/>
        <v>616374</v>
      </c>
      <c r="L103">
        <f t="shared" si="19"/>
        <v>136301</v>
      </c>
      <c r="M103" s="8">
        <f t="shared" si="22"/>
        <v>294294055.5</v>
      </c>
      <c r="N103" s="1">
        <f t="shared" si="20"/>
        <v>32699339.5</v>
      </c>
    </row>
    <row r="104" spans="4:14" x14ac:dyDescent="0.25">
      <c r="D104" s="9">
        <v>43988</v>
      </c>
      <c r="E104">
        <v>103</v>
      </c>
      <c r="F104">
        <f t="shared" si="13"/>
        <v>18861</v>
      </c>
      <c r="G104">
        <f t="shared" si="21"/>
        <v>13089</v>
      </c>
      <c r="H104">
        <f t="shared" si="14"/>
        <v>2201</v>
      </c>
      <c r="I104" s="1">
        <f t="shared" si="18"/>
        <v>326989483</v>
      </c>
      <c r="J104">
        <f t="shared" si="15"/>
        <v>1839980</v>
      </c>
      <c r="K104" s="1">
        <f t="shared" si="19"/>
        <v>629463</v>
      </c>
      <c r="L104">
        <f t="shared" si="19"/>
        <v>138502</v>
      </c>
      <c r="M104" s="8">
        <f t="shared" si="22"/>
        <v>294290534.69999999</v>
      </c>
      <c r="N104" s="1">
        <f t="shared" si="20"/>
        <v>32698948.300000012</v>
      </c>
    </row>
    <row r="105" spans="4:14" x14ac:dyDescent="0.25">
      <c r="D105" s="9">
        <v>43989</v>
      </c>
      <c r="E105">
        <v>104</v>
      </c>
      <c r="F105">
        <f t="shared" si="13"/>
        <v>17668</v>
      </c>
      <c r="G105">
        <f t="shared" si="21"/>
        <v>13141</v>
      </c>
      <c r="H105">
        <f t="shared" si="14"/>
        <v>2210</v>
      </c>
      <c r="I105" s="1">
        <f t="shared" si="18"/>
        <v>326986988</v>
      </c>
      <c r="J105">
        <f t="shared" si="15"/>
        <v>1855616</v>
      </c>
      <c r="K105" s="1">
        <f t="shared" si="19"/>
        <v>642604</v>
      </c>
      <c r="L105">
        <f t="shared" si="19"/>
        <v>140712</v>
      </c>
      <c r="M105" s="8">
        <f t="shared" si="22"/>
        <v>294288289.19999999</v>
      </c>
      <c r="N105" s="1">
        <f t="shared" si="20"/>
        <v>32698698.800000012</v>
      </c>
    </row>
    <row r="106" spans="4:14" x14ac:dyDescent="0.25">
      <c r="D106" s="9">
        <v>43990</v>
      </c>
      <c r="E106">
        <v>105</v>
      </c>
      <c r="F106">
        <f t="shared" si="13"/>
        <v>17200</v>
      </c>
      <c r="G106">
        <f t="shared" si="21"/>
        <v>12867</v>
      </c>
      <c r="H106">
        <f t="shared" si="14"/>
        <v>2164</v>
      </c>
      <c r="I106" s="1">
        <f t="shared" si="18"/>
        <v>326984754</v>
      </c>
      <c r="J106">
        <f t="shared" si="15"/>
        <v>1870717</v>
      </c>
      <c r="K106" s="1">
        <f t="shared" ref="K106:L121" si="23">K105+G106</f>
        <v>655471</v>
      </c>
      <c r="L106">
        <f t="shared" si="23"/>
        <v>142876</v>
      </c>
      <c r="M106" s="8">
        <f t="shared" ref="M106:M169" si="24">I106*0.9</f>
        <v>294286278.60000002</v>
      </c>
      <c r="N106" s="1">
        <f t="shared" ref="N106:N169" si="25">I106-M106</f>
        <v>32698475.399999976</v>
      </c>
    </row>
    <row r="107" spans="4:14" x14ac:dyDescent="0.25">
      <c r="D107" s="9">
        <v>43991</v>
      </c>
      <c r="E107">
        <v>106</v>
      </c>
      <c r="F107">
        <f t="shared" si="13"/>
        <v>16181</v>
      </c>
      <c r="G107">
        <f t="shared" si="21"/>
        <v>12720</v>
      </c>
      <c r="H107">
        <f t="shared" si="14"/>
        <v>2139</v>
      </c>
      <c r="I107" s="1">
        <f t="shared" si="18"/>
        <v>326983539</v>
      </c>
      <c r="J107">
        <f t="shared" si="15"/>
        <v>1884652</v>
      </c>
      <c r="K107" s="1">
        <f t="shared" si="23"/>
        <v>668191</v>
      </c>
      <c r="L107">
        <f t="shared" si="23"/>
        <v>145015</v>
      </c>
      <c r="M107" s="8">
        <f t="shared" si="24"/>
        <v>294285185.10000002</v>
      </c>
      <c r="N107" s="1">
        <f t="shared" si="25"/>
        <v>32698353.899999976</v>
      </c>
    </row>
    <row r="108" spans="4:14" x14ac:dyDescent="0.25">
      <c r="D108" s="9">
        <v>43992</v>
      </c>
      <c r="E108">
        <v>107</v>
      </c>
      <c r="F108">
        <f t="shared" si="13"/>
        <v>16268</v>
      </c>
      <c r="G108">
        <f t="shared" si="21"/>
        <v>12257</v>
      </c>
      <c r="H108">
        <f t="shared" si="14"/>
        <v>2061</v>
      </c>
      <c r="I108" s="1">
        <f t="shared" si="18"/>
        <v>326981761</v>
      </c>
      <c r="J108">
        <f t="shared" si="15"/>
        <v>1898687</v>
      </c>
      <c r="K108" s="1">
        <f t="shared" si="23"/>
        <v>680448</v>
      </c>
      <c r="L108">
        <f t="shared" si="23"/>
        <v>147076</v>
      </c>
      <c r="M108" s="8">
        <f t="shared" si="24"/>
        <v>294283584.90000004</v>
      </c>
      <c r="N108" s="1">
        <f t="shared" si="25"/>
        <v>32698176.099999964</v>
      </c>
    </row>
    <row r="109" spans="4:14" x14ac:dyDescent="0.25">
      <c r="D109" s="9">
        <v>43993</v>
      </c>
      <c r="E109">
        <v>108</v>
      </c>
      <c r="F109">
        <f t="shared" si="13"/>
        <v>15778</v>
      </c>
      <c r="G109">
        <f t="shared" si="21"/>
        <v>11716</v>
      </c>
      <c r="H109">
        <f t="shared" si="14"/>
        <v>1970</v>
      </c>
      <c r="I109" s="1">
        <f t="shared" si="18"/>
        <v>326980003</v>
      </c>
      <c r="J109">
        <f t="shared" si="15"/>
        <v>1912161</v>
      </c>
      <c r="K109" s="1">
        <f t="shared" si="23"/>
        <v>692164</v>
      </c>
      <c r="L109">
        <f t="shared" si="23"/>
        <v>149046</v>
      </c>
      <c r="M109" s="8">
        <f t="shared" si="24"/>
        <v>294282002.69999999</v>
      </c>
      <c r="N109" s="1">
        <f t="shared" si="25"/>
        <v>32698000.300000012</v>
      </c>
    </row>
    <row r="110" spans="4:14" x14ac:dyDescent="0.25">
      <c r="D110" s="9">
        <v>43994</v>
      </c>
      <c r="E110">
        <v>109</v>
      </c>
      <c r="F110">
        <f t="shared" si="13"/>
        <v>17869</v>
      </c>
      <c r="G110">
        <f t="shared" si="21"/>
        <v>11327</v>
      </c>
      <c r="H110">
        <f t="shared" si="14"/>
        <v>1905</v>
      </c>
      <c r="I110" s="1">
        <f t="shared" si="18"/>
        <v>326975464</v>
      </c>
      <c r="J110">
        <f t="shared" si="15"/>
        <v>1928027</v>
      </c>
      <c r="K110" s="1">
        <f t="shared" si="23"/>
        <v>703491</v>
      </c>
      <c r="L110">
        <f t="shared" si="23"/>
        <v>150951</v>
      </c>
      <c r="M110" s="8">
        <f t="shared" si="24"/>
        <v>294277917.60000002</v>
      </c>
      <c r="N110" s="1">
        <f t="shared" si="25"/>
        <v>32697546.399999976</v>
      </c>
    </row>
    <row r="111" spans="4:14" x14ac:dyDescent="0.25">
      <c r="D111" s="9">
        <v>43995</v>
      </c>
      <c r="E111">
        <v>110</v>
      </c>
      <c r="F111">
        <f t="shared" si="13"/>
        <v>16018</v>
      </c>
      <c r="G111">
        <f t="shared" si="21"/>
        <v>11621</v>
      </c>
      <c r="H111">
        <f t="shared" si="14"/>
        <v>1954</v>
      </c>
      <c r="I111" s="1">
        <f t="shared" si="18"/>
        <v>326973336</v>
      </c>
      <c r="J111">
        <f t="shared" si="15"/>
        <v>1941776</v>
      </c>
      <c r="K111" s="1">
        <f t="shared" si="23"/>
        <v>715112</v>
      </c>
      <c r="L111">
        <f t="shared" si="23"/>
        <v>152905</v>
      </c>
      <c r="M111" s="8">
        <f t="shared" si="24"/>
        <v>294276002.40000004</v>
      </c>
      <c r="N111" s="1">
        <f t="shared" si="25"/>
        <v>32697333.599999964</v>
      </c>
    </row>
    <row r="112" spans="4:14" x14ac:dyDescent="0.25">
      <c r="D112" s="9">
        <v>43996</v>
      </c>
      <c r="E112">
        <v>111</v>
      </c>
      <c r="F112">
        <f t="shared" si="13"/>
        <v>17590</v>
      </c>
      <c r="G112">
        <f t="shared" si="21"/>
        <v>10852</v>
      </c>
      <c r="H112">
        <f t="shared" si="14"/>
        <v>1825</v>
      </c>
      <c r="I112" s="1">
        <f t="shared" si="18"/>
        <v>326968641</v>
      </c>
      <c r="J112">
        <f t="shared" si="15"/>
        <v>1957323</v>
      </c>
      <c r="K112" s="1">
        <f t="shared" si="23"/>
        <v>725964</v>
      </c>
      <c r="L112">
        <f t="shared" si="23"/>
        <v>154730</v>
      </c>
      <c r="M112" s="8">
        <f t="shared" si="24"/>
        <v>294271776.90000004</v>
      </c>
      <c r="N112" s="1">
        <f t="shared" si="25"/>
        <v>32696864.099999964</v>
      </c>
    </row>
    <row r="113" spans="4:14" x14ac:dyDescent="0.25">
      <c r="D113" s="9">
        <v>43997</v>
      </c>
      <c r="E113">
        <v>112</v>
      </c>
      <c r="F113">
        <f t="shared" si="13"/>
        <v>17943</v>
      </c>
      <c r="G113">
        <f t="shared" si="21"/>
        <v>10220</v>
      </c>
      <c r="H113">
        <f t="shared" si="14"/>
        <v>1719</v>
      </c>
      <c r="I113" s="1">
        <f t="shared" si="18"/>
        <v>326962910</v>
      </c>
      <c r="J113">
        <f t="shared" si="15"/>
        <v>1973274</v>
      </c>
      <c r="K113" s="1">
        <f t="shared" si="23"/>
        <v>736184</v>
      </c>
      <c r="L113">
        <f t="shared" si="23"/>
        <v>156449</v>
      </c>
      <c r="M113" s="8">
        <f t="shared" si="24"/>
        <v>294266619</v>
      </c>
      <c r="N113" s="1">
        <f t="shared" si="25"/>
        <v>32696291</v>
      </c>
    </row>
    <row r="114" spans="4:14" x14ac:dyDescent="0.25">
      <c r="D114" s="9">
        <v>43998</v>
      </c>
      <c r="E114">
        <v>113</v>
      </c>
      <c r="F114">
        <f t="shared" si="13"/>
        <v>11911</v>
      </c>
      <c r="G114">
        <f t="shared" si="21"/>
        <v>9655</v>
      </c>
      <c r="H114">
        <f t="shared" si="14"/>
        <v>1624</v>
      </c>
      <c r="I114" s="1">
        <f t="shared" si="18"/>
        <v>326963514</v>
      </c>
      <c r="J114">
        <f t="shared" si="15"/>
        <v>1982325</v>
      </c>
      <c r="K114" s="1">
        <f t="shared" si="23"/>
        <v>745839</v>
      </c>
      <c r="L114">
        <f t="shared" si="23"/>
        <v>158073</v>
      </c>
      <c r="M114" s="8">
        <f t="shared" si="24"/>
        <v>294267162.60000002</v>
      </c>
      <c r="N114" s="1">
        <f t="shared" si="25"/>
        <v>32696351.399999976</v>
      </c>
    </row>
    <row r="115" spans="4:14" x14ac:dyDescent="0.25">
      <c r="D115" s="9">
        <v>43999</v>
      </c>
      <c r="E115">
        <v>114</v>
      </c>
      <c r="F115">
        <f t="shared" si="13"/>
        <v>15612</v>
      </c>
      <c r="G115">
        <f t="shared" si="21"/>
        <v>9475</v>
      </c>
      <c r="H115">
        <f t="shared" si="14"/>
        <v>1593</v>
      </c>
      <c r="I115" s="1">
        <f t="shared" si="18"/>
        <v>326959704</v>
      </c>
      <c r="J115">
        <f t="shared" si="15"/>
        <v>1995610</v>
      </c>
      <c r="K115" s="1">
        <f t="shared" si="23"/>
        <v>755314</v>
      </c>
      <c r="L115">
        <f t="shared" si="23"/>
        <v>159666</v>
      </c>
      <c r="M115" s="8">
        <f t="shared" si="24"/>
        <v>294263733.60000002</v>
      </c>
      <c r="N115" s="1">
        <f t="shared" si="25"/>
        <v>32695970.399999976</v>
      </c>
    </row>
    <row r="116" spans="4:14" x14ac:dyDescent="0.25">
      <c r="D116" s="9">
        <v>44000</v>
      </c>
      <c r="E116">
        <v>115</v>
      </c>
      <c r="F116">
        <f t="shared" si="13"/>
        <v>14064</v>
      </c>
      <c r="G116">
        <f t="shared" si="21"/>
        <v>9929</v>
      </c>
      <c r="H116">
        <f t="shared" si="14"/>
        <v>1670</v>
      </c>
      <c r="I116" s="1">
        <f t="shared" si="18"/>
        <v>326958119</v>
      </c>
      <c r="J116">
        <f t="shared" si="15"/>
        <v>2007124</v>
      </c>
      <c r="K116" s="1">
        <f t="shared" si="23"/>
        <v>765243</v>
      </c>
      <c r="L116">
        <f t="shared" si="23"/>
        <v>161336</v>
      </c>
      <c r="M116" s="8">
        <f t="shared" si="24"/>
        <v>294262307.10000002</v>
      </c>
      <c r="N116" s="1">
        <f t="shared" si="25"/>
        <v>32695811.899999976</v>
      </c>
    </row>
    <row r="117" spans="4:14" x14ac:dyDescent="0.25">
      <c r="D117" s="9">
        <v>44001</v>
      </c>
      <c r="E117">
        <v>116</v>
      </c>
      <c r="F117">
        <f t="shared" si="13"/>
        <v>16077</v>
      </c>
      <c r="G117">
        <f t="shared" si="21"/>
        <v>8822</v>
      </c>
      <c r="H117">
        <f t="shared" si="14"/>
        <v>1483</v>
      </c>
      <c r="I117" s="1">
        <f t="shared" si="18"/>
        <v>326953124</v>
      </c>
      <c r="J117">
        <f t="shared" si="15"/>
        <v>2020941</v>
      </c>
      <c r="K117" s="1">
        <f t="shared" si="23"/>
        <v>774065</v>
      </c>
      <c r="L117">
        <f t="shared" si="23"/>
        <v>162819</v>
      </c>
      <c r="M117" s="8">
        <f t="shared" si="24"/>
        <v>294257811.60000002</v>
      </c>
      <c r="N117" s="1">
        <f t="shared" si="25"/>
        <v>32695312.399999976</v>
      </c>
    </row>
    <row r="118" spans="4:14" x14ac:dyDescent="0.25">
      <c r="D118" s="9">
        <v>44002</v>
      </c>
      <c r="E118">
        <v>117</v>
      </c>
      <c r="F118">
        <f t="shared" si="13"/>
        <v>19230</v>
      </c>
      <c r="G118">
        <f t="shared" si="21"/>
        <v>9009</v>
      </c>
      <c r="H118">
        <f t="shared" si="14"/>
        <v>1515</v>
      </c>
      <c r="I118" s="1">
        <f t="shared" si="18"/>
        <v>326944709</v>
      </c>
      <c r="J118">
        <f t="shared" si="15"/>
        <v>2038365</v>
      </c>
      <c r="K118" s="1">
        <f t="shared" si="23"/>
        <v>783074</v>
      </c>
      <c r="L118">
        <f t="shared" si="23"/>
        <v>164334</v>
      </c>
      <c r="M118" s="8">
        <f t="shared" si="24"/>
        <v>294250238.10000002</v>
      </c>
      <c r="N118" s="1">
        <f t="shared" si="25"/>
        <v>32694470.899999976</v>
      </c>
    </row>
    <row r="119" spans="4:14" x14ac:dyDescent="0.25">
      <c r="D119" s="9">
        <v>44003</v>
      </c>
      <c r="E119">
        <v>118</v>
      </c>
      <c r="F119">
        <f t="shared" si="13"/>
        <v>18993</v>
      </c>
      <c r="G119">
        <f t="shared" si="21"/>
        <v>8337</v>
      </c>
      <c r="H119">
        <f t="shared" si="14"/>
        <v>1402</v>
      </c>
      <c r="I119" s="1">
        <f t="shared" si="18"/>
        <v>326935893</v>
      </c>
      <c r="J119">
        <f t="shared" si="15"/>
        <v>2055518</v>
      </c>
      <c r="K119" s="1">
        <f t="shared" si="23"/>
        <v>791411</v>
      </c>
      <c r="L119">
        <f t="shared" si="23"/>
        <v>165736</v>
      </c>
      <c r="M119" s="8">
        <f t="shared" si="24"/>
        <v>294242303.69999999</v>
      </c>
      <c r="N119" s="1">
        <f t="shared" si="25"/>
        <v>32693589.300000012</v>
      </c>
    </row>
    <row r="120" spans="4:14" x14ac:dyDescent="0.25">
      <c r="D120" s="9">
        <v>44004</v>
      </c>
      <c r="E120">
        <v>119</v>
      </c>
      <c r="F120">
        <f t="shared" si="13"/>
        <v>17595</v>
      </c>
      <c r="G120">
        <f t="shared" si="21"/>
        <v>8467</v>
      </c>
      <c r="H120">
        <f t="shared" si="14"/>
        <v>1424</v>
      </c>
      <c r="I120" s="1">
        <f t="shared" si="18"/>
        <v>326928806</v>
      </c>
      <c r="J120">
        <f t="shared" si="15"/>
        <v>2071072</v>
      </c>
      <c r="K120" s="1">
        <f t="shared" si="23"/>
        <v>799878</v>
      </c>
      <c r="L120">
        <f t="shared" si="23"/>
        <v>167160</v>
      </c>
      <c r="M120" s="8">
        <f t="shared" si="24"/>
        <v>294235925.40000004</v>
      </c>
      <c r="N120" s="1">
        <f t="shared" si="25"/>
        <v>32692880.599999964</v>
      </c>
    </row>
    <row r="121" spans="4:14" x14ac:dyDescent="0.25">
      <c r="D121" s="9">
        <v>44005</v>
      </c>
      <c r="E121">
        <v>120</v>
      </c>
      <c r="F121">
        <f t="shared" si="13"/>
        <v>15308</v>
      </c>
      <c r="G121">
        <f t="shared" si="21"/>
        <v>9720</v>
      </c>
      <c r="H121">
        <f t="shared" si="14"/>
        <v>1634</v>
      </c>
      <c r="I121" s="1">
        <f t="shared" si="18"/>
        <v>326925589</v>
      </c>
      <c r="J121">
        <f t="shared" si="15"/>
        <v>2084009</v>
      </c>
      <c r="K121" s="1">
        <f t="shared" si="23"/>
        <v>809598</v>
      </c>
      <c r="L121">
        <f t="shared" si="23"/>
        <v>168794</v>
      </c>
      <c r="M121" s="8">
        <f t="shared" si="24"/>
        <v>294233030.10000002</v>
      </c>
      <c r="N121" s="1">
        <f t="shared" si="25"/>
        <v>32692558.899999976</v>
      </c>
    </row>
    <row r="122" spans="4:14" x14ac:dyDescent="0.25">
      <c r="D122" s="9">
        <v>44006</v>
      </c>
      <c r="E122">
        <v>121</v>
      </c>
      <c r="F122">
        <f t="shared" si="13"/>
        <v>15554</v>
      </c>
      <c r="G122">
        <f t="shared" si="21"/>
        <v>11262</v>
      </c>
      <c r="H122">
        <f t="shared" si="14"/>
        <v>1894</v>
      </c>
      <c r="I122" s="1">
        <f t="shared" si="18"/>
        <v>326923632</v>
      </c>
      <c r="J122">
        <f t="shared" si="15"/>
        <v>2097228</v>
      </c>
      <c r="K122" s="1">
        <f t="shared" ref="K122:L137" si="26">K121+G122</f>
        <v>820860</v>
      </c>
      <c r="L122">
        <f t="shared" si="26"/>
        <v>170688</v>
      </c>
      <c r="M122" s="8">
        <f t="shared" si="24"/>
        <v>294231268.80000001</v>
      </c>
      <c r="N122" s="1">
        <f t="shared" si="25"/>
        <v>32692363.199999988</v>
      </c>
    </row>
    <row r="123" spans="4:14" x14ac:dyDescent="0.25">
      <c r="D123" s="9">
        <v>44007</v>
      </c>
      <c r="E123">
        <v>122</v>
      </c>
      <c r="F123">
        <f t="shared" si="13"/>
        <v>15904</v>
      </c>
      <c r="G123">
        <f t="shared" si="21"/>
        <v>299</v>
      </c>
      <c r="H123">
        <f t="shared" si="14"/>
        <v>50</v>
      </c>
      <c r="I123" s="1">
        <f t="shared" si="18"/>
        <v>326910312</v>
      </c>
      <c r="J123">
        <f t="shared" si="15"/>
        <v>2110847</v>
      </c>
      <c r="K123" s="1">
        <f t="shared" si="26"/>
        <v>821159</v>
      </c>
      <c r="L123">
        <f t="shared" si="26"/>
        <v>170738</v>
      </c>
      <c r="M123" s="8">
        <f t="shared" si="24"/>
        <v>294219280.80000001</v>
      </c>
      <c r="N123" s="1">
        <f t="shared" si="25"/>
        <v>32691031.199999988</v>
      </c>
    </row>
    <row r="124" spans="4:14" x14ac:dyDescent="0.25">
      <c r="D124" s="9">
        <v>44008</v>
      </c>
      <c r="E124">
        <v>123</v>
      </c>
      <c r="F124">
        <f t="shared" si="13"/>
        <v>15854</v>
      </c>
      <c r="G124">
        <f t="shared" si="21"/>
        <v>3155</v>
      </c>
      <c r="H124">
        <f t="shared" si="14"/>
        <v>531</v>
      </c>
      <c r="I124" s="1">
        <f t="shared" si="18"/>
        <v>326899905</v>
      </c>
      <c r="J124">
        <f t="shared" si="15"/>
        <v>2124409</v>
      </c>
      <c r="K124" s="1">
        <f t="shared" si="26"/>
        <v>824314</v>
      </c>
      <c r="L124">
        <f t="shared" si="26"/>
        <v>171269</v>
      </c>
      <c r="M124" s="8">
        <f t="shared" si="24"/>
        <v>294209914.5</v>
      </c>
      <c r="N124" s="1">
        <f t="shared" si="25"/>
        <v>32689990.5</v>
      </c>
    </row>
    <row r="125" spans="4:14" x14ac:dyDescent="0.25">
      <c r="D125" s="9">
        <v>44009</v>
      </c>
      <c r="E125">
        <v>124</v>
      </c>
      <c r="F125">
        <f t="shared" si="13"/>
        <v>14742</v>
      </c>
      <c r="G125">
        <f t="shared" si="21"/>
        <v>6575</v>
      </c>
      <c r="H125">
        <f t="shared" si="14"/>
        <v>1106</v>
      </c>
      <c r="I125" s="1">
        <f t="shared" si="18"/>
        <v>326894190</v>
      </c>
      <c r="J125">
        <f t="shared" si="15"/>
        <v>2136699</v>
      </c>
      <c r="K125" s="1">
        <f t="shared" si="26"/>
        <v>830889</v>
      </c>
      <c r="L125">
        <f t="shared" si="26"/>
        <v>172375</v>
      </c>
      <c r="M125" s="8">
        <f t="shared" si="24"/>
        <v>294204771</v>
      </c>
      <c r="N125" s="1">
        <f t="shared" si="25"/>
        <v>32689419</v>
      </c>
    </row>
    <row r="126" spans="4:14" x14ac:dyDescent="0.25">
      <c r="D126" s="9">
        <v>44010</v>
      </c>
      <c r="E126">
        <v>125</v>
      </c>
      <c r="F126">
        <f t="shared" si="13"/>
        <v>15551</v>
      </c>
      <c r="G126">
        <f t="shared" si="21"/>
        <v>6829</v>
      </c>
      <c r="H126">
        <f t="shared" si="14"/>
        <v>1148</v>
      </c>
      <c r="I126" s="1">
        <f t="shared" si="18"/>
        <v>326887803</v>
      </c>
      <c r="J126">
        <f t="shared" si="15"/>
        <v>2149915</v>
      </c>
      <c r="K126" s="1">
        <f t="shared" si="26"/>
        <v>837718</v>
      </c>
      <c r="L126">
        <f t="shared" si="26"/>
        <v>173523</v>
      </c>
      <c r="M126" s="8">
        <f t="shared" si="24"/>
        <v>294199022.69999999</v>
      </c>
      <c r="N126" s="1">
        <f t="shared" si="25"/>
        <v>32688780.300000012</v>
      </c>
    </row>
    <row r="127" spans="4:14" x14ac:dyDescent="0.25">
      <c r="D127" s="9">
        <v>44011</v>
      </c>
      <c r="E127">
        <v>126</v>
      </c>
      <c r="F127">
        <f t="shared" si="13"/>
        <v>15842</v>
      </c>
      <c r="G127">
        <f t="shared" si="21"/>
        <v>6787</v>
      </c>
      <c r="H127">
        <f t="shared" si="14"/>
        <v>1141</v>
      </c>
      <c r="I127" s="1">
        <f t="shared" si="18"/>
        <v>326881041</v>
      </c>
      <c r="J127">
        <f t="shared" si="15"/>
        <v>2163464</v>
      </c>
      <c r="K127" s="1">
        <f t="shared" si="26"/>
        <v>844505</v>
      </c>
      <c r="L127">
        <f t="shared" si="26"/>
        <v>174664</v>
      </c>
      <c r="M127" s="8">
        <f t="shared" si="24"/>
        <v>294192936.90000004</v>
      </c>
      <c r="N127" s="1">
        <f t="shared" si="25"/>
        <v>32688104.099999964</v>
      </c>
    </row>
    <row r="128" spans="4:14" x14ac:dyDescent="0.25">
      <c r="D128" s="9">
        <v>44012</v>
      </c>
      <c r="E128">
        <v>127</v>
      </c>
      <c r="F128">
        <f t="shared" si="13"/>
        <v>15875</v>
      </c>
      <c r="G128">
        <f t="shared" si="21"/>
        <v>6409</v>
      </c>
      <c r="H128">
        <f t="shared" si="14"/>
        <v>1078</v>
      </c>
      <c r="I128" s="1">
        <f t="shared" si="18"/>
        <v>326873863</v>
      </c>
      <c r="J128">
        <f t="shared" si="15"/>
        <v>2177051</v>
      </c>
      <c r="K128" s="1">
        <f t="shared" si="26"/>
        <v>850914</v>
      </c>
      <c r="L128">
        <f t="shared" si="26"/>
        <v>175742</v>
      </c>
      <c r="M128" s="8">
        <f t="shared" si="24"/>
        <v>294186476.69999999</v>
      </c>
      <c r="N128" s="1">
        <f t="shared" si="25"/>
        <v>32687386.300000012</v>
      </c>
    </row>
    <row r="129" spans="4:14" x14ac:dyDescent="0.25">
      <c r="D129" s="9">
        <v>44013</v>
      </c>
      <c r="E129">
        <v>128</v>
      </c>
      <c r="F129">
        <f t="shared" si="13"/>
        <v>16098</v>
      </c>
      <c r="G129">
        <f t="shared" si="21"/>
        <v>6400</v>
      </c>
      <c r="H129">
        <f t="shared" si="14"/>
        <v>1076</v>
      </c>
      <c r="I129" s="1">
        <f t="shared" si="18"/>
        <v>326866421</v>
      </c>
      <c r="J129">
        <f t="shared" si="15"/>
        <v>2190893</v>
      </c>
      <c r="K129" s="1">
        <f t="shared" si="26"/>
        <v>857314</v>
      </c>
      <c r="L129">
        <f t="shared" si="26"/>
        <v>176818</v>
      </c>
      <c r="M129" s="8">
        <f t="shared" si="24"/>
        <v>294179778.90000004</v>
      </c>
      <c r="N129" s="1">
        <f t="shared" si="25"/>
        <v>32686642.099999964</v>
      </c>
    </row>
    <row r="130" spans="4:14" x14ac:dyDescent="0.25">
      <c r="D130" s="9">
        <v>44014</v>
      </c>
      <c r="E130">
        <v>129</v>
      </c>
      <c r="F130">
        <f t="shared" si="13"/>
        <v>15974</v>
      </c>
      <c r="G130">
        <f t="shared" si="21"/>
        <v>7415</v>
      </c>
      <c r="H130">
        <f t="shared" si="14"/>
        <v>1247</v>
      </c>
      <c r="I130" s="1">
        <f t="shared" si="18"/>
        <v>326860136</v>
      </c>
      <c r="J130">
        <f t="shared" si="15"/>
        <v>2204593</v>
      </c>
      <c r="K130" s="1">
        <f t="shared" si="26"/>
        <v>864729</v>
      </c>
      <c r="L130">
        <f t="shared" si="26"/>
        <v>178065</v>
      </c>
      <c r="M130" s="8">
        <f t="shared" si="24"/>
        <v>294174122.40000004</v>
      </c>
      <c r="N130" s="1">
        <f t="shared" si="25"/>
        <v>32686013.599999964</v>
      </c>
    </row>
    <row r="131" spans="4:14" x14ac:dyDescent="0.25">
      <c r="D131" s="9">
        <v>44015</v>
      </c>
      <c r="E131">
        <v>130</v>
      </c>
      <c r="F131">
        <f t="shared" si="13"/>
        <v>16479</v>
      </c>
      <c r="G131">
        <f t="shared" si="21"/>
        <v>8636</v>
      </c>
      <c r="H131">
        <f t="shared" si="14"/>
        <v>1452</v>
      </c>
      <c r="I131" s="1">
        <f t="shared" si="18"/>
        <v>326854494</v>
      </c>
      <c r="J131">
        <f t="shared" si="15"/>
        <v>2218871</v>
      </c>
      <c r="K131" s="1">
        <f t="shared" si="26"/>
        <v>873365</v>
      </c>
      <c r="L131">
        <f t="shared" si="26"/>
        <v>179517</v>
      </c>
      <c r="M131" s="8">
        <f t="shared" si="24"/>
        <v>294169044.60000002</v>
      </c>
      <c r="N131" s="1">
        <f t="shared" si="25"/>
        <v>32685449.399999976</v>
      </c>
    </row>
    <row r="132" spans="4:14" x14ac:dyDescent="0.25">
      <c r="D132" s="9">
        <v>44016</v>
      </c>
      <c r="E132">
        <v>131</v>
      </c>
      <c r="F132">
        <f t="shared" si="13"/>
        <v>16417</v>
      </c>
      <c r="G132">
        <f t="shared" si="21"/>
        <v>8090</v>
      </c>
      <c r="H132">
        <f t="shared" si="14"/>
        <v>1360</v>
      </c>
      <c r="I132" s="1">
        <f t="shared" si="18"/>
        <v>326848377</v>
      </c>
      <c r="J132">
        <f t="shared" si="15"/>
        <v>2233078</v>
      </c>
      <c r="K132" s="1">
        <f t="shared" si="26"/>
        <v>881455</v>
      </c>
      <c r="L132">
        <f t="shared" si="26"/>
        <v>180877</v>
      </c>
      <c r="M132" s="8">
        <f t="shared" si="24"/>
        <v>294163539.30000001</v>
      </c>
      <c r="N132" s="1">
        <f t="shared" si="25"/>
        <v>32684837.699999988</v>
      </c>
    </row>
    <row r="133" spans="4:14" x14ac:dyDescent="0.25">
      <c r="D133" s="9">
        <v>44017</v>
      </c>
      <c r="E133">
        <v>132</v>
      </c>
      <c r="F133">
        <f t="shared" si="13"/>
        <v>16737</v>
      </c>
      <c r="G133">
        <f t="shared" si="21"/>
        <v>7876</v>
      </c>
      <c r="H133">
        <f t="shared" si="14"/>
        <v>1324</v>
      </c>
      <c r="I133" s="1">
        <f t="shared" si="18"/>
        <v>326841680</v>
      </c>
      <c r="J133">
        <f t="shared" si="15"/>
        <v>2247651</v>
      </c>
      <c r="K133" s="1">
        <f t="shared" si="26"/>
        <v>889331</v>
      </c>
      <c r="L133">
        <f t="shared" si="26"/>
        <v>182201</v>
      </c>
      <c r="M133" s="8">
        <f t="shared" si="24"/>
        <v>294157512</v>
      </c>
      <c r="N133" s="1">
        <f t="shared" si="25"/>
        <v>32684168</v>
      </c>
    </row>
    <row r="134" spans="4:14" x14ac:dyDescent="0.25">
      <c r="D134" s="9">
        <v>44018</v>
      </c>
      <c r="E134">
        <v>133</v>
      </c>
      <c r="F134">
        <f t="shared" si="13"/>
        <v>16908</v>
      </c>
      <c r="G134">
        <f t="shared" si="21"/>
        <v>7409</v>
      </c>
      <c r="H134">
        <f t="shared" si="14"/>
        <v>1246</v>
      </c>
      <c r="I134" s="1">
        <f t="shared" si="18"/>
        <v>326834320</v>
      </c>
      <c r="J134">
        <f t="shared" si="15"/>
        <v>2262420</v>
      </c>
      <c r="K134" s="1">
        <f t="shared" si="26"/>
        <v>896740</v>
      </c>
      <c r="L134">
        <f t="shared" si="26"/>
        <v>183447</v>
      </c>
      <c r="M134" s="8">
        <f t="shared" si="24"/>
        <v>294150888</v>
      </c>
      <c r="N134" s="1">
        <f t="shared" si="25"/>
        <v>32683432</v>
      </c>
    </row>
    <row r="135" spans="4:14" x14ac:dyDescent="0.25">
      <c r="D135" s="9">
        <v>44019</v>
      </c>
      <c r="E135">
        <v>134</v>
      </c>
      <c r="F135">
        <f t="shared" si="13"/>
        <v>17448</v>
      </c>
      <c r="G135">
        <f t="shared" si="21"/>
        <v>7449</v>
      </c>
      <c r="H135">
        <f t="shared" si="14"/>
        <v>1253</v>
      </c>
      <c r="I135" s="1">
        <f t="shared" si="18"/>
        <v>326826382</v>
      </c>
      <c r="J135">
        <f t="shared" si="15"/>
        <v>2277807</v>
      </c>
      <c r="K135" s="1">
        <f t="shared" si="26"/>
        <v>904189</v>
      </c>
      <c r="L135">
        <f t="shared" si="26"/>
        <v>184700</v>
      </c>
      <c r="M135" s="8">
        <f t="shared" si="24"/>
        <v>294143743.80000001</v>
      </c>
      <c r="N135" s="1">
        <f t="shared" si="25"/>
        <v>32682638.199999988</v>
      </c>
    </row>
    <row r="136" spans="4:14" x14ac:dyDescent="0.25">
      <c r="D136" s="9">
        <v>44020</v>
      </c>
      <c r="E136">
        <v>135</v>
      </c>
      <c r="F136">
        <f t="shared" si="13"/>
        <v>18080</v>
      </c>
      <c r="G136">
        <f t="shared" si="21"/>
        <v>7225</v>
      </c>
      <c r="H136">
        <f t="shared" si="14"/>
        <v>1215</v>
      </c>
      <c r="I136" s="1">
        <f t="shared" si="18"/>
        <v>326817497</v>
      </c>
      <c r="J136">
        <f t="shared" si="15"/>
        <v>2293917</v>
      </c>
      <c r="K136" s="1">
        <f t="shared" si="26"/>
        <v>911414</v>
      </c>
      <c r="L136">
        <f t="shared" si="26"/>
        <v>185915</v>
      </c>
      <c r="M136" s="8">
        <f t="shared" si="24"/>
        <v>294135747.30000001</v>
      </c>
      <c r="N136" s="1">
        <f t="shared" si="25"/>
        <v>32681749.699999988</v>
      </c>
    </row>
    <row r="137" spans="4:14" x14ac:dyDescent="0.25">
      <c r="D137" s="9">
        <v>44021</v>
      </c>
      <c r="E137">
        <v>136</v>
      </c>
      <c r="F137">
        <f t="shared" ref="F137:F200" si="27">ROUND((M136*$B$1)+(N136*$B$2)-H110-G110,0)</f>
        <v>18533</v>
      </c>
      <c r="G137">
        <f t="shared" si="21"/>
        <v>8182</v>
      </c>
      <c r="H137">
        <f t="shared" ref="H137:H200" si="28">ROUND(F110*$B$8,0)</f>
        <v>1376</v>
      </c>
      <c r="I137" s="1">
        <f t="shared" si="18"/>
        <v>326809051</v>
      </c>
      <c r="J137">
        <f t="shared" ref="J137:J200" si="29">J136+F137-H110</f>
        <v>2310545</v>
      </c>
      <c r="K137" s="1">
        <f t="shared" si="26"/>
        <v>919596</v>
      </c>
      <c r="L137">
        <f t="shared" si="26"/>
        <v>187291</v>
      </c>
      <c r="M137" s="8">
        <f t="shared" si="24"/>
        <v>294128145.90000004</v>
      </c>
      <c r="N137" s="1">
        <f t="shared" si="25"/>
        <v>32680905.099999964</v>
      </c>
    </row>
    <row r="138" spans="4:14" x14ac:dyDescent="0.25">
      <c r="D138" s="9">
        <v>44022</v>
      </c>
      <c r="E138">
        <v>137</v>
      </c>
      <c r="F138">
        <f t="shared" si="27"/>
        <v>18189</v>
      </c>
      <c r="G138">
        <f t="shared" si="21"/>
        <v>7335</v>
      </c>
      <c r="H138">
        <f t="shared" si="28"/>
        <v>1233</v>
      </c>
      <c r="I138" s="1">
        <f t="shared" si="18"/>
        <v>326800151</v>
      </c>
      <c r="J138">
        <f t="shared" si="29"/>
        <v>2326780</v>
      </c>
      <c r="K138" s="1">
        <f t="shared" ref="K138:L153" si="30">K137+G138</f>
        <v>926931</v>
      </c>
      <c r="L138">
        <f t="shared" si="30"/>
        <v>188524</v>
      </c>
      <c r="M138" s="8">
        <f t="shared" si="24"/>
        <v>294120135.90000004</v>
      </c>
      <c r="N138" s="1">
        <f t="shared" si="25"/>
        <v>32680015.099999964</v>
      </c>
    </row>
    <row r="139" spans="4:14" x14ac:dyDescent="0.25">
      <c r="D139" s="9">
        <v>44023</v>
      </c>
      <c r="E139">
        <v>138</v>
      </c>
      <c r="F139">
        <f t="shared" si="27"/>
        <v>19086</v>
      </c>
      <c r="G139">
        <f t="shared" si="21"/>
        <v>8054</v>
      </c>
      <c r="H139">
        <f t="shared" si="28"/>
        <v>1354</v>
      </c>
      <c r="I139" s="1">
        <f t="shared" si="18"/>
        <v>326790944</v>
      </c>
      <c r="J139">
        <f t="shared" si="29"/>
        <v>2344041</v>
      </c>
      <c r="K139" s="1">
        <f t="shared" si="30"/>
        <v>934985</v>
      </c>
      <c r="L139">
        <f t="shared" si="30"/>
        <v>189878</v>
      </c>
      <c r="M139" s="8">
        <f t="shared" si="24"/>
        <v>294111849.60000002</v>
      </c>
      <c r="N139" s="1">
        <f t="shared" si="25"/>
        <v>32679094.399999976</v>
      </c>
    </row>
    <row r="140" spans="4:14" x14ac:dyDescent="0.25">
      <c r="D140" s="9">
        <v>44024</v>
      </c>
      <c r="E140">
        <v>139</v>
      </c>
      <c r="F140">
        <f t="shared" si="27"/>
        <v>19823</v>
      </c>
      <c r="G140">
        <f t="shared" si="21"/>
        <v>8216</v>
      </c>
      <c r="H140">
        <f t="shared" si="28"/>
        <v>1382</v>
      </c>
      <c r="I140" s="1">
        <f t="shared" si="18"/>
        <v>326781056</v>
      </c>
      <c r="J140">
        <f t="shared" si="29"/>
        <v>2362145</v>
      </c>
      <c r="K140" s="1">
        <f t="shared" si="30"/>
        <v>943201</v>
      </c>
      <c r="L140">
        <f t="shared" si="30"/>
        <v>191260</v>
      </c>
      <c r="M140" s="8">
        <f t="shared" si="24"/>
        <v>294102950.40000004</v>
      </c>
      <c r="N140" s="1">
        <f t="shared" si="25"/>
        <v>32678105.599999964</v>
      </c>
    </row>
    <row r="141" spans="4:14" x14ac:dyDescent="0.25">
      <c r="D141" s="9">
        <v>44025</v>
      </c>
      <c r="E141">
        <v>140</v>
      </c>
      <c r="F141">
        <f t="shared" si="27"/>
        <v>20482</v>
      </c>
      <c r="G141">
        <f t="shared" si="21"/>
        <v>5454</v>
      </c>
      <c r="H141">
        <f t="shared" si="28"/>
        <v>917</v>
      </c>
      <c r="I141" s="1">
        <f t="shared" si="18"/>
        <v>326767652</v>
      </c>
      <c r="J141">
        <f t="shared" si="29"/>
        <v>2381003</v>
      </c>
      <c r="K141" s="1">
        <f t="shared" si="30"/>
        <v>948655</v>
      </c>
      <c r="L141">
        <f t="shared" si="30"/>
        <v>192177</v>
      </c>
      <c r="M141" s="8">
        <f t="shared" si="24"/>
        <v>294090886.80000001</v>
      </c>
      <c r="N141" s="1">
        <f t="shared" si="25"/>
        <v>32676765.199999988</v>
      </c>
    </row>
    <row r="142" spans="4:14" x14ac:dyDescent="0.25">
      <c r="D142" s="9">
        <v>44026</v>
      </c>
      <c r="E142">
        <v>141</v>
      </c>
      <c r="F142">
        <f t="shared" si="27"/>
        <v>20692</v>
      </c>
      <c r="G142">
        <f t="shared" si="21"/>
        <v>7149</v>
      </c>
      <c r="H142">
        <f t="shared" si="28"/>
        <v>1202</v>
      </c>
      <c r="I142" s="1">
        <f t="shared" si="18"/>
        <v>326755702</v>
      </c>
      <c r="J142">
        <f t="shared" si="29"/>
        <v>2400102</v>
      </c>
      <c r="K142" s="1">
        <f t="shared" si="30"/>
        <v>955804</v>
      </c>
      <c r="L142">
        <f t="shared" si="30"/>
        <v>193379</v>
      </c>
      <c r="M142" s="8">
        <f t="shared" si="24"/>
        <v>294080131.80000001</v>
      </c>
      <c r="N142" s="1">
        <f t="shared" si="25"/>
        <v>32675570.199999988</v>
      </c>
    </row>
    <row r="143" spans="4:14" x14ac:dyDescent="0.25">
      <c r="D143" s="9">
        <v>44027</v>
      </c>
      <c r="E143">
        <v>142</v>
      </c>
      <c r="F143">
        <f t="shared" si="27"/>
        <v>20160</v>
      </c>
      <c r="G143">
        <f t="shared" si="21"/>
        <v>6440</v>
      </c>
      <c r="H143">
        <f t="shared" si="28"/>
        <v>1083</v>
      </c>
      <c r="I143" s="1">
        <f t="shared" si="18"/>
        <v>326743652</v>
      </c>
      <c r="J143">
        <f t="shared" si="29"/>
        <v>2418592</v>
      </c>
      <c r="K143" s="1">
        <f t="shared" si="30"/>
        <v>962244</v>
      </c>
      <c r="L143">
        <f t="shared" si="30"/>
        <v>194462</v>
      </c>
      <c r="M143" s="8">
        <f t="shared" si="24"/>
        <v>294069286.80000001</v>
      </c>
      <c r="N143" s="1">
        <f t="shared" si="25"/>
        <v>32674365.199999988</v>
      </c>
    </row>
    <row r="144" spans="4:14" x14ac:dyDescent="0.25">
      <c r="D144" s="9">
        <v>44028</v>
      </c>
      <c r="E144">
        <v>143</v>
      </c>
      <c r="F144">
        <f t="shared" si="27"/>
        <v>21453</v>
      </c>
      <c r="G144">
        <f t="shared" si="21"/>
        <v>7362</v>
      </c>
      <c r="H144">
        <f t="shared" si="28"/>
        <v>1238</v>
      </c>
      <c r="I144" s="1">
        <f t="shared" si="18"/>
        <v>326731044</v>
      </c>
      <c r="J144">
        <f t="shared" si="29"/>
        <v>2438562</v>
      </c>
      <c r="K144" s="1">
        <f t="shared" si="30"/>
        <v>969606</v>
      </c>
      <c r="L144">
        <f t="shared" si="30"/>
        <v>195700</v>
      </c>
      <c r="M144" s="8">
        <f t="shared" si="24"/>
        <v>294057939.60000002</v>
      </c>
      <c r="N144" s="1">
        <f t="shared" si="25"/>
        <v>32673104.399999976</v>
      </c>
    </row>
    <row r="145" spans="4:14" x14ac:dyDescent="0.25">
      <c r="D145" s="9">
        <v>44029</v>
      </c>
      <c r="E145">
        <v>144</v>
      </c>
      <c r="F145">
        <f t="shared" si="27"/>
        <v>21232</v>
      </c>
      <c r="G145">
        <f t="shared" si="21"/>
        <v>8805</v>
      </c>
      <c r="H145">
        <f t="shared" si="28"/>
        <v>1481</v>
      </c>
      <c r="I145" s="1">
        <f t="shared" si="18"/>
        <v>326720132</v>
      </c>
      <c r="J145">
        <f t="shared" si="29"/>
        <v>2458279</v>
      </c>
      <c r="K145" s="1">
        <f t="shared" si="30"/>
        <v>978411</v>
      </c>
      <c r="L145">
        <f t="shared" si="30"/>
        <v>197181</v>
      </c>
      <c r="M145" s="8">
        <f t="shared" si="24"/>
        <v>294048118.80000001</v>
      </c>
      <c r="N145" s="1">
        <f t="shared" si="25"/>
        <v>32672013.199999988</v>
      </c>
    </row>
    <row r="146" spans="4:14" x14ac:dyDescent="0.25">
      <c r="D146" s="9">
        <v>44030</v>
      </c>
      <c r="E146">
        <v>145</v>
      </c>
      <c r="F146">
        <f t="shared" si="27"/>
        <v>22016</v>
      </c>
      <c r="G146">
        <f t="shared" si="21"/>
        <v>8697</v>
      </c>
      <c r="H146">
        <f t="shared" si="28"/>
        <v>1462</v>
      </c>
      <c r="I146" s="1">
        <f t="shared" si="18"/>
        <v>326708215</v>
      </c>
      <c r="J146">
        <f t="shared" si="29"/>
        <v>2478893</v>
      </c>
      <c r="K146" s="1">
        <f t="shared" si="30"/>
        <v>987108</v>
      </c>
      <c r="L146">
        <f t="shared" si="30"/>
        <v>198643</v>
      </c>
      <c r="M146" s="8">
        <f t="shared" si="24"/>
        <v>294037393.5</v>
      </c>
      <c r="N146" s="1">
        <f t="shared" si="25"/>
        <v>32670821.5</v>
      </c>
    </row>
    <row r="147" spans="4:14" x14ac:dyDescent="0.25">
      <c r="D147" s="9">
        <v>44031</v>
      </c>
      <c r="E147">
        <v>146</v>
      </c>
      <c r="F147">
        <f t="shared" si="27"/>
        <v>21863</v>
      </c>
      <c r="G147">
        <f t="shared" si="21"/>
        <v>8057</v>
      </c>
      <c r="H147">
        <f t="shared" si="28"/>
        <v>1355</v>
      </c>
      <c r="I147" s="1">
        <f t="shared" si="18"/>
        <v>326695833</v>
      </c>
      <c r="J147">
        <f t="shared" si="29"/>
        <v>2499332</v>
      </c>
      <c r="K147" s="1">
        <f t="shared" si="30"/>
        <v>995165</v>
      </c>
      <c r="L147">
        <f t="shared" si="30"/>
        <v>199998</v>
      </c>
      <c r="M147" s="8">
        <f t="shared" si="24"/>
        <v>294026249.69999999</v>
      </c>
      <c r="N147" s="1">
        <f t="shared" si="25"/>
        <v>32669583.300000012</v>
      </c>
    </row>
    <row r="148" spans="4:14" x14ac:dyDescent="0.25">
      <c r="D148" s="9">
        <v>44032</v>
      </c>
      <c r="E148">
        <v>147</v>
      </c>
      <c r="F148">
        <f t="shared" si="27"/>
        <v>20399</v>
      </c>
      <c r="G148">
        <f t="shared" si="21"/>
        <v>7010</v>
      </c>
      <c r="H148">
        <f t="shared" si="28"/>
        <v>1179</v>
      </c>
      <c r="I148" s="1">
        <f t="shared" si="18"/>
        <v>326684078</v>
      </c>
      <c r="J148">
        <f t="shared" si="29"/>
        <v>2518097</v>
      </c>
      <c r="K148" s="1">
        <f t="shared" si="30"/>
        <v>1002175</v>
      </c>
      <c r="L148">
        <f t="shared" si="30"/>
        <v>201177</v>
      </c>
      <c r="M148" s="8">
        <f t="shared" si="24"/>
        <v>294015670.19999999</v>
      </c>
      <c r="N148" s="1">
        <f t="shared" si="25"/>
        <v>32668407.800000012</v>
      </c>
    </row>
    <row r="149" spans="4:14" x14ac:dyDescent="0.25">
      <c r="D149" s="9">
        <v>44033</v>
      </c>
      <c r="E149">
        <v>148</v>
      </c>
      <c r="F149">
        <f t="shared" si="27"/>
        <v>18596</v>
      </c>
      <c r="G149">
        <f t="shared" si="21"/>
        <v>7122</v>
      </c>
      <c r="H149">
        <f t="shared" si="28"/>
        <v>1198</v>
      </c>
      <c r="I149" s="1">
        <f t="shared" si="18"/>
        <v>326674498</v>
      </c>
      <c r="J149">
        <f t="shared" si="29"/>
        <v>2534799</v>
      </c>
      <c r="K149" s="1">
        <f t="shared" si="30"/>
        <v>1009297</v>
      </c>
      <c r="L149">
        <f t="shared" si="30"/>
        <v>202375</v>
      </c>
      <c r="M149" s="8">
        <f t="shared" si="24"/>
        <v>294007048.19999999</v>
      </c>
      <c r="N149" s="1">
        <f t="shared" si="25"/>
        <v>32667449.800000012</v>
      </c>
    </row>
    <row r="150" spans="4:14" x14ac:dyDescent="0.25">
      <c r="D150" s="9">
        <v>44034</v>
      </c>
      <c r="E150">
        <v>149</v>
      </c>
      <c r="F150">
        <f t="shared" si="27"/>
        <v>31402</v>
      </c>
      <c r="G150">
        <f t="shared" si="21"/>
        <v>7282</v>
      </c>
      <c r="H150">
        <f t="shared" si="28"/>
        <v>1225</v>
      </c>
      <c r="I150" s="1">
        <f t="shared" si="18"/>
        <v>326650428</v>
      </c>
      <c r="J150">
        <f t="shared" si="29"/>
        <v>2566151</v>
      </c>
      <c r="K150" s="1">
        <f t="shared" si="30"/>
        <v>1016579</v>
      </c>
      <c r="L150">
        <f t="shared" si="30"/>
        <v>203600</v>
      </c>
      <c r="M150" s="8">
        <f t="shared" si="24"/>
        <v>293985385.19999999</v>
      </c>
      <c r="N150" s="1">
        <f t="shared" si="25"/>
        <v>32665042.800000012</v>
      </c>
    </row>
    <row r="151" spans="4:14" x14ac:dyDescent="0.25">
      <c r="D151" s="9">
        <v>44035</v>
      </c>
      <c r="E151">
        <v>150</v>
      </c>
      <c r="F151">
        <f t="shared" si="27"/>
        <v>28063</v>
      </c>
      <c r="G151">
        <f t="shared" si="21"/>
        <v>7260</v>
      </c>
      <c r="H151">
        <f t="shared" si="28"/>
        <v>1221</v>
      </c>
      <c r="I151" s="1">
        <f t="shared" si="18"/>
        <v>326630156</v>
      </c>
      <c r="J151">
        <f t="shared" si="29"/>
        <v>2593683</v>
      </c>
      <c r="K151" s="1">
        <f t="shared" si="30"/>
        <v>1023839</v>
      </c>
      <c r="L151">
        <f t="shared" si="30"/>
        <v>204821</v>
      </c>
      <c r="M151" s="8">
        <f t="shared" si="24"/>
        <v>293967140.40000004</v>
      </c>
      <c r="N151" s="1">
        <f t="shared" si="25"/>
        <v>32663015.599999964</v>
      </c>
    </row>
    <row r="152" spans="4:14" x14ac:dyDescent="0.25">
      <c r="D152" s="9">
        <v>44036</v>
      </c>
      <c r="E152">
        <v>151</v>
      </c>
      <c r="F152">
        <f t="shared" si="27"/>
        <v>24066</v>
      </c>
      <c r="G152">
        <f t="shared" si="21"/>
        <v>6750</v>
      </c>
      <c r="H152">
        <f t="shared" si="28"/>
        <v>1135</v>
      </c>
      <c r="I152" s="1">
        <f t="shared" ref="I152:I215" si="31">$I$2-J152+K152</f>
        <v>326613946</v>
      </c>
      <c r="J152">
        <f t="shared" si="29"/>
        <v>2616643</v>
      </c>
      <c r="K152" s="1">
        <f t="shared" si="30"/>
        <v>1030589</v>
      </c>
      <c r="L152">
        <f t="shared" si="30"/>
        <v>205956</v>
      </c>
      <c r="M152" s="8">
        <f t="shared" si="24"/>
        <v>293952551.40000004</v>
      </c>
      <c r="N152" s="1">
        <f t="shared" si="25"/>
        <v>32661394.599999964</v>
      </c>
    </row>
    <row r="153" spans="4:14" x14ac:dyDescent="0.25">
      <c r="D153" s="9">
        <v>44037</v>
      </c>
      <c r="E153">
        <v>152</v>
      </c>
      <c r="F153">
        <f t="shared" si="27"/>
        <v>23768</v>
      </c>
      <c r="G153">
        <f t="shared" si="21"/>
        <v>7121</v>
      </c>
      <c r="H153">
        <f t="shared" si="28"/>
        <v>1197</v>
      </c>
      <c r="I153" s="1">
        <f t="shared" si="31"/>
        <v>326598447</v>
      </c>
      <c r="J153">
        <f t="shared" si="29"/>
        <v>2639263</v>
      </c>
      <c r="K153" s="1">
        <f t="shared" si="30"/>
        <v>1037710</v>
      </c>
      <c r="L153">
        <f t="shared" si="30"/>
        <v>207153</v>
      </c>
      <c r="M153" s="8">
        <f t="shared" si="24"/>
        <v>293938602.30000001</v>
      </c>
      <c r="N153" s="1">
        <f t="shared" si="25"/>
        <v>32659844.699999988</v>
      </c>
    </row>
    <row r="154" spans="4:14" x14ac:dyDescent="0.25">
      <c r="D154" s="9">
        <v>44038</v>
      </c>
      <c r="E154">
        <v>153</v>
      </c>
      <c r="F154">
        <f t="shared" si="27"/>
        <v>23816</v>
      </c>
      <c r="G154">
        <f t="shared" si="21"/>
        <v>7254</v>
      </c>
      <c r="H154">
        <f t="shared" si="28"/>
        <v>1220</v>
      </c>
      <c r="I154" s="1">
        <f t="shared" si="31"/>
        <v>326583026</v>
      </c>
      <c r="J154">
        <f t="shared" si="29"/>
        <v>2661938</v>
      </c>
      <c r="K154" s="1">
        <f t="shared" ref="K154:L169" si="32">K153+G154</f>
        <v>1044964</v>
      </c>
      <c r="L154">
        <f t="shared" si="32"/>
        <v>208373</v>
      </c>
      <c r="M154" s="8">
        <f t="shared" si="24"/>
        <v>293924723.40000004</v>
      </c>
      <c r="N154" s="1">
        <f t="shared" si="25"/>
        <v>32658302.599999964</v>
      </c>
    </row>
    <row r="155" spans="4:14" x14ac:dyDescent="0.25">
      <c r="D155" s="9">
        <v>44039</v>
      </c>
      <c r="E155">
        <v>154</v>
      </c>
      <c r="F155">
        <f t="shared" si="27"/>
        <v>24255</v>
      </c>
      <c r="G155">
        <f t="shared" si="21"/>
        <v>7269</v>
      </c>
      <c r="H155">
        <f t="shared" si="28"/>
        <v>1222</v>
      </c>
      <c r="I155" s="1">
        <f t="shared" si="31"/>
        <v>326567118</v>
      </c>
      <c r="J155">
        <f t="shared" si="29"/>
        <v>2685115</v>
      </c>
      <c r="K155" s="1">
        <f t="shared" si="32"/>
        <v>1052233</v>
      </c>
      <c r="L155">
        <f t="shared" si="32"/>
        <v>209595</v>
      </c>
      <c r="M155" s="8">
        <f t="shared" si="24"/>
        <v>293910406.19999999</v>
      </c>
      <c r="N155" s="1">
        <f t="shared" si="25"/>
        <v>32656711.800000012</v>
      </c>
    </row>
    <row r="156" spans="4:14" x14ac:dyDescent="0.25">
      <c r="D156" s="9">
        <v>44040</v>
      </c>
      <c r="E156">
        <v>155</v>
      </c>
      <c r="F156">
        <f t="shared" si="27"/>
        <v>24265</v>
      </c>
      <c r="G156">
        <f t="shared" si="21"/>
        <v>7371</v>
      </c>
      <c r="H156">
        <f t="shared" si="28"/>
        <v>1240</v>
      </c>
      <c r="I156" s="1">
        <f t="shared" si="31"/>
        <v>326551300</v>
      </c>
      <c r="J156">
        <f t="shared" si="29"/>
        <v>2708304</v>
      </c>
      <c r="K156" s="1">
        <f t="shared" si="32"/>
        <v>1059604</v>
      </c>
      <c r="L156">
        <f t="shared" si="32"/>
        <v>210835</v>
      </c>
      <c r="M156" s="8">
        <f t="shared" si="24"/>
        <v>293896170</v>
      </c>
      <c r="N156" s="1">
        <f t="shared" si="25"/>
        <v>32655130</v>
      </c>
    </row>
    <row r="157" spans="4:14" x14ac:dyDescent="0.25">
      <c r="D157" s="9">
        <v>44041</v>
      </c>
      <c r="E157">
        <v>156</v>
      </c>
      <c r="F157">
        <f t="shared" si="27"/>
        <v>23077</v>
      </c>
      <c r="G157">
        <f t="shared" si="21"/>
        <v>7314</v>
      </c>
      <c r="H157">
        <f t="shared" si="28"/>
        <v>1230</v>
      </c>
      <c r="I157" s="1">
        <f t="shared" si="31"/>
        <v>326536784</v>
      </c>
      <c r="J157">
        <f t="shared" si="29"/>
        <v>2730134</v>
      </c>
      <c r="K157" s="1">
        <f t="shared" si="32"/>
        <v>1066918</v>
      </c>
      <c r="L157">
        <f t="shared" si="32"/>
        <v>212065</v>
      </c>
      <c r="M157" s="8">
        <f t="shared" si="24"/>
        <v>293883105.60000002</v>
      </c>
      <c r="N157" s="1">
        <f t="shared" si="25"/>
        <v>32653678.399999976</v>
      </c>
    </row>
    <row r="158" spans="4:14" x14ac:dyDescent="0.25">
      <c r="D158" s="9">
        <v>44042</v>
      </c>
      <c r="E158">
        <v>157</v>
      </c>
      <c r="F158">
        <f t="shared" si="27"/>
        <v>21650</v>
      </c>
      <c r="G158">
        <f t="shared" ref="G158:G221" si="33">ROUND(F131*$B$7,0)</f>
        <v>7546</v>
      </c>
      <c r="H158">
        <f t="shared" si="28"/>
        <v>1269</v>
      </c>
      <c r="I158" s="1">
        <f t="shared" si="31"/>
        <v>326524132</v>
      </c>
      <c r="J158">
        <f t="shared" si="29"/>
        <v>2750332</v>
      </c>
      <c r="K158" s="1">
        <f t="shared" si="32"/>
        <v>1074464</v>
      </c>
      <c r="L158">
        <f t="shared" si="32"/>
        <v>213334</v>
      </c>
      <c r="M158" s="8">
        <f t="shared" si="24"/>
        <v>293871718.80000001</v>
      </c>
      <c r="N158" s="1">
        <f t="shared" si="25"/>
        <v>32652413.199999988</v>
      </c>
    </row>
    <row r="159" spans="4:14" x14ac:dyDescent="0.25">
      <c r="D159" s="9">
        <v>44043</v>
      </c>
      <c r="E159">
        <v>158</v>
      </c>
      <c r="F159">
        <f t="shared" si="27"/>
        <v>22286</v>
      </c>
      <c r="G159">
        <f t="shared" si="33"/>
        <v>7517</v>
      </c>
      <c r="H159">
        <f t="shared" si="28"/>
        <v>1264</v>
      </c>
      <c r="I159" s="1">
        <f t="shared" si="31"/>
        <v>326510723</v>
      </c>
      <c r="J159">
        <f t="shared" si="29"/>
        <v>2771258</v>
      </c>
      <c r="K159" s="1">
        <f t="shared" si="32"/>
        <v>1081981</v>
      </c>
      <c r="L159">
        <f t="shared" si="32"/>
        <v>214598</v>
      </c>
      <c r="M159" s="8">
        <f t="shared" si="24"/>
        <v>293859650.69999999</v>
      </c>
      <c r="N159" s="1">
        <f t="shared" si="25"/>
        <v>32651072.300000012</v>
      </c>
    </row>
    <row r="160" spans="4:14" x14ac:dyDescent="0.25">
      <c r="D160" s="9">
        <v>44044</v>
      </c>
      <c r="E160">
        <v>159</v>
      </c>
      <c r="F160">
        <f t="shared" si="27"/>
        <v>22535</v>
      </c>
      <c r="G160">
        <f t="shared" si="33"/>
        <v>7664</v>
      </c>
      <c r="H160">
        <f t="shared" si="28"/>
        <v>1289</v>
      </c>
      <c r="I160" s="1">
        <f t="shared" si="31"/>
        <v>326497176</v>
      </c>
      <c r="J160">
        <f t="shared" si="29"/>
        <v>2792469</v>
      </c>
      <c r="K160" s="1">
        <f t="shared" si="32"/>
        <v>1089645</v>
      </c>
      <c r="L160">
        <f t="shared" si="32"/>
        <v>215887</v>
      </c>
      <c r="M160" s="8">
        <f t="shared" si="24"/>
        <v>293847458.40000004</v>
      </c>
      <c r="N160" s="1">
        <f t="shared" si="25"/>
        <v>32649717.599999964</v>
      </c>
    </row>
    <row r="161" spans="4:14" x14ac:dyDescent="0.25">
      <c r="D161" s="9">
        <v>44045</v>
      </c>
      <c r="E161">
        <v>160</v>
      </c>
      <c r="F161">
        <f t="shared" si="27"/>
        <v>23079</v>
      </c>
      <c r="G161">
        <f t="shared" si="33"/>
        <v>7742</v>
      </c>
      <c r="H161">
        <f t="shared" si="28"/>
        <v>1302</v>
      </c>
      <c r="I161" s="1">
        <f t="shared" si="31"/>
        <v>326483085</v>
      </c>
      <c r="J161">
        <f t="shared" si="29"/>
        <v>2814302</v>
      </c>
      <c r="K161" s="1">
        <f t="shared" si="32"/>
        <v>1097387</v>
      </c>
      <c r="L161">
        <f t="shared" si="32"/>
        <v>217189</v>
      </c>
      <c r="M161" s="8">
        <f t="shared" si="24"/>
        <v>293834776.5</v>
      </c>
      <c r="N161" s="1">
        <f t="shared" si="25"/>
        <v>32648308.5</v>
      </c>
    </row>
    <row r="162" spans="4:14" x14ac:dyDescent="0.25">
      <c r="D162" s="9">
        <v>44046</v>
      </c>
      <c r="E162">
        <v>161</v>
      </c>
      <c r="F162">
        <f t="shared" si="27"/>
        <v>23030</v>
      </c>
      <c r="G162">
        <f t="shared" si="33"/>
        <v>7989</v>
      </c>
      <c r="H162">
        <f t="shared" si="28"/>
        <v>1343</v>
      </c>
      <c r="I162" s="1">
        <f t="shared" si="31"/>
        <v>326469297</v>
      </c>
      <c r="J162">
        <f t="shared" si="29"/>
        <v>2836079</v>
      </c>
      <c r="K162" s="1">
        <f t="shared" si="32"/>
        <v>1105376</v>
      </c>
      <c r="L162">
        <f t="shared" si="32"/>
        <v>218532</v>
      </c>
      <c r="M162" s="8">
        <f t="shared" si="24"/>
        <v>293822367.30000001</v>
      </c>
      <c r="N162" s="1">
        <f t="shared" si="25"/>
        <v>32646929.699999988</v>
      </c>
    </row>
    <row r="163" spans="4:14" x14ac:dyDescent="0.25">
      <c r="D163" s="9">
        <v>44047</v>
      </c>
      <c r="E163">
        <v>162</v>
      </c>
      <c r="F163">
        <f t="shared" si="27"/>
        <v>23291</v>
      </c>
      <c r="G163">
        <f t="shared" si="33"/>
        <v>8279</v>
      </c>
      <c r="H163">
        <f t="shared" si="28"/>
        <v>1392</v>
      </c>
      <c r="I163" s="1">
        <f t="shared" si="31"/>
        <v>326455500</v>
      </c>
      <c r="J163">
        <f t="shared" si="29"/>
        <v>2858155</v>
      </c>
      <c r="K163" s="1">
        <f t="shared" si="32"/>
        <v>1113655</v>
      </c>
      <c r="L163">
        <f t="shared" si="32"/>
        <v>219924</v>
      </c>
      <c r="M163" s="8">
        <f t="shared" si="24"/>
        <v>293809950</v>
      </c>
      <c r="N163" s="1">
        <f t="shared" si="25"/>
        <v>32645550</v>
      </c>
    </row>
    <row r="164" spans="4:14" x14ac:dyDescent="0.25">
      <c r="D164" s="9">
        <v>44048</v>
      </c>
      <c r="E164">
        <v>163</v>
      </c>
      <c r="F164">
        <f t="shared" si="27"/>
        <v>22172</v>
      </c>
      <c r="G164">
        <f t="shared" si="33"/>
        <v>8486</v>
      </c>
      <c r="H164">
        <f t="shared" si="28"/>
        <v>1427</v>
      </c>
      <c r="I164" s="1">
        <f t="shared" si="31"/>
        <v>326443190</v>
      </c>
      <c r="J164">
        <f t="shared" si="29"/>
        <v>2878951</v>
      </c>
      <c r="K164" s="1">
        <f t="shared" si="32"/>
        <v>1122141</v>
      </c>
      <c r="L164">
        <f t="shared" si="32"/>
        <v>221351</v>
      </c>
      <c r="M164" s="8">
        <f t="shared" si="24"/>
        <v>293798871</v>
      </c>
      <c r="N164" s="1">
        <f t="shared" si="25"/>
        <v>32644319</v>
      </c>
    </row>
    <row r="165" spans="4:14" x14ac:dyDescent="0.25">
      <c r="D165" s="9">
        <v>44049</v>
      </c>
      <c r="E165">
        <v>164</v>
      </c>
      <c r="F165">
        <f t="shared" si="27"/>
        <v>23160</v>
      </c>
      <c r="G165">
        <f t="shared" si="33"/>
        <v>8329</v>
      </c>
      <c r="H165">
        <f t="shared" si="28"/>
        <v>1401</v>
      </c>
      <c r="I165" s="1">
        <f t="shared" si="31"/>
        <v>326429592</v>
      </c>
      <c r="J165">
        <f t="shared" si="29"/>
        <v>2900878</v>
      </c>
      <c r="K165" s="1">
        <f t="shared" si="32"/>
        <v>1130470</v>
      </c>
      <c r="L165">
        <f t="shared" si="32"/>
        <v>222752</v>
      </c>
      <c r="M165" s="8">
        <f t="shared" si="24"/>
        <v>293786632.80000001</v>
      </c>
      <c r="N165" s="1">
        <f t="shared" si="25"/>
        <v>32642959.199999988</v>
      </c>
    </row>
    <row r="166" spans="4:14" x14ac:dyDescent="0.25">
      <c r="D166" s="9">
        <v>44050</v>
      </c>
      <c r="E166">
        <v>165</v>
      </c>
      <c r="F166">
        <f t="shared" si="27"/>
        <v>22319</v>
      </c>
      <c r="G166">
        <f t="shared" si="33"/>
        <v>8739</v>
      </c>
      <c r="H166">
        <f t="shared" si="28"/>
        <v>1470</v>
      </c>
      <c r="I166" s="1">
        <f t="shared" si="31"/>
        <v>326417366</v>
      </c>
      <c r="J166">
        <f t="shared" si="29"/>
        <v>2921843</v>
      </c>
      <c r="K166" s="1">
        <f t="shared" si="32"/>
        <v>1139209</v>
      </c>
      <c r="L166">
        <f t="shared" si="32"/>
        <v>224222</v>
      </c>
      <c r="M166" s="8">
        <f t="shared" si="24"/>
        <v>293775629.40000004</v>
      </c>
      <c r="N166" s="1">
        <f t="shared" si="25"/>
        <v>32641736.599999964</v>
      </c>
    </row>
    <row r="167" spans="4:14" x14ac:dyDescent="0.25">
      <c r="D167" s="9">
        <v>44051</v>
      </c>
      <c r="E167">
        <v>166</v>
      </c>
      <c r="F167">
        <f t="shared" si="27"/>
        <v>22128</v>
      </c>
      <c r="G167">
        <f t="shared" si="33"/>
        <v>9077</v>
      </c>
      <c r="H167">
        <f t="shared" si="28"/>
        <v>1526</v>
      </c>
      <c r="I167" s="1">
        <f t="shared" si="31"/>
        <v>326405697</v>
      </c>
      <c r="J167">
        <f t="shared" si="29"/>
        <v>2942589</v>
      </c>
      <c r="K167" s="1">
        <f t="shared" si="32"/>
        <v>1148286</v>
      </c>
      <c r="L167">
        <f t="shared" si="32"/>
        <v>225748</v>
      </c>
      <c r="M167" s="8">
        <f t="shared" si="24"/>
        <v>293765127.30000001</v>
      </c>
      <c r="N167" s="1">
        <f t="shared" si="25"/>
        <v>32640569.699999988</v>
      </c>
    </row>
    <row r="168" spans="4:14" x14ac:dyDescent="0.25">
      <c r="D168" s="9">
        <v>44052</v>
      </c>
      <c r="E168">
        <v>167</v>
      </c>
      <c r="F168">
        <f t="shared" si="27"/>
        <v>25354</v>
      </c>
      <c r="G168">
        <f t="shared" si="33"/>
        <v>9379</v>
      </c>
      <c r="H168">
        <f t="shared" si="28"/>
        <v>1577</v>
      </c>
      <c r="I168" s="1">
        <f t="shared" si="31"/>
        <v>326390639</v>
      </c>
      <c r="J168">
        <f t="shared" si="29"/>
        <v>2967026</v>
      </c>
      <c r="K168" s="1">
        <f t="shared" si="32"/>
        <v>1157665</v>
      </c>
      <c r="L168">
        <f t="shared" si="32"/>
        <v>227325</v>
      </c>
      <c r="M168" s="8">
        <f t="shared" si="24"/>
        <v>293751575.10000002</v>
      </c>
      <c r="N168" s="1">
        <f t="shared" si="25"/>
        <v>32639063.899999976</v>
      </c>
    </row>
    <row r="169" spans="4:14" x14ac:dyDescent="0.25">
      <c r="D169" s="9">
        <v>44053</v>
      </c>
      <c r="E169">
        <v>168</v>
      </c>
      <c r="F169">
        <f t="shared" si="27"/>
        <v>23372</v>
      </c>
      <c r="G169">
        <f t="shared" si="33"/>
        <v>9475</v>
      </c>
      <c r="H169">
        <f t="shared" si="28"/>
        <v>1593</v>
      </c>
      <c r="I169" s="1">
        <f t="shared" si="31"/>
        <v>326377944</v>
      </c>
      <c r="J169">
        <f t="shared" si="29"/>
        <v>2989196</v>
      </c>
      <c r="K169" s="1">
        <f t="shared" si="32"/>
        <v>1167140</v>
      </c>
      <c r="L169">
        <f t="shared" si="32"/>
        <v>228918</v>
      </c>
      <c r="M169" s="8">
        <f t="shared" si="24"/>
        <v>293740149.60000002</v>
      </c>
      <c r="N169" s="1">
        <f t="shared" si="25"/>
        <v>32637794.399999976</v>
      </c>
    </row>
    <row r="170" spans="4:14" x14ac:dyDescent="0.25">
      <c r="D170" s="9">
        <v>44054</v>
      </c>
      <c r="E170">
        <v>169</v>
      </c>
      <c r="F170">
        <f t="shared" si="27"/>
        <v>24199</v>
      </c>
      <c r="G170">
        <f t="shared" si="33"/>
        <v>9231</v>
      </c>
      <c r="H170">
        <f t="shared" si="28"/>
        <v>1552</v>
      </c>
      <c r="I170" s="1">
        <f t="shared" si="31"/>
        <v>326364059</v>
      </c>
      <c r="J170">
        <f t="shared" si="29"/>
        <v>3012312</v>
      </c>
      <c r="K170" s="1">
        <f t="shared" ref="K170:L185" si="34">K169+G170</f>
        <v>1176371</v>
      </c>
      <c r="L170">
        <f t="shared" si="34"/>
        <v>230470</v>
      </c>
      <c r="M170" s="8">
        <f t="shared" ref="M170:M233" si="35">I170*0.9</f>
        <v>293727653.10000002</v>
      </c>
      <c r="N170" s="1">
        <f t="shared" ref="N170:N233" si="36">I170-M170</f>
        <v>32636405.899999976</v>
      </c>
    </row>
    <row r="171" spans="4:14" x14ac:dyDescent="0.25">
      <c r="D171" s="9">
        <v>44055</v>
      </c>
      <c r="E171">
        <v>170</v>
      </c>
      <c r="F171">
        <f t="shared" si="27"/>
        <v>23121</v>
      </c>
      <c r="G171">
        <f t="shared" si="33"/>
        <v>9823</v>
      </c>
      <c r="H171">
        <f t="shared" si="28"/>
        <v>1652</v>
      </c>
      <c r="I171" s="1">
        <f t="shared" si="31"/>
        <v>326351999</v>
      </c>
      <c r="J171">
        <f t="shared" si="29"/>
        <v>3034195</v>
      </c>
      <c r="K171" s="1">
        <f t="shared" si="34"/>
        <v>1186194</v>
      </c>
      <c r="L171">
        <f t="shared" si="34"/>
        <v>232122</v>
      </c>
      <c r="M171" s="8">
        <f t="shared" si="35"/>
        <v>293716799.10000002</v>
      </c>
      <c r="N171" s="1">
        <f t="shared" si="36"/>
        <v>32635199.899999976</v>
      </c>
    </row>
    <row r="172" spans="4:14" x14ac:dyDescent="0.25">
      <c r="D172" s="9">
        <v>44056</v>
      </c>
      <c r="E172">
        <v>171</v>
      </c>
      <c r="F172">
        <f t="shared" si="27"/>
        <v>21434</v>
      </c>
      <c r="G172">
        <f t="shared" si="33"/>
        <v>9722</v>
      </c>
      <c r="H172">
        <f t="shared" si="28"/>
        <v>1635</v>
      </c>
      <c r="I172" s="1">
        <f t="shared" si="31"/>
        <v>326341768</v>
      </c>
      <c r="J172">
        <f t="shared" si="29"/>
        <v>3054148</v>
      </c>
      <c r="K172" s="1">
        <f t="shared" si="34"/>
        <v>1195916</v>
      </c>
      <c r="L172">
        <f t="shared" si="34"/>
        <v>233757</v>
      </c>
      <c r="M172" s="8">
        <f t="shared" si="35"/>
        <v>293707591.19999999</v>
      </c>
      <c r="N172" s="1">
        <f t="shared" si="36"/>
        <v>32634176.800000012</v>
      </c>
    </row>
    <row r="173" spans="4:14" x14ac:dyDescent="0.25">
      <c r="D173" s="9">
        <v>44057</v>
      </c>
      <c r="E173">
        <v>172</v>
      </c>
      <c r="F173">
        <f t="shared" si="27"/>
        <v>21560</v>
      </c>
      <c r="G173">
        <f t="shared" si="33"/>
        <v>10081</v>
      </c>
      <c r="H173">
        <f t="shared" si="28"/>
        <v>1695</v>
      </c>
      <c r="I173" s="1">
        <f t="shared" si="31"/>
        <v>326331751</v>
      </c>
      <c r="J173">
        <f t="shared" si="29"/>
        <v>3074246</v>
      </c>
      <c r="K173" s="1">
        <f t="shared" si="34"/>
        <v>1205997</v>
      </c>
      <c r="L173">
        <f t="shared" si="34"/>
        <v>235452</v>
      </c>
      <c r="M173" s="8">
        <f t="shared" si="35"/>
        <v>293698575.90000004</v>
      </c>
      <c r="N173" s="1">
        <f t="shared" si="36"/>
        <v>32633175.099999964</v>
      </c>
    </row>
    <row r="174" spans="4:14" x14ac:dyDescent="0.25">
      <c r="D174" s="9">
        <v>44058</v>
      </c>
      <c r="E174">
        <v>173</v>
      </c>
      <c r="F174">
        <f t="shared" si="27"/>
        <v>22306</v>
      </c>
      <c r="G174">
        <f t="shared" si="33"/>
        <v>10011</v>
      </c>
      <c r="H174">
        <f t="shared" si="28"/>
        <v>1683</v>
      </c>
      <c r="I174" s="1">
        <f t="shared" si="31"/>
        <v>326320811</v>
      </c>
      <c r="J174">
        <f t="shared" si="29"/>
        <v>3095197</v>
      </c>
      <c r="K174" s="1">
        <f t="shared" si="34"/>
        <v>1216008</v>
      </c>
      <c r="L174">
        <f t="shared" si="34"/>
        <v>237135</v>
      </c>
      <c r="M174" s="8">
        <f t="shared" si="35"/>
        <v>293688729.90000004</v>
      </c>
      <c r="N174" s="1">
        <f t="shared" si="36"/>
        <v>32632081.099999964</v>
      </c>
    </row>
    <row r="175" spans="4:14" x14ac:dyDescent="0.25">
      <c r="D175" s="9">
        <v>44059</v>
      </c>
      <c r="E175">
        <v>174</v>
      </c>
      <c r="F175">
        <f t="shared" si="27"/>
        <v>23528</v>
      </c>
      <c r="G175">
        <f t="shared" si="33"/>
        <v>9341</v>
      </c>
      <c r="H175">
        <f t="shared" si="28"/>
        <v>1571</v>
      </c>
      <c r="I175" s="1">
        <f t="shared" si="31"/>
        <v>326307803</v>
      </c>
      <c r="J175">
        <f t="shared" si="29"/>
        <v>3117546</v>
      </c>
      <c r="K175" s="1">
        <f t="shared" si="34"/>
        <v>1225349</v>
      </c>
      <c r="L175">
        <f t="shared" si="34"/>
        <v>238706</v>
      </c>
      <c r="M175" s="8">
        <f t="shared" si="35"/>
        <v>293677022.69999999</v>
      </c>
      <c r="N175" s="1">
        <f t="shared" si="36"/>
        <v>32630780.300000012</v>
      </c>
    </row>
    <row r="176" spans="4:14" x14ac:dyDescent="0.25">
      <c r="D176" s="9">
        <v>44060</v>
      </c>
      <c r="E176">
        <v>175</v>
      </c>
      <c r="F176">
        <f t="shared" si="27"/>
        <v>23395</v>
      </c>
      <c r="G176">
        <f t="shared" si="33"/>
        <v>8515</v>
      </c>
      <c r="H176">
        <f t="shared" si="28"/>
        <v>1432</v>
      </c>
      <c r="I176" s="1">
        <f t="shared" si="31"/>
        <v>326294121</v>
      </c>
      <c r="J176">
        <f t="shared" si="29"/>
        <v>3139743</v>
      </c>
      <c r="K176" s="1">
        <f t="shared" si="34"/>
        <v>1233864</v>
      </c>
      <c r="L176">
        <f t="shared" si="34"/>
        <v>240138</v>
      </c>
      <c r="M176" s="8">
        <f t="shared" si="35"/>
        <v>293664708.90000004</v>
      </c>
      <c r="N176" s="1">
        <f t="shared" si="36"/>
        <v>32629412.099999964</v>
      </c>
    </row>
    <row r="177" spans="4:14" x14ac:dyDescent="0.25">
      <c r="D177" s="9">
        <v>44061</v>
      </c>
      <c r="E177">
        <v>176</v>
      </c>
      <c r="F177">
        <f t="shared" si="27"/>
        <v>23207</v>
      </c>
      <c r="G177">
        <f t="shared" si="33"/>
        <v>14379</v>
      </c>
      <c r="H177">
        <f t="shared" si="28"/>
        <v>2418</v>
      </c>
      <c r="I177" s="1">
        <f t="shared" si="31"/>
        <v>326286518</v>
      </c>
      <c r="J177">
        <f t="shared" si="29"/>
        <v>3161725</v>
      </c>
      <c r="K177" s="1">
        <f t="shared" si="34"/>
        <v>1248243</v>
      </c>
      <c r="L177">
        <f t="shared" si="34"/>
        <v>242556</v>
      </c>
      <c r="M177" s="8">
        <f t="shared" si="35"/>
        <v>293657866.19999999</v>
      </c>
      <c r="N177" s="1">
        <f t="shared" si="36"/>
        <v>32628651.800000012</v>
      </c>
    </row>
    <row r="178" spans="4:14" x14ac:dyDescent="0.25">
      <c r="D178" s="9">
        <v>44062</v>
      </c>
      <c r="E178">
        <v>177</v>
      </c>
      <c r="F178">
        <f t="shared" si="27"/>
        <v>23232</v>
      </c>
      <c r="G178">
        <f t="shared" si="33"/>
        <v>12850</v>
      </c>
      <c r="H178">
        <f t="shared" si="28"/>
        <v>2161</v>
      </c>
      <c r="I178" s="1">
        <f t="shared" si="31"/>
        <v>326277357</v>
      </c>
      <c r="J178">
        <f t="shared" si="29"/>
        <v>3183736</v>
      </c>
      <c r="K178" s="1">
        <f t="shared" si="34"/>
        <v>1261093</v>
      </c>
      <c r="L178">
        <f t="shared" si="34"/>
        <v>244717</v>
      </c>
      <c r="M178" s="8">
        <f t="shared" si="35"/>
        <v>293649621.30000001</v>
      </c>
      <c r="N178" s="1">
        <f t="shared" si="36"/>
        <v>32627735.699999988</v>
      </c>
    </row>
    <row r="179" spans="4:14" x14ac:dyDescent="0.25">
      <c r="D179" s="9">
        <v>44063</v>
      </c>
      <c r="E179">
        <v>178</v>
      </c>
      <c r="F179">
        <f t="shared" si="27"/>
        <v>23827</v>
      </c>
      <c r="G179">
        <f t="shared" si="33"/>
        <v>11020</v>
      </c>
      <c r="H179">
        <f t="shared" si="28"/>
        <v>1853</v>
      </c>
      <c r="I179" s="1">
        <f t="shared" si="31"/>
        <v>326265685</v>
      </c>
      <c r="J179">
        <f t="shared" si="29"/>
        <v>3206428</v>
      </c>
      <c r="K179" s="1">
        <f t="shared" si="34"/>
        <v>1272113</v>
      </c>
      <c r="L179">
        <f t="shared" si="34"/>
        <v>246570</v>
      </c>
      <c r="M179" s="8">
        <f t="shared" si="35"/>
        <v>293639116.5</v>
      </c>
      <c r="N179" s="1">
        <f t="shared" si="36"/>
        <v>32626568.5</v>
      </c>
    </row>
    <row r="180" spans="4:14" x14ac:dyDescent="0.25">
      <c r="D180" s="9">
        <v>44064</v>
      </c>
      <c r="E180">
        <v>179</v>
      </c>
      <c r="F180">
        <f t="shared" si="27"/>
        <v>23393</v>
      </c>
      <c r="G180">
        <f t="shared" si="33"/>
        <v>10883</v>
      </c>
      <c r="H180">
        <f t="shared" si="28"/>
        <v>1830</v>
      </c>
      <c r="I180" s="1">
        <f t="shared" si="31"/>
        <v>326254372</v>
      </c>
      <c r="J180">
        <f t="shared" si="29"/>
        <v>3228624</v>
      </c>
      <c r="K180" s="1">
        <f t="shared" si="34"/>
        <v>1282996</v>
      </c>
      <c r="L180">
        <f t="shared" si="34"/>
        <v>248400</v>
      </c>
      <c r="M180" s="8">
        <f t="shared" si="35"/>
        <v>293628934.80000001</v>
      </c>
      <c r="N180" s="1">
        <f t="shared" si="36"/>
        <v>32625437.199999988</v>
      </c>
    </row>
    <row r="181" spans="4:14" x14ac:dyDescent="0.25">
      <c r="D181" s="9">
        <v>44065</v>
      </c>
      <c r="E181">
        <v>180</v>
      </c>
      <c r="F181">
        <f t="shared" si="27"/>
        <v>23236</v>
      </c>
      <c r="G181">
        <f t="shared" si="33"/>
        <v>10905</v>
      </c>
      <c r="H181">
        <f t="shared" si="28"/>
        <v>1834</v>
      </c>
      <c r="I181" s="1">
        <f t="shared" si="31"/>
        <v>326243261</v>
      </c>
      <c r="J181">
        <f t="shared" si="29"/>
        <v>3250640</v>
      </c>
      <c r="K181" s="1">
        <f t="shared" si="34"/>
        <v>1293901</v>
      </c>
      <c r="L181">
        <f t="shared" si="34"/>
        <v>250234</v>
      </c>
      <c r="M181" s="8">
        <f t="shared" si="35"/>
        <v>293618934.90000004</v>
      </c>
      <c r="N181" s="1">
        <f t="shared" si="36"/>
        <v>32624326.099999964</v>
      </c>
    </row>
    <row r="182" spans="4:14" x14ac:dyDescent="0.25">
      <c r="D182" s="9">
        <v>44066</v>
      </c>
      <c r="E182">
        <v>181</v>
      </c>
      <c r="F182">
        <f t="shared" si="27"/>
        <v>23218</v>
      </c>
      <c r="G182">
        <f t="shared" si="33"/>
        <v>11106</v>
      </c>
      <c r="H182">
        <f t="shared" si="28"/>
        <v>1868</v>
      </c>
      <c r="I182" s="1">
        <f t="shared" si="31"/>
        <v>326232371</v>
      </c>
      <c r="J182">
        <f t="shared" si="29"/>
        <v>3272636</v>
      </c>
      <c r="K182" s="1">
        <f t="shared" si="34"/>
        <v>1305007</v>
      </c>
      <c r="L182">
        <f t="shared" si="34"/>
        <v>252102</v>
      </c>
      <c r="M182" s="8">
        <f t="shared" si="35"/>
        <v>293609133.90000004</v>
      </c>
      <c r="N182" s="1">
        <f t="shared" si="36"/>
        <v>32623237.099999964</v>
      </c>
    </row>
    <row r="183" spans="4:14" x14ac:dyDescent="0.25">
      <c r="D183" s="9">
        <v>44067</v>
      </c>
      <c r="E183">
        <v>182</v>
      </c>
      <c r="F183">
        <f t="shared" si="27"/>
        <v>23097</v>
      </c>
      <c r="G183">
        <f t="shared" si="33"/>
        <v>11111</v>
      </c>
      <c r="H183">
        <f t="shared" si="28"/>
        <v>1868</v>
      </c>
      <c r="I183" s="1">
        <f t="shared" si="31"/>
        <v>326221625</v>
      </c>
      <c r="J183">
        <f t="shared" si="29"/>
        <v>3294493</v>
      </c>
      <c r="K183" s="1">
        <f t="shared" si="34"/>
        <v>1316118</v>
      </c>
      <c r="L183">
        <f t="shared" si="34"/>
        <v>253970</v>
      </c>
      <c r="M183" s="8">
        <f t="shared" si="35"/>
        <v>293599462.5</v>
      </c>
      <c r="N183" s="1">
        <f t="shared" si="36"/>
        <v>32622162.5</v>
      </c>
    </row>
    <row r="184" spans="4:14" x14ac:dyDescent="0.25">
      <c r="D184" s="9">
        <v>44068</v>
      </c>
      <c r="E184">
        <v>183</v>
      </c>
      <c r="F184">
        <f t="shared" si="27"/>
        <v>23163</v>
      </c>
      <c r="G184">
        <f t="shared" si="33"/>
        <v>10567</v>
      </c>
      <c r="H184">
        <f t="shared" si="28"/>
        <v>1777</v>
      </c>
      <c r="I184" s="1">
        <f t="shared" si="31"/>
        <v>326210259</v>
      </c>
      <c r="J184">
        <f t="shared" si="29"/>
        <v>3316426</v>
      </c>
      <c r="K184" s="1">
        <f t="shared" si="34"/>
        <v>1326685</v>
      </c>
      <c r="L184">
        <f t="shared" si="34"/>
        <v>255747</v>
      </c>
      <c r="M184" s="8">
        <f t="shared" si="35"/>
        <v>293589233.10000002</v>
      </c>
      <c r="N184" s="1">
        <f t="shared" si="36"/>
        <v>32621025.899999976</v>
      </c>
    </row>
    <row r="185" spans="4:14" x14ac:dyDescent="0.25">
      <c r="D185" s="9">
        <v>44069</v>
      </c>
      <c r="E185">
        <v>184</v>
      </c>
      <c r="F185">
        <f t="shared" si="27"/>
        <v>22891</v>
      </c>
      <c r="G185">
        <f t="shared" si="33"/>
        <v>9914</v>
      </c>
      <c r="H185">
        <f t="shared" si="28"/>
        <v>1667</v>
      </c>
      <c r="I185" s="1">
        <f t="shared" si="31"/>
        <v>326198551</v>
      </c>
      <c r="J185">
        <f t="shared" si="29"/>
        <v>3338048</v>
      </c>
      <c r="K185" s="1">
        <f t="shared" si="34"/>
        <v>1336599</v>
      </c>
      <c r="L185">
        <f t="shared" si="34"/>
        <v>257414</v>
      </c>
      <c r="M185" s="8">
        <f t="shared" si="35"/>
        <v>293578695.90000004</v>
      </c>
      <c r="N185" s="1">
        <f t="shared" si="36"/>
        <v>32619855.099999964</v>
      </c>
    </row>
    <row r="186" spans="4:14" x14ac:dyDescent="0.25">
      <c r="D186" s="9">
        <v>44070</v>
      </c>
      <c r="E186">
        <v>185</v>
      </c>
      <c r="F186">
        <f t="shared" si="27"/>
        <v>22924</v>
      </c>
      <c r="G186">
        <f t="shared" si="33"/>
        <v>10205</v>
      </c>
      <c r="H186">
        <f t="shared" si="28"/>
        <v>1716</v>
      </c>
      <c r="I186" s="1">
        <f t="shared" si="31"/>
        <v>326187096</v>
      </c>
      <c r="J186">
        <f t="shared" si="29"/>
        <v>3359708</v>
      </c>
      <c r="K186" s="1">
        <f t="shared" ref="K186:L201" si="37">K185+G186</f>
        <v>1346804</v>
      </c>
      <c r="L186">
        <f t="shared" si="37"/>
        <v>259130</v>
      </c>
      <c r="M186" s="8">
        <f t="shared" si="35"/>
        <v>293568386.40000004</v>
      </c>
      <c r="N186" s="1">
        <f t="shared" si="36"/>
        <v>32618709.599999964</v>
      </c>
    </row>
    <row r="187" spans="4:14" x14ac:dyDescent="0.25">
      <c r="D187" s="9">
        <v>44071</v>
      </c>
      <c r="E187">
        <v>186</v>
      </c>
      <c r="F187">
        <f t="shared" si="27"/>
        <v>22751</v>
      </c>
      <c r="G187">
        <f t="shared" si="33"/>
        <v>10319</v>
      </c>
      <c r="H187">
        <f t="shared" si="28"/>
        <v>1735</v>
      </c>
      <c r="I187" s="1">
        <f t="shared" si="31"/>
        <v>326175953</v>
      </c>
      <c r="J187">
        <f t="shared" si="29"/>
        <v>3381170</v>
      </c>
      <c r="K187" s="1">
        <f t="shared" si="37"/>
        <v>1357123</v>
      </c>
      <c r="L187">
        <f t="shared" si="37"/>
        <v>260865</v>
      </c>
      <c r="M187" s="8">
        <f t="shared" si="35"/>
        <v>293558357.69999999</v>
      </c>
      <c r="N187" s="1">
        <f t="shared" si="36"/>
        <v>32617595.300000012</v>
      </c>
    </row>
    <row r="188" spans="4:14" x14ac:dyDescent="0.25">
      <c r="D188" s="9">
        <v>44072</v>
      </c>
      <c r="E188">
        <v>187</v>
      </c>
      <c r="F188">
        <f t="shared" si="27"/>
        <v>22659</v>
      </c>
      <c r="G188">
        <f t="shared" si="33"/>
        <v>10568</v>
      </c>
      <c r="H188">
        <f t="shared" si="28"/>
        <v>1777</v>
      </c>
      <c r="I188" s="1">
        <f t="shared" si="31"/>
        <v>326165164</v>
      </c>
      <c r="J188">
        <f t="shared" si="29"/>
        <v>3402527</v>
      </c>
      <c r="K188" s="1">
        <f t="shared" si="37"/>
        <v>1367691</v>
      </c>
      <c r="L188">
        <f t="shared" si="37"/>
        <v>262642</v>
      </c>
      <c r="M188" s="8">
        <f t="shared" si="35"/>
        <v>293548647.60000002</v>
      </c>
      <c r="N188" s="1">
        <f t="shared" si="36"/>
        <v>32616516.399999976</v>
      </c>
    </row>
    <row r="189" spans="4:14" x14ac:dyDescent="0.25">
      <c r="D189" s="9">
        <v>44073</v>
      </c>
      <c r="E189">
        <v>188</v>
      </c>
      <c r="F189">
        <f t="shared" si="27"/>
        <v>22369</v>
      </c>
      <c r="G189">
        <f t="shared" si="33"/>
        <v>10545</v>
      </c>
      <c r="H189">
        <f t="shared" si="28"/>
        <v>1773</v>
      </c>
      <c r="I189" s="1">
        <f t="shared" si="31"/>
        <v>326154683</v>
      </c>
      <c r="J189">
        <f t="shared" si="29"/>
        <v>3423553</v>
      </c>
      <c r="K189" s="1">
        <f t="shared" si="37"/>
        <v>1378236</v>
      </c>
      <c r="L189">
        <f t="shared" si="37"/>
        <v>264415</v>
      </c>
      <c r="M189" s="8">
        <f t="shared" si="35"/>
        <v>293539214.69999999</v>
      </c>
      <c r="N189" s="1">
        <f t="shared" si="36"/>
        <v>32615468.300000012</v>
      </c>
    </row>
    <row r="190" spans="4:14" x14ac:dyDescent="0.25">
      <c r="D190" s="9">
        <v>44074</v>
      </c>
      <c r="E190">
        <v>189</v>
      </c>
      <c r="F190">
        <f t="shared" si="27"/>
        <v>22029</v>
      </c>
      <c r="G190">
        <f t="shared" si="33"/>
        <v>10665</v>
      </c>
      <c r="H190">
        <f t="shared" si="28"/>
        <v>1793</v>
      </c>
      <c r="I190" s="1">
        <f t="shared" si="31"/>
        <v>326144711</v>
      </c>
      <c r="J190">
        <f t="shared" si="29"/>
        <v>3444190</v>
      </c>
      <c r="K190" s="1">
        <f t="shared" si="37"/>
        <v>1388901</v>
      </c>
      <c r="L190">
        <f t="shared" si="37"/>
        <v>266208</v>
      </c>
      <c r="M190" s="8">
        <f t="shared" si="35"/>
        <v>293530239.90000004</v>
      </c>
      <c r="N190" s="1">
        <f t="shared" si="36"/>
        <v>32614471.099999964</v>
      </c>
    </row>
    <row r="191" spans="4:14" x14ac:dyDescent="0.25">
      <c r="D191" s="9">
        <v>44075</v>
      </c>
      <c r="E191">
        <v>190</v>
      </c>
      <c r="F191">
        <f t="shared" si="27"/>
        <v>21786</v>
      </c>
      <c r="G191">
        <f t="shared" si="33"/>
        <v>10153</v>
      </c>
      <c r="H191">
        <f t="shared" si="28"/>
        <v>1707</v>
      </c>
      <c r="I191" s="1">
        <f t="shared" si="31"/>
        <v>326134505</v>
      </c>
      <c r="J191">
        <f t="shared" si="29"/>
        <v>3464549</v>
      </c>
      <c r="K191" s="1">
        <f t="shared" si="37"/>
        <v>1399054</v>
      </c>
      <c r="L191">
        <f t="shared" si="37"/>
        <v>267915</v>
      </c>
      <c r="M191" s="8">
        <f t="shared" si="35"/>
        <v>293521054.5</v>
      </c>
      <c r="N191" s="1">
        <f t="shared" si="36"/>
        <v>32613450.5</v>
      </c>
    </row>
    <row r="192" spans="4:14" x14ac:dyDescent="0.25">
      <c r="D192" s="9">
        <v>44076</v>
      </c>
      <c r="E192">
        <v>191</v>
      </c>
      <c r="F192">
        <f t="shared" si="27"/>
        <v>21968</v>
      </c>
      <c r="G192">
        <f t="shared" si="33"/>
        <v>10605</v>
      </c>
      <c r="H192">
        <f t="shared" si="28"/>
        <v>1783</v>
      </c>
      <c r="I192" s="1">
        <f t="shared" si="31"/>
        <v>326124543</v>
      </c>
      <c r="J192">
        <f t="shared" si="29"/>
        <v>3485116</v>
      </c>
      <c r="K192" s="1">
        <f t="shared" si="37"/>
        <v>1409659</v>
      </c>
      <c r="L192">
        <f t="shared" si="37"/>
        <v>269698</v>
      </c>
      <c r="M192" s="8">
        <f t="shared" si="35"/>
        <v>293512088.69999999</v>
      </c>
      <c r="N192" s="1">
        <f t="shared" si="36"/>
        <v>32612454.300000012</v>
      </c>
    </row>
    <row r="193" spans="4:14" x14ac:dyDescent="0.25">
      <c r="D193" s="9">
        <v>44077</v>
      </c>
      <c r="E193">
        <v>192</v>
      </c>
      <c r="F193">
        <f t="shared" si="27"/>
        <v>21489</v>
      </c>
      <c r="G193">
        <f t="shared" si="33"/>
        <v>10220</v>
      </c>
      <c r="H193">
        <f t="shared" si="28"/>
        <v>1719</v>
      </c>
      <c r="I193" s="1">
        <f t="shared" si="31"/>
        <v>326114744</v>
      </c>
      <c r="J193">
        <f t="shared" si="29"/>
        <v>3505135</v>
      </c>
      <c r="K193" s="1">
        <f t="shared" si="37"/>
        <v>1419879</v>
      </c>
      <c r="L193">
        <f t="shared" si="37"/>
        <v>271417</v>
      </c>
      <c r="M193" s="8">
        <f t="shared" si="35"/>
        <v>293503269.60000002</v>
      </c>
      <c r="N193" s="1">
        <f t="shared" si="36"/>
        <v>32611474.399999976</v>
      </c>
    </row>
    <row r="194" spans="4:14" x14ac:dyDescent="0.25">
      <c r="D194" s="9">
        <v>44078</v>
      </c>
      <c r="E194">
        <v>193</v>
      </c>
      <c r="F194">
        <f t="shared" si="27"/>
        <v>21094</v>
      </c>
      <c r="G194">
        <f t="shared" si="33"/>
        <v>10132</v>
      </c>
      <c r="H194">
        <f t="shared" si="28"/>
        <v>1704</v>
      </c>
      <c r="I194" s="1">
        <f t="shared" si="31"/>
        <v>326105308</v>
      </c>
      <c r="J194">
        <f t="shared" si="29"/>
        <v>3524703</v>
      </c>
      <c r="K194" s="1">
        <f t="shared" si="37"/>
        <v>1430011</v>
      </c>
      <c r="L194">
        <f t="shared" si="37"/>
        <v>273121</v>
      </c>
      <c r="M194" s="8">
        <f t="shared" si="35"/>
        <v>293494777.19999999</v>
      </c>
      <c r="N194" s="1">
        <f t="shared" si="36"/>
        <v>32610530.800000012</v>
      </c>
    </row>
    <row r="195" spans="4:14" x14ac:dyDescent="0.25">
      <c r="D195" s="9">
        <v>44079</v>
      </c>
      <c r="E195">
        <v>194</v>
      </c>
      <c r="F195">
        <f t="shared" si="27"/>
        <v>20740</v>
      </c>
      <c r="G195">
        <f t="shared" si="33"/>
        <v>11610</v>
      </c>
      <c r="H195">
        <f t="shared" si="28"/>
        <v>1952</v>
      </c>
      <c r="I195" s="1">
        <f t="shared" si="31"/>
        <v>326097755</v>
      </c>
      <c r="J195">
        <f t="shared" si="29"/>
        <v>3543866</v>
      </c>
      <c r="K195" s="1">
        <f t="shared" si="37"/>
        <v>1441621</v>
      </c>
      <c r="L195">
        <f t="shared" si="37"/>
        <v>275073</v>
      </c>
      <c r="M195" s="8">
        <f t="shared" si="35"/>
        <v>293487979.5</v>
      </c>
      <c r="N195" s="1">
        <f t="shared" si="36"/>
        <v>32609775.5</v>
      </c>
    </row>
    <row r="196" spans="4:14" x14ac:dyDescent="0.25">
      <c r="D196" s="9">
        <v>44080</v>
      </c>
      <c r="E196">
        <v>195</v>
      </c>
      <c r="F196">
        <f t="shared" si="27"/>
        <v>20627</v>
      </c>
      <c r="G196">
        <f t="shared" si="33"/>
        <v>10702</v>
      </c>
      <c r="H196">
        <f t="shared" si="28"/>
        <v>1800</v>
      </c>
      <c r="I196" s="1">
        <f t="shared" si="31"/>
        <v>326089423</v>
      </c>
      <c r="J196">
        <f t="shared" si="29"/>
        <v>3562900</v>
      </c>
      <c r="K196" s="1">
        <f t="shared" si="37"/>
        <v>1452323</v>
      </c>
      <c r="L196">
        <f t="shared" si="37"/>
        <v>276873</v>
      </c>
      <c r="M196" s="8">
        <f t="shared" si="35"/>
        <v>293480480.69999999</v>
      </c>
      <c r="N196" s="1">
        <f t="shared" si="36"/>
        <v>32608942.300000012</v>
      </c>
    </row>
    <row r="197" spans="4:14" x14ac:dyDescent="0.25">
      <c r="D197" s="9">
        <v>44081</v>
      </c>
      <c r="E197">
        <v>196</v>
      </c>
      <c r="F197">
        <f t="shared" si="27"/>
        <v>20911</v>
      </c>
      <c r="G197">
        <f t="shared" si="33"/>
        <v>11081</v>
      </c>
      <c r="H197">
        <f t="shared" si="28"/>
        <v>1863</v>
      </c>
      <c r="I197" s="1">
        <f t="shared" si="31"/>
        <v>326081145</v>
      </c>
      <c r="J197">
        <f t="shared" si="29"/>
        <v>3582259</v>
      </c>
      <c r="K197" s="1">
        <f t="shared" si="37"/>
        <v>1463404</v>
      </c>
      <c r="L197">
        <f t="shared" si="37"/>
        <v>278736</v>
      </c>
      <c r="M197" s="8">
        <f t="shared" si="35"/>
        <v>293473030.5</v>
      </c>
      <c r="N197" s="1">
        <f t="shared" si="36"/>
        <v>32608114.5</v>
      </c>
    </row>
    <row r="198" spans="4:14" x14ac:dyDescent="0.25">
      <c r="D198" s="9">
        <v>44082</v>
      </c>
      <c r="E198">
        <v>197</v>
      </c>
      <c r="F198">
        <f t="shared" si="27"/>
        <v>20218</v>
      </c>
      <c r="G198">
        <f t="shared" si="33"/>
        <v>10587</v>
      </c>
      <c r="H198">
        <f t="shared" si="28"/>
        <v>1780</v>
      </c>
      <c r="I198" s="1">
        <f t="shared" si="31"/>
        <v>326073166</v>
      </c>
      <c r="J198">
        <f t="shared" si="29"/>
        <v>3600825</v>
      </c>
      <c r="K198" s="1">
        <f t="shared" si="37"/>
        <v>1473991</v>
      </c>
      <c r="L198">
        <f t="shared" si="37"/>
        <v>280516</v>
      </c>
      <c r="M198" s="8">
        <f t="shared" si="35"/>
        <v>293465849.40000004</v>
      </c>
      <c r="N198" s="1">
        <f t="shared" si="36"/>
        <v>32607316.599999964</v>
      </c>
    </row>
    <row r="199" spans="4:14" x14ac:dyDescent="0.25">
      <c r="D199" s="9">
        <v>44083</v>
      </c>
      <c r="E199">
        <v>198</v>
      </c>
      <c r="F199">
        <f t="shared" si="27"/>
        <v>20336</v>
      </c>
      <c r="G199">
        <f t="shared" si="33"/>
        <v>9815</v>
      </c>
      <c r="H199">
        <f t="shared" si="28"/>
        <v>1650</v>
      </c>
      <c r="I199" s="1">
        <f t="shared" si="31"/>
        <v>326064280</v>
      </c>
      <c r="J199">
        <f t="shared" si="29"/>
        <v>3619526</v>
      </c>
      <c r="K199" s="1">
        <f t="shared" si="37"/>
        <v>1483806</v>
      </c>
      <c r="L199">
        <f t="shared" si="37"/>
        <v>282166</v>
      </c>
      <c r="M199" s="8">
        <f t="shared" si="35"/>
        <v>293457852</v>
      </c>
      <c r="N199" s="1">
        <f t="shared" si="36"/>
        <v>32606428</v>
      </c>
    </row>
    <row r="200" spans="4:14" x14ac:dyDescent="0.25">
      <c r="D200" s="9">
        <v>44084</v>
      </c>
      <c r="E200">
        <v>199</v>
      </c>
      <c r="F200">
        <f t="shared" si="27"/>
        <v>19916</v>
      </c>
      <c r="G200">
        <f t="shared" si="33"/>
        <v>9872</v>
      </c>
      <c r="H200">
        <f t="shared" si="28"/>
        <v>1660</v>
      </c>
      <c r="I200" s="1">
        <f t="shared" si="31"/>
        <v>326055931</v>
      </c>
      <c r="J200">
        <f t="shared" si="29"/>
        <v>3637747</v>
      </c>
      <c r="K200" s="1">
        <f t="shared" si="37"/>
        <v>1493678</v>
      </c>
      <c r="L200">
        <f t="shared" si="37"/>
        <v>283826</v>
      </c>
      <c r="M200" s="8">
        <f t="shared" si="35"/>
        <v>293450337.90000004</v>
      </c>
      <c r="N200" s="1">
        <f t="shared" si="36"/>
        <v>32605593.099999964</v>
      </c>
    </row>
    <row r="201" spans="4:14" x14ac:dyDescent="0.25">
      <c r="D201" s="9">
        <v>44085</v>
      </c>
      <c r="E201">
        <v>200</v>
      </c>
      <c r="F201">
        <f t="shared" ref="F201:F264" si="38">ROUND((M200*$B$1)+(N200*$B$2)-H174-G174,0)</f>
        <v>19997</v>
      </c>
      <c r="G201">
        <f t="shared" si="33"/>
        <v>10214</v>
      </c>
      <c r="H201">
        <f t="shared" ref="H201:H264" si="39">ROUND(F174*$B$8,0)</f>
        <v>1718</v>
      </c>
      <c r="I201" s="1">
        <f t="shared" si="31"/>
        <v>326047831</v>
      </c>
      <c r="J201">
        <f t="shared" ref="J201:J264" si="40">J200+F201-H174</f>
        <v>3656061</v>
      </c>
      <c r="K201" s="1">
        <f t="shared" si="37"/>
        <v>1503892</v>
      </c>
      <c r="L201">
        <f t="shared" si="37"/>
        <v>285544</v>
      </c>
      <c r="M201" s="8">
        <f t="shared" si="35"/>
        <v>293443047.90000004</v>
      </c>
      <c r="N201" s="1">
        <f t="shared" si="36"/>
        <v>32604783.099999964</v>
      </c>
    </row>
    <row r="202" spans="4:14" x14ac:dyDescent="0.25">
      <c r="D202" s="9">
        <v>44086</v>
      </c>
      <c r="E202">
        <v>201</v>
      </c>
      <c r="F202">
        <f t="shared" si="38"/>
        <v>20778</v>
      </c>
      <c r="G202">
        <f t="shared" si="33"/>
        <v>10773</v>
      </c>
      <c r="H202">
        <f t="shared" si="39"/>
        <v>1812</v>
      </c>
      <c r="I202" s="1">
        <f t="shared" si="31"/>
        <v>326039397</v>
      </c>
      <c r="J202">
        <f t="shared" si="40"/>
        <v>3675268</v>
      </c>
      <c r="K202" s="1">
        <f t="shared" ref="K202:L217" si="41">K201+G202</f>
        <v>1514665</v>
      </c>
      <c r="L202">
        <f t="shared" si="41"/>
        <v>287356</v>
      </c>
      <c r="M202" s="8">
        <f t="shared" si="35"/>
        <v>293435457.30000001</v>
      </c>
      <c r="N202" s="1">
        <f t="shared" si="36"/>
        <v>32603939.699999988</v>
      </c>
    </row>
    <row r="203" spans="4:14" x14ac:dyDescent="0.25">
      <c r="D203" s="9">
        <v>44087</v>
      </c>
      <c r="E203">
        <v>202</v>
      </c>
      <c r="F203">
        <f t="shared" si="38"/>
        <v>21742</v>
      </c>
      <c r="G203">
        <f t="shared" si="33"/>
        <v>10713</v>
      </c>
      <c r="H203">
        <f t="shared" si="39"/>
        <v>1801</v>
      </c>
      <c r="I203" s="1">
        <f t="shared" si="31"/>
        <v>326029800</v>
      </c>
      <c r="J203">
        <f t="shared" si="40"/>
        <v>3695578</v>
      </c>
      <c r="K203" s="1">
        <f t="shared" si="41"/>
        <v>1525378</v>
      </c>
      <c r="L203">
        <f t="shared" si="41"/>
        <v>289157</v>
      </c>
      <c r="M203" s="8">
        <f t="shared" si="35"/>
        <v>293426820</v>
      </c>
      <c r="N203" s="1">
        <f t="shared" si="36"/>
        <v>32602980</v>
      </c>
    </row>
    <row r="204" spans="4:14" x14ac:dyDescent="0.25">
      <c r="D204" s="9">
        <v>44088</v>
      </c>
      <c r="E204">
        <v>203</v>
      </c>
      <c r="F204">
        <f t="shared" si="38"/>
        <v>14891</v>
      </c>
      <c r="G204">
        <f t="shared" si="33"/>
        <v>10626</v>
      </c>
      <c r="H204">
        <f t="shared" si="39"/>
        <v>1787</v>
      </c>
      <c r="I204" s="1">
        <f t="shared" si="31"/>
        <v>326027953</v>
      </c>
      <c r="J204">
        <f t="shared" si="40"/>
        <v>3708051</v>
      </c>
      <c r="K204" s="1">
        <f t="shared" si="41"/>
        <v>1536004</v>
      </c>
      <c r="L204">
        <f t="shared" si="41"/>
        <v>290944</v>
      </c>
      <c r="M204" s="8">
        <f t="shared" si="35"/>
        <v>293425157.69999999</v>
      </c>
      <c r="N204" s="1">
        <f t="shared" si="36"/>
        <v>32602795.300000012</v>
      </c>
    </row>
    <row r="205" spans="4:14" x14ac:dyDescent="0.25">
      <c r="D205" s="9">
        <v>44089</v>
      </c>
      <c r="E205">
        <v>204</v>
      </c>
      <c r="F205">
        <f t="shared" si="38"/>
        <v>16677</v>
      </c>
      <c r="G205">
        <f t="shared" si="33"/>
        <v>10638</v>
      </c>
      <c r="H205">
        <f t="shared" si="39"/>
        <v>1789</v>
      </c>
      <c r="I205" s="1">
        <f t="shared" si="31"/>
        <v>326024075</v>
      </c>
      <c r="J205">
        <f t="shared" si="40"/>
        <v>3722567</v>
      </c>
      <c r="K205" s="1">
        <f t="shared" si="41"/>
        <v>1546642</v>
      </c>
      <c r="L205">
        <f t="shared" si="41"/>
        <v>292733</v>
      </c>
      <c r="M205" s="8">
        <f t="shared" si="35"/>
        <v>293421667.5</v>
      </c>
      <c r="N205" s="1">
        <f t="shared" si="36"/>
        <v>32602407.5</v>
      </c>
    </row>
    <row r="206" spans="4:14" x14ac:dyDescent="0.25">
      <c r="D206" s="9">
        <v>44090</v>
      </c>
      <c r="E206">
        <v>205</v>
      </c>
      <c r="F206">
        <f t="shared" si="38"/>
        <v>18815</v>
      </c>
      <c r="G206">
        <f t="shared" si="33"/>
        <v>10910</v>
      </c>
      <c r="H206">
        <f t="shared" si="39"/>
        <v>1835</v>
      </c>
      <c r="I206" s="1">
        <f t="shared" si="31"/>
        <v>326018023</v>
      </c>
      <c r="J206">
        <f t="shared" si="40"/>
        <v>3739529</v>
      </c>
      <c r="K206" s="1">
        <f t="shared" si="41"/>
        <v>1557552</v>
      </c>
      <c r="L206">
        <f t="shared" si="41"/>
        <v>294568</v>
      </c>
      <c r="M206" s="8">
        <f t="shared" si="35"/>
        <v>293416220.69999999</v>
      </c>
      <c r="N206" s="1">
        <f t="shared" si="36"/>
        <v>32601802.300000012</v>
      </c>
    </row>
    <row r="207" spans="4:14" x14ac:dyDescent="0.25">
      <c r="D207" s="9">
        <v>44091</v>
      </c>
      <c r="E207">
        <v>206</v>
      </c>
      <c r="F207">
        <f t="shared" si="38"/>
        <v>18974</v>
      </c>
      <c r="G207">
        <f t="shared" si="33"/>
        <v>10712</v>
      </c>
      <c r="H207">
        <f t="shared" si="39"/>
        <v>1801</v>
      </c>
      <c r="I207" s="1">
        <f t="shared" si="31"/>
        <v>326011591</v>
      </c>
      <c r="J207">
        <f t="shared" si="40"/>
        <v>3756673</v>
      </c>
      <c r="K207" s="1">
        <f t="shared" si="41"/>
        <v>1568264</v>
      </c>
      <c r="L207">
        <f t="shared" si="41"/>
        <v>296369</v>
      </c>
      <c r="M207" s="8">
        <f t="shared" si="35"/>
        <v>293410431.90000004</v>
      </c>
      <c r="N207" s="1">
        <f t="shared" si="36"/>
        <v>32601159.099999964</v>
      </c>
    </row>
    <row r="208" spans="4:14" x14ac:dyDescent="0.25">
      <c r="D208" s="9">
        <v>44092</v>
      </c>
      <c r="E208">
        <v>207</v>
      </c>
      <c r="F208">
        <f t="shared" si="38"/>
        <v>18948</v>
      </c>
      <c r="G208">
        <f t="shared" si="33"/>
        <v>10640</v>
      </c>
      <c r="H208">
        <f t="shared" si="39"/>
        <v>1789</v>
      </c>
      <c r="I208" s="1">
        <f t="shared" si="31"/>
        <v>326005117</v>
      </c>
      <c r="J208">
        <f t="shared" si="40"/>
        <v>3773787</v>
      </c>
      <c r="K208" s="1">
        <f t="shared" si="41"/>
        <v>1578904</v>
      </c>
      <c r="L208">
        <f t="shared" si="41"/>
        <v>298158</v>
      </c>
      <c r="M208" s="8">
        <f t="shared" si="35"/>
        <v>293404605.30000001</v>
      </c>
      <c r="N208" s="1">
        <f t="shared" si="36"/>
        <v>32600511.699999988</v>
      </c>
    </row>
    <row r="209" spans="4:14" x14ac:dyDescent="0.25">
      <c r="D209" s="9">
        <v>44093</v>
      </c>
      <c r="E209">
        <v>208</v>
      </c>
      <c r="F209">
        <f t="shared" si="38"/>
        <v>18712</v>
      </c>
      <c r="G209">
        <f t="shared" si="33"/>
        <v>10632</v>
      </c>
      <c r="H209">
        <f t="shared" si="39"/>
        <v>1788</v>
      </c>
      <c r="I209" s="1">
        <f t="shared" si="31"/>
        <v>325998905</v>
      </c>
      <c r="J209">
        <f t="shared" si="40"/>
        <v>3790631</v>
      </c>
      <c r="K209" s="1">
        <f t="shared" si="41"/>
        <v>1589536</v>
      </c>
      <c r="L209">
        <f t="shared" si="41"/>
        <v>299946</v>
      </c>
      <c r="M209" s="8">
        <f t="shared" si="35"/>
        <v>293399014.5</v>
      </c>
      <c r="N209" s="1">
        <f t="shared" si="36"/>
        <v>32599890.5</v>
      </c>
    </row>
    <row r="210" spans="4:14" x14ac:dyDescent="0.25">
      <c r="D210" s="9">
        <v>44094</v>
      </c>
      <c r="E210">
        <v>209</v>
      </c>
      <c r="F210">
        <f t="shared" si="38"/>
        <v>18706</v>
      </c>
      <c r="G210">
        <f t="shared" si="33"/>
        <v>10576</v>
      </c>
      <c r="H210">
        <f t="shared" si="39"/>
        <v>1778</v>
      </c>
      <c r="I210" s="1">
        <f t="shared" si="31"/>
        <v>325992643</v>
      </c>
      <c r="J210">
        <f t="shared" si="40"/>
        <v>3807469</v>
      </c>
      <c r="K210" s="1">
        <f t="shared" si="41"/>
        <v>1600112</v>
      </c>
      <c r="L210">
        <f t="shared" si="41"/>
        <v>301724</v>
      </c>
      <c r="M210" s="8">
        <f t="shared" si="35"/>
        <v>293393378.69999999</v>
      </c>
      <c r="N210" s="1">
        <f t="shared" si="36"/>
        <v>32599264.300000012</v>
      </c>
    </row>
    <row r="211" spans="4:14" x14ac:dyDescent="0.25">
      <c r="D211" s="9">
        <v>44095</v>
      </c>
      <c r="E211">
        <v>210</v>
      </c>
      <c r="F211">
        <f t="shared" si="38"/>
        <v>19341</v>
      </c>
      <c r="G211">
        <f t="shared" si="33"/>
        <v>10606</v>
      </c>
      <c r="H211">
        <f t="shared" si="39"/>
        <v>1784</v>
      </c>
      <c r="I211" s="1">
        <f t="shared" si="31"/>
        <v>325985685</v>
      </c>
      <c r="J211">
        <f t="shared" si="40"/>
        <v>3825033</v>
      </c>
      <c r="K211" s="1">
        <f t="shared" si="41"/>
        <v>1610718</v>
      </c>
      <c r="L211">
        <f t="shared" si="41"/>
        <v>303508</v>
      </c>
      <c r="M211" s="8">
        <f t="shared" si="35"/>
        <v>293387116.5</v>
      </c>
      <c r="N211" s="1">
        <f t="shared" si="36"/>
        <v>32598568.5</v>
      </c>
    </row>
    <row r="212" spans="4:14" x14ac:dyDescent="0.25">
      <c r="D212" s="9">
        <v>44096</v>
      </c>
      <c r="E212">
        <v>211</v>
      </c>
      <c r="F212">
        <f t="shared" si="38"/>
        <v>20103</v>
      </c>
      <c r="G212">
        <f t="shared" si="33"/>
        <v>10482</v>
      </c>
      <c r="H212">
        <f t="shared" si="39"/>
        <v>1763</v>
      </c>
      <c r="I212" s="1">
        <f t="shared" si="31"/>
        <v>325977731</v>
      </c>
      <c r="J212">
        <f t="shared" si="40"/>
        <v>3843469</v>
      </c>
      <c r="K212" s="1">
        <f t="shared" si="41"/>
        <v>1621200</v>
      </c>
      <c r="L212">
        <f t="shared" si="41"/>
        <v>305271</v>
      </c>
      <c r="M212" s="8">
        <f t="shared" si="35"/>
        <v>293379957.90000004</v>
      </c>
      <c r="N212" s="1">
        <f t="shared" si="36"/>
        <v>32597773.099999964</v>
      </c>
    </row>
    <row r="213" spans="4:14" x14ac:dyDescent="0.25">
      <c r="D213" s="9">
        <v>44097</v>
      </c>
      <c r="E213">
        <v>212</v>
      </c>
      <c r="F213">
        <f t="shared" si="38"/>
        <v>19762</v>
      </c>
      <c r="G213">
        <f t="shared" si="33"/>
        <v>10497</v>
      </c>
      <c r="H213">
        <f t="shared" si="39"/>
        <v>1765</v>
      </c>
      <c r="I213" s="1">
        <f t="shared" si="31"/>
        <v>325970182</v>
      </c>
      <c r="J213">
        <f t="shared" si="40"/>
        <v>3861515</v>
      </c>
      <c r="K213" s="1">
        <f t="shared" si="41"/>
        <v>1631697</v>
      </c>
      <c r="L213">
        <f t="shared" si="41"/>
        <v>307036</v>
      </c>
      <c r="M213" s="8">
        <f t="shared" si="35"/>
        <v>293373163.80000001</v>
      </c>
      <c r="N213" s="1">
        <f t="shared" si="36"/>
        <v>32597018.199999988</v>
      </c>
    </row>
    <row r="214" spans="4:14" x14ac:dyDescent="0.25">
      <c r="D214" s="9">
        <v>44098</v>
      </c>
      <c r="E214">
        <v>213</v>
      </c>
      <c r="F214">
        <f t="shared" si="38"/>
        <v>19629</v>
      </c>
      <c r="G214">
        <f t="shared" si="33"/>
        <v>10418</v>
      </c>
      <c r="H214">
        <f t="shared" si="39"/>
        <v>1752</v>
      </c>
      <c r="I214" s="1">
        <f t="shared" si="31"/>
        <v>325962706</v>
      </c>
      <c r="J214">
        <f t="shared" si="40"/>
        <v>3879409</v>
      </c>
      <c r="K214" s="1">
        <f t="shared" si="41"/>
        <v>1642115</v>
      </c>
      <c r="L214">
        <f t="shared" si="41"/>
        <v>308788</v>
      </c>
      <c r="M214" s="8">
        <f t="shared" si="35"/>
        <v>293366435.40000004</v>
      </c>
      <c r="N214" s="1">
        <f t="shared" si="36"/>
        <v>32596270.599999964</v>
      </c>
    </row>
    <row r="215" spans="4:14" x14ac:dyDescent="0.25">
      <c r="D215" s="9">
        <v>44099</v>
      </c>
      <c r="E215">
        <v>214</v>
      </c>
      <c r="F215">
        <f t="shared" si="38"/>
        <v>19337</v>
      </c>
      <c r="G215">
        <f t="shared" si="33"/>
        <v>10376</v>
      </c>
      <c r="H215">
        <f t="shared" si="39"/>
        <v>1745</v>
      </c>
      <c r="I215" s="1">
        <f t="shared" si="31"/>
        <v>325955522</v>
      </c>
      <c r="J215">
        <f t="shared" si="40"/>
        <v>3896969</v>
      </c>
      <c r="K215" s="1">
        <f t="shared" si="41"/>
        <v>1652491</v>
      </c>
      <c r="L215">
        <f t="shared" si="41"/>
        <v>310533</v>
      </c>
      <c r="M215" s="8">
        <f t="shared" si="35"/>
        <v>293359969.80000001</v>
      </c>
      <c r="N215" s="1">
        <f t="shared" si="36"/>
        <v>32595552.199999988</v>
      </c>
    </row>
    <row r="216" spans="4:14" x14ac:dyDescent="0.25">
      <c r="D216" s="9">
        <v>44100</v>
      </c>
      <c r="E216">
        <v>215</v>
      </c>
      <c r="F216">
        <f t="shared" si="38"/>
        <v>19363</v>
      </c>
      <c r="G216">
        <f t="shared" si="33"/>
        <v>10243</v>
      </c>
      <c r="H216">
        <f t="shared" si="39"/>
        <v>1722</v>
      </c>
      <c r="I216" s="1">
        <f t="shared" ref="I216:I279" si="42">$I$2-J216+K216</f>
        <v>325948175</v>
      </c>
      <c r="J216">
        <f t="shared" si="40"/>
        <v>3914559</v>
      </c>
      <c r="K216" s="1">
        <f t="shared" si="41"/>
        <v>1662734</v>
      </c>
      <c r="L216">
        <f t="shared" si="41"/>
        <v>312255</v>
      </c>
      <c r="M216" s="8">
        <f t="shared" si="35"/>
        <v>293353357.5</v>
      </c>
      <c r="N216" s="1">
        <f t="shared" si="36"/>
        <v>32594817.5</v>
      </c>
    </row>
    <row r="217" spans="4:14" x14ac:dyDescent="0.25">
      <c r="D217" s="9">
        <v>44101</v>
      </c>
      <c r="E217">
        <v>216</v>
      </c>
      <c r="F217">
        <f t="shared" si="38"/>
        <v>19222</v>
      </c>
      <c r="G217">
        <f t="shared" si="33"/>
        <v>10087</v>
      </c>
      <c r="H217">
        <f t="shared" si="39"/>
        <v>1696</v>
      </c>
      <c r="I217" s="1">
        <f t="shared" si="42"/>
        <v>325940833</v>
      </c>
      <c r="J217">
        <f t="shared" si="40"/>
        <v>3931988</v>
      </c>
      <c r="K217" s="1">
        <f t="shared" si="41"/>
        <v>1672821</v>
      </c>
      <c r="L217">
        <f t="shared" si="41"/>
        <v>313951</v>
      </c>
      <c r="M217" s="8">
        <f t="shared" si="35"/>
        <v>293346749.69999999</v>
      </c>
      <c r="N217" s="1">
        <f t="shared" si="36"/>
        <v>32594083.300000012</v>
      </c>
    </row>
    <row r="218" spans="4:14" x14ac:dyDescent="0.25">
      <c r="D218" s="9">
        <v>44102</v>
      </c>
      <c r="E218">
        <v>217</v>
      </c>
      <c r="F218">
        <f t="shared" si="38"/>
        <v>19820</v>
      </c>
      <c r="G218">
        <f t="shared" si="33"/>
        <v>9976</v>
      </c>
      <c r="H218">
        <f t="shared" si="39"/>
        <v>1678</v>
      </c>
      <c r="I218" s="1">
        <f t="shared" si="42"/>
        <v>325932696</v>
      </c>
      <c r="J218">
        <f t="shared" si="40"/>
        <v>3950101</v>
      </c>
      <c r="K218" s="1">
        <f t="shared" ref="K218:L233" si="43">K217+G218</f>
        <v>1682797</v>
      </c>
      <c r="L218">
        <f t="shared" si="43"/>
        <v>315629</v>
      </c>
      <c r="M218" s="8">
        <f t="shared" si="35"/>
        <v>293339426.40000004</v>
      </c>
      <c r="N218" s="1">
        <f t="shared" si="36"/>
        <v>32593269.599999964</v>
      </c>
    </row>
    <row r="219" spans="4:14" x14ac:dyDescent="0.25">
      <c r="D219" s="9">
        <v>44103</v>
      </c>
      <c r="E219">
        <v>218</v>
      </c>
      <c r="F219">
        <f t="shared" si="38"/>
        <v>19291</v>
      </c>
      <c r="G219">
        <f t="shared" si="33"/>
        <v>10059</v>
      </c>
      <c r="H219">
        <f t="shared" si="39"/>
        <v>1692</v>
      </c>
      <c r="I219" s="1">
        <f t="shared" si="42"/>
        <v>325925247</v>
      </c>
      <c r="J219">
        <f t="shared" si="40"/>
        <v>3967609</v>
      </c>
      <c r="K219" s="1">
        <f t="shared" si="43"/>
        <v>1692856</v>
      </c>
      <c r="L219">
        <f t="shared" si="43"/>
        <v>317321</v>
      </c>
      <c r="M219" s="8">
        <f t="shared" si="35"/>
        <v>293332722.30000001</v>
      </c>
      <c r="N219" s="1">
        <f t="shared" si="36"/>
        <v>32592524.699999988</v>
      </c>
    </row>
    <row r="220" spans="4:14" x14ac:dyDescent="0.25">
      <c r="D220" s="9">
        <v>44104</v>
      </c>
      <c r="E220">
        <v>219</v>
      </c>
      <c r="F220">
        <f t="shared" si="38"/>
        <v>19739</v>
      </c>
      <c r="G220">
        <f t="shared" si="33"/>
        <v>9840</v>
      </c>
      <c r="H220">
        <f t="shared" si="39"/>
        <v>1655</v>
      </c>
      <c r="I220" s="1">
        <f t="shared" si="42"/>
        <v>325917067</v>
      </c>
      <c r="J220">
        <f t="shared" si="40"/>
        <v>3985629</v>
      </c>
      <c r="K220" s="1">
        <f t="shared" si="43"/>
        <v>1702696</v>
      </c>
      <c r="L220">
        <f t="shared" si="43"/>
        <v>318976</v>
      </c>
      <c r="M220" s="8">
        <f t="shared" si="35"/>
        <v>293325360.30000001</v>
      </c>
      <c r="N220" s="1">
        <f t="shared" si="36"/>
        <v>32591706.699999988</v>
      </c>
    </row>
    <row r="221" spans="4:14" x14ac:dyDescent="0.25">
      <c r="D221" s="9">
        <v>44105</v>
      </c>
      <c r="E221">
        <v>220</v>
      </c>
      <c r="F221">
        <f t="shared" si="38"/>
        <v>19841</v>
      </c>
      <c r="G221">
        <f t="shared" si="33"/>
        <v>9659</v>
      </c>
      <c r="H221">
        <f t="shared" si="39"/>
        <v>1624</v>
      </c>
      <c r="I221" s="1">
        <f t="shared" si="42"/>
        <v>325908589</v>
      </c>
      <c r="J221">
        <f t="shared" si="40"/>
        <v>4003766</v>
      </c>
      <c r="K221" s="1">
        <f t="shared" si="43"/>
        <v>1712355</v>
      </c>
      <c r="L221">
        <f t="shared" si="43"/>
        <v>320600</v>
      </c>
      <c r="M221" s="8">
        <f t="shared" si="35"/>
        <v>293317730.10000002</v>
      </c>
      <c r="N221" s="1">
        <f t="shared" si="36"/>
        <v>32590858.899999976</v>
      </c>
    </row>
    <row r="222" spans="4:14" x14ac:dyDescent="0.25">
      <c r="D222" s="9">
        <v>44106</v>
      </c>
      <c r="E222">
        <v>221</v>
      </c>
      <c r="F222">
        <f t="shared" si="38"/>
        <v>18115</v>
      </c>
      <c r="G222">
        <f t="shared" ref="G222:G285" si="44">ROUND(F195*$B$7,0)</f>
        <v>9497</v>
      </c>
      <c r="H222">
        <f t="shared" si="39"/>
        <v>1597</v>
      </c>
      <c r="I222" s="1">
        <f t="shared" si="42"/>
        <v>325901923</v>
      </c>
      <c r="J222">
        <f t="shared" si="40"/>
        <v>4019929</v>
      </c>
      <c r="K222" s="1">
        <f t="shared" si="43"/>
        <v>1721852</v>
      </c>
      <c r="L222">
        <f t="shared" si="43"/>
        <v>322197</v>
      </c>
      <c r="M222" s="8">
        <f t="shared" si="35"/>
        <v>293311730.69999999</v>
      </c>
      <c r="N222" s="1">
        <f t="shared" si="36"/>
        <v>32590192.300000012</v>
      </c>
    </row>
    <row r="223" spans="4:14" x14ac:dyDescent="0.25">
      <c r="D223" s="9">
        <v>44107</v>
      </c>
      <c r="E223">
        <v>222</v>
      </c>
      <c r="F223">
        <f t="shared" si="38"/>
        <v>19174</v>
      </c>
      <c r="G223">
        <f t="shared" si="44"/>
        <v>9445</v>
      </c>
      <c r="H223">
        <f t="shared" si="39"/>
        <v>1588</v>
      </c>
      <c r="I223" s="1">
        <f t="shared" si="42"/>
        <v>325893994</v>
      </c>
      <c r="J223">
        <f t="shared" si="40"/>
        <v>4037303</v>
      </c>
      <c r="K223" s="1">
        <f t="shared" si="43"/>
        <v>1731297</v>
      </c>
      <c r="L223">
        <f t="shared" si="43"/>
        <v>323785</v>
      </c>
      <c r="M223" s="8">
        <f t="shared" si="35"/>
        <v>293304594.60000002</v>
      </c>
      <c r="N223" s="1">
        <f t="shared" si="36"/>
        <v>32589399.399999976</v>
      </c>
    </row>
    <row r="224" spans="4:14" x14ac:dyDescent="0.25">
      <c r="D224" s="9">
        <v>44108</v>
      </c>
      <c r="E224">
        <v>223</v>
      </c>
      <c r="F224">
        <f t="shared" si="38"/>
        <v>18731</v>
      </c>
      <c r="G224">
        <f t="shared" si="44"/>
        <v>9575</v>
      </c>
      <c r="H224">
        <f t="shared" si="39"/>
        <v>1610</v>
      </c>
      <c r="I224" s="1">
        <f t="shared" si="42"/>
        <v>325886701</v>
      </c>
      <c r="J224">
        <f t="shared" si="40"/>
        <v>4054171</v>
      </c>
      <c r="K224" s="1">
        <f t="shared" si="43"/>
        <v>1740872</v>
      </c>
      <c r="L224">
        <f t="shared" si="43"/>
        <v>325395</v>
      </c>
      <c r="M224" s="8">
        <f t="shared" si="35"/>
        <v>293298030.90000004</v>
      </c>
      <c r="N224" s="1">
        <f t="shared" si="36"/>
        <v>32588670.099999964</v>
      </c>
    </row>
    <row r="225" spans="4:14" x14ac:dyDescent="0.25">
      <c r="D225" s="9">
        <v>44109</v>
      </c>
      <c r="E225">
        <v>224</v>
      </c>
      <c r="F225">
        <f t="shared" si="38"/>
        <v>19307</v>
      </c>
      <c r="G225">
        <f t="shared" si="44"/>
        <v>9258</v>
      </c>
      <c r="H225">
        <f t="shared" si="39"/>
        <v>1557</v>
      </c>
      <c r="I225" s="1">
        <f t="shared" si="42"/>
        <v>325878432</v>
      </c>
      <c r="J225">
        <f t="shared" si="40"/>
        <v>4071698</v>
      </c>
      <c r="K225" s="1">
        <f t="shared" si="43"/>
        <v>1750130</v>
      </c>
      <c r="L225">
        <f t="shared" si="43"/>
        <v>326952</v>
      </c>
      <c r="M225" s="8">
        <f t="shared" si="35"/>
        <v>293290588.80000001</v>
      </c>
      <c r="N225" s="1">
        <f t="shared" si="36"/>
        <v>32587843.199999988</v>
      </c>
    </row>
    <row r="226" spans="4:14" x14ac:dyDescent="0.25">
      <c r="D226" s="9">
        <v>44110</v>
      </c>
      <c r="E226">
        <v>225</v>
      </c>
      <c r="F226">
        <f t="shared" si="38"/>
        <v>20209</v>
      </c>
      <c r="G226">
        <f t="shared" si="44"/>
        <v>9312</v>
      </c>
      <c r="H226">
        <f t="shared" si="39"/>
        <v>1566</v>
      </c>
      <c r="I226" s="1">
        <f t="shared" si="42"/>
        <v>325869185</v>
      </c>
      <c r="J226">
        <f t="shared" si="40"/>
        <v>4090257</v>
      </c>
      <c r="K226" s="1">
        <f t="shared" si="43"/>
        <v>1759442</v>
      </c>
      <c r="L226">
        <f t="shared" si="43"/>
        <v>328518</v>
      </c>
      <c r="M226" s="8">
        <f t="shared" si="35"/>
        <v>293282266.5</v>
      </c>
      <c r="N226" s="1">
        <f t="shared" si="36"/>
        <v>32586918.5</v>
      </c>
    </row>
    <row r="227" spans="4:14" x14ac:dyDescent="0.25">
      <c r="D227" s="9">
        <v>44111</v>
      </c>
      <c r="E227">
        <v>226</v>
      </c>
      <c r="F227">
        <f t="shared" si="38"/>
        <v>20141</v>
      </c>
      <c r="G227">
        <f t="shared" si="44"/>
        <v>9120</v>
      </c>
      <c r="H227">
        <f t="shared" si="39"/>
        <v>1534</v>
      </c>
      <c r="I227" s="1">
        <f t="shared" si="42"/>
        <v>325859824</v>
      </c>
      <c r="J227">
        <f t="shared" si="40"/>
        <v>4108738</v>
      </c>
      <c r="K227" s="1">
        <f t="shared" si="43"/>
        <v>1768562</v>
      </c>
      <c r="L227">
        <f t="shared" si="43"/>
        <v>330052</v>
      </c>
      <c r="M227" s="8">
        <f t="shared" si="35"/>
        <v>293273841.60000002</v>
      </c>
      <c r="N227" s="1">
        <f t="shared" si="36"/>
        <v>32585982.399999976</v>
      </c>
    </row>
    <row r="228" spans="4:14" x14ac:dyDescent="0.25">
      <c r="D228" s="9">
        <v>44112</v>
      </c>
      <c r="E228">
        <v>227</v>
      </c>
      <c r="F228">
        <f t="shared" si="38"/>
        <v>19740</v>
      </c>
      <c r="G228">
        <f t="shared" si="44"/>
        <v>9157</v>
      </c>
      <c r="H228">
        <f t="shared" si="39"/>
        <v>1540</v>
      </c>
      <c r="I228" s="1">
        <f t="shared" si="42"/>
        <v>325850959</v>
      </c>
      <c r="J228">
        <f t="shared" si="40"/>
        <v>4126760</v>
      </c>
      <c r="K228" s="1">
        <f t="shared" si="43"/>
        <v>1777719</v>
      </c>
      <c r="L228">
        <f t="shared" si="43"/>
        <v>331592</v>
      </c>
      <c r="M228" s="8">
        <f t="shared" si="35"/>
        <v>293265863.10000002</v>
      </c>
      <c r="N228" s="1">
        <f t="shared" si="36"/>
        <v>32585095.899999976</v>
      </c>
    </row>
    <row r="229" spans="4:14" x14ac:dyDescent="0.25">
      <c r="D229" s="9">
        <v>44113</v>
      </c>
      <c r="E229">
        <v>228</v>
      </c>
      <c r="F229">
        <f t="shared" si="38"/>
        <v>19086</v>
      </c>
      <c r="G229">
        <f t="shared" si="44"/>
        <v>9514</v>
      </c>
      <c r="H229">
        <f t="shared" si="39"/>
        <v>1600</v>
      </c>
      <c r="I229" s="1">
        <f t="shared" si="42"/>
        <v>325843199</v>
      </c>
      <c r="J229">
        <f t="shared" si="40"/>
        <v>4144034</v>
      </c>
      <c r="K229" s="1">
        <f t="shared" si="43"/>
        <v>1787233</v>
      </c>
      <c r="L229">
        <f t="shared" si="43"/>
        <v>333192</v>
      </c>
      <c r="M229" s="8">
        <f t="shared" si="35"/>
        <v>293258879.10000002</v>
      </c>
      <c r="N229" s="1">
        <f t="shared" si="36"/>
        <v>32584319.899999976</v>
      </c>
    </row>
    <row r="230" spans="4:14" x14ac:dyDescent="0.25">
      <c r="D230" s="9">
        <v>44114</v>
      </c>
      <c r="E230">
        <v>229</v>
      </c>
      <c r="F230">
        <f t="shared" si="38"/>
        <v>19156</v>
      </c>
      <c r="G230">
        <f t="shared" si="44"/>
        <v>9956</v>
      </c>
      <c r="H230">
        <f t="shared" si="39"/>
        <v>1674</v>
      </c>
      <c r="I230" s="1">
        <f t="shared" si="42"/>
        <v>325835800</v>
      </c>
      <c r="J230">
        <f t="shared" si="40"/>
        <v>4161389</v>
      </c>
      <c r="K230" s="1">
        <f t="shared" si="43"/>
        <v>1797189</v>
      </c>
      <c r="L230">
        <f t="shared" si="43"/>
        <v>334866</v>
      </c>
      <c r="M230" s="8">
        <f t="shared" si="35"/>
        <v>293252220</v>
      </c>
      <c r="N230" s="1">
        <f t="shared" si="36"/>
        <v>32583580</v>
      </c>
    </row>
    <row r="231" spans="4:14" x14ac:dyDescent="0.25">
      <c r="D231" s="9">
        <v>44115</v>
      </c>
      <c r="E231">
        <v>230</v>
      </c>
      <c r="F231">
        <f t="shared" si="38"/>
        <v>19256</v>
      </c>
      <c r="G231">
        <f t="shared" si="44"/>
        <v>6819</v>
      </c>
      <c r="H231">
        <f t="shared" si="39"/>
        <v>1147</v>
      </c>
      <c r="I231" s="1">
        <f t="shared" si="42"/>
        <v>325825150</v>
      </c>
      <c r="J231">
        <f t="shared" si="40"/>
        <v>4178858</v>
      </c>
      <c r="K231" s="1">
        <f t="shared" si="43"/>
        <v>1804008</v>
      </c>
      <c r="L231">
        <f t="shared" si="43"/>
        <v>336013</v>
      </c>
      <c r="M231" s="8">
        <f t="shared" si="35"/>
        <v>293242635</v>
      </c>
      <c r="N231" s="1">
        <f t="shared" si="36"/>
        <v>32582515</v>
      </c>
    </row>
    <row r="232" spans="4:14" x14ac:dyDescent="0.25">
      <c r="D232" s="9">
        <v>44116</v>
      </c>
      <c r="E232">
        <v>231</v>
      </c>
      <c r="F232">
        <f t="shared" si="38"/>
        <v>19241</v>
      </c>
      <c r="G232">
        <f t="shared" si="44"/>
        <v>7636</v>
      </c>
      <c r="H232">
        <f t="shared" si="39"/>
        <v>1284</v>
      </c>
      <c r="I232" s="1">
        <f t="shared" si="42"/>
        <v>325815334</v>
      </c>
      <c r="J232">
        <f t="shared" si="40"/>
        <v>4196310</v>
      </c>
      <c r="K232" s="1">
        <f t="shared" si="43"/>
        <v>1811644</v>
      </c>
      <c r="L232">
        <f t="shared" si="43"/>
        <v>337297</v>
      </c>
      <c r="M232" s="8">
        <f t="shared" si="35"/>
        <v>293233800.60000002</v>
      </c>
      <c r="N232" s="1">
        <f t="shared" si="36"/>
        <v>32581533.399999976</v>
      </c>
    </row>
    <row r="233" spans="4:14" x14ac:dyDescent="0.25">
      <c r="D233" s="9">
        <v>44117</v>
      </c>
      <c r="E233">
        <v>232</v>
      </c>
      <c r="F233">
        <f t="shared" si="38"/>
        <v>18922</v>
      </c>
      <c r="G233">
        <f t="shared" si="44"/>
        <v>8615</v>
      </c>
      <c r="H233">
        <f t="shared" si="39"/>
        <v>1449</v>
      </c>
      <c r="I233" s="1">
        <f t="shared" si="42"/>
        <v>325806862</v>
      </c>
      <c r="J233">
        <f t="shared" si="40"/>
        <v>4213397</v>
      </c>
      <c r="K233" s="1">
        <f t="shared" si="43"/>
        <v>1820259</v>
      </c>
      <c r="L233">
        <f t="shared" si="43"/>
        <v>338746</v>
      </c>
      <c r="M233" s="8">
        <f t="shared" si="35"/>
        <v>293226175.80000001</v>
      </c>
      <c r="N233" s="1">
        <f t="shared" si="36"/>
        <v>32580686.199999988</v>
      </c>
    </row>
    <row r="234" spans="4:14" x14ac:dyDescent="0.25">
      <c r="D234" s="9">
        <v>44118</v>
      </c>
      <c r="E234">
        <v>233</v>
      </c>
      <c r="F234">
        <f t="shared" si="38"/>
        <v>19154</v>
      </c>
      <c r="G234">
        <f t="shared" si="44"/>
        <v>8688</v>
      </c>
      <c r="H234">
        <f t="shared" si="39"/>
        <v>1461</v>
      </c>
      <c r="I234" s="1">
        <f t="shared" si="42"/>
        <v>325798197</v>
      </c>
      <c r="J234">
        <f t="shared" si="40"/>
        <v>4230750</v>
      </c>
      <c r="K234" s="1">
        <f t="shared" ref="K234:L249" si="45">K233+G234</f>
        <v>1828947</v>
      </c>
      <c r="L234">
        <f t="shared" si="45"/>
        <v>340207</v>
      </c>
      <c r="M234" s="8">
        <f t="shared" ref="M234:M297" si="46">I234*0.9</f>
        <v>293218377.30000001</v>
      </c>
      <c r="N234" s="1">
        <f t="shared" ref="N234:N297" si="47">I234-M234</f>
        <v>32579819.699999988</v>
      </c>
    </row>
    <row r="235" spans="4:14" x14ac:dyDescent="0.25">
      <c r="D235" s="9">
        <v>44119</v>
      </c>
      <c r="E235">
        <v>234</v>
      </c>
      <c r="F235">
        <f t="shared" si="38"/>
        <v>19237</v>
      </c>
      <c r="G235">
        <f t="shared" si="44"/>
        <v>8676</v>
      </c>
      <c r="H235">
        <f t="shared" si="39"/>
        <v>1459</v>
      </c>
      <c r="I235" s="1">
        <f t="shared" si="42"/>
        <v>325789425</v>
      </c>
      <c r="J235">
        <f t="shared" si="40"/>
        <v>4248198</v>
      </c>
      <c r="K235" s="1">
        <f t="shared" si="45"/>
        <v>1837623</v>
      </c>
      <c r="L235">
        <f t="shared" si="45"/>
        <v>341666</v>
      </c>
      <c r="M235" s="8">
        <f t="shared" si="46"/>
        <v>293210482.5</v>
      </c>
      <c r="N235" s="1">
        <f t="shared" si="47"/>
        <v>32578942.5</v>
      </c>
    </row>
    <row r="236" spans="4:14" x14ac:dyDescent="0.25">
      <c r="D236" s="9">
        <v>44120</v>
      </c>
      <c r="E236">
        <v>235</v>
      </c>
      <c r="F236">
        <f t="shared" si="38"/>
        <v>19245</v>
      </c>
      <c r="G236">
        <f t="shared" si="44"/>
        <v>8568</v>
      </c>
      <c r="H236">
        <f t="shared" si="39"/>
        <v>1441</v>
      </c>
      <c r="I236" s="1">
        <f t="shared" si="42"/>
        <v>325780536</v>
      </c>
      <c r="J236">
        <f t="shared" si="40"/>
        <v>4265655</v>
      </c>
      <c r="K236" s="1">
        <f t="shared" si="45"/>
        <v>1846191</v>
      </c>
      <c r="L236">
        <f t="shared" si="45"/>
        <v>343107</v>
      </c>
      <c r="M236" s="8">
        <f t="shared" si="46"/>
        <v>293202482.40000004</v>
      </c>
      <c r="N236" s="1">
        <f t="shared" si="47"/>
        <v>32578053.599999964</v>
      </c>
    </row>
    <row r="237" spans="4:14" x14ac:dyDescent="0.25">
      <c r="D237" s="9">
        <v>44121</v>
      </c>
      <c r="E237">
        <v>236</v>
      </c>
      <c r="F237">
        <f t="shared" si="38"/>
        <v>19310</v>
      </c>
      <c r="G237">
        <f t="shared" si="44"/>
        <v>8565</v>
      </c>
      <c r="H237">
        <f t="shared" si="39"/>
        <v>1440</v>
      </c>
      <c r="I237" s="1">
        <f t="shared" si="42"/>
        <v>325771569</v>
      </c>
      <c r="J237">
        <f t="shared" si="40"/>
        <v>4283187</v>
      </c>
      <c r="K237" s="1">
        <f t="shared" si="45"/>
        <v>1854756</v>
      </c>
      <c r="L237">
        <f t="shared" si="45"/>
        <v>344547</v>
      </c>
      <c r="M237" s="8">
        <f t="shared" si="46"/>
        <v>293194412.10000002</v>
      </c>
      <c r="N237" s="1">
        <f t="shared" si="47"/>
        <v>32577156.899999976</v>
      </c>
    </row>
    <row r="238" spans="4:14" x14ac:dyDescent="0.25">
      <c r="D238" s="9">
        <v>44122</v>
      </c>
      <c r="E238">
        <v>237</v>
      </c>
      <c r="F238">
        <f t="shared" si="38"/>
        <v>19273</v>
      </c>
      <c r="G238">
        <f t="shared" si="44"/>
        <v>8856</v>
      </c>
      <c r="H238">
        <f t="shared" si="39"/>
        <v>1489</v>
      </c>
      <c r="I238" s="1">
        <f t="shared" si="42"/>
        <v>325762936</v>
      </c>
      <c r="J238">
        <f t="shared" si="40"/>
        <v>4300676</v>
      </c>
      <c r="K238" s="1">
        <f t="shared" si="45"/>
        <v>1863612</v>
      </c>
      <c r="L238">
        <f t="shared" si="45"/>
        <v>346036</v>
      </c>
      <c r="M238" s="8">
        <f t="shared" si="46"/>
        <v>293186642.40000004</v>
      </c>
      <c r="N238" s="1">
        <f t="shared" si="47"/>
        <v>32576293.599999964</v>
      </c>
    </row>
    <row r="239" spans="4:14" x14ac:dyDescent="0.25">
      <c r="D239" s="9">
        <v>44123</v>
      </c>
      <c r="E239">
        <v>238</v>
      </c>
      <c r="F239">
        <f t="shared" si="38"/>
        <v>19417</v>
      </c>
      <c r="G239">
        <f t="shared" si="44"/>
        <v>9205</v>
      </c>
      <c r="H239">
        <f t="shared" si="39"/>
        <v>1548</v>
      </c>
      <c r="I239" s="1">
        <f t="shared" si="42"/>
        <v>325754487</v>
      </c>
      <c r="J239">
        <f t="shared" si="40"/>
        <v>4318330</v>
      </c>
      <c r="K239" s="1">
        <f t="shared" si="45"/>
        <v>1872817</v>
      </c>
      <c r="L239">
        <f t="shared" si="45"/>
        <v>347584</v>
      </c>
      <c r="M239" s="8">
        <f t="shared" si="46"/>
        <v>293179038.30000001</v>
      </c>
      <c r="N239" s="1">
        <f t="shared" si="47"/>
        <v>32575448.699999988</v>
      </c>
    </row>
    <row r="240" spans="4:14" x14ac:dyDescent="0.25">
      <c r="D240" s="9">
        <v>44124</v>
      </c>
      <c r="E240">
        <v>239</v>
      </c>
      <c r="F240">
        <f t="shared" si="38"/>
        <v>19400</v>
      </c>
      <c r="G240">
        <f t="shared" si="44"/>
        <v>9049</v>
      </c>
      <c r="H240">
        <f t="shared" si="39"/>
        <v>1522</v>
      </c>
      <c r="I240" s="1">
        <f t="shared" si="42"/>
        <v>325745901</v>
      </c>
      <c r="J240">
        <f t="shared" si="40"/>
        <v>4335965</v>
      </c>
      <c r="K240" s="1">
        <f t="shared" si="45"/>
        <v>1881866</v>
      </c>
      <c r="L240">
        <f t="shared" si="45"/>
        <v>349106</v>
      </c>
      <c r="M240" s="8">
        <f t="shared" si="46"/>
        <v>293171310.90000004</v>
      </c>
      <c r="N240" s="1">
        <f t="shared" si="47"/>
        <v>32574590.099999964</v>
      </c>
    </row>
    <row r="241" spans="4:14" x14ac:dyDescent="0.25">
      <c r="D241" s="9">
        <v>44125</v>
      </c>
      <c r="E241">
        <v>240</v>
      </c>
      <c r="F241">
        <f t="shared" si="38"/>
        <v>19491</v>
      </c>
      <c r="G241">
        <f t="shared" si="44"/>
        <v>8988</v>
      </c>
      <c r="H241">
        <f t="shared" si="39"/>
        <v>1511</v>
      </c>
      <c r="I241" s="1">
        <f t="shared" si="42"/>
        <v>325737150</v>
      </c>
      <c r="J241">
        <f t="shared" si="40"/>
        <v>4353704</v>
      </c>
      <c r="K241" s="1">
        <f t="shared" si="45"/>
        <v>1890854</v>
      </c>
      <c r="L241">
        <f t="shared" si="45"/>
        <v>350617</v>
      </c>
      <c r="M241" s="8">
        <f t="shared" si="46"/>
        <v>293163435</v>
      </c>
      <c r="N241" s="1">
        <f t="shared" si="47"/>
        <v>32573715</v>
      </c>
    </row>
    <row r="242" spans="4:14" x14ac:dyDescent="0.25">
      <c r="D242" s="9">
        <v>44126</v>
      </c>
      <c r="E242">
        <v>241</v>
      </c>
      <c r="F242">
        <f t="shared" si="38"/>
        <v>19539</v>
      </c>
      <c r="G242">
        <f t="shared" si="44"/>
        <v>8854</v>
      </c>
      <c r="H242">
        <f t="shared" si="39"/>
        <v>1489</v>
      </c>
      <c r="I242" s="1">
        <f t="shared" si="42"/>
        <v>325728210</v>
      </c>
      <c r="J242">
        <f t="shared" si="40"/>
        <v>4371498</v>
      </c>
      <c r="K242" s="1">
        <f t="shared" si="45"/>
        <v>1899708</v>
      </c>
      <c r="L242">
        <f t="shared" si="45"/>
        <v>352106</v>
      </c>
      <c r="M242" s="8">
        <f t="shared" si="46"/>
        <v>293155389</v>
      </c>
      <c r="N242" s="1">
        <f t="shared" si="47"/>
        <v>32572821</v>
      </c>
    </row>
    <row r="243" spans="4:14" x14ac:dyDescent="0.25">
      <c r="D243" s="9">
        <v>44127</v>
      </c>
      <c r="E243">
        <v>242</v>
      </c>
      <c r="F243">
        <f t="shared" si="38"/>
        <v>19694</v>
      </c>
      <c r="G243">
        <f t="shared" si="44"/>
        <v>8866</v>
      </c>
      <c r="H243">
        <f t="shared" si="39"/>
        <v>1491</v>
      </c>
      <c r="I243" s="1">
        <f t="shared" si="42"/>
        <v>325719104</v>
      </c>
      <c r="J243">
        <f t="shared" si="40"/>
        <v>4389470</v>
      </c>
      <c r="K243" s="1">
        <f t="shared" si="45"/>
        <v>1908574</v>
      </c>
      <c r="L243">
        <f t="shared" si="45"/>
        <v>353597</v>
      </c>
      <c r="M243" s="8">
        <f t="shared" si="46"/>
        <v>293147193.60000002</v>
      </c>
      <c r="N243" s="1">
        <f t="shared" si="47"/>
        <v>32571910.399999976</v>
      </c>
    </row>
    <row r="244" spans="4:14" x14ac:dyDescent="0.25">
      <c r="D244" s="9">
        <v>44128</v>
      </c>
      <c r="E244">
        <v>243</v>
      </c>
      <c r="F244">
        <f t="shared" si="38"/>
        <v>19875</v>
      </c>
      <c r="G244">
        <f t="shared" si="44"/>
        <v>8802</v>
      </c>
      <c r="H244">
        <f t="shared" si="39"/>
        <v>1480</v>
      </c>
      <c r="I244" s="1">
        <f t="shared" si="42"/>
        <v>325709727</v>
      </c>
      <c r="J244">
        <f t="shared" si="40"/>
        <v>4407649</v>
      </c>
      <c r="K244" s="1">
        <f t="shared" si="45"/>
        <v>1917376</v>
      </c>
      <c r="L244">
        <f t="shared" si="45"/>
        <v>355077</v>
      </c>
      <c r="M244" s="8">
        <f t="shared" si="46"/>
        <v>293138754.30000001</v>
      </c>
      <c r="N244" s="1">
        <f t="shared" si="47"/>
        <v>32570972.699999988</v>
      </c>
    </row>
    <row r="245" spans="4:14" x14ac:dyDescent="0.25">
      <c r="D245" s="9">
        <v>44129</v>
      </c>
      <c r="E245">
        <v>244</v>
      </c>
      <c r="F245">
        <f t="shared" si="38"/>
        <v>20003</v>
      </c>
      <c r="G245">
        <f t="shared" si="44"/>
        <v>9076</v>
      </c>
      <c r="H245">
        <f t="shared" si="39"/>
        <v>1526</v>
      </c>
      <c r="I245" s="1">
        <f t="shared" si="42"/>
        <v>325700478</v>
      </c>
      <c r="J245">
        <f t="shared" si="40"/>
        <v>4425974</v>
      </c>
      <c r="K245" s="1">
        <f t="shared" si="45"/>
        <v>1926452</v>
      </c>
      <c r="L245">
        <f t="shared" si="45"/>
        <v>356603</v>
      </c>
      <c r="M245" s="8">
        <f t="shared" si="46"/>
        <v>293130430.19999999</v>
      </c>
      <c r="N245" s="1">
        <f t="shared" si="47"/>
        <v>32570047.800000012</v>
      </c>
    </row>
    <row r="246" spans="4:14" x14ac:dyDescent="0.25">
      <c r="D246" s="9">
        <v>44130</v>
      </c>
      <c r="E246">
        <v>245</v>
      </c>
      <c r="F246">
        <f t="shared" si="38"/>
        <v>19905</v>
      </c>
      <c r="G246">
        <f t="shared" si="44"/>
        <v>8833</v>
      </c>
      <c r="H246">
        <f t="shared" si="39"/>
        <v>1485</v>
      </c>
      <c r="I246" s="1">
        <f t="shared" si="42"/>
        <v>325691098</v>
      </c>
      <c r="J246">
        <f t="shared" si="40"/>
        <v>4444187</v>
      </c>
      <c r="K246" s="1">
        <f t="shared" si="45"/>
        <v>1935285</v>
      </c>
      <c r="L246">
        <f t="shared" si="45"/>
        <v>358088</v>
      </c>
      <c r="M246" s="8">
        <f t="shared" si="46"/>
        <v>293121988.19999999</v>
      </c>
      <c r="N246" s="1">
        <f t="shared" si="47"/>
        <v>32569109.800000012</v>
      </c>
    </row>
    <row r="247" spans="4:14" x14ac:dyDescent="0.25">
      <c r="D247" s="9">
        <v>44131</v>
      </c>
      <c r="E247">
        <v>246</v>
      </c>
      <c r="F247">
        <f t="shared" si="38"/>
        <v>20160</v>
      </c>
      <c r="G247">
        <f t="shared" si="44"/>
        <v>9038</v>
      </c>
      <c r="H247">
        <f t="shared" si="39"/>
        <v>1520</v>
      </c>
      <c r="I247" s="1">
        <f t="shared" si="42"/>
        <v>325681631</v>
      </c>
      <c r="J247">
        <f t="shared" si="40"/>
        <v>4462692</v>
      </c>
      <c r="K247" s="1">
        <f t="shared" si="45"/>
        <v>1944323</v>
      </c>
      <c r="L247">
        <f t="shared" si="45"/>
        <v>359608</v>
      </c>
      <c r="M247" s="8">
        <f t="shared" si="46"/>
        <v>293113467.90000004</v>
      </c>
      <c r="N247" s="1">
        <f t="shared" si="47"/>
        <v>32568163.099999964</v>
      </c>
    </row>
    <row r="248" spans="4:14" x14ac:dyDescent="0.25">
      <c r="D248" s="9">
        <v>44132</v>
      </c>
      <c r="E248">
        <v>247</v>
      </c>
      <c r="F248">
        <f t="shared" si="38"/>
        <v>20371</v>
      </c>
      <c r="G248">
        <f t="shared" si="44"/>
        <v>9085</v>
      </c>
      <c r="H248">
        <f t="shared" si="39"/>
        <v>1528</v>
      </c>
      <c r="I248" s="1">
        <f t="shared" si="42"/>
        <v>325671969</v>
      </c>
      <c r="J248">
        <f t="shared" si="40"/>
        <v>4481439</v>
      </c>
      <c r="K248" s="1">
        <f t="shared" si="45"/>
        <v>1953408</v>
      </c>
      <c r="L248">
        <f t="shared" si="45"/>
        <v>361136</v>
      </c>
      <c r="M248" s="8">
        <f t="shared" si="46"/>
        <v>293104772.10000002</v>
      </c>
      <c r="N248" s="1">
        <f t="shared" si="47"/>
        <v>32567196.899999976</v>
      </c>
    </row>
    <row r="249" spans="4:14" x14ac:dyDescent="0.25">
      <c r="D249" s="9">
        <v>44133</v>
      </c>
      <c r="E249">
        <v>248</v>
      </c>
      <c r="F249">
        <f t="shared" si="38"/>
        <v>20560</v>
      </c>
      <c r="G249">
        <f t="shared" si="44"/>
        <v>8295</v>
      </c>
      <c r="H249">
        <f t="shared" si="39"/>
        <v>1395</v>
      </c>
      <c r="I249" s="1">
        <f t="shared" si="42"/>
        <v>325661301</v>
      </c>
      <c r="J249">
        <f t="shared" si="40"/>
        <v>4500402</v>
      </c>
      <c r="K249" s="1">
        <f t="shared" si="45"/>
        <v>1961703</v>
      </c>
      <c r="L249">
        <f t="shared" si="45"/>
        <v>362531</v>
      </c>
      <c r="M249" s="8">
        <f t="shared" si="46"/>
        <v>293095170.90000004</v>
      </c>
      <c r="N249" s="1">
        <f t="shared" si="47"/>
        <v>32566130.099999964</v>
      </c>
    </row>
    <row r="250" spans="4:14" x14ac:dyDescent="0.25">
      <c r="D250" s="9">
        <v>44134</v>
      </c>
      <c r="E250">
        <v>249</v>
      </c>
      <c r="F250">
        <f t="shared" si="38"/>
        <v>20619</v>
      </c>
      <c r="G250">
        <f t="shared" si="44"/>
        <v>8780</v>
      </c>
      <c r="H250">
        <f t="shared" si="39"/>
        <v>1476</v>
      </c>
      <c r="I250" s="1">
        <f t="shared" si="42"/>
        <v>325651050</v>
      </c>
      <c r="J250">
        <f t="shared" si="40"/>
        <v>4519433</v>
      </c>
      <c r="K250" s="1">
        <f t="shared" ref="K250:L265" si="48">K249+G250</f>
        <v>1970483</v>
      </c>
      <c r="L250">
        <f t="shared" si="48"/>
        <v>364007</v>
      </c>
      <c r="M250" s="8">
        <f t="shared" si="46"/>
        <v>293085945</v>
      </c>
      <c r="N250" s="1">
        <f t="shared" si="47"/>
        <v>32565105</v>
      </c>
    </row>
    <row r="251" spans="4:14" x14ac:dyDescent="0.25">
      <c r="D251" s="9">
        <v>44135</v>
      </c>
      <c r="E251">
        <v>250</v>
      </c>
      <c r="F251">
        <f t="shared" si="38"/>
        <v>20466</v>
      </c>
      <c r="G251">
        <f t="shared" si="44"/>
        <v>8577</v>
      </c>
      <c r="H251">
        <f t="shared" si="39"/>
        <v>1442</v>
      </c>
      <c r="I251" s="1">
        <f t="shared" si="42"/>
        <v>325640771</v>
      </c>
      <c r="J251">
        <f t="shared" si="40"/>
        <v>4538289</v>
      </c>
      <c r="K251" s="1">
        <f t="shared" si="48"/>
        <v>1979060</v>
      </c>
      <c r="L251">
        <f t="shared" si="48"/>
        <v>365449</v>
      </c>
      <c r="M251" s="8">
        <f t="shared" si="46"/>
        <v>293076693.90000004</v>
      </c>
      <c r="N251" s="1">
        <f t="shared" si="47"/>
        <v>32564077.099999964</v>
      </c>
    </row>
    <row r="252" spans="4:14" x14ac:dyDescent="0.25">
      <c r="D252" s="9">
        <v>44136</v>
      </c>
      <c r="E252">
        <v>251</v>
      </c>
      <c r="F252">
        <f t="shared" si="38"/>
        <v>20835</v>
      </c>
      <c r="G252">
        <f t="shared" si="44"/>
        <v>8841</v>
      </c>
      <c r="H252">
        <f t="shared" si="39"/>
        <v>1487</v>
      </c>
      <c r="I252" s="1">
        <f t="shared" si="42"/>
        <v>325630334</v>
      </c>
      <c r="J252">
        <f t="shared" si="40"/>
        <v>4557567</v>
      </c>
      <c r="K252" s="1">
        <f t="shared" si="48"/>
        <v>1987901</v>
      </c>
      <c r="L252">
        <f t="shared" si="48"/>
        <v>366936</v>
      </c>
      <c r="M252" s="8">
        <f t="shared" si="46"/>
        <v>293067300.60000002</v>
      </c>
      <c r="N252" s="1">
        <f t="shared" si="47"/>
        <v>32563033.399999976</v>
      </c>
    </row>
    <row r="253" spans="4:14" x14ac:dyDescent="0.25">
      <c r="D253" s="9">
        <v>44137</v>
      </c>
      <c r="E253">
        <v>252</v>
      </c>
      <c r="F253">
        <f t="shared" si="38"/>
        <v>20771</v>
      </c>
      <c r="G253">
        <f t="shared" si="44"/>
        <v>9254</v>
      </c>
      <c r="H253">
        <f t="shared" si="39"/>
        <v>1556</v>
      </c>
      <c r="I253" s="1">
        <f t="shared" si="42"/>
        <v>325620383</v>
      </c>
      <c r="J253">
        <f t="shared" si="40"/>
        <v>4576772</v>
      </c>
      <c r="K253" s="1">
        <f t="shared" si="48"/>
        <v>1997155</v>
      </c>
      <c r="L253">
        <f t="shared" si="48"/>
        <v>368492</v>
      </c>
      <c r="M253" s="8">
        <f t="shared" si="46"/>
        <v>293058344.69999999</v>
      </c>
      <c r="N253" s="1">
        <f t="shared" si="47"/>
        <v>32562038.300000012</v>
      </c>
    </row>
    <row r="254" spans="4:14" x14ac:dyDescent="0.25">
      <c r="D254" s="9">
        <v>44138</v>
      </c>
      <c r="E254">
        <v>253</v>
      </c>
      <c r="F254">
        <f t="shared" si="38"/>
        <v>20995</v>
      </c>
      <c r="G254">
        <f t="shared" si="44"/>
        <v>9223</v>
      </c>
      <c r="H254">
        <f t="shared" si="39"/>
        <v>1551</v>
      </c>
      <c r="I254" s="1">
        <f t="shared" si="42"/>
        <v>325610145</v>
      </c>
      <c r="J254">
        <f t="shared" si="40"/>
        <v>4596233</v>
      </c>
      <c r="K254" s="1">
        <f t="shared" si="48"/>
        <v>2006378</v>
      </c>
      <c r="L254">
        <f t="shared" si="48"/>
        <v>370043</v>
      </c>
      <c r="M254" s="8">
        <f t="shared" si="46"/>
        <v>293049130.5</v>
      </c>
      <c r="N254" s="1">
        <f t="shared" si="47"/>
        <v>32561014.5</v>
      </c>
    </row>
    <row r="255" spans="4:14" x14ac:dyDescent="0.25">
      <c r="D255" s="9">
        <v>44139</v>
      </c>
      <c r="E255">
        <v>254</v>
      </c>
      <c r="F255">
        <f t="shared" si="38"/>
        <v>20951</v>
      </c>
      <c r="G255">
        <f t="shared" si="44"/>
        <v>9039</v>
      </c>
      <c r="H255">
        <f t="shared" si="39"/>
        <v>1520</v>
      </c>
      <c r="I255" s="1">
        <f t="shared" si="42"/>
        <v>325599773</v>
      </c>
      <c r="J255">
        <f t="shared" si="40"/>
        <v>4615644</v>
      </c>
      <c r="K255" s="1">
        <f t="shared" si="48"/>
        <v>2015417</v>
      </c>
      <c r="L255">
        <f t="shared" si="48"/>
        <v>371563</v>
      </c>
      <c r="M255" s="8">
        <f t="shared" si="46"/>
        <v>293039795.69999999</v>
      </c>
      <c r="N255" s="1">
        <f t="shared" si="47"/>
        <v>32559977.300000012</v>
      </c>
    </row>
    <row r="256" spans="4:14" x14ac:dyDescent="0.25">
      <c r="D256" s="9">
        <v>44140</v>
      </c>
      <c r="E256">
        <v>255</v>
      </c>
      <c r="F256">
        <f t="shared" si="38"/>
        <v>20533</v>
      </c>
      <c r="G256">
        <f t="shared" si="44"/>
        <v>8739</v>
      </c>
      <c r="H256">
        <f t="shared" si="39"/>
        <v>1470</v>
      </c>
      <c r="I256" s="1">
        <f t="shared" si="42"/>
        <v>325589579</v>
      </c>
      <c r="J256">
        <f t="shared" si="40"/>
        <v>4634577</v>
      </c>
      <c r="K256" s="1">
        <f t="shared" si="48"/>
        <v>2024156</v>
      </c>
      <c r="L256">
        <f t="shared" si="48"/>
        <v>373033</v>
      </c>
      <c r="M256" s="8">
        <f t="shared" si="46"/>
        <v>293030621.10000002</v>
      </c>
      <c r="N256" s="1">
        <f t="shared" si="47"/>
        <v>32558957.899999976</v>
      </c>
    </row>
    <row r="257" spans="4:14" x14ac:dyDescent="0.25">
      <c r="D257" s="9">
        <v>44141</v>
      </c>
      <c r="E257">
        <v>256</v>
      </c>
      <c r="F257">
        <f t="shared" si="38"/>
        <v>20016</v>
      </c>
      <c r="G257">
        <f t="shared" si="44"/>
        <v>8772</v>
      </c>
      <c r="H257">
        <f t="shared" si="39"/>
        <v>1475</v>
      </c>
      <c r="I257" s="1">
        <f t="shared" si="42"/>
        <v>325580009</v>
      </c>
      <c r="J257">
        <f t="shared" si="40"/>
        <v>4652919</v>
      </c>
      <c r="K257" s="1">
        <f t="shared" si="48"/>
        <v>2032928</v>
      </c>
      <c r="L257">
        <f t="shared" si="48"/>
        <v>374508</v>
      </c>
      <c r="M257" s="8">
        <f t="shared" si="46"/>
        <v>293022008.10000002</v>
      </c>
      <c r="N257" s="1">
        <f t="shared" si="47"/>
        <v>32558000.899999976</v>
      </c>
    </row>
    <row r="258" spans="4:14" x14ac:dyDescent="0.25">
      <c r="D258" s="9">
        <v>44142</v>
      </c>
      <c r="E258">
        <v>257</v>
      </c>
      <c r="F258">
        <f t="shared" si="38"/>
        <v>23679</v>
      </c>
      <c r="G258">
        <f t="shared" si="44"/>
        <v>8817</v>
      </c>
      <c r="H258">
        <f t="shared" si="39"/>
        <v>1483</v>
      </c>
      <c r="I258" s="1">
        <f t="shared" si="42"/>
        <v>325566294</v>
      </c>
      <c r="J258">
        <f t="shared" si="40"/>
        <v>4675451</v>
      </c>
      <c r="K258" s="1">
        <f t="shared" si="48"/>
        <v>2041745</v>
      </c>
      <c r="L258">
        <f t="shared" si="48"/>
        <v>375991</v>
      </c>
      <c r="M258" s="8">
        <f t="shared" si="46"/>
        <v>293009664.60000002</v>
      </c>
      <c r="N258" s="1">
        <f t="shared" si="47"/>
        <v>32556629.399999976</v>
      </c>
    </row>
    <row r="259" spans="4:14" x14ac:dyDescent="0.25">
      <c r="D259" s="9">
        <v>44143</v>
      </c>
      <c r="E259">
        <v>258</v>
      </c>
      <c r="F259">
        <f t="shared" si="38"/>
        <v>22723</v>
      </c>
      <c r="G259">
        <f t="shared" si="44"/>
        <v>8810</v>
      </c>
      <c r="H259">
        <f t="shared" si="39"/>
        <v>1482</v>
      </c>
      <c r="I259" s="1">
        <f t="shared" si="42"/>
        <v>325553665</v>
      </c>
      <c r="J259">
        <f t="shared" si="40"/>
        <v>4696890</v>
      </c>
      <c r="K259" s="1">
        <f t="shared" si="48"/>
        <v>2050555</v>
      </c>
      <c r="L259">
        <f t="shared" si="48"/>
        <v>377473</v>
      </c>
      <c r="M259" s="8">
        <f t="shared" si="46"/>
        <v>292998298.5</v>
      </c>
      <c r="N259" s="1">
        <f t="shared" si="47"/>
        <v>32555366.5</v>
      </c>
    </row>
    <row r="260" spans="4:14" x14ac:dyDescent="0.25">
      <c r="D260" s="9">
        <v>44144</v>
      </c>
      <c r="E260">
        <v>259</v>
      </c>
      <c r="F260">
        <f t="shared" si="38"/>
        <v>21578</v>
      </c>
      <c r="G260">
        <f t="shared" si="44"/>
        <v>8664</v>
      </c>
      <c r="H260">
        <f t="shared" si="39"/>
        <v>1457</v>
      </c>
      <c r="I260" s="1">
        <f t="shared" si="42"/>
        <v>325542200</v>
      </c>
      <c r="J260">
        <f t="shared" si="40"/>
        <v>4717019</v>
      </c>
      <c r="K260" s="1">
        <f t="shared" si="48"/>
        <v>2059219</v>
      </c>
      <c r="L260">
        <f t="shared" si="48"/>
        <v>378930</v>
      </c>
      <c r="M260" s="8">
        <f t="shared" si="46"/>
        <v>292987980</v>
      </c>
      <c r="N260" s="1">
        <f t="shared" si="47"/>
        <v>32554220</v>
      </c>
    </row>
    <row r="261" spans="4:14" x14ac:dyDescent="0.25">
      <c r="D261" s="9">
        <v>44145</v>
      </c>
      <c r="E261">
        <v>260</v>
      </c>
      <c r="F261">
        <f t="shared" si="38"/>
        <v>21492</v>
      </c>
      <c r="G261">
        <f t="shared" si="44"/>
        <v>8771</v>
      </c>
      <c r="H261">
        <f t="shared" si="39"/>
        <v>1475</v>
      </c>
      <c r="I261" s="1">
        <f t="shared" si="42"/>
        <v>325530940</v>
      </c>
      <c r="J261">
        <f t="shared" si="40"/>
        <v>4737050</v>
      </c>
      <c r="K261" s="1">
        <f t="shared" si="48"/>
        <v>2067990</v>
      </c>
      <c r="L261">
        <f t="shared" si="48"/>
        <v>380405</v>
      </c>
      <c r="M261" s="8">
        <f t="shared" si="46"/>
        <v>292977846</v>
      </c>
      <c r="N261" s="1">
        <f t="shared" si="47"/>
        <v>32553094</v>
      </c>
    </row>
    <row r="262" spans="4:14" x14ac:dyDescent="0.25">
      <c r="D262" s="9">
        <v>44146</v>
      </c>
      <c r="E262">
        <v>261</v>
      </c>
      <c r="F262">
        <f t="shared" si="38"/>
        <v>21505</v>
      </c>
      <c r="G262">
        <f t="shared" si="44"/>
        <v>8809</v>
      </c>
      <c r="H262">
        <f t="shared" si="39"/>
        <v>1481</v>
      </c>
      <c r="I262" s="1">
        <f t="shared" si="42"/>
        <v>325519703</v>
      </c>
      <c r="J262">
        <f t="shared" si="40"/>
        <v>4757096</v>
      </c>
      <c r="K262" s="1">
        <f t="shared" si="48"/>
        <v>2076799</v>
      </c>
      <c r="L262">
        <f t="shared" si="48"/>
        <v>381886</v>
      </c>
      <c r="M262" s="8">
        <f t="shared" si="46"/>
        <v>292967732.69999999</v>
      </c>
      <c r="N262" s="1">
        <f t="shared" si="47"/>
        <v>32551970.300000012</v>
      </c>
    </row>
    <row r="263" spans="4:14" x14ac:dyDescent="0.25">
      <c r="D263" s="9">
        <v>44147</v>
      </c>
      <c r="E263">
        <v>262</v>
      </c>
      <c r="F263">
        <f t="shared" si="38"/>
        <v>21630</v>
      </c>
      <c r="G263">
        <f t="shared" si="44"/>
        <v>8812</v>
      </c>
      <c r="H263">
        <f t="shared" si="39"/>
        <v>1482</v>
      </c>
      <c r="I263" s="1">
        <f t="shared" si="42"/>
        <v>325508326</v>
      </c>
      <c r="J263">
        <f t="shared" si="40"/>
        <v>4777285</v>
      </c>
      <c r="K263" s="1">
        <f t="shared" si="48"/>
        <v>2085611</v>
      </c>
      <c r="L263">
        <f t="shared" si="48"/>
        <v>383368</v>
      </c>
      <c r="M263" s="8">
        <f t="shared" si="46"/>
        <v>292957493.40000004</v>
      </c>
      <c r="N263" s="1">
        <f t="shared" si="47"/>
        <v>32550832.599999964</v>
      </c>
    </row>
    <row r="264" spans="4:14" x14ac:dyDescent="0.25">
      <c r="D264" s="9">
        <v>44148</v>
      </c>
      <c r="E264">
        <v>263</v>
      </c>
      <c r="F264">
        <f t="shared" si="38"/>
        <v>21633</v>
      </c>
      <c r="G264">
        <f t="shared" si="44"/>
        <v>8842</v>
      </c>
      <c r="H264">
        <f t="shared" si="39"/>
        <v>1487</v>
      </c>
      <c r="I264" s="1">
        <f t="shared" si="42"/>
        <v>325496975</v>
      </c>
      <c r="J264">
        <f t="shared" si="40"/>
        <v>4797478</v>
      </c>
      <c r="K264" s="1">
        <f t="shared" si="48"/>
        <v>2094453</v>
      </c>
      <c r="L264">
        <f t="shared" si="48"/>
        <v>384855</v>
      </c>
      <c r="M264" s="8">
        <f t="shared" si="46"/>
        <v>292947277.5</v>
      </c>
      <c r="N264" s="1">
        <f t="shared" si="47"/>
        <v>32549697.5</v>
      </c>
    </row>
    <row r="265" spans="4:14" x14ac:dyDescent="0.25">
      <c r="D265" s="9">
        <v>44149</v>
      </c>
      <c r="E265">
        <v>264</v>
      </c>
      <c r="F265">
        <f t="shared" ref="F265:F328" si="49">ROUND((M264*$B$1)+(N264*$B$2)-H238-G238,0)</f>
        <v>21292</v>
      </c>
      <c r="G265">
        <f t="shared" si="44"/>
        <v>8825</v>
      </c>
      <c r="H265">
        <f t="shared" ref="H265:H328" si="50">ROUND(F238*$B$8,0)</f>
        <v>1484</v>
      </c>
      <c r="I265" s="1">
        <f t="shared" si="42"/>
        <v>325485997</v>
      </c>
      <c r="J265">
        <f t="shared" ref="J265:J328" si="51">J264+F265-H238</f>
        <v>4817281</v>
      </c>
      <c r="K265" s="1">
        <f t="shared" si="48"/>
        <v>2103278</v>
      </c>
      <c r="L265">
        <f t="shared" si="48"/>
        <v>386339</v>
      </c>
      <c r="M265" s="8">
        <f t="shared" si="46"/>
        <v>292937397.30000001</v>
      </c>
      <c r="N265" s="1">
        <f t="shared" si="47"/>
        <v>32548599.699999988</v>
      </c>
    </row>
    <row r="266" spans="4:14" x14ac:dyDescent="0.25">
      <c r="D266" s="9">
        <v>44150</v>
      </c>
      <c r="E266">
        <v>265</v>
      </c>
      <c r="F266">
        <f t="shared" si="49"/>
        <v>20882</v>
      </c>
      <c r="G266">
        <f t="shared" si="44"/>
        <v>8891</v>
      </c>
      <c r="H266">
        <f t="shared" si="50"/>
        <v>1495</v>
      </c>
      <c r="I266" s="1">
        <f t="shared" si="42"/>
        <v>325475554</v>
      </c>
      <c r="J266">
        <f t="shared" si="51"/>
        <v>4836615</v>
      </c>
      <c r="K266" s="1">
        <f t="shared" ref="K266:L281" si="52">K265+G266</f>
        <v>2112169</v>
      </c>
      <c r="L266">
        <f t="shared" si="52"/>
        <v>387834</v>
      </c>
      <c r="M266" s="8">
        <f t="shared" si="46"/>
        <v>292927998.60000002</v>
      </c>
      <c r="N266" s="1">
        <f t="shared" si="47"/>
        <v>32547555.399999976</v>
      </c>
    </row>
    <row r="267" spans="4:14" x14ac:dyDescent="0.25">
      <c r="D267" s="9">
        <v>44151</v>
      </c>
      <c r="E267">
        <v>266</v>
      </c>
      <c r="F267">
        <f t="shared" si="49"/>
        <v>21063</v>
      </c>
      <c r="G267">
        <f t="shared" si="44"/>
        <v>8883</v>
      </c>
      <c r="H267">
        <f t="shared" si="50"/>
        <v>1494</v>
      </c>
      <c r="I267" s="1">
        <f t="shared" si="42"/>
        <v>325464896</v>
      </c>
      <c r="J267">
        <f t="shared" si="51"/>
        <v>4856156</v>
      </c>
      <c r="K267" s="1">
        <f t="shared" si="52"/>
        <v>2121052</v>
      </c>
      <c r="L267">
        <f t="shared" si="52"/>
        <v>389328</v>
      </c>
      <c r="M267" s="8">
        <f t="shared" si="46"/>
        <v>292918406.40000004</v>
      </c>
      <c r="N267" s="1">
        <f t="shared" si="47"/>
        <v>32546489.599999964</v>
      </c>
    </row>
    <row r="268" spans="4:14" x14ac:dyDescent="0.25">
      <c r="D268" s="9">
        <v>44152</v>
      </c>
      <c r="E268">
        <v>267</v>
      </c>
      <c r="F268">
        <f t="shared" si="49"/>
        <v>21134</v>
      </c>
      <c r="G268">
        <f t="shared" si="44"/>
        <v>8925</v>
      </c>
      <c r="H268">
        <f t="shared" si="50"/>
        <v>1501</v>
      </c>
      <c r="I268" s="1">
        <f t="shared" si="42"/>
        <v>325454198</v>
      </c>
      <c r="J268">
        <f t="shared" si="51"/>
        <v>4875779</v>
      </c>
      <c r="K268" s="1">
        <f t="shared" si="52"/>
        <v>2129977</v>
      </c>
      <c r="L268">
        <f t="shared" si="52"/>
        <v>390829</v>
      </c>
      <c r="M268" s="8">
        <f t="shared" si="46"/>
        <v>292908778.19999999</v>
      </c>
      <c r="N268" s="1">
        <f t="shared" si="47"/>
        <v>32545419.800000012</v>
      </c>
    </row>
    <row r="269" spans="4:14" x14ac:dyDescent="0.25">
      <c r="D269" s="9">
        <v>44153</v>
      </c>
      <c r="E269">
        <v>268</v>
      </c>
      <c r="F269">
        <f t="shared" si="49"/>
        <v>21289</v>
      </c>
      <c r="G269">
        <f t="shared" si="44"/>
        <v>8947</v>
      </c>
      <c r="H269">
        <f t="shared" si="50"/>
        <v>1505</v>
      </c>
      <c r="I269" s="1">
        <f t="shared" si="42"/>
        <v>325443345</v>
      </c>
      <c r="J269">
        <f t="shared" si="51"/>
        <v>4895579</v>
      </c>
      <c r="K269" s="1">
        <f t="shared" si="52"/>
        <v>2138924</v>
      </c>
      <c r="L269">
        <f t="shared" si="52"/>
        <v>392334</v>
      </c>
      <c r="M269" s="8">
        <f t="shared" si="46"/>
        <v>292899010.5</v>
      </c>
      <c r="N269" s="1">
        <f t="shared" si="47"/>
        <v>32544334.5</v>
      </c>
    </row>
    <row r="270" spans="4:14" x14ac:dyDescent="0.25">
      <c r="D270" s="9">
        <v>44154</v>
      </c>
      <c r="E270">
        <v>269</v>
      </c>
      <c r="F270">
        <f t="shared" si="49"/>
        <v>21274</v>
      </c>
      <c r="G270">
        <f t="shared" si="44"/>
        <v>9018</v>
      </c>
      <c r="H270">
        <f t="shared" si="50"/>
        <v>1516</v>
      </c>
      <c r="I270" s="1">
        <f t="shared" si="42"/>
        <v>325432580</v>
      </c>
      <c r="J270">
        <f t="shared" si="51"/>
        <v>4915362</v>
      </c>
      <c r="K270" s="1">
        <f t="shared" si="52"/>
        <v>2147942</v>
      </c>
      <c r="L270">
        <f t="shared" si="52"/>
        <v>393850</v>
      </c>
      <c r="M270" s="8">
        <f t="shared" si="46"/>
        <v>292889322</v>
      </c>
      <c r="N270" s="1">
        <f t="shared" si="47"/>
        <v>32543258</v>
      </c>
    </row>
    <row r="271" spans="4:14" x14ac:dyDescent="0.25">
      <c r="D271" s="9">
        <v>44155</v>
      </c>
      <c r="E271">
        <v>270</v>
      </c>
      <c r="F271">
        <f t="shared" si="49"/>
        <v>21348</v>
      </c>
      <c r="G271">
        <f t="shared" si="44"/>
        <v>9101</v>
      </c>
      <c r="H271">
        <f t="shared" si="50"/>
        <v>1530</v>
      </c>
      <c r="I271" s="1">
        <f t="shared" si="42"/>
        <v>325421813</v>
      </c>
      <c r="J271">
        <f t="shared" si="51"/>
        <v>4935230</v>
      </c>
      <c r="K271" s="1">
        <f t="shared" si="52"/>
        <v>2157043</v>
      </c>
      <c r="L271">
        <f t="shared" si="52"/>
        <v>395380</v>
      </c>
      <c r="M271" s="8">
        <f t="shared" si="46"/>
        <v>292879631.69999999</v>
      </c>
      <c r="N271" s="1">
        <f t="shared" si="47"/>
        <v>32542181.300000012</v>
      </c>
    </row>
    <row r="272" spans="4:14" x14ac:dyDescent="0.25">
      <c r="D272" s="9">
        <v>44156</v>
      </c>
      <c r="E272">
        <v>271</v>
      </c>
      <c r="F272">
        <f t="shared" si="49"/>
        <v>21027</v>
      </c>
      <c r="G272">
        <f t="shared" si="44"/>
        <v>9159</v>
      </c>
      <c r="H272">
        <f t="shared" si="50"/>
        <v>1540</v>
      </c>
      <c r="I272" s="1">
        <f t="shared" si="42"/>
        <v>325411471</v>
      </c>
      <c r="J272">
        <f t="shared" si="51"/>
        <v>4954731</v>
      </c>
      <c r="K272" s="1">
        <f t="shared" si="52"/>
        <v>2166202</v>
      </c>
      <c r="L272">
        <f t="shared" si="52"/>
        <v>396920</v>
      </c>
      <c r="M272" s="8">
        <f t="shared" si="46"/>
        <v>292870323.90000004</v>
      </c>
      <c r="N272" s="1">
        <f t="shared" si="47"/>
        <v>32541147.099999964</v>
      </c>
    </row>
    <row r="273" spans="4:14" x14ac:dyDescent="0.25">
      <c r="D273" s="9">
        <v>44157</v>
      </c>
      <c r="E273">
        <v>272</v>
      </c>
      <c r="F273">
        <f t="shared" si="49"/>
        <v>21310</v>
      </c>
      <c r="G273">
        <f t="shared" si="44"/>
        <v>9114</v>
      </c>
      <c r="H273">
        <f t="shared" si="50"/>
        <v>1533</v>
      </c>
      <c r="I273" s="1">
        <f t="shared" si="42"/>
        <v>325400760</v>
      </c>
      <c r="J273">
        <f t="shared" si="51"/>
        <v>4974556</v>
      </c>
      <c r="K273" s="1">
        <f t="shared" si="52"/>
        <v>2175316</v>
      </c>
      <c r="L273">
        <f t="shared" si="52"/>
        <v>398453</v>
      </c>
      <c r="M273" s="8">
        <f t="shared" si="46"/>
        <v>292860684</v>
      </c>
      <c r="N273" s="1">
        <f t="shared" si="47"/>
        <v>32540076</v>
      </c>
    </row>
    <row r="274" spans="4:14" x14ac:dyDescent="0.25">
      <c r="D274" s="9">
        <v>44158</v>
      </c>
      <c r="E274">
        <v>273</v>
      </c>
      <c r="F274">
        <f t="shared" si="49"/>
        <v>21069</v>
      </c>
      <c r="G274">
        <f t="shared" si="44"/>
        <v>9231</v>
      </c>
      <c r="H274">
        <f t="shared" si="50"/>
        <v>1552</v>
      </c>
      <c r="I274" s="1">
        <f t="shared" si="42"/>
        <v>325390442</v>
      </c>
      <c r="J274">
        <f t="shared" si="51"/>
        <v>4994105</v>
      </c>
      <c r="K274" s="1">
        <f t="shared" si="52"/>
        <v>2184547</v>
      </c>
      <c r="L274">
        <f t="shared" si="52"/>
        <v>400005</v>
      </c>
      <c r="M274" s="8">
        <f t="shared" si="46"/>
        <v>292851397.80000001</v>
      </c>
      <c r="N274" s="1">
        <f t="shared" si="47"/>
        <v>32539044.199999988</v>
      </c>
    </row>
    <row r="275" spans="4:14" x14ac:dyDescent="0.25">
      <c r="D275" s="9">
        <v>44159</v>
      </c>
      <c r="E275">
        <v>274</v>
      </c>
      <c r="F275">
        <f t="shared" si="49"/>
        <v>21013</v>
      </c>
      <c r="G275">
        <f t="shared" si="44"/>
        <v>9328</v>
      </c>
      <c r="H275">
        <f t="shared" si="50"/>
        <v>1569</v>
      </c>
      <c r="I275" s="1">
        <f t="shared" si="42"/>
        <v>325380285</v>
      </c>
      <c r="J275">
        <f t="shared" si="51"/>
        <v>5013590</v>
      </c>
      <c r="K275" s="1">
        <f t="shared" si="52"/>
        <v>2193875</v>
      </c>
      <c r="L275">
        <f t="shared" si="52"/>
        <v>401574</v>
      </c>
      <c r="M275" s="8">
        <f t="shared" si="46"/>
        <v>292842256.5</v>
      </c>
      <c r="N275" s="1">
        <f t="shared" si="47"/>
        <v>32538028.5</v>
      </c>
    </row>
    <row r="276" spans="4:14" x14ac:dyDescent="0.25">
      <c r="D276" s="9">
        <v>44160</v>
      </c>
      <c r="E276">
        <v>275</v>
      </c>
      <c r="F276">
        <f t="shared" si="49"/>
        <v>21935</v>
      </c>
      <c r="G276">
        <f t="shared" si="44"/>
        <v>9414</v>
      </c>
      <c r="H276">
        <f t="shared" si="50"/>
        <v>1583</v>
      </c>
      <c r="I276" s="1">
        <f t="shared" si="42"/>
        <v>325369159</v>
      </c>
      <c r="J276">
        <f t="shared" si="51"/>
        <v>5034130</v>
      </c>
      <c r="K276" s="1">
        <f t="shared" si="52"/>
        <v>2203289</v>
      </c>
      <c r="L276">
        <f t="shared" si="52"/>
        <v>403157</v>
      </c>
      <c r="M276" s="8">
        <f t="shared" si="46"/>
        <v>292832243.10000002</v>
      </c>
      <c r="N276" s="1">
        <f t="shared" si="47"/>
        <v>32536915.899999976</v>
      </c>
    </row>
    <row r="277" spans="4:14" x14ac:dyDescent="0.25">
      <c r="D277" s="9">
        <v>44161</v>
      </c>
      <c r="E277">
        <v>276</v>
      </c>
      <c r="F277">
        <f t="shared" si="49"/>
        <v>21368</v>
      </c>
      <c r="G277">
        <f t="shared" si="44"/>
        <v>9441</v>
      </c>
      <c r="H277">
        <f t="shared" si="50"/>
        <v>1588</v>
      </c>
      <c r="I277" s="1">
        <f t="shared" si="42"/>
        <v>325358708</v>
      </c>
      <c r="J277">
        <f t="shared" si="51"/>
        <v>5054022</v>
      </c>
      <c r="K277" s="1">
        <f t="shared" si="52"/>
        <v>2212730</v>
      </c>
      <c r="L277">
        <f t="shared" si="52"/>
        <v>404745</v>
      </c>
      <c r="M277" s="8">
        <f t="shared" si="46"/>
        <v>292822837.19999999</v>
      </c>
      <c r="N277" s="1">
        <f t="shared" si="47"/>
        <v>32535870.800000012</v>
      </c>
    </row>
    <row r="278" spans="4:14" x14ac:dyDescent="0.25">
      <c r="D278" s="9">
        <v>44162</v>
      </c>
      <c r="E278">
        <v>277</v>
      </c>
      <c r="F278">
        <f t="shared" si="49"/>
        <v>21604</v>
      </c>
      <c r="G278">
        <f t="shared" si="44"/>
        <v>9371</v>
      </c>
      <c r="H278">
        <f t="shared" si="50"/>
        <v>1576</v>
      </c>
      <c r="I278" s="1">
        <f t="shared" si="42"/>
        <v>325347917</v>
      </c>
      <c r="J278">
        <f t="shared" si="51"/>
        <v>5074184</v>
      </c>
      <c r="K278" s="1">
        <f t="shared" si="52"/>
        <v>2222101</v>
      </c>
      <c r="L278">
        <f t="shared" si="52"/>
        <v>406321</v>
      </c>
      <c r="M278" s="8">
        <f t="shared" si="46"/>
        <v>292813125.30000001</v>
      </c>
      <c r="N278" s="1">
        <f t="shared" si="47"/>
        <v>32534791.699999988</v>
      </c>
    </row>
    <row r="279" spans="4:14" x14ac:dyDescent="0.25">
      <c r="D279" s="9">
        <v>44163</v>
      </c>
      <c r="E279">
        <v>278</v>
      </c>
      <c r="F279">
        <f t="shared" si="49"/>
        <v>21294</v>
      </c>
      <c r="G279">
        <f t="shared" si="44"/>
        <v>9540</v>
      </c>
      <c r="H279">
        <f t="shared" si="50"/>
        <v>1604</v>
      </c>
      <c r="I279" s="1">
        <f t="shared" si="42"/>
        <v>325337650</v>
      </c>
      <c r="J279">
        <f t="shared" si="51"/>
        <v>5093991</v>
      </c>
      <c r="K279" s="1">
        <f t="shared" si="52"/>
        <v>2231641</v>
      </c>
      <c r="L279">
        <f t="shared" si="52"/>
        <v>407925</v>
      </c>
      <c r="M279" s="8">
        <f t="shared" si="46"/>
        <v>292803885</v>
      </c>
      <c r="N279" s="1">
        <f t="shared" si="47"/>
        <v>32533765</v>
      </c>
    </row>
    <row r="280" spans="4:14" x14ac:dyDescent="0.25">
      <c r="D280" s="9">
        <v>44164</v>
      </c>
      <c r="E280">
        <v>279</v>
      </c>
      <c r="F280">
        <f t="shared" si="49"/>
        <v>20811</v>
      </c>
      <c r="G280">
        <f t="shared" si="44"/>
        <v>9511</v>
      </c>
      <c r="H280">
        <f t="shared" si="50"/>
        <v>1599</v>
      </c>
      <c r="I280" s="1">
        <f t="shared" ref="I280:I343" si="53">$I$2-J280+K280</f>
        <v>325327906</v>
      </c>
      <c r="J280">
        <f t="shared" si="51"/>
        <v>5113246</v>
      </c>
      <c r="K280" s="1">
        <f t="shared" si="52"/>
        <v>2241152</v>
      </c>
      <c r="L280">
        <f t="shared" si="52"/>
        <v>409524</v>
      </c>
      <c r="M280" s="8">
        <f t="shared" si="46"/>
        <v>292795115.40000004</v>
      </c>
      <c r="N280" s="1">
        <f t="shared" si="47"/>
        <v>32532790.599999964</v>
      </c>
    </row>
    <row r="281" spans="4:14" x14ac:dyDescent="0.25">
      <c r="D281" s="9">
        <v>44165</v>
      </c>
      <c r="E281">
        <v>280</v>
      </c>
      <c r="F281">
        <f t="shared" si="49"/>
        <v>20846</v>
      </c>
      <c r="G281">
        <f t="shared" si="44"/>
        <v>9614</v>
      </c>
      <c r="H281">
        <f t="shared" si="50"/>
        <v>1617</v>
      </c>
      <c r="I281" s="1">
        <f t="shared" si="53"/>
        <v>325318225</v>
      </c>
      <c r="J281">
        <f t="shared" si="51"/>
        <v>5132541</v>
      </c>
      <c r="K281" s="1">
        <f t="shared" si="52"/>
        <v>2250766</v>
      </c>
      <c r="L281">
        <f t="shared" si="52"/>
        <v>411141</v>
      </c>
      <c r="M281" s="8">
        <f t="shared" si="46"/>
        <v>292786402.5</v>
      </c>
      <c r="N281" s="1">
        <f t="shared" si="47"/>
        <v>32531822.5</v>
      </c>
    </row>
    <row r="282" spans="4:14" x14ac:dyDescent="0.25">
      <c r="D282" s="9">
        <v>44166</v>
      </c>
      <c r="E282">
        <v>281</v>
      </c>
      <c r="F282">
        <f t="shared" si="49"/>
        <v>21060</v>
      </c>
      <c r="G282">
        <f t="shared" si="44"/>
        <v>9593</v>
      </c>
      <c r="H282">
        <f t="shared" si="50"/>
        <v>1613</v>
      </c>
      <c r="I282" s="1">
        <f t="shared" si="53"/>
        <v>325308278</v>
      </c>
      <c r="J282">
        <f t="shared" si="51"/>
        <v>5152081</v>
      </c>
      <c r="K282" s="1">
        <f t="shared" ref="K282:L297" si="54">K281+G282</f>
        <v>2260359</v>
      </c>
      <c r="L282">
        <f t="shared" si="54"/>
        <v>412754</v>
      </c>
      <c r="M282" s="8">
        <f t="shared" si="46"/>
        <v>292777450.19999999</v>
      </c>
      <c r="N282" s="1">
        <f t="shared" si="47"/>
        <v>32530827.800000012</v>
      </c>
    </row>
    <row r="283" spans="4:14" x14ac:dyDescent="0.25">
      <c r="D283" s="9">
        <v>44167</v>
      </c>
      <c r="E283">
        <v>282</v>
      </c>
      <c r="F283">
        <f t="shared" si="49"/>
        <v>21409</v>
      </c>
      <c r="G283">
        <f t="shared" si="44"/>
        <v>9402</v>
      </c>
      <c r="H283">
        <f t="shared" si="50"/>
        <v>1581</v>
      </c>
      <c r="I283" s="1">
        <f t="shared" si="53"/>
        <v>325297741</v>
      </c>
      <c r="J283">
        <f t="shared" si="51"/>
        <v>5172020</v>
      </c>
      <c r="K283" s="1">
        <f t="shared" si="54"/>
        <v>2269761</v>
      </c>
      <c r="L283">
        <f t="shared" si="54"/>
        <v>414335</v>
      </c>
      <c r="M283" s="8">
        <f t="shared" si="46"/>
        <v>292767966.90000004</v>
      </c>
      <c r="N283" s="1">
        <f t="shared" si="47"/>
        <v>32529774.099999964</v>
      </c>
    </row>
    <row r="284" spans="4:14" x14ac:dyDescent="0.25">
      <c r="D284" s="9">
        <v>44168</v>
      </c>
      <c r="E284">
        <v>283</v>
      </c>
      <c r="F284">
        <f t="shared" si="49"/>
        <v>21370</v>
      </c>
      <c r="G284">
        <f t="shared" si="44"/>
        <v>9165</v>
      </c>
      <c r="H284">
        <f t="shared" si="50"/>
        <v>1541</v>
      </c>
      <c r="I284" s="1">
        <f t="shared" si="53"/>
        <v>325287011</v>
      </c>
      <c r="J284">
        <f t="shared" si="51"/>
        <v>5191915</v>
      </c>
      <c r="K284" s="1">
        <f t="shared" si="54"/>
        <v>2278926</v>
      </c>
      <c r="L284">
        <f t="shared" si="54"/>
        <v>415876</v>
      </c>
      <c r="M284" s="8">
        <f t="shared" si="46"/>
        <v>292758309.90000004</v>
      </c>
      <c r="N284" s="1">
        <f t="shared" si="47"/>
        <v>32528701.099999964</v>
      </c>
    </row>
    <row r="285" spans="4:14" x14ac:dyDescent="0.25">
      <c r="D285" s="9">
        <v>44169</v>
      </c>
      <c r="E285">
        <v>284</v>
      </c>
      <c r="F285">
        <f t="shared" si="49"/>
        <v>21316</v>
      </c>
      <c r="G285">
        <f t="shared" si="44"/>
        <v>10843</v>
      </c>
      <c r="H285">
        <f t="shared" si="50"/>
        <v>1823</v>
      </c>
      <c r="I285" s="1">
        <f t="shared" si="53"/>
        <v>325278021</v>
      </c>
      <c r="J285">
        <f t="shared" si="51"/>
        <v>5211748</v>
      </c>
      <c r="K285" s="1">
        <f t="shared" si="54"/>
        <v>2289769</v>
      </c>
      <c r="L285">
        <f t="shared" si="54"/>
        <v>417699</v>
      </c>
      <c r="M285" s="8">
        <f t="shared" si="46"/>
        <v>292750218.90000004</v>
      </c>
      <c r="N285" s="1">
        <f t="shared" si="47"/>
        <v>32527802.099999964</v>
      </c>
    </row>
    <row r="286" spans="4:14" x14ac:dyDescent="0.25">
      <c r="D286" s="9">
        <v>44170</v>
      </c>
      <c r="E286">
        <v>285</v>
      </c>
      <c r="F286">
        <f t="shared" si="49"/>
        <v>21323</v>
      </c>
      <c r="G286">
        <f t="shared" ref="G286:G349" si="55">ROUND(F259*$B$7,0)</f>
        <v>10405</v>
      </c>
      <c r="H286">
        <f t="shared" si="50"/>
        <v>1750</v>
      </c>
      <c r="I286" s="1">
        <f t="shared" si="53"/>
        <v>325268585</v>
      </c>
      <c r="J286">
        <f t="shared" si="51"/>
        <v>5231589</v>
      </c>
      <c r="K286" s="1">
        <f t="shared" si="54"/>
        <v>2300174</v>
      </c>
      <c r="L286">
        <f t="shared" si="54"/>
        <v>419449</v>
      </c>
      <c r="M286" s="8">
        <f t="shared" si="46"/>
        <v>292741726.5</v>
      </c>
      <c r="N286" s="1">
        <f t="shared" si="47"/>
        <v>32526858.5</v>
      </c>
    </row>
    <row r="287" spans="4:14" x14ac:dyDescent="0.25">
      <c r="D287" s="9">
        <v>44171</v>
      </c>
      <c r="E287">
        <v>286</v>
      </c>
      <c r="F287">
        <f t="shared" si="49"/>
        <v>21493</v>
      </c>
      <c r="G287">
        <f t="shared" si="55"/>
        <v>9881</v>
      </c>
      <c r="H287">
        <f t="shared" si="50"/>
        <v>1662</v>
      </c>
      <c r="I287" s="1">
        <f t="shared" si="53"/>
        <v>325258430</v>
      </c>
      <c r="J287">
        <f t="shared" si="51"/>
        <v>5251625</v>
      </c>
      <c r="K287" s="1">
        <f t="shared" si="54"/>
        <v>2310055</v>
      </c>
      <c r="L287">
        <f t="shared" si="54"/>
        <v>421111</v>
      </c>
      <c r="M287" s="8">
        <f t="shared" si="46"/>
        <v>292732587</v>
      </c>
      <c r="N287" s="1">
        <f t="shared" si="47"/>
        <v>32525843</v>
      </c>
    </row>
    <row r="288" spans="4:14" x14ac:dyDescent="0.25">
      <c r="D288" s="9">
        <v>44172</v>
      </c>
      <c r="E288">
        <v>287</v>
      </c>
      <c r="F288">
        <f t="shared" si="49"/>
        <v>21367</v>
      </c>
      <c r="G288">
        <f t="shared" si="55"/>
        <v>9841</v>
      </c>
      <c r="H288">
        <f t="shared" si="50"/>
        <v>1655</v>
      </c>
      <c r="I288" s="1">
        <f t="shared" si="53"/>
        <v>325248379</v>
      </c>
      <c r="J288">
        <f t="shared" si="51"/>
        <v>5271517</v>
      </c>
      <c r="K288" s="1">
        <f t="shared" si="54"/>
        <v>2319896</v>
      </c>
      <c r="L288">
        <f t="shared" si="54"/>
        <v>422766</v>
      </c>
      <c r="M288" s="8">
        <f t="shared" si="46"/>
        <v>292723541.10000002</v>
      </c>
      <c r="N288" s="1">
        <f t="shared" si="47"/>
        <v>32524837.899999976</v>
      </c>
    </row>
    <row r="289" spans="4:14" x14ac:dyDescent="0.25">
      <c r="D289" s="9">
        <v>44173</v>
      </c>
      <c r="E289">
        <v>288</v>
      </c>
      <c r="F289">
        <f t="shared" si="49"/>
        <v>21322</v>
      </c>
      <c r="G289">
        <f t="shared" si="55"/>
        <v>9847</v>
      </c>
      <c r="H289">
        <f t="shared" si="50"/>
        <v>1656</v>
      </c>
      <c r="I289" s="1">
        <f t="shared" si="53"/>
        <v>325238385</v>
      </c>
      <c r="J289">
        <f t="shared" si="51"/>
        <v>5291358</v>
      </c>
      <c r="K289" s="1">
        <f t="shared" si="54"/>
        <v>2329743</v>
      </c>
      <c r="L289">
        <f t="shared" si="54"/>
        <v>424422</v>
      </c>
      <c r="M289" s="8">
        <f t="shared" si="46"/>
        <v>292714546.5</v>
      </c>
      <c r="N289" s="1">
        <f t="shared" si="47"/>
        <v>32523838.5</v>
      </c>
    </row>
    <row r="290" spans="4:14" x14ac:dyDescent="0.25">
      <c r="D290" s="9">
        <v>44174</v>
      </c>
      <c r="E290">
        <v>289</v>
      </c>
      <c r="F290">
        <f t="shared" si="49"/>
        <v>21317</v>
      </c>
      <c r="G290">
        <f t="shared" si="55"/>
        <v>9904</v>
      </c>
      <c r="H290">
        <f t="shared" si="50"/>
        <v>1666</v>
      </c>
      <c r="I290" s="1">
        <f t="shared" si="53"/>
        <v>325228454</v>
      </c>
      <c r="J290">
        <f t="shared" si="51"/>
        <v>5311193</v>
      </c>
      <c r="K290" s="1">
        <f t="shared" si="54"/>
        <v>2339647</v>
      </c>
      <c r="L290">
        <f t="shared" si="54"/>
        <v>426088</v>
      </c>
      <c r="M290" s="8">
        <f t="shared" si="46"/>
        <v>292705608.60000002</v>
      </c>
      <c r="N290" s="1">
        <f t="shared" si="47"/>
        <v>32522845.399999976</v>
      </c>
    </row>
    <row r="291" spans="4:14" x14ac:dyDescent="0.25">
      <c r="D291" s="9">
        <v>44175</v>
      </c>
      <c r="E291">
        <v>290</v>
      </c>
      <c r="F291">
        <f t="shared" si="49"/>
        <v>21281</v>
      </c>
      <c r="G291">
        <f t="shared" si="55"/>
        <v>9906</v>
      </c>
      <c r="H291">
        <f t="shared" si="50"/>
        <v>1666</v>
      </c>
      <c r="I291" s="1">
        <f t="shared" si="53"/>
        <v>325218566</v>
      </c>
      <c r="J291">
        <f t="shared" si="51"/>
        <v>5330987</v>
      </c>
      <c r="K291" s="1">
        <f t="shared" si="54"/>
        <v>2349553</v>
      </c>
      <c r="L291">
        <f t="shared" si="54"/>
        <v>427754</v>
      </c>
      <c r="M291" s="8">
        <f t="shared" si="46"/>
        <v>292696709.40000004</v>
      </c>
      <c r="N291" s="1">
        <f t="shared" si="47"/>
        <v>32521856.599999964</v>
      </c>
    </row>
    <row r="292" spans="4:14" x14ac:dyDescent="0.25">
      <c r="D292" s="9">
        <v>44176</v>
      </c>
      <c r="E292">
        <v>291</v>
      </c>
      <c r="F292">
        <f t="shared" si="49"/>
        <v>21300</v>
      </c>
      <c r="G292">
        <f t="shared" si="55"/>
        <v>9750</v>
      </c>
      <c r="H292">
        <f t="shared" si="50"/>
        <v>1639</v>
      </c>
      <c r="I292" s="1">
        <f t="shared" si="53"/>
        <v>325208500</v>
      </c>
      <c r="J292">
        <f t="shared" si="51"/>
        <v>5350803</v>
      </c>
      <c r="K292" s="1">
        <f t="shared" si="54"/>
        <v>2359303</v>
      </c>
      <c r="L292">
        <f t="shared" si="54"/>
        <v>429393</v>
      </c>
      <c r="M292" s="8">
        <f t="shared" si="46"/>
        <v>292687650</v>
      </c>
      <c r="N292" s="1">
        <f t="shared" si="47"/>
        <v>32520850</v>
      </c>
    </row>
    <row r="293" spans="4:14" x14ac:dyDescent="0.25">
      <c r="D293" s="9">
        <v>44177</v>
      </c>
      <c r="E293">
        <v>292</v>
      </c>
      <c r="F293">
        <f t="shared" si="49"/>
        <v>21222</v>
      </c>
      <c r="G293">
        <f t="shared" si="55"/>
        <v>9562</v>
      </c>
      <c r="H293">
        <f t="shared" si="50"/>
        <v>1608</v>
      </c>
      <c r="I293" s="1">
        <f t="shared" si="53"/>
        <v>325198335</v>
      </c>
      <c r="J293">
        <f t="shared" si="51"/>
        <v>5370530</v>
      </c>
      <c r="K293" s="1">
        <f t="shared" si="54"/>
        <v>2368865</v>
      </c>
      <c r="L293">
        <f t="shared" si="54"/>
        <v>431001</v>
      </c>
      <c r="M293" s="8">
        <f t="shared" si="46"/>
        <v>292678501.5</v>
      </c>
      <c r="N293" s="1">
        <f t="shared" si="47"/>
        <v>32519833.5</v>
      </c>
    </row>
    <row r="294" spans="4:14" x14ac:dyDescent="0.25">
      <c r="D294" s="9">
        <v>44178</v>
      </c>
      <c r="E294">
        <v>293</v>
      </c>
      <c r="F294">
        <f t="shared" si="49"/>
        <v>21230</v>
      </c>
      <c r="G294">
        <f t="shared" si="55"/>
        <v>9645</v>
      </c>
      <c r="H294">
        <f t="shared" si="50"/>
        <v>1622</v>
      </c>
      <c r="I294" s="1">
        <f t="shared" si="53"/>
        <v>325188244</v>
      </c>
      <c r="J294">
        <f t="shared" si="51"/>
        <v>5390266</v>
      </c>
      <c r="K294" s="1">
        <f t="shared" si="54"/>
        <v>2378510</v>
      </c>
      <c r="L294">
        <f t="shared" si="54"/>
        <v>432623</v>
      </c>
      <c r="M294" s="8">
        <f t="shared" si="46"/>
        <v>292669419.60000002</v>
      </c>
      <c r="N294" s="1">
        <f t="shared" si="47"/>
        <v>32518824.399999976</v>
      </c>
    </row>
    <row r="295" spans="4:14" x14ac:dyDescent="0.25">
      <c r="D295" s="9">
        <v>44179</v>
      </c>
      <c r="E295">
        <v>294</v>
      </c>
      <c r="F295">
        <f t="shared" si="49"/>
        <v>21181</v>
      </c>
      <c r="G295">
        <f t="shared" si="55"/>
        <v>9677</v>
      </c>
      <c r="H295">
        <f t="shared" si="50"/>
        <v>1627</v>
      </c>
      <c r="I295" s="1">
        <f t="shared" si="53"/>
        <v>325178241</v>
      </c>
      <c r="J295">
        <f t="shared" si="51"/>
        <v>5409946</v>
      </c>
      <c r="K295" s="1">
        <f t="shared" si="54"/>
        <v>2388187</v>
      </c>
      <c r="L295">
        <f t="shared" si="54"/>
        <v>434250</v>
      </c>
      <c r="M295" s="8">
        <f t="shared" si="46"/>
        <v>292660416.90000004</v>
      </c>
      <c r="N295" s="1">
        <f t="shared" si="47"/>
        <v>32517824.099999964</v>
      </c>
    </row>
    <row r="296" spans="4:14" x14ac:dyDescent="0.25">
      <c r="D296" s="9">
        <v>44180</v>
      </c>
      <c r="E296">
        <v>295</v>
      </c>
      <c r="F296">
        <f t="shared" si="49"/>
        <v>21154</v>
      </c>
      <c r="G296">
        <f t="shared" si="55"/>
        <v>9748</v>
      </c>
      <c r="H296">
        <f t="shared" si="50"/>
        <v>1639</v>
      </c>
      <c r="I296" s="1">
        <f t="shared" si="53"/>
        <v>325168340</v>
      </c>
      <c r="J296">
        <f t="shared" si="51"/>
        <v>5429595</v>
      </c>
      <c r="K296" s="1">
        <f t="shared" si="54"/>
        <v>2397935</v>
      </c>
      <c r="L296">
        <f t="shared" si="54"/>
        <v>435889</v>
      </c>
      <c r="M296" s="8">
        <f t="shared" si="46"/>
        <v>292651506</v>
      </c>
      <c r="N296" s="1">
        <f t="shared" si="47"/>
        <v>32516834</v>
      </c>
    </row>
    <row r="297" spans="4:14" x14ac:dyDescent="0.25">
      <c r="D297" s="9">
        <v>44181</v>
      </c>
      <c r="E297">
        <v>296</v>
      </c>
      <c r="F297">
        <f t="shared" si="49"/>
        <v>21071</v>
      </c>
      <c r="G297">
        <f t="shared" si="55"/>
        <v>9741</v>
      </c>
      <c r="H297">
        <f t="shared" si="50"/>
        <v>1638</v>
      </c>
      <c r="I297" s="1">
        <f t="shared" si="53"/>
        <v>325158526</v>
      </c>
      <c r="J297">
        <f t="shared" si="51"/>
        <v>5449150</v>
      </c>
      <c r="K297" s="1">
        <f t="shared" si="54"/>
        <v>2407676</v>
      </c>
      <c r="L297">
        <f t="shared" si="54"/>
        <v>437527</v>
      </c>
      <c r="M297" s="8">
        <f t="shared" si="46"/>
        <v>292642673.40000004</v>
      </c>
      <c r="N297" s="1">
        <f t="shared" si="47"/>
        <v>32515852.599999964</v>
      </c>
    </row>
    <row r="298" spans="4:14" x14ac:dyDescent="0.25">
      <c r="D298" s="9">
        <v>44182</v>
      </c>
      <c r="E298">
        <v>297</v>
      </c>
      <c r="F298">
        <f t="shared" si="49"/>
        <v>20973</v>
      </c>
      <c r="G298">
        <f t="shared" si="55"/>
        <v>9775</v>
      </c>
      <c r="H298">
        <f t="shared" si="50"/>
        <v>1644</v>
      </c>
      <c r="I298" s="1">
        <f t="shared" si="53"/>
        <v>325148858</v>
      </c>
      <c r="J298">
        <f t="shared" si="51"/>
        <v>5468593</v>
      </c>
      <c r="K298" s="1">
        <f t="shared" ref="K298:L313" si="56">K297+G298</f>
        <v>2417451</v>
      </c>
      <c r="L298">
        <f t="shared" si="56"/>
        <v>439171</v>
      </c>
      <c r="M298" s="8">
        <f t="shared" ref="M298:M361" si="57">I298*0.9</f>
        <v>292633972.19999999</v>
      </c>
      <c r="N298" s="1">
        <f t="shared" ref="N298:N361" si="58">I298-M298</f>
        <v>32514885.800000012</v>
      </c>
    </row>
    <row r="299" spans="4:14" x14ac:dyDescent="0.25">
      <c r="D299" s="9">
        <v>44183</v>
      </c>
      <c r="E299">
        <v>298</v>
      </c>
      <c r="F299">
        <f t="shared" si="49"/>
        <v>20904</v>
      </c>
      <c r="G299">
        <f t="shared" si="55"/>
        <v>9628</v>
      </c>
      <c r="H299">
        <f t="shared" si="50"/>
        <v>1619</v>
      </c>
      <c r="I299" s="1">
        <f t="shared" si="53"/>
        <v>325139122</v>
      </c>
      <c r="J299">
        <f t="shared" si="51"/>
        <v>5487957</v>
      </c>
      <c r="K299" s="1">
        <f t="shared" si="56"/>
        <v>2427079</v>
      </c>
      <c r="L299">
        <f t="shared" si="56"/>
        <v>440790</v>
      </c>
      <c r="M299" s="8">
        <f t="shared" si="57"/>
        <v>292625209.80000001</v>
      </c>
      <c r="N299" s="1">
        <f t="shared" si="58"/>
        <v>32513912.199999988</v>
      </c>
    </row>
    <row r="300" spans="4:14" x14ac:dyDescent="0.25">
      <c r="D300" s="9">
        <v>44184</v>
      </c>
      <c r="E300">
        <v>299</v>
      </c>
      <c r="F300">
        <f t="shared" si="49"/>
        <v>20955</v>
      </c>
      <c r="G300">
        <f t="shared" si="55"/>
        <v>9758</v>
      </c>
      <c r="H300">
        <f t="shared" si="50"/>
        <v>1641</v>
      </c>
      <c r="I300" s="1">
        <f t="shared" si="53"/>
        <v>325129458</v>
      </c>
      <c r="J300">
        <f t="shared" si="51"/>
        <v>5507379</v>
      </c>
      <c r="K300" s="1">
        <f t="shared" si="56"/>
        <v>2436837</v>
      </c>
      <c r="L300">
        <f t="shared" si="56"/>
        <v>442431</v>
      </c>
      <c r="M300" s="8">
        <f t="shared" si="57"/>
        <v>292616512.19999999</v>
      </c>
      <c r="N300" s="1">
        <f t="shared" si="58"/>
        <v>32512945.800000012</v>
      </c>
    </row>
    <row r="301" spans="4:14" x14ac:dyDescent="0.25">
      <c r="D301" s="9">
        <v>44185</v>
      </c>
      <c r="E301">
        <v>300</v>
      </c>
      <c r="F301">
        <f t="shared" si="49"/>
        <v>20818</v>
      </c>
      <c r="G301">
        <f t="shared" si="55"/>
        <v>9647</v>
      </c>
      <c r="H301">
        <f t="shared" si="50"/>
        <v>1622</v>
      </c>
      <c r="I301" s="1">
        <f t="shared" si="53"/>
        <v>325119839</v>
      </c>
      <c r="J301">
        <f t="shared" si="51"/>
        <v>5526645</v>
      </c>
      <c r="K301" s="1">
        <f t="shared" si="56"/>
        <v>2446484</v>
      </c>
      <c r="L301">
        <f t="shared" si="56"/>
        <v>444053</v>
      </c>
      <c r="M301" s="8">
        <f t="shared" si="57"/>
        <v>292607855.10000002</v>
      </c>
      <c r="N301" s="1">
        <f t="shared" si="58"/>
        <v>32511983.899999976</v>
      </c>
    </row>
    <row r="302" spans="4:14" x14ac:dyDescent="0.25">
      <c r="D302" s="9">
        <v>44186</v>
      </c>
      <c r="E302">
        <v>301</v>
      </c>
      <c r="F302">
        <f t="shared" si="49"/>
        <v>20703</v>
      </c>
      <c r="G302">
        <f t="shared" si="55"/>
        <v>9622</v>
      </c>
      <c r="H302">
        <f t="shared" si="50"/>
        <v>1618</v>
      </c>
      <c r="I302" s="1">
        <f t="shared" si="53"/>
        <v>325110327</v>
      </c>
      <c r="J302">
        <f t="shared" si="51"/>
        <v>5545779</v>
      </c>
      <c r="K302" s="1">
        <f t="shared" si="56"/>
        <v>2456106</v>
      </c>
      <c r="L302">
        <f t="shared" si="56"/>
        <v>445671</v>
      </c>
      <c r="M302" s="8">
        <f t="shared" si="57"/>
        <v>292599294.30000001</v>
      </c>
      <c r="N302" s="1">
        <f t="shared" si="58"/>
        <v>32511032.699999988</v>
      </c>
    </row>
    <row r="303" spans="4:14" x14ac:dyDescent="0.25">
      <c r="D303" s="9">
        <v>44187</v>
      </c>
      <c r="E303">
        <v>302</v>
      </c>
      <c r="F303">
        <f t="shared" si="49"/>
        <v>20602</v>
      </c>
      <c r="G303">
        <f t="shared" si="55"/>
        <v>10044</v>
      </c>
      <c r="H303">
        <f t="shared" si="50"/>
        <v>1689</v>
      </c>
      <c r="I303" s="1">
        <f t="shared" si="53"/>
        <v>325101352</v>
      </c>
      <c r="J303">
        <f t="shared" si="51"/>
        <v>5564798</v>
      </c>
      <c r="K303" s="1">
        <f t="shared" si="56"/>
        <v>2466150</v>
      </c>
      <c r="L303">
        <f t="shared" si="56"/>
        <v>447360</v>
      </c>
      <c r="M303" s="8">
        <f t="shared" si="57"/>
        <v>292591216.80000001</v>
      </c>
      <c r="N303" s="1">
        <f t="shared" si="58"/>
        <v>32510135.199999988</v>
      </c>
    </row>
    <row r="304" spans="4:14" x14ac:dyDescent="0.25">
      <c r="D304" s="9">
        <v>44188</v>
      </c>
      <c r="E304">
        <v>303</v>
      </c>
      <c r="F304">
        <f t="shared" si="49"/>
        <v>20569</v>
      </c>
      <c r="G304">
        <f t="shared" si="55"/>
        <v>9784</v>
      </c>
      <c r="H304">
        <f t="shared" si="50"/>
        <v>1645</v>
      </c>
      <c r="I304" s="1">
        <f t="shared" si="53"/>
        <v>325092155</v>
      </c>
      <c r="J304">
        <f t="shared" si="51"/>
        <v>5583779</v>
      </c>
      <c r="K304" s="1">
        <f t="shared" si="56"/>
        <v>2475934</v>
      </c>
      <c r="L304">
        <f t="shared" si="56"/>
        <v>449005</v>
      </c>
      <c r="M304" s="8">
        <f t="shared" si="57"/>
        <v>292582939.5</v>
      </c>
      <c r="N304" s="1">
        <f t="shared" si="58"/>
        <v>32509215.5</v>
      </c>
    </row>
    <row r="305" spans="4:14" x14ac:dyDescent="0.25">
      <c r="D305" s="9">
        <v>44189</v>
      </c>
      <c r="E305">
        <v>304</v>
      </c>
      <c r="F305">
        <f t="shared" si="49"/>
        <v>20650</v>
      </c>
      <c r="G305">
        <f t="shared" si="55"/>
        <v>9892</v>
      </c>
      <c r="H305">
        <f t="shared" si="50"/>
        <v>1664</v>
      </c>
      <c r="I305" s="1">
        <f t="shared" si="53"/>
        <v>325082973</v>
      </c>
      <c r="J305">
        <f t="shared" si="51"/>
        <v>5602853</v>
      </c>
      <c r="K305" s="1">
        <f t="shared" si="56"/>
        <v>2485826</v>
      </c>
      <c r="L305">
        <f t="shared" si="56"/>
        <v>450669</v>
      </c>
      <c r="M305" s="8">
        <f t="shared" si="57"/>
        <v>292574675.69999999</v>
      </c>
      <c r="N305" s="1">
        <f t="shared" si="58"/>
        <v>32508297.300000012</v>
      </c>
    </row>
    <row r="306" spans="4:14" x14ac:dyDescent="0.25">
      <c r="D306" s="9">
        <v>44190</v>
      </c>
      <c r="E306">
        <v>305</v>
      </c>
      <c r="F306">
        <f t="shared" si="49"/>
        <v>20452</v>
      </c>
      <c r="G306">
        <f t="shared" si="55"/>
        <v>9751</v>
      </c>
      <c r="H306">
        <f t="shared" si="50"/>
        <v>1640</v>
      </c>
      <c r="I306" s="1">
        <f t="shared" si="53"/>
        <v>325073876</v>
      </c>
      <c r="J306">
        <f t="shared" si="51"/>
        <v>5621701</v>
      </c>
      <c r="K306" s="1">
        <f t="shared" si="56"/>
        <v>2495577</v>
      </c>
      <c r="L306">
        <f t="shared" si="56"/>
        <v>452309</v>
      </c>
      <c r="M306" s="8">
        <f t="shared" si="57"/>
        <v>292566488.40000004</v>
      </c>
      <c r="N306" s="1">
        <f t="shared" si="58"/>
        <v>32507387.599999964</v>
      </c>
    </row>
    <row r="307" spans="4:14" x14ac:dyDescent="0.25">
      <c r="D307" s="9">
        <v>44191</v>
      </c>
      <c r="E307">
        <v>306</v>
      </c>
      <c r="F307">
        <f t="shared" si="49"/>
        <v>20485</v>
      </c>
      <c r="G307">
        <f t="shared" si="55"/>
        <v>9529</v>
      </c>
      <c r="H307">
        <f t="shared" si="50"/>
        <v>1602</v>
      </c>
      <c r="I307" s="1">
        <f t="shared" si="53"/>
        <v>325064519</v>
      </c>
      <c r="J307">
        <f t="shared" si="51"/>
        <v>5640587</v>
      </c>
      <c r="K307" s="1">
        <f t="shared" si="56"/>
        <v>2505106</v>
      </c>
      <c r="L307">
        <f t="shared" si="56"/>
        <v>453911</v>
      </c>
      <c r="M307" s="8">
        <f t="shared" si="57"/>
        <v>292558067.10000002</v>
      </c>
      <c r="N307" s="1">
        <f t="shared" si="58"/>
        <v>32506451.899999976</v>
      </c>
    </row>
    <row r="308" spans="4:14" x14ac:dyDescent="0.25">
      <c r="D308" s="9">
        <v>44192</v>
      </c>
      <c r="E308">
        <v>307</v>
      </c>
      <c r="F308">
        <f t="shared" si="49"/>
        <v>20363</v>
      </c>
      <c r="G308">
        <f t="shared" si="55"/>
        <v>9545</v>
      </c>
      <c r="H308">
        <f t="shared" si="50"/>
        <v>1605</v>
      </c>
      <c r="I308" s="1">
        <f t="shared" si="53"/>
        <v>325055318</v>
      </c>
      <c r="J308">
        <f t="shared" si="51"/>
        <v>5659333</v>
      </c>
      <c r="K308" s="1">
        <f t="shared" si="56"/>
        <v>2514651</v>
      </c>
      <c r="L308">
        <f t="shared" si="56"/>
        <v>455516</v>
      </c>
      <c r="M308" s="8">
        <f t="shared" si="57"/>
        <v>292549786.19999999</v>
      </c>
      <c r="N308" s="1">
        <f t="shared" si="58"/>
        <v>32505531.800000012</v>
      </c>
    </row>
    <row r="309" spans="4:14" x14ac:dyDescent="0.25">
      <c r="D309" s="9">
        <v>44193</v>
      </c>
      <c r="E309">
        <v>308</v>
      </c>
      <c r="F309">
        <f t="shared" si="49"/>
        <v>20388</v>
      </c>
      <c r="G309">
        <f t="shared" si="55"/>
        <v>9643</v>
      </c>
      <c r="H309">
        <f t="shared" si="50"/>
        <v>1622</v>
      </c>
      <c r="I309" s="1">
        <f t="shared" si="53"/>
        <v>325046186</v>
      </c>
      <c r="J309">
        <f t="shared" si="51"/>
        <v>5678108</v>
      </c>
      <c r="K309" s="1">
        <f t="shared" si="56"/>
        <v>2524294</v>
      </c>
      <c r="L309">
        <f t="shared" si="56"/>
        <v>457138</v>
      </c>
      <c r="M309" s="8">
        <f t="shared" si="57"/>
        <v>292541567.40000004</v>
      </c>
      <c r="N309" s="1">
        <f t="shared" si="58"/>
        <v>32504618.599999964</v>
      </c>
    </row>
    <row r="310" spans="4:14" x14ac:dyDescent="0.25">
      <c r="D310" s="9">
        <v>44194</v>
      </c>
      <c r="E310">
        <v>309</v>
      </c>
      <c r="F310">
        <f t="shared" si="49"/>
        <v>20610</v>
      </c>
      <c r="G310">
        <f t="shared" si="55"/>
        <v>9803</v>
      </c>
      <c r="H310">
        <f t="shared" si="50"/>
        <v>1648</v>
      </c>
      <c r="I310" s="1">
        <f t="shared" si="53"/>
        <v>325036960</v>
      </c>
      <c r="J310">
        <f t="shared" si="51"/>
        <v>5697137</v>
      </c>
      <c r="K310" s="1">
        <f t="shared" si="56"/>
        <v>2534097</v>
      </c>
      <c r="L310">
        <f t="shared" si="56"/>
        <v>458786</v>
      </c>
      <c r="M310" s="8">
        <f t="shared" si="57"/>
        <v>292533264</v>
      </c>
      <c r="N310" s="1">
        <f t="shared" si="58"/>
        <v>32503696</v>
      </c>
    </row>
    <row r="311" spans="4:14" x14ac:dyDescent="0.25">
      <c r="D311" s="9">
        <v>44195</v>
      </c>
      <c r="E311">
        <v>310</v>
      </c>
      <c r="F311">
        <f t="shared" si="49"/>
        <v>20886</v>
      </c>
      <c r="G311">
        <f t="shared" si="55"/>
        <v>9785</v>
      </c>
      <c r="H311">
        <f t="shared" si="50"/>
        <v>1645</v>
      </c>
      <c r="I311" s="1">
        <f t="shared" si="53"/>
        <v>325027400</v>
      </c>
      <c r="J311">
        <f t="shared" si="51"/>
        <v>5716482</v>
      </c>
      <c r="K311" s="1">
        <f t="shared" si="56"/>
        <v>2543882</v>
      </c>
      <c r="L311">
        <f t="shared" si="56"/>
        <v>460431</v>
      </c>
      <c r="M311" s="8">
        <f t="shared" si="57"/>
        <v>292524660</v>
      </c>
      <c r="N311" s="1">
        <f t="shared" si="58"/>
        <v>32502740</v>
      </c>
    </row>
    <row r="312" spans="4:14" x14ac:dyDescent="0.25">
      <c r="D312" s="9">
        <v>44196</v>
      </c>
      <c r="E312">
        <v>311</v>
      </c>
      <c r="F312">
        <f t="shared" si="49"/>
        <v>18925</v>
      </c>
      <c r="G312">
        <f t="shared" si="55"/>
        <v>9761</v>
      </c>
      <c r="H312">
        <f t="shared" si="50"/>
        <v>1641</v>
      </c>
      <c r="I312" s="1">
        <f t="shared" si="53"/>
        <v>325020059</v>
      </c>
      <c r="J312">
        <f t="shared" si="51"/>
        <v>5733584</v>
      </c>
      <c r="K312" s="1">
        <f t="shared" si="56"/>
        <v>2553643</v>
      </c>
      <c r="L312">
        <f t="shared" si="56"/>
        <v>462072</v>
      </c>
      <c r="M312" s="8">
        <f t="shared" si="57"/>
        <v>292518053.10000002</v>
      </c>
      <c r="N312" s="1">
        <f t="shared" si="58"/>
        <v>32502005.899999976</v>
      </c>
    </row>
    <row r="313" spans="4:14" x14ac:dyDescent="0.25">
      <c r="D313" s="9">
        <v>44197</v>
      </c>
      <c r="E313">
        <v>312</v>
      </c>
      <c r="F313">
        <f t="shared" si="49"/>
        <v>19435</v>
      </c>
      <c r="G313">
        <f t="shared" si="55"/>
        <v>9764</v>
      </c>
      <c r="H313">
        <f t="shared" si="50"/>
        <v>1642</v>
      </c>
      <c r="I313" s="1">
        <f t="shared" si="53"/>
        <v>325012138</v>
      </c>
      <c r="J313">
        <f t="shared" si="51"/>
        <v>5751269</v>
      </c>
      <c r="K313" s="1">
        <f t="shared" si="56"/>
        <v>2563407</v>
      </c>
      <c r="L313">
        <f t="shared" si="56"/>
        <v>463714</v>
      </c>
      <c r="M313" s="8">
        <f t="shared" si="57"/>
        <v>292510924.19999999</v>
      </c>
      <c r="N313" s="1">
        <f t="shared" si="58"/>
        <v>32501213.800000012</v>
      </c>
    </row>
    <row r="314" spans="4:14" x14ac:dyDescent="0.25">
      <c r="D314" s="9">
        <v>44198</v>
      </c>
      <c r="E314">
        <v>313</v>
      </c>
      <c r="F314">
        <f t="shared" si="49"/>
        <v>20046</v>
      </c>
      <c r="G314">
        <f t="shared" si="55"/>
        <v>9842</v>
      </c>
      <c r="H314">
        <f t="shared" si="50"/>
        <v>1655</v>
      </c>
      <c r="I314" s="1">
        <f t="shared" si="53"/>
        <v>325003596</v>
      </c>
      <c r="J314">
        <f t="shared" si="51"/>
        <v>5769653</v>
      </c>
      <c r="K314" s="1">
        <f t="shared" ref="K314:L329" si="59">K313+G314</f>
        <v>2573249</v>
      </c>
      <c r="L314">
        <f t="shared" si="59"/>
        <v>465369</v>
      </c>
      <c r="M314" s="8">
        <f t="shared" si="57"/>
        <v>292503236.40000004</v>
      </c>
      <c r="N314" s="1">
        <f t="shared" si="58"/>
        <v>32500359.599999964</v>
      </c>
    </row>
    <row r="315" spans="4:14" x14ac:dyDescent="0.25">
      <c r="D315" s="9">
        <v>44199</v>
      </c>
      <c r="E315">
        <v>314</v>
      </c>
      <c r="F315">
        <f t="shared" si="49"/>
        <v>20093</v>
      </c>
      <c r="G315">
        <f t="shared" si="55"/>
        <v>9784</v>
      </c>
      <c r="H315">
        <f t="shared" si="50"/>
        <v>1645</v>
      </c>
      <c r="I315" s="1">
        <f t="shared" si="53"/>
        <v>324994942</v>
      </c>
      <c r="J315">
        <f t="shared" si="51"/>
        <v>5788091</v>
      </c>
      <c r="K315" s="1">
        <f t="shared" si="59"/>
        <v>2583033</v>
      </c>
      <c r="L315">
        <f t="shared" si="59"/>
        <v>467014</v>
      </c>
      <c r="M315" s="8">
        <f t="shared" si="57"/>
        <v>292495447.80000001</v>
      </c>
      <c r="N315" s="1">
        <f t="shared" si="58"/>
        <v>32499494.199999988</v>
      </c>
    </row>
    <row r="316" spans="4:14" x14ac:dyDescent="0.25">
      <c r="D316" s="9">
        <v>44200</v>
      </c>
      <c r="E316">
        <v>315</v>
      </c>
      <c r="F316">
        <f t="shared" si="49"/>
        <v>20085</v>
      </c>
      <c r="G316">
        <f t="shared" si="55"/>
        <v>9763</v>
      </c>
      <c r="H316">
        <f t="shared" si="50"/>
        <v>1642</v>
      </c>
      <c r="I316" s="1">
        <f t="shared" si="53"/>
        <v>324986276</v>
      </c>
      <c r="J316">
        <f t="shared" si="51"/>
        <v>5806520</v>
      </c>
      <c r="K316" s="1">
        <f t="shared" si="59"/>
        <v>2592796</v>
      </c>
      <c r="L316">
        <f t="shared" si="59"/>
        <v>468656</v>
      </c>
      <c r="M316" s="8">
        <f t="shared" si="57"/>
        <v>292487648.40000004</v>
      </c>
      <c r="N316" s="1">
        <f t="shared" si="58"/>
        <v>32498627.599999964</v>
      </c>
    </row>
    <row r="317" spans="4:14" x14ac:dyDescent="0.25">
      <c r="D317" s="9">
        <v>44201</v>
      </c>
      <c r="E317">
        <v>316</v>
      </c>
      <c r="F317">
        <f t="shared" si="49"/>
        <v>20017</v>
      </c>
      <c r="G317">
        <f t="shared" si="55"/>
        <v>9761</v>
      </c>
      <c r="H317">
        <f t="shared" si="50"/>
        <v>1641</v>
      </c>
      <c r="I317" s="1">
        <f t="shared" si="53"/>
        <v>324977686</v>
      </c>
      <c r="J317">
        <f t="shared" si="51"/>
        <v>5824871</v>
      </c>
      <c r="K317" s="1">
        <f t="shared" si="59"/>
        <v>2602557</v>
      </c>
      <c r="L317">
        <f t="shared" si="59"/>
        <v>470297</v>
      </c>
      <c r="M317" s="8">
        <f t="shared" si="57"/>
        <v>292479917.40000004</v>
      </c>
      <c r="N317" s="1">
        <f t="shared" si="58"/>
        <v>32497768.599999964</v>
      </c>
    </row>
    <row r="318" spans="4:14" x14ac:dyDescent="0.25">
      <c r="D318" s="9">
        <v>44202</v>
      </c>
      <c r="E318">
        <v>317</v>
      </c>
      <c r="F318">
        <f t="shared" si="49"/>
        <v>20014</v>
      </c>
      <c r="G318">
        <f t="shared" si="55"/>
        <v>9745</v>
      </c>
      <c r="H318">
        <f t="shared" si="50"/>
        <v>1639</v>
      </c>
      <c r="I318" s="1">
        <f t="shared" si="53"/>
        <v>324969083</v>
      </c>
      <c r="J318">
        <f t="shared" si="51"/>
        <v>5843219</v>
      </c>
      <c r="K318" s="1">
        <f t="shared" si="59"/>
        <v>2612302</v>
      </c>
      <c r="L318">
        <f t="shared" si="59"/>
        <v>471936</v>
      </c>
      <c r="M318" s="8">
        <f t="shared" si="57"/>
        <v>292472174.69999999</v>
      </c>
      <c r="N318" s="1">
        <f t="shared" si="58"/>
        <v>32496908.300000012</v>
      </c>
    </row>
    <row r="319" spans="4:14" x14ac:dyDescent="0.25">
      <c r="D319" s="9">
        <v>44203</v>
      </c>
      <c r="E319">
        <v>318</v>
      </c>
      <c r="F319">
        <f t="shared" si="49"/>
        <v>20196</v>
      </c>
      <c r="G319">
        <f t="shared" si="55"/>
        <v>9753</v>
      </c>
      <c r="H319">
        <f t="shared" si="50"/>
        <v>1640</v>
      </c>
      <c r="I319" s="1">
        <f t="shared" si="53"/>
        <v>324960279</v>
      </c>
      <c r="J319">
        <f t="shared" si="51"/>
        <v>5861776</v>
      </c>
      <c r="K319" s="1">
        <f t="shared" si="59"/>
        <v>2622055</v>
      </c>
      <c r="L319">
        <f t="shared" si="59"/>
        <v>473576</v>
      </c>
      <c r="M319" s="8">
        <f t="shared" si="57"/>
        <v>292464251.10000002</v>
      </c>
      <c r="N319" s="1">
        <f t="shared" si="58"/>
        <v>32496027.899999976</v>
      </c>
    </row>
    <row r="320" spans="4:14" x14ac:dyDescent="0.25">
      <c r="D320" s="9">
        <v>44204</v>
      </c>
      <c r="E320">
        <v>319</v>
      </c>
      <c r="F320">
        <f t="shared" si="49"/>
        <v>20414</v>
      </c>
      <c r="G320">
        <f t="shared" si="55"/>
        <v>9718</v>
      </c>
      <c r="H320">
        <f t="shared" si="50"/>
        <v>1634</v>
      </c>
      <c r="I320" s="1">
        <f t="shared" si="53"/>
        <v>324951191</v>
      </c>
      <c r="J320">
        <f t="shared" si="51"/>
        <v>5880582</v>
      </c>
      <c r="K320" s="1">
        <f t="shared" si="59"/>
        <v>2631773</v>
      </c>
      <c r="L320">
        <f t="shared" si="59"/>
        <v>475210</v>
      </c>
      <c r="M320" s="8">
        <f t="shared" si="57"/>
        <v>292456071.90000004</v>
      </c>
      <c r="N320" s="1">
        <f t="shared" si="58"/>
        <v>32495119.099999964</v>
      </c>
    </row>
    <row r="321" spans="4:14" x14ac:dyDescent="0.25">
      <c r="D321" s="9">
        <v>44205</v>
      </c>
      <c r="E321">
        <v>320</v>
      </c>
      <c r="F321">
        <f t="shared" si="49"/>
        <v>20316</v>
      </c>
      <c r="G321">
        <f t="shared" si="55"/>
        <v>9721</v>
      </c>
      <c r="H321">
        <f t="shared" si="50"/>
        <v>1635</v>
      </c>
      <c r="I321" s="1">
        <f t="shared" si="53"/>
        <v>324942218</v>
      </c>
      <c r="J321">
        <f t="shared" si="51"/>
        <v>5899276</v>
      </c>
      <c r="K321" s="1">
        <f t="shared" si="59"/>
        <v>2641494</v>
      </c>
      <c r="L321">
        <f t="shared" si="59"/>
        <v>476845</v>
      </c>
      <c r="M321" s="8">
        <f t="shared" si="57"/>
        <v>292447996.19999999</v>
      </c>
      <c r="N321" s="1">
        <f t="shared" si="58"/>
        <v>32494221.800000012</v>
      </c>
    </row>
    <row r="322" spans="4:14" x14ac:dyDescent="0.25">
      <c r="D322" s="9">
        <v>44206</v>
      </c>
      <c r="E322">
        <v>321</v>
      </c>
      <c r="F322">
        <f t="shared" si="49"/>
        <v>20279</v>
      </c>
      <c r="G322">
        <f t="shared" si="55"/>
        <v>9699</v>
      </c>
      <c r="H322">
        <f t="shared" si="50"/>
        <v>1631</v>
      </c>
      <c r="I322" s="1">
        <f t="shared" si="53"/>
        <v>324933265</v>
      </c>
      <c r="J322">
        <f t="shared" si="51"/>
        <v>5917928</v>
      </c>
      <c r="K322" s="1">
        <f t="shared" si="59"/>
        <v>2651193</v>
      </c>
      <c r="L322">
        <f t="shared" si="59"/>
        <v>478476</v>
      </c>
      <c r="M322" s="8">
        <f t="shared" si="57"/>
        <v>292439938.5</v>
      </c>
      <c r="N322" s="1">
        <f t="shared" si="58"/>
        <v>32493326.5</v>
      </c>
    </row>
    <row r="323" spans="4:14" x14ac:dyDescent="0.25">
      <c r="D323" s="9">
        <v>44207</v>
      </c>
      <c r="E323">
        <v>322</v>
      </c>
      <c r="F323">
        <f t="shared" si="49"/>
        <v>20195</v>
      </c>
      <c r="G323">
        <f t="shared" si="55"/>
        <v>9686</v>
      </c>
      <c r="H323">
        <f t="shared" si="50"/>
        <v>1629</v>
      </c>
      <c r="I323" s="1">
        <f t="shared" si="53"/>
        <v>324924395</v>
      </c>
      <c r="J323">
        <f t="shared" si="51"/>
        <v>5936484</v>
      </c>
      <c r="K323" s="1">
        <f t="shared" si="59"/>
        <v>2660879</v>
      </c>
      <c r="L323">
        <f t="shared" si="59"/>
        <v>480105</v>
      </c>
      <c r="M323" s="8">
        <f t="shared" si="57"/>
        <v>292431955.5</v>
      </c>
      <c r="N323" s="1">
        <f t="shared" si="58"/>
        <v>32492439.5</v>
      </c>
    </row>
    <row r="324" spans="4:14" x14ac:dyDescent="0.25">
      <c r="D324" s="9">
        <v>44208</v>
      </c>
      <c r="E324">
        <v>323</v>
      </c>
      <c r="F324">
        <f t="shared" si="49"/>
        <v>20202</v>
      </c>
      <c r="G324">
        <f t="shared" si="55"/>
        <v>9648</v>
      </c>
      <c r="H324">
        <f t="shared" si="50"/>
        <v>1622</v>
      </c>
      <c r="I324" s="1">
        <f t="shared" si="53"/>
        <v>324915479</v>
      </c>
      <c r="J324">
        <f t="shared" si="51"/>
        <v>5955048</v>
      </c>
      <c r="K324" s="1">
        <f t="shared" si="59"/>
        <v>2670527</v>
      </c>
      <c r="L324">
        <f t="shared" si="59"/>
        <v>481727</v>
      </c>
      <c r="M324" s="8">
        <f t="shared" si="57"/>
        <v>292423931.10000002</v>
      </c>
      <c r="N324" s="1">
        <f t="shared" si="58"/>
        <v>32491547.899999976</v>
      </c>
    </row>
    <row r="325" spans="4:14" x14ac:dyDescent="0.25">
      <c r="D325" s="9">
        <v>44209</v>
      </c>
      <c r="E325">
        <v>324</v>
      </c>
      <c r="F325">
        <f t="shared" si="49"/>
        <v>20161</v>
      </c>
      <c r="G325">
        <f t="shared" si="55"/>
        <v>9604</v>
      </c>
      <c r="H325">
        <f t="shared" si="50"/>
        <v>1615</v>
      </c>
      <c r="I325" s="1">
        <f t="shared" si="53"/>
        <v>324906566</v>
      </c>
      <c r="J325">
        <f t="shared" si="51"/>
        <v>5973565</v>
      </c>
      <c r="K325" s="1">
        <f t="shared" si="59"/>
        <v>2680131</v>
      </c>
      <c r="L325">
        <f t="shared" si="59"/>
        <v>483342</v>
      </c>
      <c r="M325" s="8">
        <f t="shared" si="57"/>
        <v>292415909.40000004</v>
      </c>
      <c r="N325" s="1">
        <f t="shared" si="58"/>
        <v>32490656.599999964</v>
      </c>
    </row>
    <row r="326" spans="4:14" x14ac:dyDescent="0.25">
      <c r="D326" s="9">
        <v>44210</v>
      </c>
      <c r="E326">
        <v>325</v>
      </c>
      <c r="F326">
        <f t="shared" si="49"/>
        <v>20332</v>
      </c>
      <c r="G326">
        <f t="shared" si="55"/>
        <v>9572</v>
      </c>
      <c r="H326">
        <f t="shared" si="50"/>
        <v>1610</v>
      </c>
      <c r="I326" s="1">
        <f t="shared" si="53"/>
        <v>324897425</v>
      </c>
      <c r="J326">
        <f t="shared" si="51"/>
        <v>5992278</v>
      </c>
      <c r="K326" s="1">
        <f t="shared" si="59"/>
        <v>2689703</v>
      </c>
      <c r="L326">
        <f t="shared" si="59"/>
        <v>484952</v>
      </c>
      <c r="M326" s="8">
        <f t="shared" si="57"/>
        <v>292407682.5</v>
      </c>
      <c r="N326" s="1">
        <f t="shared" si="58"/>
        <v>32489742.5</v>
      </c>
    </row>
    <row r="327" spans="4:14" x14ac:dyDescent="0.25">
      <c r="D327" s="9">
        <v>44211</v>
      </c>
      <c r="E327">
        <v>326</v>
      </c>
      <c r="F327">
        <f t="shared" si="49"/>
        <v>20179</v>
      </c>
      <c r="G327">
        <f t="shared" si="55"/>
        <v>9595</v>
      </c>
      <c r="H327">
        <f t="shared" si="50"/>
        <v>1614</v>
      </c>
      <c r="I327" s="1">
        <f t="shared" si="53"/>
        <v>324888482</v>
      </c>
      <c r="J327">
        <f t="shared" si="51"/>
        <v>6010816</v>
      </c>
      <c r="K327" s="1">
        <f t="shared" si="59"/>
        <v>2699298</v>
      </c>
      <c r="L327">
        <f t="shared" si="59"/>
        <v>486566</v>
      </c>
      <c r="M327" s="8">
        <f t="shared" si="57"/>
        <v>292399633.80000001</v>
      </c>
      <c r="N327" s="1">
        <f t="shared" si="58"/>
        <v>32488848.199999988</v>
      </c>
    </row>
    <row r="328" spans="4:14" x14ac:dyDescent="0.25">
      <c r="D328" s="9">
        <v>44212</v>
      </c>
      <c r="E328">
        <v>327</v>
      </c>
      <c r="F328">
        <f t="shared" si="49"/>
        <v>20308</v>
      </c>
      <c r="G328">
        <f t="shared" si="55"/>
        <v>9533</v>
      </c>
      <c r="H328">
        <f t="shared" si="50"/>
        <v>1603</v>
      </c>
      <c r="I328" s="1">
        <f t="shared" si="53"/>
        <v>324879329</v>
      </c>
      <c r="J328">
        <f t="shared" si="51"/>
        <v>6029502</v>
      </c>
      <c r="K328" s="1">
        <f t="shared" si="59"/>
        <v>2708831</v>
      </c>
      <c r="L328">
        <f t="shared" si="59"/>
        <v>488169</v>
      </c>
      <c r="M328" s="8">
        <f t="shared" si="57"/>
        <v>292391396.10000002</v>
      </c>
      <c r="N328" s="1">
        <f t="shared" si="58"/>
        <v>32487932.899999976</v>
      </c>
    </row>
    <row r="329" spans="4:14" x14ac:dyDescent="0.25">
      <c r="D329" s="9">
        <v>44213</v>
      </c>
      <c r="E329">
        <v>328</v>
      </c>
      <c r="F329">
        <f t="shared" ref="F329:F392" si="60">ROUND((M328*$B$1)+(N328*$B$2)-H302-G302,0)</f>
        <v>20336</v>
      </c>
      <c r="G329">
        <f t="shared" si="55"/>
        <v>9480</v>
      </c>
      <c r="H329">
        <f t="shared" ref="H329:H392" si="61">ROUND(F302*$B$8,0)</f>
        <v>1594</v>
      </c>
      <c r="I329" s="1">
        <f t="shared" si="53"/>
        <v>324870091</v>
      </c>
      <c r="J329">
        <f t="shared" ref="J329:J392" si="62">J328+F329-H302</f>
        <v>6048220</v>
      </c>
      <c r="K329" s="1">
        <f t="shared" si="59"/>
        <v>2718311</v>
      </c>
      <c r="L329">
        <f t="shared" si="59"/>
        <v>489763</v>
      </c>
      <c r="M329" s="8">
        <f t="shared" si="57"/>
        <v>292383081.90000004</v>
      </c>
      <c r="N329" s="1">
        <f t="shared" si="58"/>
        <v>32487009.099999964</v>
      </c>
    </row>
    <row r="330" spans="4:14" x14ac:dyDescent="0.25">
      <c r="D330" s="9">
        <v>44214</v>
      </c>
      <c r="E330">
        <v>329</v>
      </c>
      <c r="F330">
        <f t="shared" si="60"/>
        <v>19843</v>
      </c>
      <c r="G330">
        <f t="shared" si="55"/>
        <v>9434</v>
      </c>
      <c r="H330">
        <f t="shared" si="61"/>
        <v>1586</v>
      </c>
      <c r="I330" s="1">
        <f t="shared" si="53"/>
        <v>324861371</v>
      </c>
      <c r="J330">
        <f t="shared" si="62"/>
        <v>6066374</v>
      </c>
      <c r="K330" s="1">
        <f t="shared" ref="K330:L345" si="63">K329+G330</f>
        <v>2727745</v>
      </c>
      <c r="L330">
        <f t="shared" si="63"/>
        <v>491349</v>
      </c>
      <c r="M330" s="8">
        <f t="shared" si="57"/>
        <v>292375233.90000004</v>
      </c>
      <c r="N330" s="1">
        <f t="shared" si="58"/>
        <v>32486137.099999964</v>
      </c>
    </row>
    <row r="331" spans="4:14" x14ac:dyDescent="0.25">
      <c r="D331" s="9">
        <v>44215</v>
      </c>
      <c r="E331">
        <v>330</v>
      </c>
      <c r="F331">
        <f t="shared" si="60"/>
        <v>20146</v>
      </c>
      <c r="G331">
        <f t="shared" si="55"/>
        <v>9419</v>
      </c>
      <c r="H331">
        <f t="shared" si="61"/>
        <v>1584</v>
      </c>
      <c r="I331" s="1">
        <f t="shared" si="53"/>
        <v>324852289</v>
      </c>
      <c r="J331">
        <f t="shared" si="62"/>
        <v>6084875</v>
      </c>
      <c r="K331" s="1">
        <f t="shared" si="63"/>
        <v>2737164</v>
      </c>
      <c r="L331">
        <f t="shared" si="63"/>
        <v>492933</v>
      </c>
      <c r="M331" s="8">
        <f t="shared" si="57"/>
        <v>292367060.10000002</v>
      </c>
      <c r="N331" s="1">
        <f t="shared" si="58"/>
        <v>32485228.899999976</v>
      </c>
    </row>
    <row r="332" spans="4:14" x14ac:dyDescent="0.25">
      <c r="D332" s="9">
        <v>44216</v>
      </c>
      <c r="E332">
        <v>331</v>
      </c>
      <c r="F332">
        <f t="shared" si="60"/>
        <v>20018</v>
      </c>
      <c r="G332">
        <f t="shared" si="55"/>
        <v>9456</v>
      </c>
      <c r="H332">
        <f t="shared" si="61"/>
        <v>1590</v>
      </c>
      <c r="I332" s="1">
        <f t="shared" si="53"/>
        <v>324843391</v>
      </c>
      <c r="J332">
        <f t="shared" si="62"/>
        <v>6103229</v>
      </c>
      <c r="K332" s="1">
        <f t="shared" si="63"/>
        <v>2746620</v>
      </c>
      <c r="L332">
        <f t="shared" si="63"/>
        <v>494523</v>
      </c>
      <c r="M332" s="8">
        <f t="shared" si="57"/>
        <v>292359051.90000004</v>
      </c>
      <c r="N332" s="1">
        <f t="shared" si="58"/>
        <v>32484339.099999964</v>
      </c>
    </row>
    <row r="333" spans="4:14" x14ac:dyDescent="0.25">
      <c r="D333" s="9">
        <v>44217</v>
      </c>
      <c r="E333">
        <v>332</v>
      </c>
      <c r="F333">
        <f t="shared" si="60"/>
        <v>20182</v>
      </c>
      <c r="G333">
        <f t="shared" si="55"/>
        <v>9365</v>
      </c>
      <c r="H333">
        <f t="shared" si="61"/>
        <v>1575</v>
      </c>
      <c r="I333" s="1">
        <f t="shared" si="53"/>
        <v>324834214</v>
      </c>
      <c r="J333">
        <f t="shared" si="62"/>
        <v>6121771</v>
      </c>
      <c r="K333" s="1">
        <f t="shared" si="63"/>
        <v>2755985</v>
      </c>
      <c r="L333">
        <f t="shared" si="63"/>
        <v>496098</v>
      </c>
      <c r="M333" s="8">
        <f t="shared" si="57"/>
        <v>292350792.60000002</v>
      </c>
      <c r="N333" s="1">
        <f t="shared" si="58"/>
        <v>32483421.399999976</v>
      </c>
    </row>
    <row r="334" spans="4:14" x14ac:dyDescent="0.25">
      <c r="D334" s="9">
        <v>44218</v>
      </c>
      <c r="E334">
        <v>333</v>
      </c>
      <c r="F334">
        <f t="shared" si="60"/>
        <v>20441</v>
      </c>
      <c r="G334">
        <f t="shared" si="55"/>
        <v>9380</v>
      </c>
      <c r="H334">
        <f t="shared" si="61"/>
        <v>1577</v>
      </c>
      <c r="I334" s="1">
        <f t="shared" si="53"/>
        <v>324824755</v>
      </c>
      <c r="J334">
        <f t="shared" si="62"/>
        <v>6140610</v>
      </c>
      <c r="K334" s="1">
        <f t="shared" si="63"/>
        <v>2765365</v>
      </c>
      <c r="L334">
        <f t="shared" si="63"/>
        <v>497675</v>
      </c>
      <c r="M334" s="8">
        <f t="shared" si="57"/>
        <v>292342279.5</v>
      </c>
      <c r="N334" s="1">
        <f t="shared" si="58"/>
        <v>32482475.5</v>
      </c>
    </row>
    <row r="335" spans="4:14" x14ac:dyDescent="0.25">
      <c r="D335" s="9">
        <v>44219</v>
      </c>
      <c r="E335">
        <v>334</v>
      </c>
      <c r="F335">
        <f t="shared" si="60"/>
        <v>20421</v>
      </c>
      <c r="G335">
        <f t="shared" si="55"/>
        <v>9324</v>
      </c>
      <c r="H335">
        <f t="shared" si="61"/>
        <v>1568</v>
      </c>
      <c r="I335" s="1">
        <f t="shared" si="53"/>
        <v>324815263</v>
      </c>
      <c r="J335">
        <f t="shared" si="62"/>
        <v>6159426</v>
      </c>
      <c r="K335" s="1">
        <f t="shared" si="63"/>
        <v>2774689</v>
      </c>
      <c r="L335">
        <f t="shared" si="63"/>
        <v>499243</v>
      </c>
      <c r="M335" s="8">
        <f t="shared" si="57"/>
        <v>292333736.69999999</v>
      </c>
      <c r="N335" s="1">
        <f t="shared" si="58"/>
        <v>32481526.300000012</v>
      </c>
    </row>
    <row r="336" spans="4:14" x14ac:dyDescent="0.25">
      <c r="D336" s="9">
        <v>44220</v>
      </c>
      <c r="E336">
        <v>335</v>
      </c>
      <c r="F336">
        <f t="shared" si="60"/>
        <v>20305</v>
      </c>
      <c r="G336">
        <f t="shared" si="55"/>
        <v>9336</v>
      </c>
      <c r="H336">
        <f t="shared" si="61"/>
        <v>1570</v>
      </c>
      <c r="I336" s="1">
        <f t="shared" si="53"/>
        <v>324805916</v>
      </c>
      <c r="J336">
        <f t="shared" si="62"/>
        <v>6178109</v>
      </c>
      <c r="K336" s="1">
        <f t="shared" si="63"/>
        <v>2784025</v>
      </c>
      <c r="L336">
        <f t="shared" si="63"/>
        <v>500813</v>
      </c>
      <c r="M336" s="8">
        <f t="shared" si="57"/>
        <v>292325324.40000004</v>
      </c>
      <c r="N336" s="1">
        <f t="shared" si="58"/>
        <v>32480591.599999964</v>
      </c>
    </row>
    <row r="337" spans="4:14" x14ac:dyDescent="0.25">
      <c r="D337" s="9">
        <v>44221</v>
      </c>
      <c r="E337">
        <v>336</v>
      </c>
      <c r="F337">
        <f t="shared" si="60"/>
        <v>20118</v>
      </c>
      <c r="G337">
        <f t="shared" si="55"/>
        <v>9437</v>
      </c>
      <c r="H337">
        <f t="shared" si="61"/>
        <v>1587</v>
      </c>
      <c r="I337" s="1">
        <f t="shared" si="53"/>
        <v>324796883</v>
      </c>
      <c r="J337">
        <f t="shared" si="62"/>
        <v>6196579</v>
      </c>
      <c r="K337" s="1">
        <f t="shared" si="63"/>
        <v>2793462</v>
      </c>
      <c r="L337">
        <f t="shared" si="63"/>
        <v>502400</v>
      </c>
      <c r="M337" s="8">
        <f t="shared" si="57"/>
        <v>292317194.69999999</v>
      </c>
      <c r="N337" s="1">
        <f t="shared" si="58"/>
        <v>32479688.300000012</v>
      </c>
    </row>
    <row r="338" spans="4:14" x14ac:dyDescent="0.25">
      <c r="D338" s="9">
        <v>44222</v>
      </c>
      <c r="E338">
        <v>337</v>
      </c>
      <c r="F338">
        <f t="shared" si="60"/>
        <v>20138</v>
      </c>
      <c r="G338">
        <f t="shared" si="55"/>
        <v>9564</v>
      </c>
      <c r="H338">
        <f t="shared" si="61"/>
        <v>1608</v>
      </c>
      <c r="I338" s="1">
        <f t="shared" si="53"/>
        <v>324787954</v>
      </c>
      <c r="J338">
        <f t="shared" si="62"/>
        <v>6215072</v>
      </c>
      <c r="K338" s="1">
        <f t="shared" si="63"/>
        <v>2803026</v>
      </c>
      <c r="L338">
        <f t="shared" si="63"/>
        <v>504008</v>
      </c>
      <c r="M338" s="8">
        <f t="shared" si="57"/>
        <v>292309158.60000002</v>
      </c>
      <c r="N338" s="1">
        <f t="shared" si="58"/>
        <v>32478795.399999976</v>
      </c>
    </row>
    <row r="339" spans="4:14" x14ac:dyDescent="0.25">
      <c r="D339" s="9">
        <v>44223</v>
      </c>
      <c r="E339">
        <v>338</v>
      </c>
      <c r="F339">
        <f t="shared" si="60"/>
        <v>20166</v>
      </c>
      <c r="G339">
        <f t="shared" si="55"/>
        <v>8666</v>
      </c>
      <c r="H339">
        <f t="shared" si="61"/>
        <v>1457</v>
      </c>
      <c r="I339" s="1">
        <f t="shared" si="53"/>
        <v>324778095</v>
      </c>
      <c r="J339">
        <f t="shared" si="62"/>
        <v>6233597</v>
      </c>
      <c r="K339" s="1">
        <f t="shared" si="63"/>
        <v>2811692</v>
      </c>
      <c r="L339">
        <f t="shared" si="63"/>
        <v>505465</v>
      </c>
      <c r="M339" s="8">
        <f t="shared" si="57"/>
        <v>292300285.5</v>
      </c>
      <c r="N339" s="1">
        <f t="shared" si="58"/>
        <v>32477809.5</v>
      </c>
    </row>
    <row r="340" spans="4:14" x14ac:dyDescent="0.25">
      <c r="D340" s="9">
        <v>44224</v>
      </c>
      <c r="E340">
        <v>339</v>
      </c>
      <c r="F340">
        <f t="shared" si="60"/>
        <v>20161</v>
      </c>
      <c r="G340">
        <f t="shared" si="55"/>
        <v>8899</v>
      </c>
      <c r="H340">
        <f t="shared" si="61"/>
        <v>1496</v>
      </c>
      <c r="I340" s="1">
        <f t="shared" si="53"/>
        <v>324768475</v>
      </c>
      <c r="J340">
        <f t="shared" si="62"/>
        <v>6252116</v>
      </c>
      <c r="K340" s="1">
        <f t="shared" si="63"/>
        <v>2820591</v>
      </c>
      <c r="L340">
        <f t="shared" si="63"/>
        <v>506961</v>
      </c>
      <c r="M340" s="8">
        <f t="shared" si="57"/>
        <v>292291627.5</v>
      </c>
      <c r="N340" s="1">
        <f t="shared" si="58"/>
        <v>32476847.5</v>
      </c>
    </row>
    <row r="341" spans="4:14" x14ac:dyDescent="0.25">
      <c r="D341" s="9">
        <v>44225</v>
      </c>
      <c r="E341">
        <v>340</v>
      </c>
      <c r="F341">
        <f t="shared" si="60"/>
        <v>20069</v>
      </c>
      <c r="G341">
        <f t="shared" si="55"/>
        <v>9179</v>
      </c>
      <c r="H341">
        <f t="shared" si="61"/>
        <v>1544</v>
      </c>
      <c r="I341" s="1">
        <f t="shared" si="53"/>
        <v>324759240</v>
      </c>
      <c r="J341">
        <f t="shared" si="62"/>
        <v>6270530</v>
      </c>
      <c r="K341" s="1">
        <f t="shared" si="63"/>
        <v>2829770</v>
      </c>
      <c r="L341">
        <f t="shared" si="63"/>
        <v>508505</v>
      </c>
      <c r="M341" s="8">
        <f t="shared" si="57"/>
        <v>292283316</v>
      </c>
      <c r="N341" s="1">
        <f t="shared" si="58"/>
        <v>32475924</v>
      </c>
    </row>
    <row r="342" spans="4:14" x14ac:dyDescent="0.25">
      <c r="D342" s="9">
        <v>44226</v>
      </c>
      <c r="E342">
        <v>341</v>
      </c>
      <c r="F342">
        <f t="shared" si="60"/>
        <v>20136</v>
      </c>
      <c r="G342">
        <f t="shared" si="55"/>
        <v>9201</v>
      </c>
      <c r="H342">
        <f t="shared" si="61"/>
        <v>1547</v>
      </c>
      <c r="I342" s="1">
        <f t="shared" si="53"/>
        <v>324749950</v>
      </c>
      <c r="J342">
        <f t="shared" si="62"/>
        <v>6289021</v>
      </c>
      <c r="K342" s="1">
        <f t="shared" si="63"/>
        <v>2838971</v>
      </c>
      <c r="L342">
        <f t="shared" si="63"/>
        <v>510052</v>
      </c>
      <c r="M342" s="8">
        <f t="shared" si="57"/>
        <v>292274955</v>
      </c>
      <c r="N342" s="1">
        <f t="shared" si="58"/>
        <v>32474995</v>
      </c>
    </row>
    <row r="343" spans="4:14" x14ac:dyDescent="0.25">
      <c r="D343" s="9">
        <v>44227</v>
      </c>
      <c r="E343">
        <v>342</v>
      </c>
      <c r="F343">
        <f t="shared" si="60"/>
        <v>20159</v>
      </c>
      <c r="G343">
        <f t="shared" si="55"/>
        <v>9197</v>
      </c>
      <c r="H343">
        <f t="shared" si="61"/>
        <v>1547</v>
      </c>
      <c r="I343" s="1">
        <f t="shared" si="53"/>
        <v>324740630</v>
      </c>
      <c r="J343">
        <f t="shared" si="62"/>
        <v>6307538</v>
      </c>
      <c r="K343" s="1">
        <f t="shared" si="63"/>
        <v>2848168</v>
      </c>
      <c r="L343">
        <f t="shared" si="63"/>
        <v>511599</v>
      </c>
      <c r="M343" s="8">
        <f t="shared" si="57"/>
        <v>292266567</v>
      </c>
      <c r="N343" s="1">
        <f t="shared" si="58"/>
        <v>32474063</v>
      </c>
    </row>
    <row r="344" spans="4:14" x14ac:dyDescent="0.25">
      <c r="D344" s="9">
        <v>44228</v>
      </c>
      <c r="E344">
        <v>343</v>
      </c>
      <c r="F344">
        <f t="shared" si="60"/>
        <v>20161</v>
      </c>
      <c r="G344">
        <f t="shared" si="55"/>
        <v>9166</v>
      </c>
      <c r="H344">
        <f t="shared" si="61"/>
        <v>1541</v>
      </c>
      <c r="I344" s="1">
        <f t="shared" ref="I344:I407" si="64">$I$2-J344+K344</f>
        <v>324731276</v>
      </c>
      <c r="J344">
        <f t="shared" si="62"/>
        <v>6326058</v>
      </c>
      <c r="K344" s="1">
        <f t="shared" si="63"/>
        <v>2857334</v>
      </c>
      <c r="L344">
        <f t="shared" si="63"/>
        <v>513140</v>
      </c>
      <c r="M344" s="8">
        <f t="shared" si="57"/>
        <v>292258148.40000004</v>
      </c>
      <c r="N344" s="1">
        <f t="shared" si="58"/>
        <v>32473127.599999964</v>
      </c>
    </row>
    <row r="345" spans="4:14" x14ac:dyDescent="0.25">
      <c r="D345" s="9">
        <v>44229</v>
      </c>
      <c r="E345">
        <v>344</v>
      </c>
      <c r="F345">
        <f t="shared" si="60"/>
        <v>20178</v>
      </c>
      <c r="G345">
        <f t="shared" si="55"/>
        <v>9164</v>
      </c>
      <c r="H345">
        <f t="shared" si="61"/>
        <v>1541</v>
      </c>
      <c r="I345" s="1">
        <f t="shared" si="64"/>
        <v>324721901</v>
      </c>
      <c r="J345">
        <f t="shared" si="62"/>
        <v>6344597</v>
      </c>
      <c r="K345" s="1">
        <f t="shared" si="63"/>
        <v>2866498</v>
      </c>
      <c r="L345">
        <f t="shared" si="63"/>
        <v>514681</v>
      </c>
      <c r="M345" s="8">
        <f t="shared" si="57"/>
        <v>292249710.90000004</v>
      </c>
      <c r="N345" s="1">
        <f t="shared" si="58"/>
        <v>32472190.099999964</v>
      </c>
    </row>
    <row r="346" spans="4:14" x14ac:dyDescent="0.25">
      <c r="D346" s="9">
        <v>44230</v>
      </c>
      <c r="E346">
        <v>345</v>
      </c>
      <c r="F346">
        <f t="shared" si="60"/>
        <v>20168</v>
      </c>
      <c r="G346">
        <f t="shared" si="55"/>
        <v>9248</v>
      </c>
      <c r="H346">
        <f t="shared" si="61"/>
        <v>1555</v>
      </c>
      <c r="I346" s="1">
        <f t="shared" si="64"/>
        <v>324712621</v>
      </c>
      <c r="J346">
        <f t="shared" si="62"/>
        <v>6363125</v>
      </c>
      <c r="K346" s="1">
        <f t="shared" ref="K346:L361" si="65">K345+G346</f>
        <v>2875746</v>
      </c>
      <c r="L346">
        <f t="shared" si="65"/>
        <v>516236</v>
      </c>
      <c r="M346" s="8">
        <f t="shared" si="57"/>
        <v>292241358.90000004</v>
      </c>
      <c r="N346" s="1">
        <f t="shared" si="58"/>
        <v>32471262.099999964</v>
      </c>
    </row>
    <row r="347" spans="4:14" x14ac:dyDescent="0.25">
      <c r="D347" s="9">
        <v>44231</v>
      </c>
      <c r="E347">
        <v>346</v>
      </c>
      <c r="F347">
        <f t="shared" si="60"/>
        <v>20208</v>
      </c>
      <c r="G347">
        <f t="shared" si="55"/>
        <v>9348</v>
      </c>
      <c r="H347">
        <f t="shared" si="61"/>
        <v>1572</v>
      </c>
      <c r="I347" s="1">
        <f t="shared" si="64"/>
        <v>324703395</v>
      </c>
      <c r="J347">
        <f t="shared" si="62"/>
        <v>6381699</v>
      </c>
      <c r="K347" s="1">
        <f t="shared" si="65"/>
        <v>2885094</v>
      </c>
      <c r="L347">
        <f t="shared" si="65"/>
        <v>517808</v>
      </c>
      <c r="M347" s="8">
        <f t="shared" si="57"/>
        <v>292233055.5</v>
      </c>
      <c r="N347" s="1">
        <f t="shared" si="58"/>
        <v>32470339.5</v>
      </c>
    </row>
    <row r="348" spans="4:14" x14ac:dyDescent="0.25">
      <c r="D348" s="9">
        <v>44232</v>
      </c>
      <c r="E348">
        <v>347</v>
      </c>
      <c r="F348">
        <f t="shared" si="60"/>
        <v>20203</v>
      </c>
      <c r="G348">
        <f t="shared" si="55"/>
        <v>9303</v>
      </c>
      <c r="H348">
        <f t="shared" si="61"/>
        <v>1564</v>
      </c>
      <c r="I348" s="1">
        <f t="shared" si="64"/>
        <v>324694130</v>
      </c>
      <c r="J348">
        <f t="shared" si="62"/>
        <v>6400267</v>
      </c>
      <c r="K348" s="1">
        <f t="shared" si="65"/>
        <v>2894397</v>
      </c>
      <c r="L348">
        <f t="shared" si="65"/>
        <v>519372</v>
      </c>
      <c r="M348" s="8">
        <f t="shared" si="57"/>
        <v>292224717</v>
      </c>
      <c r="N348" s="1">
        <f t="shared" si="58"/>
        <v>32469413</v>
      </c>
    </row>
    <row r="349" spans="4:14" x14ac:dyDescent="0.25">
      <c r="D349" s="9">
        <v>44233</v>
      </c>
      <c r="E349">
        <v>348</v>
      </c>
      <c r="F349">
        <f t="shared" si="60"/>
        <v>20228</v>
      </c>
      <c r="G349">
        <f t="shared" si="55"/>
        <v>9286</v>
      </c>
      <c r="H349">
        <f t="shared" si="61"/>
        <v>1561</v>
      </c>
      <c r="I349" s="1">
        <f t="shared" si="64"/>
        <v>324684819</v>
      </c>
      <c r="J349">
        <f t="shared" si="62"/>
        <v>6418864</v>
      </c>
      <c r="K349" s="1">
        <f t="shared" si="65"/>
        <v>2903683</v>
      </c>
      <c r="L349">
        <f t="shared" si="65"/>
        <v>520933</v>
      </c>
      <c r="M349" s="8">
        <f t="shared" si="57"/>
        <v>292216337.10000002</v>
      </c>
      <c r="N349" s="1">
        <f t="shared" si="58"/>
        <v>32468481.899999976</v>
      </c>
    </row>
    <row r="350" spans="4:14" x14ac:dyDescent="0.25">
      <c r="D350" s="9">
        <v>44234</v>
      </c>
      <c r="E350">
        <v>349</v>
      </c>
      <c r="F350">
        <f t="shared" si="60"/>
        <v>20243</v>
      </c>
      <c r="G350">
        <f t="shared" ref="G350:G413" si="66">ROUND(F323*$B$7,0)</f>
        <v>9247</v>
      </c>
      <c r="H350">
        <f t="shared" si="61"/>
        <v>1555</v>
      </c>
      <c r="I350" s="1">
        <f t="shared" si="64"/>
        <v>324675452</v>
      </c>
      <c r="J350">
        <f t="shared" si="62"/>
        <v>6437478</v>
      </c>
      <c r="K350" s="1">
        <f t="shared" si="65"/>
        <v>2912930</v>
      </c>
      <c r="L350">
        <f t="shared" si="65"/>
        <v>522488</v>
      </c>
      <c r="M350" s="8">
        <f t="shared" si="57"/>
        <v>292207906.80000001</v>
      </c>
      <c r="N350" s="1">
        <f t="shared" si="58"/>
        <v>32467545.199999988</v>
      </c>
    </row>
    <row r="351" spans="4:14" x14ac:dyDescent="0.25">
      <c r="D351" s="9">
        <v>44235</v>
      </c>
      <c r="E351">
        <v>350</v>
      </c>
      <c r="F351">
        <f t="shared" si="60"/>
        <v>20287</v>
      </c>
      <c r="G351">
        <f t="shared" si="66"/>
        <v>9250</v>
      </c>
      <c r="H351">
        <f t="shared" si="61"/>
        <v>1556</v>
      </c>
      <c r="I351" s="1">
        <f t="shared" si="64"/>
        <v>324666037</v>
      </c>
      <c r="J351">
        <f t="shared" si="62"/>
        <v>6456143</v>
      </c>
      <c r="K351" s="1">
        <f t="shared" si="65"/>
        <v>2922180</v>
      </c>
      <c r="L351">
        <f t="shared" si="65"/>
        <v>524044</v>
      </c>
      <c r="M351" s="8">
        <f t="shared" si="57"/>
        <v>292199433.30000001</v>
      </c>
      <c r="N351" s="1">
        <f t="shared" si="58"/>
        <v>32466603.699999988</v>
      </c>
    </row>
    <row r="352" spans="4:14" x14ac:dyDescent="0.25">
      <c r="D352" s="9">
        <v>44236</v>
      </c>
      <c r="E352">
        <v>351</v>
      </c>
      <c r="F352">
        <f t="shared" si="60"/>
        <v>20337</v>
      </c>
      <c r="G352">
        <f t="shared" si="66"/>
        <v>9232</v>
      </c>
      <c r="H352">
        <f t="shared" si="61"/>
        <v>1552</v>
      </c>
      <c r="I352" s="1">
        <f t="shared" si="64"/>
        <v>324656547</v>
      </c>
      <c r="J352">
        <f t="shared" si="62"/>
        <v>6474865</v>
      </c>
      <c r="K352" s="1">
        <f t="shared" si="65"/>
        <v>2931412</v>
      </c>
      <c r="L352">
        <f t="shared" si="65"/>
        <v>525596</v>
      </c>
      <c r="M352" s="8">
        <f t="shared" si="57"/>
        <v>292190892.30000001</v>
      </c>
      <c r="N352" s="1">
        <f t="shared" si="58"/>
        <v>32465654.699999988</v>
      </c>
    </row>
    <row r="353" spans="4:14" x14ac:dyDescent="0.25">
      <c r="D353" s="9">
        <v>44237</v>
      </c>
      <c r="E353">
        <v>352</v>
      </c>
      <c r="F353">
        <f t="shared" si="60"/>
        <v>20373</v>
      </c>
      <c r="G353">
        <f t="shared" si="66"/>
        <v>9310</v>
      </c>
      <c r="H353">
        <f t="shared" si="61"/>
        <v>1566</v>
      </c>
      <c r="I353" s="1">
        <f t="shared" si="64"/>
        <v>324647094</v>
      </c>
      <c r="J353">
        <f t="shared" si="62"/>
        <v>6493628</v>
      </c>
      <c r="K353" s="1">
        <f t="shared" si="65"/>
        <v>2940722</v>
      </c>
      <c r="L353">
        <f t="shared" si="65"/>
        <v>527162</v>
      </c>
      <c r="M353" s="8">
        <f t="shared" si="57"/>
        <v>292182384.60000002</v>
      </c>
      <c r="N353" s="1">
        <f t="shared" si="58"/>
        <v>32464709.399999976</v>
      </c>
    </row>
    <row r="354" spans="4:14" x14ac:dyDescent="0.25">
      <c r="D354" s="9">
        <v>44238</v>
      </c>
      <c r="E354">
        <v>353</v>
      </c>
      <c r="F354">
        <f t="shared" si="60"/>
        <v>20345</v>
      </c>
      <c r="G354">
        <f t="shared" si="66"/>
        <v>9240</v>
      </c>
      <c r="H354">
        <f t="shared" si="61"/>
        <v>1554</v>
      </c>
      <c r="I354" s="1">
        <f t="shared" si="64"/>
        <v>324637603</v>
      </c>
      <c r="J354">
        <f t="shared" si="62"/>
        <v>6512359</v>
      </c>
      <c r="K354" s="1">
        <f t="shared" si="65"/>
        <v>2949962</v>
      </c>
      <c r="L354">
        <f t="shared" si="65"/>
        <v>528716</v>
      </c>
      <c r="M354" s="8">
        <f t="shared" si="57"/>
        <v>292173842.69999999</v>
      </c>
      <c r="N354" s="1">
        <f t="shared" si="58"/>
        <v>32463760.300000012</v>
      </c>
    </row>
    <row r="355" spans="4:14" x14ac:dyDescent="0.25">
      <c r="D355" s="9">
        <v>44239</v>
      </c>
      <c r="E355">
        <v>354</v>
      </c>
      <c r="F355">
        <f t="shared" si="60"/>
        <v>20417</v>
      </c>
      <c r="G355">
        <f t="shared" si="66"/>
        <v>9299</v>
      </c>
      <c r="H355">
        <f t="shared" si="61"/>
        <v>1564</v>
      </c>
      <c r="I355" s="1">
        <f t="shared" si="64"/>
        <v>324628088</v>
      </c>
      <c r="J355">
        <f t="shared" si="62"/>
        <v>6531173</v>
      </c>
      <c r="K355" s="1">
        <f t="shared" si="65"/>
        <v>2959261</v>
      </c>
      <c r="L355">
        <f t="shared" si="65"/>
        <v>530280</v>
      </c>
      <c r="M355" s="8">
        <f t="shared" si="57"/>
        <v>292165279.19999999</v>
      </c>
      <c r="N355" s="1">
        <f t="shared" si="58"/>
        <v>32462808.800000012</v>
      </c>
    </row>
    <row r="356" spans="4:14" x14ac:dyDescent="0.25">
      <c r="D356" s="9">
        <v>44240</v>
      </c>
      <c r="E356">
        <v>355</v>
      </c>
      <c r="F356">
        <f t="shared" si="60"/>
        <v>20478</v>
      </c>
      <c r="G356">
        <f t="shared" si="66"/>
        <v>9312</v>
      </c>
      <c r="H356">
        <f t="shared" si="61"/>
        <v>1566</v>
      </c>
      <c r="I356" s="1">
        <f t="shared" si="64"/>
        <v>324618516</v>
      </c>
      <c r="J356">
        <f t="shared" si="62"/>
        <v>6550057</v>
      </c>
      <c r="K356" s="1">
        <f t="shared" si="65"/>
        <v>2968573</v>
      </c>
      <c r="L356">
        <f t="shared" si="65"/>
        <v>531846</v>
      </c>
      <c r="M356" s="8">
        <f t="shared" si="57"/>
        <v>292156664.40000004</v>
      </c>
      <c r="N356" s="1">
        <f t="shared" si="58"/>
        <v>32461851.599999964</v>
      </c>
    </row>
    <row r="357" spans="4:14" x14ac:dyDescent="0.25">
      <c r="D357" s="9">
        <v>44241</v>
      </c>
      <c r="E357">
        <v>356</v>
      </c>
      <c r="F357">
        <f t="shared" si="60"/>
        <v>20531</v>
      </c>
      <c r="G357">
        <f t="shared" si="66"/>
        <v>9086</v>
      </c>
      <c r="H357">
        <f t="shared" si="61"/>
        <v>1528</v>
      </c>
      <c r="I357" s="1">
        <f t="shared" si="64"/>
        <v>324608657</v>
      </c>
      <c r="J357">
        <f t="shared" si="62"/>
        <v>6569002</v>
      </c>
      <c r="K357" s="1">
        <f t="shared" si="65"/>
        <v>2977659</v>
      </c>
      <c r="L357">
        <f t="shared" si="65"/>
        <v>533374</v>
      </c>
      <c r="M357" s="8">
        <f t="shared" si="57"/>
        <v>292147791.30000001</v>
      </c>
      <c r="N357" s="1">
        <f t="shared" si="58"/>
        <v>32460865.699999988</v>
      </c>
    </row>
    <row r="358" spans="4:14" x14ac:dyDescent="0.25">
      <c r="D358" s="9">
        <v>44242</v>
      </c>
      <c r="E358">
        <v>357</v>
      </c>
      <c r="F358">
        <f t="shared" si="60"/>
        <v>20547</v>
      </c>
      <c r="G358">
        <f t="shared" si="66"/>
        <v>9225</v>
      </c>
      <c r="H358">
        <f t="shared" si="61"/>
        <v>1551</v>
      </c>
      <c r="I358" s="1">
        <f t="shared" si="64"/>
        <v>324598919</v>
      </c>
      <c r="J358">
        <f t="shared" si="62"/>
        <v>6587965</v>
      </c>
      <c r="K358" s="1">
        <f t="shared" si="65"/>
        <v>2986884</v>
      </c>
      <c r="L358">
        <f t="shared" si="65"/>
        <v>534925</v>
      </c>
      <c r="M358" s="8">
        <f t="shared" si="57"/>
        <v>292139027.10000002</v>
      </c>
      <c r="N358" s="1">
        <f t="shared" si="58"/>
        <v>32459891.899999976</v>
      </c>
    </row>
    <row r="359" spans="4:14" x14ac:dyDescent="0.25">
      <c r="D359" s="9">
        <v>44243</v>
      </c>
      <c r="E359">
        <v>358</v>
      </c>
      <c r="F359">
        <f t="shared" si="60"/>
        <v>20503</v>
      </c>
      <c r="G359">
        <f t="shared" si="66"/>
        <v>9166</v>
      </c>
      <c r="H359">
        <f t="shared" si="61"/>
        <v>1541</v>
      </c>
      <c r="I359" s="1">
        <f t="shared" si="64"/>
        <v>324589172</v>
      </c>
      <c r="J359">
        <f t="shared" si="62"/>
        <v>6606878</v>
      </c>
      <c r="K359" s="1">
        <f t="shared" si="65"/>
        <v>2996050</v>
      </c>
      <c r="L359">
        <f t="shared" si="65"/>
        <v>536466</v>
      </c>
      <c r="M359" s="8">
        <f t="shared" si="57"/>
        <v>292130254.80000001</v>
      </c>
      <c r="N359" s="1">
        <f t="shared" si="58"/>
        <v>32458917.199999988</v>
      </c>
    </row>
    <row r="360" spans="4:14" x14ac:dyDescent="0.25">
      <c r="D360" s="9">
        <v>44244</v>
      </c>
      <c r="E360">
        <v>359</v>
      </c>
      <c r="F360">
        <f t="shared" si="60"/>
        <v>20608</v>
      </c>
      <c r="G360">
        <f t="shared" si="66"/>
        <v>9241</v>
      </c>
      <c r="H360">
        <f t="shared" si="61"/>
        <v>1554</v>
      </c>
      <c r="I360" s="1">
        <f t="shared" si="64"/>
        <v>324579380</v>
      </c>
      <c r="J360">
        <f t="shared" si="62"/>
        <v>6625911</v>
      </c>
      <c r="K360" s="1">
        <f t="shared" si="65"/>
        <v>3005291</v>
      </c>
      <c r="L360">
        <f t="shared" si="65"/>
        <v>538020</v>
      </c>
      <c r="M360" s="8">
        <f t="shared" si="57"/>
        <v>292121442</v>
      </c>
      <c r="N360" s="1">
        <f t="shared" si="58"/>
        <v>32457938</v>
      </c>
    </row>
    <row r="361" spans="4:14" x14ac:dyDescent="0.25">
      <c r="D361" s="9">
        <v>44245</v>
      </c>
      <c r="E361">
        <v>360</v>
      </c>
      <c r="F361">
        <f t="shared" si="60"/>
        <v>20590</v>
      </c>
      <c r="G361">
        <f t="shared" si="66"/>
        <v>9360</v>
      </c>
      <c r="H361">
        <f t="shared" si="61"/>
        <v>1574</v>
      </c>
      <c r="I361" s="1">
        <f t="shared" si="64"/>
        <v>324569727</v>
      </c>
      <c r="J361">
        <f t="shared" si="62"/>
        <v>6644924</v>
      </c>
      <c r="K361" s="1">
        <f t="shared" si="65"/>
        <v>3014651</v>
      </c>
      <c r="L361">
        <f t="shared" si="65"/>
        <v>539594</v>
      </c>
      <c r="M361" s="8">
        <f t="shared" si="57"/>
        <v>292112754.30000001</v>
      </c>
      <c r="N361" s="1">
        <f t="shared" si="58"/>
        <v>32456972.699999988</v>
      </c>
    </row>
    <row r="362" spans="4:14" x14ac:dyDescent="0.25">
      <c r="D362" s="9">
        <v>44246</v>
      </c>
      <c r="E362">
        <v>361</v>
      </c>
      <c r="F362">
        <f t="shared" si="60"/>
        <v>20654</v>
      </c>
      <c r="G362">
        <f t="shared" si="66"/>
        <v>9351</v>
      </c>
      <c r="H362">
        <f t="shared" si="61"/>
        <v>1572</v>
      </c>
      <c r="I362" s="1">
        <f t="shared" si="64"/>
        <v>324559992</v>
      </c>
      <c r="J362">
        <f t="shared" si="62"/>
        <v>6664010</v>
      </c>
      <c r="K362" s="1">
        <f t="shared" ref="K362:L377" si="67">K361+G362</f>
        <v>3024002</v>
      </c>
      <c r="L362">
        <f t="shared" si="67"/>
        <v>541166</v>
      </c>
      <c r="M362" s="8">
        <f t="shared" ref="M362:M425" si="68">I362*0.9</f>
        <v>292103992.80000001</v>
      </c>
      <c r="N362" s="1">
        <f t="shared" ref="N362:N425" si="69">I362-M362</f>
        <v>32455999.199999988</v>
      </c>
    </row>
    <row r="363" spans="4:14" x14ac:dyDescent="0.25">
      <c r="D363" s="9">
        <v>44247</v>
      </c>
      <c r="E363">
        <v>362</v>
      </c>
      <c r="F363">
        <f t="shared" si="60"/>
        <v>20639</v>
      </c>
      <c r="G363">
        <f t="shared" si="66"/>
        <v>9298</v>
      </c>
      <c r="H363">
        <f t="shared" si="61"/>
        <v>1563</v>
      </c>
      <c r="I363" s="1">
        <f t="shared" si="64"/>
        <v>324550221</v>
      </c>
      <c r="J363">
        <f t="shared" si="62"/>
        <v>6683079</v>
      </c>
      <c r="K363" s="1">
        <f t="shared" si="67"/>
        <v>3033300</v>
      </c>
      <c r="L363">
        <f t="shared" si="67"/>
        <v>542729</v>
      </c>
      <c r="M363" s="8">
        <f t="shared" si="68"/>
        <v>292095198.90000004</v>
      </c>
      <c r="N363" s="1">
        <f t="shared" si="69"/>
        <v>32455022.099999964</v>
      </c>
    </row>
    <row r="364" spans="4:14" x14ac:dyDescent="0.25">
      <c r="D364" s="9">
        <v>44248</v>
      </c>
      <c r="E364">
        <v>363</v>
      </c>
      <c r="F364">
        <f t="shared" si="60"/>
        <v>20520</v>
      </c>
      <c r="G364">
        <f t="shared" si="66"/>
        <v>9212</v>
      </c>
      <c r="H364">
        <f t="shared" si="61"/>
        <v>1549</v>
      </c>
      <c r="I364" s="1">
        <f t="shared" si="64"/>
        <v>324540500</v>
      </c>
      <c r="J364">
        <f t="shared" si="62"/>
        <v>6702012</v>
      </c>
      <c r="K364" s="1">
        <f t="shared" si="67"/>
        <v>3042512</v>
      </c>
      <c r="L364">
        <f t="shared" si="67"/>
        <v>544278</v>
      </c>
      <c r="M364" s="8">
        <f t="shared" si="68"/>
        <v>292086450</v>
      </c>
      <c r="N364" s="1">
        <f t="shared" si="69"/>
        <v>32454050</v>
      </c>
    </row>
    <row r="365" spans="4:14" x14ac:dyDescent="0.25">
      <c r="D365" s="9">
        <v>44249</v>
      </c>
      <c r="E365">
        <v>364</v>
      </c>
      <c r="F365">
        <f t="shared" si="60"/>
        <v>20372</v>
      </c>
      <c r="G365">
        <f t="shared" si="66"/>
        <v>9221</v>
      </c>
      <c r="H365">
        <f t="shared" si="61"/>
        <v>1551</v>
      </c>
      <c r="I365" s="1">
        <f t="shared" si="64"/>
        <v>324530957</v>
      </c>
      <c r="J365">
        <f t="shared" si="62"/>
        <v>6720776</v>
      </c>
      <c r="K365" s="1">
        <f t="shared" si="67"/>
        <v>3051733</v>
      </c>
      <c r="L365">
        <f t="shared" si="67"/>
        <v>545829</v>
      </c>
      <c r="M365" s="8">
        <f t="shared" si="68"/>
        <v>292077861.30000001</v>
      </c>
      <c r="N365" s="1">
        <f t="shared" si="69"/>
        <v>32453095.699999988</v>
      </c>
    </row>
    <row r="366" spans="4:14" x14ac:dyDescent="0.25">
      <c r="D366" s="9">
        <v>44250</v>
      </c>
      <c r="E366">
        <v>365</v>
      </c>
      <c r="F366">
        <f t="shared" si="60"/>
        <v>21420</v>
      </c>
      <c r="G366">
        <f t="shared" si="66"/>
        <v>9234</v>
      </c>
      <c r="H366">
        <f t="shared" si="61"/>
        <v>1553</v>
      </c>
      <c r="I366" s="1">
        <f t="shared" si="64"/>
        <v>324520228</v>
      </c>
      <c r="J366">
        <f t="shared" si="62"/>
        <v>6740739</v>
      </c>
      <c r="K366" s="1">
        <f t="shared" si="67"/>
        <v>3060967</v>
      </c>
      <c r="L366">
        <f t="shared" si="67"/>
        <v>547382</v>
      </c>
      <c r="M366" s="8">
        <f t="shared" si="68"/>
        <v>292068205.19999999</v>
      </c>
      <c r="N366" s="1">
        <f t="shared" si="69"/>
        <v>32452022.800000012</v>
      </c>
    </row>
    <row r="367" spans="4:14" x14ac:dyDescent="0.25">
      <c r="D367" s="9">
        <v>44251</v>
      </c>
      <c r="E367">
        <v>366</v>
      </c>
      <c r="F367">
        <f t="shared" si="60"/>
        <v>21147</v>
      </c>
      <c r="G367">
        <f t="shared" si="66"/>
        <v>9232</v>
      </c>
      <c r="H367">
        <f t="shared" si="61"/>
        <v>1552</v>
      </c>
      <c r="I367" s="1">
        <f t="shared" si="64"/>
        <v>324509809</v>
      </c>
      <c r="J367">
        <f t="shared" si="62"/>
        <v>6760390</v>
      </c>
      <c r="K367" s="1">
        <f t="shared" si="67"/>
        <v>3070199</v>
      </c>
      <c r="L367">
        <f t="shared" si="67"/>
        <v>548934</v>
      </c>
      <c r="M367" s="8">
        <f t="shared" si="68"/>
        <v>292058828.10000002</v>
      </c>
      <c r="N367" s="1">
        <f t="shared" si="69"/>
        <v>32450980.899999976</v>
      </c>
    </row>
    <row r="368" spans="4:14" x14ac:dyDescent="0.25">
      <c r="D368" s="9">
        <v>44252</v>
      </c>
      <c r="E368">
        <v>367</v>
      </c>
      <c r="F368">
        <f t="shared" si="60"/>
        <v>20818</v>
      </c>
      <c r="G368">
        <f t="shared" si="66"/>
        <v>9190</v>
      </c>
      <c r="H368">
        <f t="shared" si="61"/>
        <v>1545</v>
      </c>
      <c r="I368" s="1">
        <f t="shared" si="64"/>
        <v>324499725</v>
      </c>
      <c r="J368">
        <f t="shared" si="62"/>
        <v>6779664</v>
      </c>
      <c r="K368" s="1">
        <f t="shared" si="67"/>
        <v>3079389</v>
      </c>
      <c r="L368">
        <f t="shared" si="67"/>
        <v>550479</v>
      </c>
      <c r="M368" s="8">
        <f t="shared" si="68"/>
        <v>292049752.5</v>
      </c>
      <c r="N368" s="1">
        <f t="shared" si="69"/>
        <v>32449972.5</v>
      </c>
    </row>
    <row r="369" spans="4:14" x14ac:dyDescent="0.25">
      <c r="D369" s="9">
        <v>44253</v>
      </c>
      <c r="E369">
        <v>368</v>
      </c>
      <c r="F369">
        <f t="shared" si="60"/>
        <v>20792</v>
      </c>
      <c r="G369">
        <f t="shared" si="66"/>
        <v>9220</v>
      </c>
      <c r="H369">
        <f t="shared" si="61"/>
        <v>1550</v>
      </c>
      <c r="I369" s="1">
        <f t="shared" si="64"/>
        <v>324489700</v>
      </c>
      <c r="J369">
        <f t="shared" si="62"/>
        <v>6798909</v>
      </c>
      <c r="K369" s="1">
        <f t="shared" si="67"/>
        <v>3088609</v>
      </c>
      <c r="L369">
        <f t="shared" si="67"/>
        <v>552029</v>
      </c>
      <c r="M369" s="8">
        <f t="shared" si="68"/>
        <v>292040730</v>
      </c>
      <c r="N369" s="1">
        <f t="shared" si="69"/>
        <v>32448970</v>
      </c>
    </row>
    <row r="370" spans="4:14" x14ac:dyDescent="0.25">
      <c r="D370" s="9">
        <v>44254</v>
      </c>
      <c r="E370">
        <v>369</v>
      </c>
      <c r="F370">
        <f t="shared" si="60"/>
        <v>20795</v>
      </c>
      <c r="G370">
        <f t="shared" si="66"/>
        <v>9231</v>
      </c>
      <c r="H370">
        <f t="shared" si="61"/>
        <v>1552</v>
      </c>
      <c r="I370" s="1">
        <f t="shared" si="64"/>
        <v>324479683</v>
      </c>
      <c r="J370">
        <f t="shared" si="62"/>
        <v>6818157</v>
      </c>
      <c r="K370" s="1">
        <f t="shared" si="67"/>
        <v>3097840</v>
      </c>
      <c r="L370">
        <f t="shared" si="67"/>
        <v>553581</v>
      </c>
      <c r="M370" s="8">
        <f t="shared" si="68"/>
        <v>292031714.69999999</v>
      </c>
      <c r="N370" s="1">
        <f t="shared" si="69"/>
        <v>32447968.300000012</v>
      </c>
    </row>
    <row r="371" spans="4:14" x14ac:dyDescent="0.25">
      <c r="D371" s="9">
        <v>44255</v>
      </c>
      <c r="E371">
        <v>370</v>
      </c>
      <c r="F371">
        <f t="shared" si="60"/>
        <v>20831</v>
      </c>
      <c r="G371">
        <f t="shared" si="66"/>
        <v>9232</v>
      </c>
      <c r="H371">
        <f t="shared" si="61"/>
        <v>1552</v>
      </c>
      <c r="I371" s="1">
        <f t="shared" si="64"/>
        <v>324469625</v>
      </c>
      <c r="J371">
        <f t="shared" si="62"/>
        <v>6837447</v>
      </c>
      <c r="K371" s="1">
        <f t="shared" si="67"/>
        <v>3107072</v>
      </c>
      <c r="L371">
        <f t="shared" si="67"/>
        <v>555133</v>
      </c>
      <c r="M371" s="8">
        <f t="shared" si="68"/>
        <v>292022662.5</v>
      </c>
      <c r="N371" s="1">
        <f t="shared" si="69"/>
        <v>32446962.5</v>
      </c>
    </row>
    <row r="372" spans="4:14" x14ac:dyDescent="0.25">
      <c r="D372" s="9">
        <v>44256</v>
      </c>
      <c r="E372">
        <v>371</v>
      </c>
      <c r="F372">
        <f t="shared" si="60"/>
        <v>20832</v>
      </c>
      <c r="G372">
        <f t="shared" si="66"/>
        <v>9240</v>
      </c>
      <c r="H372">
        <f t="shared" si="61"/>
        <v>1554</v>
      </c>
      <c r="I372" s="1">
        <f t="shared" si="64"/>
        <v>324459574</v>
      </c>
      <c r="J372">
        <f t="shared" si="62"/>
        <v>6856738</v>
      </c>
      <c r="K372" s="1">
        <f t="shared" si="67"/>
        <v>3116312</v>
      </c>
      <c r="L372">
        <f t="shared" si="67"/>
        <v>556687</v>
      </c>
      <c r="M372" s="8">
        <f t="shared" si="68"/>
        <v>292013616.60000002</v>
      </c>
      <c r="N372" s="1">
        <f t="shared" si="69"/>
        <v>32445957.399999976</v>
      </c>
    </row>
    <row r="373" spans="4:14" x14ac:dyDescent="0.25">
      <c r="D373" s="9">
        <v>44257</v>
      </c>
      <c r="E373">
        <v>372</v>
      </c>
      <c r="F373">
        <f t="shared" si="60"/>
        <v>20733</v>
      </c>
      <c r="G373">
        <f t="shared" si="66"/>
        <v>9235</v>
      </c>
      <c r="H373">
        <f t="shared" si="61"/>
        <v>1553</v>
      </c>
      <c r="I373" s="1">
        <f t="shared" si="64"/>
        <v>324449631</v>
      </c>
      <c r="J373">
        <f t="shared" si="62"/>
        <v>6875916</v>
      </c>
      <c r="K373" s="1">
        <f t="shared" si="67"/>
        <v>3125547</v>
      </c>
      <c r="L373">
        <f t="shared" si="67"/>
        <v>558240</v>
      </c>
      <c r="M373" s="8">
        <f t="shared" si="68"/>
        <v>292004667.90000004</v>
      </c>
      <c r="N373" s="1">
        <f t="shared" si="69"/>
        <v>32444963.099999964</v>
      </c>
    </row>
    <row r="374" spans="4:14" x14ac:dyDescent="0.25">
      <c r="D374" s="9">
        <v>44258</v>
      </c>
      <c r="E374">
        <v>373</v>
      </c>
      <c r="F374">
        <f t="shared" si="60"/>
        <v>20615</v>
      </c>
      <c r="G374">
        <f t="shared" si="66"/>
        <v>9253</v>
      </c>
      <c r="H374">
        <f t="shared" si="61"/>
        <v>1556</v>
      </c>
      <c r="I374" s="1">
        <f t="shared" si="64"/>
        <v>324439841</v>
      </c>
      <c r="J374">
        <f t="shared" si="62"/>
        <v>6894959</v>
      </c>
      <c r="K374" s="1">
        <f t="shared" si="67"/>
        <v>3134800</v>
      </c>
      <c r="L374">
        <f t="shared" si="67"/>
        <v>559796</v>
      </c>
      <c r="M374" s="8">
        <f t="shared" si="68"/>
        <v>291995856.90000004</v>
      </c>
      <c r="N374" s="1">
        <f t="shared" si="69"/>
        <v>32443984.099999964</v>
      </c>
    </row>
    <row r="375" spans="4:14" x14ac:dyDescent="0.25">
      <c r="D375" s="9">
        <v>44259</v>
      </c>
      <c r="E375">
        <v>374</v>
      </c>
      <c r="F375">
        <f t="shared" si="60"/>
        <v>20667</v>
      </c>
      <c r="G375">
        <f t="shared" si="66"/>
        <v>9251</v>
      </c>
      <c r="H375">
        <f t="shared" si="61"/>
        <v>1556</v>
      </c>
      <c r="I375" s="1">
        <f t="shared" si="64"/>
        <v>324429989</v>
      </c>
      <c r="J375">
        <f t="shared" si="62"/>
        <v>6914062</v>
      </c>
      <c r="K375" s="1">
        <f t="shared" si="67"/>
        <v>3144051</v>
      </c>
      <c r="L375">
        <f t="shared" si="67"/>
        <v>561352</v>
      </c>
      <c r="M375" s="8">
        <f t="shared" si="68"/>
        <v>291986990.10000002</v>
      </c>
      <c r="N375" s="1">
        <f t="shared" si="69"/>
        <v>32442998.899999976</v>
      </c>
    </row>
    <row r="376" spans="4:14" x14ac:dyDescent="0.25">
      <c r="D376" s="9">
        <v>44260</v>
      </c>
      <c r="E376">
        <v>375</v>
      </c>
      <c r="F376">
        <f t="shared" si="60"/>
        <v>20686</v>
      </c>
      <c r="G376">
        <f t="shared" si="66"/>
        <v>9262</v>
      </c>
      <c r="H376">
        <f t="shared" si="61"/>
        <v>1558</v>
      </c>
      <c r="I376" s="1">
        <f t="shared" si="64"/>
        <v>324420126</v>
      </c>
      <c r="J376">
        <f t="shared" si="62"/>
        <v>6933187</v>
      </c>
      <c r="K376" s="1">
        <f t="shared" si="67"/>
        <v>3153313</v>
      </c>
      <c r="L376">
        <f t="shared" si="67"/>
        <v>562910</v>
      </c>
      <c r="M376" s="8">
        <f t="shared" si="68"/>
        <v>291978113.40000004</v>
      </c>
      <c r="N376" s="1">
        <f t="shared" si="69"/>
        <v>32442012.599999964</v>
      </c>
    </row>
    <row r="377" spans="4:14" x14ac:dyDescent="0.25">
      <c r="D377" s="9">
        <v>44261</v>
      </c>
      <c r="E377">
        <v>376</v>
      </c>
      <c r="F377">
        <f t="shared" si="60"/>
        <v>20730</v>
      </c>
      <c r="G377">
        <f t="shared" si="66"/>
        <v>9269</v>
      </c>
      <c r="H377">
        <f t="shared" si="61"/>
        <v>1559</v>
      </c>
      <c r="I377" s="1">
        <f t="shared" si="64"/>
        <v>324410220</v>
      </c>
      <c r="J377">
        <f t="shared" si="62"/>
        <v>6952362</v>
      </c>
      <c r="K377" s="1">
        <f t="shared" si="67"/>
        <v>3162582</v>
      </c>
      <c r="L377">
        <f t="shared" si="67"/>
        <v>564469</v>
      </c>
      <c r="M377" s="8">
        <f t="shared" si="68"/>
        <v>291969198</v>
      </c>
      <c r="N377" s="1">
        <f t="shared" si="69"/>
        <v>32441022</v>
      </c>
    </row>
    <row r="378" spans="4:14" x14ac:dyDescent="0.25">
      <c r="D378" s="9">
        <v>44262</v>
      </c>
      <c r="E378">
        <v>377</v>
      </c>
      <c r="F378">
        <f t="shared" si="60"/>
        <v>20725</v>
      </c>
      <c r="G378">
        <f t="shared" si="66"/>
        <v>9289</v>
      </c>
      <c r="H378">
        <f t="shared" si="61"/>
        <v>1562</v>
      </c>
      <c r="I378" s="1">
        <f t="shared" si="64"/>
        <v>324400340</v>
      </c>
      <c r="J378">
        <f t="shared" si="62"/>
        <v>6971531</v>
      </c>
      <c r="K378" s="1">
        <f t="shared" ref="K378:L393" si="70">K377+G378</f>
        <v>3171871</v>
      </c>
      <c r="L378">
        <f t="shared" si="70"/>
        <v>566031</v>
      </c>
      <c r="M378" s="8">
        <f t="shared" si="68"/>
        <v>291960306</v>
      </c>
      <c r="N378" s="1">
        <f t="shared" si="69"/>
        <v>32440034</v>
      </c>
    </row>
    <row r="379" spans="4:14" x14ac:dyDescent="0.25">
      <c r="D379" s="9">
        <v>44263</v>
      </c>
      <c r="E379">
        <v>378</v>
      </c>
      <c r="F379">
        <f t="shared" si="60"/>
        <v>20746</v>
      </c>
      <c r="G379">
        <f t="shared" si="66"/>
        <v>9312</v>
      </c>
      <c r="H379">
        <f t="shared" si="61"/>
        <v>1566</v>
      </c>
      <c r="I379" s="1">
        <f t="shared" si="64"/>
        <v>324390458</v>
      </c>
      <c r="J379">
        <f t="shared" si="62"/>
        <v>6990725</v>
      </c>
      <c r="K379" s="1">
        <f t="shared" si="70"/>
        <v>3181183</v>
      </c>
      <c r="L379">
        <f t="shared" si="70"/>
        <v>567597</v>
      </c>
      <c r="M379" s="8">
        <f t="shared" si="68"/>
        <v>291951412.19999999</v>
      </c>
      <c r="N379" s="1">
        <f t="shared" si="69"/>
        <v>32439045.800000012</v>
      </c>
    </row>
    <row r="380" spans="4:14" x14ac:dyDescent="0.25">
      <c r="D380" s="9">
        <v>44264</v>
      </c>
      <c r="E380">
        <v>379</v>
      </c>
      <c r="F380">
        <f t="shared" si="60"/>
        <v>20653</v>
      </c>
      <c r="G380">
        <f t="shared" si="66"/>
        <v>9329</v>
      </c>
      <c r="H380">
        <f t="shared" si="61"/>
        <v>1569</v>
      </c>
      <c r="I380" s="1">
        <f t="shared" si="64"/>
        <v>324380700</v>
      </c>
      <c r="J380">
        <f t="shared" si="62"/>
        <v>7009812</v>
      </c>
      <c r="K380" s="1">
        <f t="shared" si="70"/>
        <v>3190512</v>
      </c>
      <c r="L380">
        <f t="shared" si="70"/>
        <v>569166</v>
      </c>
      <c r="M380" s="8">
        <f t="shared" si="68"/>
        <v>291942630</v>
      </c>
      <c r="N380" s="1">
        <f t="shared" si="69"/>
        <v>32438070</v>
      </c>
    </row>
    <row r="381" spans="4:14" x14ac:dyDescent="0.25">
      <c r="D381" s="9">
        <v>44265</v>
      </c>
      <c r="E381">
        <v>380</v>
      </c>
      <c r="F381">
        <f t="shared" si="60"/>
        <v>20734</v>
      </c>
      <c r="G381">
        <f t="shared" si="66"/>
        <v>9316</v>
      </c>
      <c r="H381">
        <f t="shared" si="61"/>
        <v>1567</v>
      </c>
      <c r="I381" s="1">
        <f t="shared" si="64"/>
        <v>324370836</v>
      </c>
      <c r="J381">
        <f t="shared" si="62"/>
        <v>7028992</v>
      </c>
      <c r="K381" s="1">
        <f t="shared" si="70"/>
        <v>3199828</v>
      </c>
      <c r="L381">
        <f t="shared" si="70"/>
        <v>570733</v>
      </c>
      <c r="M381" s="8">
        <f t="shared" si="68"/>
        <v>291933752.40000004</v>
      </c>
      <c r="N381" s="1">
        <f t="shared" si="69"/>
        <v>32437083.599999964</v>
      </c>
    </row>
    <row r="382" spans="4:14" x14ac:dyDescent="0.25">
      <c r="D382" s="9">
        <v>44266</v>
      </c>
      <c r="E382">
        <v>381</v>
      </c>
      <c r="F382">
        <f t="shared" si="60"/>
        <v>20664</v>
      </c>
      <c r="G382">
        <f t="shared" si="66"/>
        <v>9349</v>
      </c>
      <c r="H382">
        <f t="shared" si="61"/>
        <v>1572</v>
      </c>
      <c r="I382" s="1">
        <f t="shared" si="64"/>
        <v>324361085</v>
      </c>
      <c r="J382">
        <f t="shared" si="62"/>
        <v>7048092</v>
      </c>
      <c r="K382" s="1">
        <f t="shared" si="70"/>
        <v>3209177</v>
      </c>
      <c r="L382">
        <f t="shared" si="70"/>
        <v>572305</v>
      </c>
      <c r="M382" s="8">
        <f t="shared" si="68"/>
        <v>291924976.5</v>
      </c>
      <c r="N382" s="1">
        <f t="shared" si="69"/>
        <v>32436108.5</v>
      </c>
    </row>
    <row r="383" spans="4:14" x14ac:dyDescent="0.25">
      <c r="D383" s="9">
        <v>44267</v>
      </c>
      <c r="E383">
        <v>382</v>
      </c>
      <c r="F383">
        <f t="shared" si="60"/>
        <v>20648</v>
      </c>
      <c r="G383">
        <f t="shared" si="66"/>
        <v>9377</v>
      </c>
      <c r="H383">
        <f t="shared" si="61"/>
        <v>1577</v>
      </c>
      <c r="I383" s="1">
        <f t="shared" si="64"/>
        <v>324351380</v>
      </c>
      <c r="J383">
        <f t="shared" si="62"/>
        <v>7067174</v>
      </c>
      <c r="K383" s="1">
        <f t="shared" si="70"/>
        <v>3218554</v>
      </c>
      <c r="L383">
        <f t="shared" si="70"/>
        <v>573882</v>
      </c>
      <c r="M383" s="8">
        <f t="shared" si="68"/>
        <v>291916242</v>
      </c>
      <c r="N383" s="1">
        <f t="shared" si="69"/>
        <v>32435138</v>
      </c>
    </row>
    <row r="384" spans="4:14" x14ac:dyDescent="0.25">
      <c r="D384" s="9">
        <v>44268</v>
      </c>
      <c r="E384">
        <v>383</v>
      </c>
      <c r="F384">
        <f t="shared" si="60"/>
        <v>20911</v>
      </c>
      <c r="G384">
        <f t="shared" si="66"/>
        <v>9401</v>
      </c>
      <c r="H384">
        <f t="shared" si="61"/>
        <v>1581</v>
      </c>
      <c r="I384" s="1">
        <f t="shared" si="64"/>
        <v>324341398</v>
      </c>
      <c r="J384">
        <f t="shared" si="62"/>
        <v>7086557</v>
      </c>
      <c r="K384" s="1">
        <f t="shared" si="70"/>
        <v>3227955</v>
      </c>
      <c r="L384">
        <f t="shared" si="70"/>
        <v>575463</v>
      </c>
      <c r="M384" s="8">
        <f t="shared" si="68"/>
        <v>291907258.19999999</v>
      </c>
      <c r="N384" s="1">
        <f t="shared" si="69"/>
        <v>32434139.800000012</v>
      </c>
    </row>
    <row r="385" spans="4:14" x14ac:dyDescent="0.25">
      <c r="D385" s="9">
        <v>44269</v>
      </c>
      <c r="E385">
        <v>384</v>
      </c>
      <c r="F385">
        <f t="shared" si="60"/>
        <v>20748</v>
      </c>
      <c r="G385">
        <f t="shared" si="66"/>
        <v>9408</v>
      </c>
      <c r="H385">
        <f t="shared" si="61"/>
        <v>1582</v>
      </c>
      <c r="I385" s="1">
        <f t="shared" si="64"/>
        <v>324331609</v>
      </c>
      <c r="J385">
        <f t="shared" si="62"/>
        <v>7105754</v>
      </c>
      <c r="K385" s="1">
        <f t="shared" si="70"/>
        <v>3237363</v>
      </c>
      <c r="L385">
        <f t="shared" si="70"/>
        <v>577045</v>
      </c>
      <c r="M385" s="8">
        <f t="shared" si="68"/>
        <v>291898448.10000002</v>
      </c>
      <c r="N385" s="1">
        <f t="shared" si="69"/>
        <v>32433160.899999976</v>
      </c>
    </row>
    <row r="386" spans="4:14" x14ac:dyDescent="0.25">
      <c r="D386" s="9">
        <v>44270</v>
      </c>
      <c r="E386">
        <v>385</v>
      </c>
      <c r="F386">
        <f t="shared" si="60"/>
        <v>20816</v>
      </c>
      <c r="G386">
        <f t="shared" si="66"/>
        <v>9388</v>
      </c>
      <c r="H386">
        <f t="shared" si="61"/>
        <v>1579</v>
      </c>
      <c r="I386" s="1">
        <f t="shared" si="64"/>
        <v>324321722</v>
      </c>
      <c r="J386">
        <f t="shared" si="62"/>
        <v>7125029</v>
      </c>
      <c r="K386" s="1">
        <f t="shared" si="70"/>
        <v>3246751</v>
      </c>
      <c r="L386">
        <f t="shared" si="70"/>
        <v>578624</v>
      </c>
      <c r="M386" s="8">
        <f t="shared" si="68"/>
        <v>291889549.80000001</v>
      </c>
      <c r="N386" s="1">
        <f t="shared" si="69"/>
        <v>32432172.199999988</v>
      </c>
    </row>
    <row r="387" spans="4:14" x14ac:dyDescent="0.25">
      <c r="D387" s="9">
        <v>44271</v>
      </c>
      <c r="E387">
        <v>386</v>
      </c>
      <c r="F387">
        <f t="shared" si="60"/>
        <v>20727</v>
      </c>
      <c r="G387">
        <f t="shared" si="66"/>
        <v>9436</v>
      </c>
      <c r="H387">
        <f t="shared" si="61"/>
        <v>1587</v>
      </c>
      <c r="I387" s="1">
        <f t="shared" si="64"/>
        <v>324311985</v>
      </c>
      <c r="J387">
        <f t="shared" si="62"/>
        <v>7144202</v>
      </c>
      <c r="K387" s="1">
        <f t="shared" si="70"/>
        <v>3256187</v>
      </c>
      <c r="L387">
        <f t="shared" si="70"/>
        <v>580211</v>
      </c>
      <c r="M387" s="8">
        <f t="shared" si="68"/>
        <v>291880786.5</v>
      </c>
      <c r="N387" s="1">
        <f t="shared" si="69"/>
        <v>32431198.5</v>
      </c>
    </row>
    <row r="388" spans="4:14" x14ac:dyDescent="0.25">
      <c r="D388" s="9">
        <v>44272</v>
      </c>
      <c r="E388">
        <v>387</v>
      </c>
      <c r="F388">
        <f t="shared" si="60"/>
        <v>20587</v>
      </c>
      <c r="G388">
        <f t="shared" si="66"/>
        <v>9428</v>
      </c>
      <c r="H388">
        <f t="shared" si="61"/>
        <v>1585</v>
      </c>
      <c r="I388" s="1">
        <f t="shared" si="64"/>
        <v>324302400</v>
      </c>
      <c r="J388">
        <f t="shared" si="62"/>
        <v>7163215</v>
      </c>
      <c r="K388" s="1">
        <f t="shared" si="70"/>
        <v>3265615</v>
      </c>
      <c r="L388">
        <f t="shared" si="70"/>
        <v>581796</v>
      </c>
      <c r="M388" s="8">
        <f t="shared" si="68"/>
        <v>291872160</v>
      </c>
      <c r="N388" s="1">
        <f t="shared" si="69"/>
        <v>32430240</v>
      </c>
    </row>
    <row r="389" spans="4:14" x14ac:dyDescent="0.25">
      <c r="D389" s="9">
        <v>44273</v>
      </c>
      <c r="E389">
        <v>388</v>
      </c>
      <c r="F389">
        <f t="shared" si="60"/>
        <v>20597</v>
      </c>
      <c r="G389">
        <f t="shared" si="66"/>
        <v>9457</v>
      </c>
      <c r="H389">
        <f t="shared" si="61"/>
        <v>1590</v>
      </c>
      <c r="I389" s="1">
        <f t="shared" si="64"/>
        <v>324292832</v>
      </c>
      <c r="J389">
        <f t="shared" si="62"/>
        <v>7182240</v>
      </c>
      <c r="K389" s="1">
        <f t="shared" si="70"/>
        <v>3275072</v>
      </c>
      <c r="L389">
        <f t="shared" si="70"/>
        <v>583386</v>
      </c>
      <c r="M389" s="8">
        <f t="shared" si="68"/>
        <v>291863548.80000001</v>
      </c>
      <c r="N389" s="1">
        <f t="shared" si="69"/>
        <v>32429283.199999988</v>
      </c>
    </row>
    <row r="390" spans="4:14" x14ac:dyDescent="0.25">
      <c r="D390" s="9">
        <v>44274</v>
      </c>
      <c r="E390">
        <v>389</v>
      </c>
      <c r="F390">
        <f t="shared" si="60"/>
        <v>20658</v>
      </c>
      <c r="G390">
        <f t="shared" si="66"/>
        <v>9451</v>
      </c>
      <c r="H390">
        <f t="shared" si="61"/>
        <v>1589</v>
      </c>
      <c r="I390" s="1">
        <f t="shared" si="64"/>
        <v>324283188</v>
      </c>
      <c r="J390">
        <f t="shared" si="62"/>
        <v>7201335</v>
      </c>
      <c r="K390" s="1">
        <f t="shared" si="70"/>
        <v>3284523</v>
      </c>
      <c r="L390">
        <f t="shared" si="70"/>
        <v>584975</v>
      </c>
      <c r="M390" s="8">
        <f t="shared" si="68"/>
        <v>291854869.19999999</v>
      </c>
      <c r="N390" s="1">
        <f t="shared" si="69"/>
        <v>32428318.800000012</v>
      </c>
    </row>
    <row r="391" spans="4:14" x14ac:dyDescent="0.25">
      <c r="D391" s="9">
        <v>44275</v>
      </c>
      <c r="E391">
        <v>390</v>
      </c>
      <c r="F391">
        <f t="shared" si="60"/>
        <v>20758</v>
      </c>
      <c r="G391">
        <f t="shared" si="66"/>
        <v>9396</v>
      </c>
      <c r="H391">
        <f t="shared" si="61"/>
        <v>1580</v>
      </c>
      <c r="I391" s="1">
        <f t="shared" si="64"/>
        <v>324273375</v>
      </c>
      <c r="J391">
        <f t="shared" si="62"/>
        <v>7220544</v>
      </c>
      <c r="K391" s="1">
        <f t="shared" si="70"/>
        <v>3293919</v>
      </c>
      <c r="L391">
        <f t="shared" si="70"/>
        <v>586555</v>
      </c>
      <c r="M391" s="8">
        <f t="shared" si="68"/>
        <v>291846037.5</v>
      </c>
      <c r="N391" s="1">
        <f t="shared" si="69"/>
        <v>32427337.5</v>
      </c>
    </row>
    <row r="392" spans="4:14" x14ac:dyDescent="0.25">
      <c r="D392" s="9">
        <v>44276</v>
      </c>
      <c r="E392">
        <v>391</v>
      </c>
      <c r="F392">
        <f t="shared" si="60"/>
        <v>20746</v>
      </c>
      <c r="G392">
        <f t="shared" si="66"/>
        <v>9328</v>
      </c>
      <c r="H392">
        <f t="shared" si="61"/>
        <v>1569</v>
      </c>
      <c r="I392" s="1">
        <f t="shared" si="64"/>
        <v>324263508</v>
      </c>
      <c r="J392">
        <f t="shared" si="62"/>
        <v>7239739</v>
      </c>
      <c r="K392" s="1">
        <f t="shared" si="70"/>
        <v>3303247</v>
      </c>
      <c r="L392">
        <f t="shared" si="70"/>
        <v>588124</v>
      </c>
      <c r="M392" s="8">
        <f t="shared" si="68"/>
        <v>291837157.19999999</v>
      </c>
      <c r="N392" s="1">
        <f t="shared" si="69"/>
        <v>32426350.800000012</v>
      </c>
    </row>
    <row r="393" spans="4:14" x14ac:dyDescent="0.25">
      <c r="D393" s="9">
        <v>44277</v>
      </c>
      <c r="E393">
        <v>392</v>
      </c>
      <c r="F393">
        <f t="shared" ref="F393:F456" si="71">ROUND((M392*$B$1)+(N392*$B$2)-H366-G366,0)</f>
        <v>20730</v>
      </c>
      <c r="G393">
        <f t="shared" si="66"/>
        <v>9808</v>
      </c>
      <c r="H393">
        <f t="shared" ref="H393:H456" si="72">ROUND(F366*$B$8,0)</f>
        <v>1649</v>
      </c>
      <c r="I393" s="1">
        <f t="shared" si="64"/>
        <v>324254139</v>
      </c>
      <c r="J393">
        <f t="shared" ref="J393:J456" si="73">J392+F393-H366</f>
        <v>7258916</v>
      </c>
      <c r="K393" s="1">
        <f t="shared" si="70"/>
        <v>3313055</v>
      </c>
      <c r="L393">
        <f t="shared" si="70"/>
        <v>589773</v>
      </c>
      <c r="M393" s="8">
        <f t="shared" si="68"/>
        <v>291828725.10000002</v>
      </c>
      <c r="N393" s="1">
        <f t="shared" si="69"/>
        <v>32425413.899999976</v>
      </c>
    </row>
    <row r="394" spans="4:14" x14ac:dyDescent="0.25">
      <c r="D394" s="9">
        <v>44278</v>
      </c>
      <c r="E394">
        <v>393</v>
      </c>
      <c r="F394">
        <f t="shared" si="71"/>
        <v>20732</v>
      </c>
      <c r="G394">
        <f t="shared" si="66"/>
        <v>9683</v>
      </c>
      <c r="H394">
        <f t="shared" si="72"/>
        <v>1628</v>
      </c>
      <c r="I394" s="1">
        <f t="shared" si="64"/>
        <v>324244642</v>
      </c>
      <c r="J394">
        <f t="shared" si="73"/>
        <v>7278096</v>
      </c>
      <c r="K394" s="1">
        <f t="shared" ref="K394:L409" si="74">K393+G394</f>
        <v>3322738</v>
      </c>
      <c r="L394">
        <f t="shared" si="74"/>
        <v>591401</v>
      </c>
      <c r="M394" s="8">
        <f t="shared" si="68"/>
        <v>291820177.80000001</v>
      </c>
      <c r="N394" s="1">
        <f t="shared" si="69"/>
        <v>32424464.199999988</v>
      </c>
    </row>
    <row r="395" spans="4:14" x14ac:dyDescent="0.25">
      <c r="D395" s="9">
        <v>44279</v>
      </c>
      <c r="E395">
        <v>394</v>
      </c>
      <c r="F395">
        <f t="shared" si="71"/>
        <v>20780</v>
      </c>
      <c r="G395">
        <f t="shared" si="66"/>
        <v>9533</v>
      </c>
      <c r="H395">
        <f t="shared" si="72"/>
        <v>1603</v>
      </c>
      <c r="I395" s="1">
        <f t="shared" si="64"/>
        <v>324234940</v>
      </c>
      <c r="J395">
        <f t="shared" si="73"/>
        <v>7297331</v>
      </c>
      <c r="K395" s="1">
        <f t="shared" si="74"/>
        <v>3332271</v>
      </c>
      <c r="L395">
        <f t="shared" si="74"/>
        <v>593004</v>
      </c>
      <c r="M395" s="8">
        <f t="shared" si="68"/>
        <v>291811446</v>
      </c>
      <c r="N395" s="1">
        <f t="shared" si="69"/>
        <v>32423494</v>
      </c>
    </row>
    <row r="396" spans="4:14" x14ac:dyDescent="0.25">
      <c r="D396" s="9">
        <v>44280</v>
      </c>
      <c r="E396">
        <v>395</v>
      </c>
      <c r="F396">
        <f t="shared" si="71"/>
        <v>20744</v>
      </c>
      <c r="G396">
        <f t="shared" si="66"/>
        <v>9521</v>
      </c>
      <c r="H396">
        <f t="shared" si="72"/>
        <v>1601</v>
      </c>
      <c r="I396" s="1">
        <f t="shared" si="64"/>
        <v>324225267</v>
      </c>
      <c r="J396">
        <f t="shared" si="73"/>
        <v>7316525</v>
      </c>
      <c r="K396" s="1">
        <f t="shared" si="74"/>
        <v>3341792</v>
      </c>
      <c r="L396">
        <f t="shared" si="74"/>
        <v>594605</v>
      </c>
      <c r="M396" s="8">
        <f t="shared" si="68"/>
        <v>291802740.30000001</v>
      </c>
      <c r="N396" s="1">
        <f t="shared" si="69"/>
        <v>32422526.699999988</v>
      </c>
    </row>
    <row r="397" spans="4:14" x14ac:dyDescent="0.25">
      <c r="D397" s="9">
        <v>44281</v>
      </c>
      <c r="E397">
        <v>396</v>
      </c>
      <c r="F397">
        <f t="shared" si="71"/>
        <v>20730</v>
      </c>
      <c r="G397">
        <f t="shared" si="66"/>
        <v>9522</v>
      </c>
      <c r="H397">
        <f t="shared" si="72"/>
        <v>1601</v>
      </c>
      <c r="I397" s="1">
        <f t="shared" si="64"/>
        <v>324215611</v>
      </c>
      <c r="J397">
        <f t="shared" si="73"/>
        <v>7335703</v>
      </c>
      <c r="K397" s="1">
        <f t="shared" si="74"/>
        <v>3351314</v>
      </c>
      <c r="L397">
        <f t="shared" si="74"/>
        <v>596206</v>
      </c>
      <c r="M397" s="8">
        <f t="shared" si="68"/>
        <v>291794049.90000004</v>
      </c>
      <c r="N397" s="1">
        <f t="shared" si="69"/>
        <v>32421561.099999964</v>
      </c>
    </row>
    <row r="398" spans="4:14" x14ac:dyDescent="0.25">
      <c r="D398" s="9">
        <v>44282</v>
      </c>
      <c r="E398">
        <v>397</v>
      </c>
      <c r="F398">
        <f t="shared" si="71"/>
        <v>20728</v>
      </c>
      <c r="G398">
        <f t="shared" si="66"/>
        <v>9539</v>
      </c>
      <c r="H398">
        <f t="shared" si="72"/>
        <v>1604</v>
      </c>
      <c r="I398" s="1">
        <f t="shared" si="64"/>
        <v>324205974</v>
      </c>
      <c r="J398">
        <f t="shared" si="73"/>
        <v>7354879</v>
      </c>
      <c r="K398" s="1">
        <f t="shared" si="74"/>
        <v>3360853</v>
      </c>
      <c r="L398">
        <f t="shared" si="74"/>
        <v>597810</v>
      </c>
      <c r="M398" s="8">
        <f t="shared" si="68"/>
        <v>291785376.60000002</v>
      </c>
      <c r="N398" s="1">
        <f t="shared" si="69"/>
        <v>32420597.399999976</v>
      </c>
    </row>
    <row r="399" spans="4:14" x14ac:dyDescent="0.25">
      <c r="D399" s="9">
        <v>44283</v>
      </c>
      <c r="E399">
        <v>398</v>
      </c>
      <c r="F399">
        <f t="shared" si="71"/>
        <v>20717</v>
      </c>
      <c r="G399">
        <f t="shared" si="66"/>
        <v>9539</v>
      </c>
      <c r="H399">
        <f t="shared" si="72"/>
        <v>1604</v>
      </c>
      <c r="I399" s="1">
        <f t="shared" si="64"/>
        <v>324196350</v>
      </c>
      <c r="J399">
        <f t="shared" si="73"/>
        <v>7374042</v>
      </c>
      <c r="K399" s="1">
        <f t="shared" si="74"/>
        <v>3370392</v>
      </c>
      <c r="L399">
        <f t="shared" si="74"/>
        <v>599414</v>
      </c>
      <c r="M399" s="8">
        <f t="shared" si="68"/>
        <v>291776715</v>
      </c>
      <c r="N399" s="1">
        <f t="shared" si="69"/>
        <v>32419635</v>
      </c>
    </row>
    <row r="400" spans="4:14" x14ac:dyDescent="0.25">
      <c r="D400" s="9">
        <v>44284</v>
      </c>
      <c r="E400">
        <v>399</v>
      </c>
      <c r="F400">
        <f t="shared" si="71"/>
        <v>20722</v>
      </c>
      <c r="G400">
        <f t="shared" si="66"/>
        <v>9494</v>
      </c>
      <c r="H400">
        <f t="shared" si="72"/>
        <v>1596</v>
      </c>
      <c r="I400" s="1">
        <f t="shared" si="64"/>
        <v>324186675</v>
      </c>
      <c r="J400">
        <f t="shared" si="73"/>
        <v>7393211</v>
      </c>
      <c r="K400" s="1">
        <f t="shared" si="74"/>
        <v>3379886</v>
      </c>
      <c r="L400">
        <f t="shared" si="74"/>
        <v>601010</v>
      </c>
      <c r="M400" s="8">
        <f t="shared" si="68"/>
        <v>291768007.5</v>
      </c>
      <c r="N400" s="1">
        <f t="shared" si="69"/>
        <v>32418667.5</v>
      </c>
    </row>
    <row r="401" spans="4:14" x14ac:dyDescent="0.25">
      <c r="D401" s="9">
        <v>44285</v>
      </c>
      <c r="E401">
        <v>400</v>
      </c>
      <c r="F401">
        <f t="shared" si="71"/>
        <v>20700</v>
      </c>
      <c r="G401">
        <f t="shared" si="66"/>
        <v>9440</v>
      </c>
      <c r="H401">
        <f t="shared" si="72"/>
        <v>1587</v>
      </c>
      <c r="I401" s="1">
        <f t="shared" si="64"/>
        <v>324176971</v>
      </c>
      <c r="J401">
        <f t="shared" si="73"/>
        <v>7412355</v>
      </c>
      <c r="K401" s="1">
        <f t="shared" si="74"/>
        <v>3389326</v>
      </c>
      <c r="L401">
        <f t="shared" si="74"/>
        <v>602597</v>
      </c>
      <c r="M401" s="8">
        <f t="shared" si="68"/>
        <v>291759273.90000004</v>
      </c>
      <c r="N401" s="1">
        <f t="shared" si="69"/>
        <v>32417697.099999964</v>
      </c>
    </row>
    <row r="402" spans="4:14" x14ac:dyDescent="0.25">
      <c r="D402" s="9">
        <v>44286</v>
      </c>
      <c r="E402">
        <v>401</v>
      </c>
      <c r="F402">
        <f t="shared" si="71"/>
        <v>20701</v>
      </c>
      <c r="G402">
        <f t="shared" si="66"/>
        <v>9463</v>
      </c>
      <c r="H402">
        <f t="shared" si="72"/>
        <v>1591</v>
      </c>
      <c r="I402" s="1">
        <f t="shared" si="64"/>
        <v>324167289</v>
      </c>
      <c r="J402">
        <f t="shared" si="73"/>
        <v>7431500</v>
      </c>
      <c r="K402" s="1">
        <f t="shared" si="74"/>
        <v>3398789</v>
      </c>
      <c r="L402">
        <f t="shared" si="74"/>
        <v>604188</v>
      </c>
      <c r="M402" s="8">
        <f t="shared" si="68"/>
        <v>291750560.10000002</v>
      </c>
      <c r="N402" s="1">
        <f t="shared" si="69"/>
        <v>32416728.899999976</v>
      </c>
    </row>
    <row r="403" spans="4:14" x14ac:dyDescent="0.25">
      <c r="D403" s="9">
        <v>44287</v>
      </c>
      <c r="E403">
        <v>402</v>
      </c>
      <c r="F403">
        <f t="shared" si="71"/>
        <v>20687</v>
      </c>
      <c r="G403">
        <f t="shared" si="66"/>
        <v>9472</v>
      </c>
      <c r="H403">
        <f t="shared" si="72"/>
        <v>1593</v>
      </c>
      <c r="I403" s="1">
        <f t="shared" si="64"/>
        <v>324157632</v>
      </c>
      <c r="J403">
        <f t="shared" si="73"/>
        <v>7450629</v>
      </c>
      <c r="K403" s="1">
        <f t="shared" si="74"/>
        <v>3408261</v>
      </c>
      <c r="L403">
        <f t="shared" si="74"/>
        <v>605781</v>
      </c>
      <c r="M403" s="8">
        <f t="shared" si="68"/>
        <v>291741868.80000001</v>
      </c>
      <c r="N403" s="1">
        <f t="shared" si="69"/>
        <v>32415763.199999988</v>
      </c>
    </row>
    <row r="404" spans="4:14" x14ac:dyDescent="0.25">
      <c r="D404" s="9">
        <v>44288</v>
      </c>
      <c r="E404">
        <v>403</v>
      </c>
      <c r="F404">
        <f t="shared" si="71"/>
        <v>20678</v>
      </c>
      <c r="G404">
        <f t="shared" si="66"/>
        <v>9492</v>
      </c>
      <c r="H404">
        <f t="shared" si="72"/>
        <v>1596</v>
      </c>
      <c r="I404" s="1">
        <f t="shared" si="64"/>
        <v>324148005</v>
      </c>
      <c r="J404">
        <f t="shared" si="73"/>
        <v>7469748</v>
      </c>
      <c r="K404" s="1">
        <f t="shared" si="74"/>
        <v>3417753</v>
      </c>
      <c r="L404">
        <f t="shared" si="74"/>
        <v>607377</v>
      </c>
      <c r="M404" s="8">
        <f t="shared" si="68"/>
        <v>291733204.5</v>
      </c>
      <c r="N404" s="1">
        <f t="shared" si="69"/>
        <v>32414800.5</v>
      </c>
    </row>
    <row r="405" spans="4:14" x14ac:dyDescent="0.25">
      <c r="D405" s="9">
        <v>44289</v>
      </c>
      <c r="E405">
        <v>404</v>
      </c>
      <c r="F405">
        <f t="shared" si="71"/>
        <v>20654</v>
      </c>
      <c r="G405">
        <f t="shared" si="66"/>
        <v>9490</v>
      </c>
      <c r="H405">
        <f t="shared" si="72"/>
        <v>1596</v>
      </c>
      <c r="I405" s="1">
        <f t="shared" si="64"/>
        <v>324138403</v>
      </c>
      <c r="J405">
        <f t="shared" si="73"/>
        <v>7488840</v>
      </c>
      <c r="K405" s="1">
        <f t="shared" si="74"/>
        <v>3427243</v>
      </c>
      <c r="L405">
        <f t="shared" si="74"/>
        <v>608973</v>
      </c>
      <c r="M405" s="8">
        <f t="shared" si="68"/>
        <v>291724562.69999999</v>
      </c>
      <c r="N405" s="1">
        <f t="shared" si="69"/>
        <v>32413840.300000012</v>
      </c>
    </row>
    <row r="406" spans="4:14" x14ac:dyDescent="0.25">
      <c r="D406" s="9">
        <v>44290</v>
      </c>
      <c r="E406">
        <v>405</v>
      </c>
      <c r="F406">
        <f t="shared" si="71"/>
        <v>20626</v>
      </c>
      <c r="G406">
        <f t="shared" si="66"/>
        <v>9500</v>
      </c>
      <c r="H406">
        <f t="shared" si="72"/>
        <v>1597</v>
      </c>
      <c r="I406" s="1">
        <f t="shared" si="64"/>
        <v>324128843</v>
      </c>
      <c r="J406">
        <f t="shared" si="73"/>
        <v>7507900</v>
      </c>
      <c r="K406" s="1">
        <f t="shared" si="74"/>
        <v>3436743</v>
      </c>
      <c r="L406">
        <f t="shared" si="74"/>
        <v>610570</v>
      </c>
      <c r="M406" s="8">
        <f t="shared" si="68"/>
        <v>291715958.69999999</v>
      </c>
      <c r="N406" s="1">
        <f t="shared" si="69"/>
        <v>32412884.300000012</v>
      </c>
    </row>
    <row r="407" spans="4:14" x14ac:dyDescent="0.25">
      <c r="D407" s="9">
        <v>44291</v>
      </c>
      <c r="E407">
        <v>406</v>
      </c>
      <c r="F407">
        <f t="shared" si="71"/>
        <v>20606</v>
      </c>
      <c r="G407">
        <f t="shared" si="66"/>
        <v>9457</v>
      </c>
      <c r="H407">
        <f t="shared" si="72"/>
        <v>1590</v>
      </c>
      <c r="I407" s="1">
        <f t="shared" si="64"/>
        <v>324119263</v>
      </c>
      <c r="J407">
        <f t="shared" si="73"/>
        <v>7526937</v>
      </c>
      <c r="K407" s="1">
        <f t="shared" si="74"/>
        <v>3446200</v>
      </c>
      <c r="L407">
        <f t="shared" si="74"/>
        <v>612160</v>
      </c>
      <c r="M407" s="8">
        <f t="shared" si="68"/>
        <v>291707336.69999999</v>
      </c>
      <c r="N407" s="1">
        <f t="shared" si="69"/>
        <v>32411926.300000012</v>
      </c>
    </row>
    <row r="408" spans="4:14" x14ac:dyDescent="0.25">
      <c r="D408" s="9">
        <v>44292</v>
      </c>
      <c r="E408">
        <v>407</v>
      </c>
      <c r="F408">
        <f t="shared" si="71"/>
        <v>20620</v>
      </c>
      <c r="G408">
        <f t="shared" si="66"/>
        <v>9494</v>
      </c>
      <c r="H408">
        <f t="shared" si="72"/>
        <v>1597</v>
      </c>
      <c r="I408" s="1">
        <f t="shared" ref="I408:I471" si="75">$I$2-J408+K408</f>
        <v>324109704</v>
      </c>
      <c r="J408">
        <f t="shared" si="73"/>
        <v>7545990</v>
      </c>
      <c r="K408" s="1">
        <f t="shared" si="74"/>
        <v>3455694</v>
      </c>
      <c r="L408">
        <f t="shared" si="74"/>
        <v>613757</v>
      </c>
      <c r="M408" s="8">
        <f t="shared" si="68"/>
        <v>291698733.60000002</v>
      </c>
      <c r="N408" s="1">
        <f t="shared" si="69"/>
        <v>32410970.399999976</v>
      </c>
    </row>
    <row r="409" spans="4:14" x14ac:dyDescent="0.25">
      <c r="D409" s="9">
        <v>44293</v>
      </c>
      <c r="E409">
        <v>408</v>
      </c>
      <c r="F409">
        <f t="shared" si="71"/>
        <v>20581</v>
      </c>
      <c r="G409">
        <f t="shared" si="66"/>
        <v>9462</v>
      </c>
      <c r="H409">
        <f t="shared" si="72"/>
        <v>1591</v>
      </c>
      <c r="I409" s="1">
        <f t="shared" si="75"/>
        <v>324100157</v>
      </c>
      <c r="J409">
        <f t="shared" si="73"/>
        <v>7564999</v>
      </c>
      <c r="K409" s="1">
        <f t="shared" si="74"/>
        <v>3465156</v>
      </c>
      <c r="L409">
        <f t="shared" si="74"/>
        <v>615348</v>
      </c>
      <c r="M409" s="8">
        <f t="shared" si="68"/>
        <v>291690141.30000001</v>
      </c>
      <c r="N409" s="1">
        <f t="shared" si="69"/>
        <v>32410015.699999988</v>
      </c>
    </row>
    <row r="410" spans="4:14" x14ac:dyDescent="0.25">
      <c r="D410" s="9">
        <v>44294</v>
      </c>
      <c r="E410">
        <v>409</v>
      </c>
      <c r="F410">
        <f t="shared" si="71"/>
        <v>20547</v>
      </c>
      <c r="G410">
        <f t="shared" si="66"/>
        <v>9455</v>
      </c>
      <c r="H410">
        <f t="shared" si="72"/>
        <v>1590</v>
      </c>
      <c r="I410" s="1">
        <f t="shared" si="75"/>
        <v>324090642</v>
      </c>
      <c r="J410">
        <f t="shared" si="73"/>
        <v>7583969</v>
      </c>
      <c r="K410" s="1">
        <f t="shared" ref="K410:L425" si="76">K409+G410</f>
        <v>3474611</v>
      </c>
      <c r="L410">
        <f t="shared" si="76"/>
        <v>616938</v>
      </c>
      <c r="M410" s="8">
        <f t="shared" si="68"/>
        <v>291681577.80000001</v>
      </c>
      <c r="N410" s="1">
        <f t="shared" si="69"/>
        <v>32409064.199999988</v>
      </c>
    </row>
    <row r="411" spans="4:14" x14ac:dyDescent="0.25">
      <c r="D411" s="9">
        <v>44295</v>
      </c>
      <c r="E411">
        <v>410</v>
      </c>
      <c r="F411">
        <f t="shared" si="71"/>
        <v>20518</v>
      </c>
      <c r="G411">
        <f t="shared" si="66"/>
        <v>9575</v>
      </c>
      <c r="H411">
        <f t="shared" si="72"/>
        <v>1610</v>
      </c>
      <c r="I411" s="1">
        <f t="shared" si="75"/>
        <v>324081280</v>
      </c>
      <c r="J411">
        <f t="shared" si="73"/>
        <v>7602906</v>
      </c>
      <c r="K411" s="1">
        <f t="shared" si="76"/>
        <v>3484186</v>
      </c>
      <c r="L411">
        <f t="shared" si="76"/>
        <v>618548</v>
      </c>
      <c r="M411" s="8">
        <f t="shared" si="68"/>
        <v>291673152</v>
      </c>
      <c r="N411" s="1">
        <f t="shared" si="69"/>
        <v>32408128</v>
      </c>
    </row>
    <row r="412" spans="4:14" x14ac:dyDescent="0.25">
      <c r="D412" s="9">
        <v>44296</v>
      </c>
      <c r="E412">
        <v>411</v>
      </c>
      <c r="F412">
        <f t="shared" si="71"/>
        <v>20509</v>
      </c>
      <c r="G412">
        <f t="shared" si="66"/>
        <v>9501</v>
      </c>
      <c r="H412">
        <f t="shared" si="72"/>
        <v>1598</v>
      </c>
      <c r="I412" s="1">
        <f t="shared" si="75"/>
        <v>324071854</v>
      </c>
      <c r="J412">
        <f t="shared" si="73"/>
        <v>7621833</v>
      </c>
      <c r="K412" s="1">
        <f t="shared" si="76"/>
        <v>3493687</v>
      </c>
      <c r="L412">
        <f t="shared" si="76"/>
        <v>620146</v>
      </c>
      <c r="M412" s="8">
        <f t="shared" si="68"/>
        <v>291664668.60000002</v>
      </c>
      <c r="N412" s="1">
        <f t="shared" si="69"/>
        <v>32407185.399999976</v>
      </c>
    </row>
    <row r="413" spans="4:14" x14ac:dyDescent="0.25">
      <c r="D413" s="9">
        <v>44297</v>
      </c>
      <c r="E413">
        <v>412</v>
      </c>
      <c r="F413">
        <f t="shared" si="71"/>
        <v>20531</v>
      </c>
      <c r="G413">
        <f t="shared" si="66"/>
        <v>9532</v>
      </c>
      <c r="H413">
        <f t="shared" si="72"/>
        <v>1603</v>
      </c>
      <c r="I413" s="1">
        <f t="shared" si="75"/>
        <v>324062434</v>
      </c>
      <c r="J413">
        <f t="shared" si="73"/>
        <v>7640785</v>
      </c>
      <c r="K413" s="1">
        <f t="shared" si="76"/>
        <v>3503219</v>
      </c>
      <c r="L413">
        <f t="shared" si="76"/>
        <v>621749</v>
      </c>
      <c r="M413" s="8">
        <f t="shared" si="68"/>
        <v>291656190.60000002</v>
      </c>
      <c r="N413" s="1">
        <f t="shared" si="69"/>
        <v>32406243.399999976</v>
      </c>
    </row>
    <row r="414" spans="4:14" x14ac:dyDescent="0.25">
      <c r="D414" s="9">
        <v>44298</v>
      </c>
      <c r="E414">
        <v>413</v>
      </c>
      <c r="F414">
        <f t="shared" si="71"/>
        <v>20474</v>
      </c>
      <c r="G414">
        <f t="shared" ref="G414:G477" si="77">ROUND(F387*$B$7,0)</f>
        <v>9491</v>
      </c>
      <c r="H414">
        <f t="shared" si="72"/>
        <v>1596</v>
      </c>
      <c r="I414" s="1">
        <f t="shared" si="75"/>
        <v>324053038</v>
      </c>
      <c r="J414">
        <f t="shared" si="73"/>
        <v>7659672</v>
      </c>
      <c r="K414" s="1">
        <f t="shared" si="76"/>
        <v>3512710</v>
      </c>
      <c r="L414">
        <f t="shared" si="76"/>
        <v>623345</v>
      </c>
      <c r="M414" s="8">
        <f t="shared" si="68"/>
        <v>291647734.19999999</v>
      </c>
      <c r="N414" s="1">
        <f t="shared" si="69"/>
        <v>32405303.800000012</v>
      </c>
    </row>
    <row r="415" spans="4:14" x14ac:dyDescent="0.25">
      <c r="D415" s="9">
        <v>44299</v>
      </c>
      <c r="E415">
        <v>414</v>
      </c>
      <c r="F415">
        <f t="shared" si="71"/>
        <v>20483</v>
      </c>
      <c r="G415">
        <f t="shared" si="77"/>
        <v>9427</v>
      </c>
      <c r="H415">
        <f t="shared" si="72"/>
        <v>1585</v>
      </c>
      <c r="I415" s="1">
        <f t="shared" si="75"/>
        <v>324043567</v>
      </c>
      <c r="J415">
        <f t="shared" si="73"/>
        <v>7678570</v>
      </c>
      <c r="K415" s="1">
        <f t="shared" si="76"/>
        <v>3522137</v>
      </c>
      <c r="L415">
        <f t="shared" si="76"/>
        <v>624930</v>
      </c>
      <c r="M415" s="8">
        <f t="shared" si="68"/>
        <v>291639210.30000001</v>
      </c>
      <c r="N415" s="1">
        <f t="shared" si="69"/>
        <v>32404356.699999988</v>
      </c>
    </row>
    <row r="416" spans="4:14" x14ac:dyDescent="0.25">
      <c r="D416" s="9">
        <v>44300</v>
      </c>
      <c r="E416">
        <v>415</v>
      </c>
      <c r="F416">
        <f t="shared" si="71"/>
        <v>20448</v>
      </c>
      <c r="G416">
        <f t="shared" si="77"/>
        <v>9431</v>
      </c>
      <c r="H416">
        <f t="shared" si="72"/>
        <v>1586</v>
      </c>
      <c r="I416" s="1">
        <f t="shared" si="75"/>
        <v>324034140</v>
      </c>
      <c r="J416">
        <f t="shared" si="73"/>
        <v>7697428</v>
      </c>
      <c r="K416" s="1">
        <f t="shared" si="76"/>
        <v>3531568</v>
      </c>
      <c r="L416">
        <f t="shared" si="76"/>
        <v>626516</v>
      </c>
      <c r="M416" s="8">
        <f t="shared" si="68"/>
        <v>291630726</v>
      </c>
      <c r="N416" s="1">
        <f t="shared" si="69"/>
        <v>32403414</v>
      </c>
    </row>
    <row r="417" spans="4:14" x14ac:dyDescent="0.25">
      <c r="D417" s="9">
        <v>44301</v>
      </c>
      <c r="E417">
        <v>416</v>
      </c>
      <c r="F417">
        <f t="shared" si="71"/>
        <v>20454</v>
      </c>
      <c r="G417">
        <f t="shared" si="77"/>
        <v>9459</v>
      </c>
      <c r="H417">
        <f t="shared" si="72"/>
        <v>1591</v>
      </c>
      <c r="I417" s="1">
        <f t="shared" si="75"/>
        <v>324024734</v>
      </c>
      <c r="J417">
        <f t="shared" si="73"/>
        <v>7716293</v>
      </c>
      <c r="K417" s="1">
        <f t="shared" si="76"/>
        <v>3541027</v>
      </c>
      <c r="L417">
        <f t="shared" si="76"/>
        <v>628107</v>
      </c>
      <c r="M417" s="8">
        <f t="shared" si="68"/>
        <v>291622260.60000002</v>
      </c>
      <c r="N417" s="1">
        <f t="shared" si="69"/>
        <v>32402473.399999976</v>
      </c>
    </row>
    <row r="418" spans="4:14" x14ac:dyDescent="0.25">
      <c r="D418" s="9">
        <v>44302</v>
      </c>
      <c r="E418">
        <v>417</v>
      </c>
      <c r="F418">
        <f t="shared" si="71"/>
        <v>20517</v>
      </c>
      <c r="G418">
        <f t="shared" si="77"/>
        <v>9505</v>
      </c>
      <c r="H418">
        <f t="shared" si="72"/>
        <v>1598</v>
      </c>
      <c r="I418" s="1">
        <f t="shared" si="75"/>
        <v>324015302</v>
      </c>
      <c r="J418">
        <f t="shared" si="73"/>
        <v>7735230</v>
      </c>
      <c r="K418" s="1">
        <f t="shared" si="76"/>
        <v>3550532</v>
      </c>
      <c r="L418">
        <f t="shared" si="76"/>
        <v>629705</v>
      </c>
      <c r="M418" s="8">
        <f t="shared" si="68"/>
        <v>291613771.80000001</v>
      </c>
      <c r="N418" s="1">
        <f t="shared" si="69"/>
        <v>32401530.199999988</v>
      </c>
    </row>
    <row r="419" spans="4:14" x14ac:dyDescent="0.25">
      <c r="D419" s="9">
        <v>44303</v>
      </c>
      <c r="E419">
        <v>418</v>
      </c>
      <c r="F419">
        <f t="shared" si="71"/>
        <v>20595</v>
      </c>
      <c r="G419">
        <f t="shared" si="77"/>
        <v>9500</v>
      </c>
      <c r="H419">
        <f t="shared" si="72"/>
        <v>1597</v>
      </c>
      <c r="I419" s="1">
        <f t="shared" si="75"/>
        <v>324005776</v>
      </c>
      <c r="J419">
        <f t="shared" si="73"/>
        <v>7754256</v>
      </c>
      <c r="K419" s="1">
        <f t="shared" si="76"/>
        <v>3560032</v>
      </c>
      <c r="L419">
        <f t="shared" si="76"/>
        <v>631302</v>
      </c>
      <c r="M419" s="8">
        <f t="shared" si="68"/>
        <v>291605198.40000004</v>
      </c>
      <c r="N419" s="1">
        <f t="shared" si="69"/>
        <v>32400577.599999964</v>
      </c>
    </row>
    <row r="420" spans="4:14" x14ac:dyDescent="0.25">
      <c r="D420" s="9">
        <v>44304</v>
      </c>
      <c r="E420">
        <v>419</v>
      </c>
      <c r="F420">
        <f t="shared" si="71"/>
        <v>20035</v>
      </c>
      <c r="G420">
        <f t="shared" si="77"/>
        <v>9492</v>
      </c>
      <c r="H420">
        <f t="shared" si="72"/>
        <v>1596</v>
      </c>
      <c r="I420" s="1">
        <f t="shared" si="75"/>
        <v>323996882</v>
      </c>
      <c r="J420">
        <f t="shared" si="73"/>
        <v>7772642</v>
      </c>
      <c r="K420" s="1">
        <f t="shared" si="76"/>
        <v>3569524</v>
      </c>
      <c r="L420">
        <f t="shared" si="76"/>
        <v>632898</v>
      </c>
      <c r="M420" s="8">
        <f t="shared" si="68"/>
        <v>291597193.80000001</v>
      </c>
      <c r="N420" s="1">
        <f t="shared" si="69"/>
        <v>32399688.199999988</v>
      </c>
    </row>
    <row r="421" spans="4:14" x14ac:dyDescent="0.25">
      <c r="D421" s="9">
        <v>44305</v>
      </c>
      <c r="E421">
        <v>420</v>
      </c>
      <c r="F421">
        <f t="shared" si="71"/>
        <v>20180</v>
      </c>
      <c r="G421">
        <f t="shared" si="77"/>
        <v>9493</v>
      </c>
      <c r="H421">
        <f t="shared" si="72"/>
        <v>1596</v>
      </c>
      <c r="I421" s="1">
        <f t="shared" si="75"/>
        <v>323987823</v>
      </c>
      <c r="J421">
        <f t="shared" si="73"/>
        <v>7791194</v>
      </c>
      <c r="K421" s="1">
        <f t="shared" si="76"/>
        <v>3579017</v>
      </c>
      <c r="L421">
        <f t="shared" si="76"/>
        <v>634494</v>
      </c>
      <c r="M421" s="8">
        <f t="shared" si="68"/>
        <v>291589040.69999999</v>
      </c>
      <c r="N421" s="1">
        <f t="shared" si="69"/>
        <v>32398782.300000012</v>
      </c>
    </row>
    <row r="422" spans="4:14" x14ac:dyDescent="0.25">
      <c r="D422" s="9">
        <v>44306</v>
      </c>
      <c r="E422">
        <v>421</v>
      </c>
      <c r="F422">
        <f t="shared" si="71"/>
        <v>20354</v>
      </c>
      <c r="G422">
        <f t="shared" si="77"/>
        <v>9515</v>
      </c>
      <c r="H422">
        <f t="shared" si="72"/>
        <v>1600</v>
      </c>
      <c r="I422" s="1">
        <f t="shared" si="75"/>
        <v>323978587</v>
      </c>
      <c r="J422">
        <f t="shared" si="73"/>
        <v>7809945</v>
      </c>
      <c r="K422" s="1">
        <f t="shared" si="76"/>
        <v>3588532</v>
      </c>
      <c r="L422">
        <f t="shared" si="76"/>
        <v>636094</v>
      </c>
      <c r="M422" s="8">
        <f t="shared" si="68"/>
        <v>291580728.30000001</v>
      </c>
      <c r="N422" s="1">
        <f t="shared" si="69"/>
        <v>32397858.699999988</v>
      </c>
    </row>
    <row r="423" spans="4:14" x14ac:dyDescent="0.25">
      <c r="D423" s="9">
        <v>44307</v>
      </c>
      <c r="E423">
        <v>422</v>
      </c>
      <c r="F423">
        <f t="shared" si="71"/>
        <v>20367</v>
      </c>
      <c r="G423">
        <f t="shared" si="77"/>
        <v>9499</v>
      </c>
      <c r="H423">
        <f t="shared" si="72"/>
        <v>1597</v>
      </c>
      <c r="I423" s="1">
        <f t="shared" si="75"/>
        <v>323969320</v>
      </c>
      <c r="J423">
        <f t="shared" si="73"/>
        <v>7828711</v>
      </c>
      <c r="K423" s="1">
        <f t="shared" si="76"/>
        <v>3598031</v>
      </c>
      <c r="L423">
        <f t="shared" si="76"/>
        <v>637691</v>
      </c>
      <c r="M423" s="8">
        <f t="shared" si="68"/>
        <v>291572388</v>
      </c>
      <c r="N423" s="1">
        <f t="shared" si="69"/>
        <v>32396932</v>
      </c>
    </row>
    <row r="424" spans="4:14" x14ac:dyDescent="0.25">
      <c r="D424" s="9">
        <v>44308</v>
      </c>
      <c r="E424">
        <v>423</v>
      </c>
      <c r="F424">
        <f t="shared" si="71"/>
        <v>20365</v>
      </c>
      <c r="G424">
        <f t="shared" si="77"/>
        <v>9492</v>
      </c>
      <c r="H424">
        <f t="shared" si="72"/>
        <v>1596</v>
      </c>
      <c r="I424" s="1">
        <f t="shared" si="75"/>
        <v>323960048</v>
      </c>
      <c r="J424">
        <f t="shared" si="73"/>
        <v>7847475</v>
      </c>
      <c r="K424" s="1">
        <f t="shared" si="76"/>
        <v>3607523</v>
      </c>
      <c r="L424">
        <f t="shared" si="76"/>
        <v>639287</v>
      </c>
      <c r="M424" s="8">
        <f t="shared" si="68"/>
        <v>291564043.19999999</v>
      </c>
      <c r="N424" s="1">
        <f t="shared" si="69"/>
        <v>32396004.800000012</v>
      </c>
    </row>
    <row r="425" spans="4:14" x14ac:dyDescent="0.25">
      <c r="D425" s="9">
        <v>44309</v>
      </c>
      <c r="E425">
        <v>424</v>
      </c>
      <c r="F425">
        <f t="shared" si="71"/>
        <v>20344</v>
      </c>
      <c r="G425">
        <f t="shared" si="77"/>
        <v>9491</v>
      </c>
      <c r="H425">
        <f t="shared" si="72"/>
        <v>1596</v>
      </c>
      <c r="I425" s="1">
        <f t="shared" si="75"/>
        <v>323950799</v>
      </c>
      <c r="J425">
        <f t="shared" si="73"/>
        <v>7866215</v>
      </c>
      <c r="K425" s="1">
        <f t="shared" si="76"/>
        <v>3617014</v>
      </c>
      <c r="L425">
        <f t="shared" si="76"/>
        <v>640883</v>
      </c>
      <c r="M425" s="8">
        <f t="shared" si="68"/>
        <v>291555719.10000002</v>
      </c>
      <c r="N425" s="1">
        <f t="shared" si="69"/>
        <v>32395079.899999976</v>
      </c>
    </row>
    <row r="426" spans="4:14" x14ac:dyDescent="0.25">
      <c r="D426" s="9">
        <v>44310</v>
      </c>
      <c r="E426">
        <v>425</v>
      </c>
      <c r="F426">
        <f t="shared" si="71"/>
        <v>20343</v>
      </c>
      <c r="G426">
        <f t="shared" si="77"/>
        <v>9486</v>
      </c>
      <c r="H426">
        <f t="shared" si="72"/>
        <v>1595</v>
      </c>
      <c r="I426" s="1">
        <f t="shared" si="75"/>
        <v>323941546</v>
      </c>
      <c r="J426">
        <f t="shared" si="73"/>
        <v>7884954</v>
      </c>
      <c r="K426" s="1">
        <f t="shared" ref="K426:L441" si="78">K425+G426</f>
        <v>3626500</v>
      </c>
      <c r="L426">
        <f t="shared" si="78"/>
        <v>642478</v>
      </c>
      <c r="M426" s="8">
        <f t="shared" ref="M426:M489" si="79">I426*0.9</f>
        <v>291547391.40000004</v>
      </c>
      <c r="N426" s="1">
        <f t="shared" ref="N426:N489" si="80">I426-M426</f>
        <v>32394154.599999964</v>
      </c>
    </row>
    <row r="427" spans="4:14" x14ac:dyDescent="0.25">
      <c r="D427" s="9">
        <v>44311</v>
      </c>
      <c r="E427">
        <v>426</v>
      </c>
      <c r="F427">
        <f t="shared" si="71"/>
        <v>20395</v>
      </c>
      <c r="G427">
        <f t="shared" si="77"/>
        <v>9489</v>
      </c>
      <c r="H427">
        <f t="shared" si="72"/>
        <v>1596</v>
      </c>
      <c r="I427" s="1">
        <f t="shared" si="75"/>
        <v>323932236</v>
      </c>
      <c r="J427">
        <f t="shared" si="73"/>
        <v>7903753</v>
      </c>
      <c r="K427" s="1">
        <f t="shared" si="78"/>
        <v>3635989</v>
      </c>
      <c r="L427">
        <f t="shared" si="78"/>
        <v>644074</v>
      </c>
      <c r="M427" s="8">
        <f t="shared" si="79"/>
        <v>291539012.40000004</v>
      </c>
      <c r="N427" s="1">
        <f t="shared" si="80"/>
        <v>32393223.599999964</v>
      </c>
    </row>
    <row r="428" spans="4:14" x14ac:dyDescent="0.25">
      <c r="D428" s="9">
        <v>44312</v>
      </c>
      <c r="E428">
        <v>427</v>
      </c>
      <c r="F428">
        <f t="shared" si="71"/>
        <v>20457</v>
      </c>
      <c r="G428">
        <f t="shared" si="77"/>
        <v>9479</v>
      </c>
      <c r="H428">
        <f t="shared" si="72"/>
        <v>1594</v>
      </c>
      <c r="I428" s="1">
        <f t="shared" si="75"/>
        <v>323922845</v>
      </c>
      <c r="J428">
        <f t="shared" si="73"/>
        <v>7922623</v>
      </c>
      <c r="K428" s="1">
        <f t="shared" si="78"/>
        <v>3645468</v>
      </c>
      <c r="L428">
        <f t="shared" si="78"/>
        <v>645668</v>
      </c>
      <c r="M428" s="8">
        <f t="shared" si="79"/>
        <v>291530560.5</v>
      </c>
      <c r="N428" s="1">
        <f t="shared" si="80"/>
        <v>32392284.5</v>
      </c>
    </row>
    <row r="429" spans="4:14" x14ac:dyDescent="0.25">
      <c r="D429" s="9">
        <v>44313</v>
      </c>
      <c r="E429">
        <v>428</v>
      </c>
      <c r="F429">
        <f t="shared" si="71"/>
        <v>20430</v>
      </c>
      <c r="G429">
        <f t="shared" si="77"/>
        <v>9479</v>
      </c>
      <c r="H429">
        <f t="shared" si="72"/>
        <v>1594</v>
      </c>
      <c r="I429" s="1">
        <f t="shared" si="75"/>
        <v>323913485</v>
      </c>
      <c r="J429">
        <f t="shared" si="73"/>
        <v>7941462</v>
      </c>
      <c r="K429" s="1">
        <f t="shared" si="78"/>
        <v>3654947</v>
      </c>
      <c r="L429">
        <f t="shared" si="78"/>
        <v>647262</v>
      </c>
      <c r="M429" s="8">
        <f t="shared" si="79"/>
        <v>291522136.5</v>
      </c>
      <c r="N429" s="1">
        <f t="shared" si="80"/>
        <v>32391348.5</v>
      </c>
    </row>
    <row r="430" spans="4:14" x14ac:dyDescent="0.25">
      <c r="D430" s="9">
        <v>44314</v>
      </c>
      <c r="E430">
        <v>429</v>
      </c>
      <c r="F430">
        <f t="shared" si="71"/>
        <v>20418</v>
      </c>
      <c r="G430">
        <f t="shared" si="77"/>
        <v>9473</v>
      </c>
      <c r="H430">
        <f t="shared" si="72"/>
        <v>1593</v>
      </c>
      <c r="I430" s="1">
        <f t="shared" si="75"/>
        <v>323904133</v>
      </c>
      <c r="J430">
        <f t="shared" si="73"/>
        <v>7960287</v>
      </c>
      <c r="K430" s="1">
        <f t="shared" si="78"/>
        <v>3664420</v>
      </c>
      <c r="L430">
        <f t="shared" si="78"/>
        <v>648855</v>
      </c>
      <c r="M430" s="8">
        <f t="shared" si="79"/>
        <v>291513719.69999999</v>
      </c>
      <c r="N430" s="1">
        <f t="shared" si="80"/>
        <v>32390413.300000012</v>
      </c>
    </row>
    <row r="431" spans="4:14" x14ac:dyDescent="0.25">
      <c r="D431" s="9">
        <v>44315</v>
      </c>
      <c r="E431">
        <v>430</v>
      </c>
      <c r="F431">
        <f t="shared" si="71"/>
        <v>20394</v>
      </c>
      <c r="G431">
        <f t="shared" si="77"/>
        <v>9468</v>
      </c>
      <c r="H431">
        <f t="shared" si="72"/>
        <v>1592</v>
      </c>
      <c r="I431" s="1">
        <f t="shared" si="75"/>
        <v>323894803</v>
      </c>
      <c r="J431">
        <f t="shared" si="73"/>
        <v>7979085</v>
      </c>
      <c r="K431" s="1">
        <f t="shared" si="78"/>
        <v>3673888</v>
      </c>
      <c r="L431">
        <f t="shared" si="78"/>
        <v>650447</v>
      </c>
      <c r="M431" s="8">
        <f t="shared" si="79"/>
        <v>291505322.69999999</v>
      </c>
      <c r="N431" s="1">
        <f t="shared" si="80"/>
        <v>32389480.300000012</v>
      </c>
    </row>
    <row r="432" spans="4:14" x14ac:dyDescent="0.25">
      <c r="D432" s="9">
        <v>44316</v>
      </c>
      <c r="E432">
        <v>431</v>
      </c>
      <c r="F432">
        <f t="shared" si="71"/>
        <v>20395</v>
      </c>
      <c r="G432">
        <f t="shared" si="77"/>
        <v>9457</v>
      </c>
      <c r="H432">
        <f t="shared" si="72"/>
        <v>1590</v>
      </c>
      <c r="I432" s="1">
        <f t="shared" si="75"/>
        <v>323885461</v>
      </c>
      <c r="J432">
        <f t="shared" si="73"/>
        <v>7997884</v>
      </c>
      <c r="K432" s="1">
        <f t="shared" si="78"/>
        <v>3683345</v>
      </c>
      <c r="L432">
        <f t="shared" si="78"/>
        <v>652037</v>
      </c>
      <c r="M432" s="8">
        <f t="shared" si="79"/>
        <v>291496914.90000004</v>
      </c>
      <c r="N432" s="1">
        <f t="shared" si="80"/>
        <v>32388546.099999964</v>
      </c>
    </row>
    <row r="433" spans="4:14" x14ac:dyDescent="0.25">
      <c r="D433" s="9">
        <v>44317</v>
      </c>
      <c r="E433">
        <v>432</v>
      </c>
      <c r="F433">
        <f t="shared" si="71"/>
        <v>20383</v>
      </c>
      <c r="G433">
        <f t="shared" si="77"/>
        <v>9445</v>
      </c>
      <c r="H433">
        <f t="shared" si="72"/>
        <v>1588</v>
      </c>
      <c r="I433" s="1">
        <f t="shared" si="75"/>
        <v>323876120</v>
      </c>
      <c r="J433">
        <f t="shared" si="73"/>
        <v>8016670</v>
      </c>
      <c r="K433" s="1">
        <f t="shared" si="78"/>
        <v>3692790</v>
      </c>
      <c r="L433">
        <f t="shared" si="78"/>
        <v>653625</v>
      </c>
      <c r="M433" s="8">
        <f t="shared" si="79"/>
        <v>291488508</v>
      </c>
      <c r="N433" s="1">
        <f t="shared" si="80"/>
        <v>32387612</v>
      </c>
    </row>
    <row r="434" spans="4:14" x14ac:dyDescent="0.25">
      <c r="D434" s="9">
        <v>44318</v>
      </c>
      <c r="E434">
        <v>433</v>
      </c>
      <c r="F434">
        <f t="shared" si="71"/>
        <v>20432</v>
      </c>
      <c r="G434">
        <f t="shared" si="77"/>
        <v>9435</v>
      </c>
      <c r="H434">
        <f t="shared" si="72"/>
        <v>1587</v>
      </c>
      <c r="I434" s="1">
        <f t="shared" si="75"/>
        <v>323866713</v>
      </c>
      <c r="J434">
        <f t="shared" si="73"/>
        <v>8035512</v>
      </c>
      <c r="K434" s="1">
        <f t="shared" si="78"/>
        <v>3702225</v>
      </c>
      <c r="L434">
        <f t="shared" si="78"/>
        <v>655212</v>
      </c>
      <c r="M434" s="8">
        <f t="shared" si="79"/>
        <v>291480041.69999999</v>
      </c>
      <c r="N434" s="1">
        <f t="shared" si="80"/>
        <v>32386671.300000012</v>
      </c>
    </row>
    <row r="435" spans="4:14" x14ac:dyDescent="0.25">
      <c r="D435" s="9">
        <v>44319</v>
      </c>
      <c r="E435">
        <v>434</v>
      </c>
      <c r="F435">
        <f t="shared" si="71"/>
        <v>20387</v>
      </c>
      <c r="G435">
        <f t="shared" si="77"/>
        <v>9442</v>
      </c>
      <c r="H435">
        <f t="shared" si="72"/>
        <v>1588</v>
      </c>
      <c r="I435" s="1">
        <f t="shared" si="75"/>
        <v>323857365</v>
      </c>
      <c r="J435">
        <f t="shared" si="73"/>
        <v>8054302</v>
      </c>
      <c r="K435" s="1">
        <f t="shared" si="78"/>
        <v>3711667</v>
      </c>
      <c r="L435">
        <f t="shared" si="78"/>
        <v>656800</v>
      </c>
      <c r="M435" s="8">
        <f t="shared" si="79"/>
        <v>291471628.5</v>
      </c>
      <c r="N435" s="1">
        <f t="shared" si="80"/>
        <v>32385736.5</v>
      </c>
    </row>
    <row r="436" spans="4:14" x14ac:dyDescent="0.25">
      <c r="D436" s="9">
        <v>44320</v>
      </c>
      <c r="E436">
        <v>435</v>
      </c>
      <c r="F436">
        <f t="shared" si="71"/>
        <v>20424</v>
      </c>
      <c r="G436">
        <f t="shared" si="77"/>
        <v>9424</v>
      </c>
      <c r="H436">
        <f t="shared" si="72"/>
        <v>1585</v>
      </c>
      <c r="I436" s="1">
        <f t="shared" si="75"/>
        <v>323847956</v>
      </c>
      <c r="J436">
        <f t="shared" si="73"/>
        <v>8073135</v>
      </c>
      <c r="K436" s="1">
        <f t="shared" si="78"/>
        <v>3721091</v>
      </c>
      <c r="L436">
        <f t="shared" si="78"/>
        <v>658385</v>
      </c>
      <c r="M436" s="8">
        <f t="shared" si="79"/>
        <v>291463160.40000004</v>
      </c>
      <c r="N436" s="1">
        <f t="shared" si="80"/>
        <v>32384795.599999964</v>
      </c>
    </row>
    <row r="437" spans="4:14" x14ac:dyDescent="0.25">
      <c r="D437" s="9">
        <v>44321</v>
      </c>
      <c r="E437">
        <v>436</v>
      </c>
      <c r="F437">
        <f t="shared" si="71"/>
        <v>20431</v>
      </c>
      <c r="G437">
        <f t="shared" si="77"/>
        <v>9408</v>
      </c>
      <c r="H437">
        <f t="shared" si="72"/>
        <v>1582</v>
      </c>
      <c r="I437" s="1">
        <f t="shared" si="75"/>
        <v>323838523</v>
      </c>
      <c r="J437">
        <f t="shared" si="73"/>
        <v>8091976</v>
      </c>
      <c r="K437" s="1">
        <f t="shared" si="78"/>
        <v>3730499</v>
      </c>
      <c r="L437">
        <f t="shared" si="78"/>
        <v>659967</v>
      </c>
      <c r="M437" s="8">
        <f t="shared" si="79"/>
        <v>291454670.69999999</v>
      </c>
      <c r="N437" s="1">
        <f t="shared" si="80"/>
        <v>32383852.300000012</v>
      </c>
    </row>
    <row r="438" spans="4:14" x14ac:dyDescent="0.25">
      <c r="D438" s="9">
        <v>44322</v>
      </c>
      <c r="E438">
        <v>437</v>
      </c>
      <c r="F438">
        <f t="shared" si="71"/>
        <v>20290</v>
      </c>
      <c r="G438">
        <f t="shared" si="77"/>
        <v>9395</v>
      </c>
      <c r="H438">
        <f t="shared" si="72"/>
        <v>1580</v>
      </c>
      <c r="I438" s="1">
        <f t="shared" si="75"/>
        <v>323829238</v>
      </c>
      <c r="J438">
        <f t="shared" si="73"/>
        <v>8110656</v>
      </c>
      <c r="K438" s="1">
        <f t="shared" si="78"/>
        <v>3739894</v>
      </c>
      <c r="L438">
        <f t="shared" si="78"/>
        <v>661547</v>
      </c>
      <c r="M438" s="8">
        <f t="shared" si="79"/>
        <v>291446314.19999999</v>
      </c>
      <c r="N438" s="1">
        <f t="shared" si="80"/>
        <v>32382923.800000012</v>
      </c>
    </row>
    <row r="439" spans="4:14" x14ac:dyDescent="0.25">
      <c r="D439" s="9">
        <v>44323</v>
      </c>
      <c r="E439">
        <v>438</v>
      </c>
      <c r="F439">
        <f t="shared" si="71"/>
        <v>20375</v>
      </c>
      <c r="G439">
        <f t="shared" si="77"/>
        <v>9391</v>
      </c>
      <c r="H439">
        <f t="shared" si="72"/>
        <v>1579</v>
      </c>
      <c r="I439" s="1">
        <f t="shared" si="75"/>
        <v>323819852</v>
      </c>
      <c r="J439">
        <f t="shared" si="73"/>
        <v>8129433</v>
      </c>
      <c r="K439" s="1">
        <f t="shared" si="78"/>
        <v>3749285</v>
      </c>
      <c r="L439">
        <f t="shared" si="78"/>
        <v>663126</v>
      </c>
      <c r="M439" s="8">
        <f t="shared" si="79"/>
        <v>291437866.80000001</v>
      </c>
      <c r="N439" s="1">
        <f t="shared" si="80"/>
        <v>32381985.199999988</v>
      </c>
    </row>
    <row r="440" spans="4:14" x14ac:dyDescent="0.25">
      <c r="D440" s="9">
        <v>44324</v>
      </c>
      <c r="E440">
        <v>439</v>
      </c>
      <c r="F440">
        <f t="shared" si="71"/>
        <v>20339</v>
      </c>
      <c r="G440">
        <f t="shared" si="77"/>
        <v>9401</v>
      </c>
      <c r="H440">
        <f t="shared" si="72"/>
        <v>1581</v>
      </c>
      <c r="I440" s="1">
        <f t="shared" si="75"/>
        <v>323810517</v>
      </c>
      <c r="J440">
        <f t="shared" si="73"/>
        <v>8148169</v>
      </c>
      <c r="K440" s="1">
        <f t="shared" si="78"/>
        <v>3758686</v>
      </c>
      <c r="L440">
        <f t="shared" si="78"/>
        <v>664707</v>
      </c>
      <c r="M440" s="8">
        <f t="shared" si="79"/>
        <v>291429465.30000001</v>
      </c>
      <c r="N440" s="1">
        <f t="shared" si="80"/>
        <v>32381051.699999988</v>
      </c>
    </row>
    <row r="441" spans="4:14" x14ac:dyDescent="0.25">
      <c r="D441" s="9">
        <v>44325</v>
      </c>
      <c r="E441">
        <v>440</v>
      </c>
      <c r="F441">
        <f t="shared" si="71"/>
        <v>20386</v>
      </c>
      <c r="G441">
        <f t="shared" si="77"/>
        <v>9375</v>
      </c>
      <c r="H441">
        <f t="shared" si="72"/>
        <v>1576</v>
      </c>
      <c r="I441" s="1">
        <f t="shared" si="75"/>
        <v>323801102</v>
      </c>
      <c r="J441">
        <f t="shared" si="73"/>
        <v>8166959</v>
      </c>
      <c r="K441" s="1">
        <f t="shared" si="78"/>
        <v>3768061</v>
      </c>
      <c r="L441">
        <f t="shared" si="78"/>
        <v>666283</v>
      </c>
      <c r="M441" s="8">
        <f t="shared" si="79"/>
        <v>291420991.80000001</v>
      </c>
      <c r="N441" s="1">
        <f t="shared" si="80"/>
        <v>32380110.199999988</v>
      </c>
    </row>
    <row r="442" spans="4:14" x14ac:dyDescent="0.25">
      <c r="D442" s="9">
        <v>44326</v>
      </c>
      <c r="E442">
        <v>441</v>
      </c>
      <c r="F442">
        <f t="shared" si="71"/>
        <v>20460</v>
      </c>
      <c r="G442">
        <f t="shared" si="77"/>
        <v>9379</v>
      </c>
      <c r="H442">
        <f t="shared" si="72"/>
        <v>1577</v>
      </c>
      <c r="I442" s="1">
        <f t="shared" si="75"/>
        <v>323791606</v>
      </c>
      <c r="J442">
        <f t="shared" si="73"/>
        <v>8185834</v>
      </c>
      <c r="K442" s="1">
        <f t="shared" ref="K442:L457" si="81">K441+G442</f>
        <v>3777440</v>
      </c>
      <c r="L442">
        <f t="shared" si="81"/>
        <v>667860</v>
      </c>
      <c r="M442" s="8">
        <f t="shared" si="79"/>
        <v>291412445.40000004</v>
      </c>
      <c r="N442" s="1">
        <f t="shared" si="80"/>
        <v>32379160.599999964</v>
      </c>
    </row>
    <row r="443" spans="4:14" x14ac:dyDescent="0.25">
      <c r="D443" s="9">
        <v>44327</v>
      </c>
      <c r="E443">
        <v>442</v>
      </c>
      <c r="F443">
        <f t="shared" si="71"/>
        <v>20454</v>
      </c>
      <c r="G443">
        <f t="shared" si="77"/>
        <v>9363</v>
      </c>
      <c r="H443">
        <f t="shared" si="72"/>
        <v>1574</v>
      </c>
      <c r="I443" s="1">
        <f t="shared" si="75"/>
        <v>323782101</v>
      </c>
      <c r="J443">
        <f t="shared" si="73"/>
        <v>8204702</v>
      </c>
      <c r="K443" s="1">
        <f t="shared" si="81"/>
        <v>3786803</v>
      </c>
      <c r="L443">
        <f t="shared" si="81"/>
        <v>669434</v>
      </c>
      <c r="M443" s="8">
        <f t="shared" si="79"/>
        <v>291403890.90000004</v>
      </c>
      <c r="N443" s="1">
        <f t="shared" si="80"/>
        <v>32378210.099999964</v>
      </c>
    </row>
    <row r="444" spans="4:14" x14ac:dyDescent="0.25">
      <c r="D444" s="9">
        <v>44328</v>
      </c>
      <c r="E444">
        <v>443</v>
      </c>
      <c r="F444">
        <f t="shared" si="71"/>
        <v>20420</v>
      </c>
      <c r="G444">
        <f t="shared" si="77"/>
        <v>9366</v>
      </c>
      <c r="H444">
        <f t="shared" si="72"/>
        <v>1575</v>
      </c>
      <c r="I444" s="1">
        <f t="shared" si="75"/>
        <v>323772638</v>
      </c>
      <c r="J444">
        <f t="shared" si="73"/>
        <v>8223531</v>
      </c>
      <c r="K444" s="1">
        <f t="shared" si="81"/>
        <v>3796169</v>
      </c>
      <c r="L444">
        <f t="shared" si="81"/>
        <v>671009</v>
      </c>
      <c r="M444" s="8">
        <f t="shared" si="79"/>
        <v>291395374.19999999</v>
      </c>
      <c r="N444" s="1">
        <f t="shared" si="80"/>
        <v>32377263.800000012</v>
      </c>
    </row>
    <row r="445" spans="4:14" x14ac:dyDescent="0.25">
      <c r="D445" s="9">
        <v>44329</v>
      </c>
      <c r="E445">
        <v>444</v>
      </c>
      <c r="F445">
        <f t="shared" si="71"/>
        <v>20366</v>
      </c>
      <c r="G445">
        <f t="shared" si="77"/>
        <v>9395</v>
      </c>
      <c r="H445">
        <f t="shared" si="72"/>
        <v>1580</v>
      </c>
      <c r="I445" s="1">
        <f t="shared" si="75"/>
        <v>323763265</v>
      </c>
      <c r="J445">
        <f t="shared" si="73"/>
        <v>8242299</v>
      </c>
      <c r="K445" s="1">
        <f t="shared" si="81"/>
        <v>3805564</v>
      </c>
      <c r="L445">
        <f t="shared" si="81"/>
        <v>672589</v>
      </c>
      <c r="M445" s="8">
        <f t="shared" si="79"/>
        <v>291386938.5</v>
      </c>
      <c r="N445" s="1">
        <f t="shared" si="80"/>
        <v>32376326.5</v>
      </c>
    </row>
    <row r="446" spans="4:14" x14ac:dyDescent="0.25">
      <c r="D446" s="9">
        <v>44330</v>
      </c>
      <c r="E446">
        <v>445</v>
      </c>
      <c r="F446">
        <f t="shared" si="71"/>
        <v>20371</v>
      </c>
      <c r="G446">
        <f t="shared" si="77"/>
        <v>9430</v>
      </c>
      <c r="H446">
        <f t="shared" si="72"/>
        <v>1586</v>
      </c>
      <c r="I446" s="1">
        <f t="shared" si="75"/>
        <v>323753921</v>
      </c>
      <c r="J446">
        <f t="shared" si="73"/>
        <v>8261073</v>
      </c>
      <c r="K446" s="1">
        <f t="shared" si="81"/>
        <v>3814994</v>
      </c>
      <c r="L446">
        <f t="shared" si="81"/>
        <v>674175</v>
      </c>
      <c r="M446" s="8">
        <f t="shared" si="79"/>
        <v>291378528.90000004</v>
      </c>
      <c r="N446" s="1">
        <f t="shared" si="80"/>
        <v>32375392.099999964</v>
      </c>
    </row>
    <row r="447" spans="4:14" x14ac:dyDescent="0.25">
      <c r="D447" s="9">
        <v>44331</v>
      </c>
      <c r="E447">
        <v>446</v>
      </c>
      <c r="F447">
        <f t="shared" si="71"/>
        <v>20379</v>
      </c>
      <c r="G447">
        <f t="shared" si="77"/>
        <v>9174</v>
      </c>
      <c r="H447">
        <f t="shared" si="72"/>
        <v>1543</v>
      </c>
      <c r="I447" s="1">
        <f t="shared" si="75"/>
        <v>323744312</v>
      </c>
      <c r="J447">
        <f t="shared" si="73"/>
        <v>8279856</v>
      </c>
      <c r="K447" s="1">
        <f t="shared" si="81"/>
        <v>3824168</v>
      </c>
      <c r="L447">
        <f t="shared" si="81"/>
        <v>675718</v>
      </c>
      <c r="M447" s="8">
        <f t="shared" si="79"/>
        <v>291369880.80000001</v>
      </c>
      <c r="N447" s="1">
        <f t="shared" si="80"/>
        <v>32374431.199999988</v>
      </c>
    </row>
    <row r="448" spans="4:14" x14ac:dyDescent="0.25">
      <c r="D448" s="9">
        <v>44332</v>
      </c>
      <c r="E448">
        <v>447</v>
      </c>
      <c r="F448">
        <f t="shared" si="71"/>
        <v>20377</v>
      </c>
      <c r="G448">
        <f t="shared" si="77"/>
        <v>9240</v>
      </c>
      <c r="H448">
        <f t="shared" si="72"/>
        <v>1554</v>
      </c>
      <c r="I448" s="1">
        <f t="shared" si="75"/>
        <v>323734771</v>
      </c>
      <c r="J448">
        <f t="shared" si="73"/>
        <v>8298637</v>
      </c>
      <c r="K448" s="1">
        <f t="shared" si="81"/>
        <v>3833408</v>
      </c>
      <c r="L448">
        <f t="shared" si="81"/>
        <v>677272</v>
      </c>
      <c r="M448" s="8">
        <f t="shared" si="79"/>
        <v>291361293.90000004</v>
      </c>
      <c r="N448" s="1">
        <f t="shared" si="80"/>
        <v>32373477.099999964</v>
      </c>
    </row>
    <row r="449" spans="4:14" x14ac:dyDescent="0.25">
      <c r="D449" s="9">
        <v>44333</v>
      </c>
      <c r="E449">
        <v>448</v>
      </c>
      <c r="F449">
        <f t="shared" si="71"/>
        <v>20350</v>
      </c>
      <c r="G449">
        <f t="shared" si="77"/>
        <v>9320</v>
      </c>
      <c r="H449">
        <f t="shared" si="72"/>
        <v>1567</v>
      </c>
      <c r="I449" s="1">
        <f t="shared" si="75"/>
        <v>323725341</v>
      </c>
      <c r="J449">
        <f t="shared" si="73"/>
        <v>8317387</v>
      </c>
      <c r="K449" s="1">
        <f t="shared" si="81"/>
        <v>3842728</v>
      </c>
      <c r="L449">
        <f t="shared" si="81"/>
        <v>678839</v>
      </c>
      <c r="M449" s="8">
        <f t="shared" si="79"/>
        <v>291352806.90000004</v>
      </c>
      <c r="N449" s="1">
        <f t="shared" si="80"/>
        <v>32372534.099999964</v>
      </c>
    </row>
    <row r="450" spans="4:14" x14ac:dyDescent="0.25">
      <c r="D450" s="9">
        <v>44334</v>
      </c>
      <c r="E450">
        <v>449</v>
      </c>
      <c r="F450">
        <f t="shared" si="71"/>
        <v>20368</v>
      </c>
      <c r="G450">
        <f t="shared" si="77"/>
        <v>9326</v>
      </c>
      <c r="H450">
        <f t="shared" si="72"/>
        <v>1568</v>
      </c>
      <c r="I450" s="1">
        <f t="shared" si="75"/>
        <v>323715896</v>
      </c>
      <c r="J450">
        <f t="shared" si="73"/>
        <v>8336158</v>
      </c>
      <c r="K450" s="1">
        <f t="shared" si="81"/>
        <v>3852054</v>
      </c>
      <c r="L450">
        <f t="shared" si="81"/>
        <v>680407</v>
      </c>
      <c r="M450" s="8">
        <f t="shared" si="79"/>
        <v>291344306.40000004</v>
      </c>
      <c r="N450" s="1">
        <f t="shared" si="80"/>
        <v>32371589.599999964</v>
      </c>
    </row>
    <row r="451" spans="4:14" x14ac:dyDescent="0.25">
      <c r="D451" s="9">
        <v>44335</v>
      </c>
      <c r="E451">
        <v>450</v>
      </c>
      <c r="F451">
        <f t="shared" si="71"/>
        <v>20375</v>
      </c>
      <c r="G451">
        <f t="shared" si="77"/>
        <v>9325</v>
      </c>
      <c r="H451">
        <f t="shared" si="72"/>
        <v>1568</v>
      </c>
      <c r="I451" s="1">
        <f t="shared" si="75"/>
        <v>323706442</v>
      </c>
      <c r="J451">
        <f t="shared" si="73"/>
        <v>8354937</v>
      </c>
      <c r="K451" s="1">
        <f t="shared" si="81"/>
        <v>3861379</v>
      </c>
      <c r="L451">
        <f t="shared" si="81"/>
        <v>681975</v>
      </c>
      <c r="M451" s="8">
        <f t="shared" si="79"/>
        <v>291335797.80000001</v>
      </c>
      <c r="N451" s="1">
        <f t="shared" si="80"/>
        <v>32370644.199999988</v>
      </c>
    </row>
    <row r="452" spans="4:14" x14ac:dyDescent="0.25">
      <c r="D452" s="9">
        <v>44336</v>
      </c>
      <c r="E452">
        <v>451</v>
      </c>
      <c r="F452">
        <f t="shared" si="71"/>
        <v>20375</v>
      </c>
      <c r="G452">
        <f t="shared" si="77"/>
        <v>9316</v>
      </c>
      <c r="H452">
        <f t="shared" si="72"/>
        <v>1566</v>
      </c>
      <c r="I452" s="1">
        <f t="shared" si="75"/>
        <v>323696979</v>
      </c>
      <c r="J452">
        <f t="shared" si="73"/>
        <v>8373716</v>
      </c>
      <c r="K452" s="1">
        <f t="shared" si="81"/>
        <v>3870695</v>
      </c>
      <c r="L452">
        <f t="shared" si="81"/>
        <v>683541</v>
      </c>
      <c r="M452" s="8">
        <f t="shared" si="79"/>
        <v>291327281.10000002</v>
      </c>
      <c r="N452" s="1">
        <f t="shared" si="80"/>
        <v>32369697.899999976</v>
      </c>
    </row>
    <row r="453" spans="4:14" x14ac:dyDescent="0.25">
      <c r="D453" s="9">
        <v>44337</v>
      </c>
      <c r="E453">
        <v>452</v>
      </c>
      <c r="F453">
        <f t="shared" si="71"/>
        <v>20381</v>
      </c>
      <c r="G453">
        <f t="shared" si="77"/>
        <v>9315</v>
      </c>
      <c r="H453">
        <f t="shared" si="72"/>
        <v>1566</v>
      </c>
      <c r="I453" s="1">
        <f t="shared" si="75"/>
        <v>323687508</v>
      </c>
      <c r="J453">
        <f t="shared" si="73"/>
        <v>8392502</v>
      </c>
      <c r="K453" s="1">
        <f t="shared" si="81"/>
        <v>3880010</v>
      </c>
      <c r="L453">
        <f t="shared" si="81"/>
        <v>685107</v>
      </c>
      <c r="M453" s="8">
        <f t="shared" si="79"/>
        <v>291318757.19999999</v>
      </c>
      <c r="N453" s="1">
        <f t="shared" si="80"/>
        <v>32368750.800000012</v>
      </c>
    </row>
    <row r="454" spans="4:14" x14ac:dyDescent="0.25">
      <c r="D454" s="9">
        <v>44338</v>
      </c>
      <c r="E454">
        <v>453</v>
      </c>
      <c r="F454">
        <f t="shared" si="71"/>
        <v>20376</v>
      </c>
      <c r="G454">
        <f t="shared" si="77"/>
        <v>9339</v>
      </c>
      <c r="H454">
        <f t="shared" si="72"/>
        <v>1570</v>
      </c>
      <c r="I454" s="1">
        <f t="shared" si="75"/>
        <v>323678067</v>
      </c>
      <c r="J454">
        <f t="shared" si="73"/>
        <v>8411282</v>
      </c>
      <c r="K454" s="1">
        <f t="shared" si="81"/>
        <v>3889349</v>
      </c>
      <c r="L454">
        <f t="shared" si="81"/>
        <v>686677</v>
      </c>
      <c r="M454" s="8">
        <f t="shared" si="79"/>
        <v>291310260.30000001</v>
      </c>
      <c r="N454" s="1">
        <f t="shared" si="80"/>
        <v>32367806.699999988</v>
      </c>
    </row>
    <row r="455" spans="4:14" x14ac:dyDescent="0.25">
      <c r="D455" s="9">
        <v>44339</v>
      </c>
      <c r="E455">
        <v>454</v>
      </c>
      <c r="F455">
        <f t="shared" si="71"/>
        <v>20387</v>
      </c>
      <c r="G455">
        <f t="shared" si="77"/>
        <v>9367</v>
      </c>
      <c r="H455">
        <f t="shared" si="72"/>
        <v>1575</v>
      </c>
      <c r="I455" s="1">
        <f t="shared" si="75"/>
        <v>323668641</v>
      </c>
      <c r="J455">
        <f t="shared" si="73"/>
        <v>8430075</v>
      </c>
      <c r="K455" s="1">
        <f t="shared" si="81"/>
        <v>3898716</v>
      </c>
      <c r="L455">
        <f t="shared" si="81"/>
        <v>688252</v>
      </c>
      <c r="M455" s="8">
        <f t="shared" si="79"/>
        <v>291301776.90000004</v>
      </c>
      <c r="N455" s="1">
        <f t="shared" si="80"/>
        <v>32366864.099999964</v>
      </c>
    </row>
    <row r="456" spans="4:14" x14ac:dyDescent="0.25">
      <c r="D456" s="9">
        <v>44340</v>
      </c>
      <c r="E456">
        <v>455</v>
      </c>
      <c r="F456">
        <f t="shared" si="71"/>
        <v>20386</v>
      </c>
      <c r="G456">
        <f t="shared" si="77"/>
        <v>9355</v>
      </c>
      <c r="H456">
        <f t="shared" si="72"/>
        <v>1573</v>
      </c>
      <c r="I456" s="1">
        <f t="shared" si="75"/>
        <v>323659204</v>
      </c>
      <c r="J456">
        <f t="shared" si="73"/>
        <v>8448867</v>
      </c>
      <c r="K456" s="1">
        <f t="shared" si="81"/>
        <v>3908071</v>
      </c>
      <c r="L456">
        <f t="shared" si="81"/>
        <v>689825</v>
      </c>
      <c r="M456" s="8">
        <f t="shared" si="79"/>
        <v>291293283.60000002</v>
      </c>
      <c r="N456" s="1">
        <f t="shared" si="80"/>
        <v>32365920.399999976</v>
      </c>
    </row>
    <row r="457" spans="4:14" x14ac:dyDescent="0.25">
      <c r="D457" s="9">
        <v>44341</v>
      </c>
      <c r="E457">
        <v>456</v>
      </c>
      <c r="F457">
        <f t="shared" ref="F457:F520" si="82">ROUND((M456*$B$1)+(N456*$B$2)-H430-G430,0)</f>
        <v>20392</v>
      </c>
      <c r="G457">
        <f t="shared" si="77"/>
        <v>9349</v>
      </c>
      <c r="H457">
        <f t="shared" ref="H457:H520" si="83">ROUND(F430*$B$8,0)</f>
        <v>1572</v>
      </c>
      <c r="I457" s="1">
        <f t="shared" si="75"/>
        <v>323649754</v>
      </c>
      <c r="J457">
        <f t="shared" ref="J457:J520" si="84">J456+F457-H430</f>
        <v>8467666</v>
      </c>
      <c r="K457" s="1">
        <f t="shared" si="81"/>
        <v>3917420</v>
      </c>
      <c r="L457">
        <f t="shared" si="81"/>
        <v>691397</v>
      </c>
      <c r="M457" s="8">
        <f t="shared" si="79"/>
        <v>291284778.60000002</v>
      </c>
      <c r="N457" s="1">
        <f t="shared" si="80"/>
        <v>32364975.399999976</v>
      </c>
    </row>
    <row r="458" spans="4:14" x14ac:dyDescent="0.25">
      <c r="D458" s="9">
        <v>44342</v>
      </c>
      <c r="E458">
        <v>457</v>
      </c>
      <c r="F458">
        <f t="shared" si="82"/>
        <v>20397</v>
      </c>
      <c r="G458">
        <f t="shared" si="77"/>
        <v>9338</v>
      </c>
      <c r="H458">
        <f t="shared" si="83"/>
        <v>1570</v>
      </c>
      <c r="I458" s="1">
        <f t="shared" si="75"/>
        <v>323640287</v>
      </c>
      <c r="J458">
        <f t="shared" si="84"/>
        <v>8486471</v>
      </c>
      <c r="K458" s="1">
        <f t="shared" ref="K458:L473" si="85">K457+G458</f>
        <v>3926758</v>
      </c>
      <c r="L458">
        <f t="shared" si="85"/>
        <v>692967</v>
      </c>
      <c r="M458" s="8">
        <f t="shared" si="79"/>
        <v>291276258.30000001</v>
      </c>
      <c r="N458" s="1">
        <f t="shared" si="80"/>
        <v>32364028.699999988</v>
      </c>
    </row>
    <row r="459" spans="4:14" x14ac:dyDescent="0.25">
      <c r="D459" s="9">
        <v>44343</v>
      </c>
      <c r="E459">
        <v>458</v>
      </c>
      <c r="F459">
        <f t="shared" si="82"/>
        <v>20409</v>
      </c>
      <c r="G459">
        <f t="shared" si="77"/>
        <v>9339</v>
      </c>
      <c r="H459">
        <f t="shared" si="83"/>
        <v>1570</v>
      </c>
      <c r="I459" s="1">
        <f t="shared" si="75"/>
        <v>323630807</v>
      </c>
      <c r="J459">
        <f t="shared" si="84"/>
        <v>8505290</v>
      </c>
      <c r="K459" s="1">
        <f t="shared" si="85"/>
        <v>3936097</v>
      </c>
      <c r="L459">
        <f t="shared" si="85"/>
        <v>694537</v>
      </c>
      <c r="M459" s="8">
        <f t="shared" si="79"/>
        <v>291267726.30000001</v>
      </c>
      <c r="N459" s="1">
        <f t="shared" si="80"/>
        <v>32363080.699999988</v>
      </c>
    </row>
    <row r="460" spans="4:14" x14ac:dyDescent="0.25">
      <c r="D460" s="9">
        <v>44344</v>
      </c>
      <c r="E460">
        <v>459</v>
      </c>
      <c r="F460">
        <f t="shared" si="82"/>
        <v>20422</v>
      </c>
      <c r="G460">
        <f t="shared" si="77"/>
        <v>9333</v>
      </c>
      <c r="H460">
        <f t="shared" si="83"/>
        <v>1569</v>
      </c>
      <c r="I460" s="1">
        <f t="shared" si="75"/>
        <v>323621306</v>
      </c>
      <c r="J460">
        <f t="shared" si="84"/>
        <v>8524124</v>
      </c>
      <c r="K460" s="1">
        <f t="shared" si="85"/>
        <v>3945430</v>
      </c>
      <c r="L460">
        <f t="shared" si="85"/>
        <v>696106</v>
      </c>
      <c r="M460" s="8">
        <f t="shared" si="79"/>
        <v>291259175.40000004</v>
      </c>
      <c r="N460" s="1">
        <f t="shared" si="80"/>
        <v>32362130.599999964</v>
      </c>
    </row>
    <row r="461" spans="4:14" x14ac:dyDescent="0.25">
      <c r="D461" s="9">
        <v>44345</v>
      </c>
      <c r="E461">
        <v>460</v>
      </c>
      <c r="F461">
        <f t="shared" si="82"/>
        <v>20432</v>
      </c>
      <c r="G461">
        <f t="shared" si="77"/>
        <v>9356</v>
      </c>
      <c r="H461">
        <f t="shared" si="83"/>
        <v>1573</v>
      </c>
      <c r="I461" s="1">
        <f t="shared" si="75"/>
        <v>323611817</v>
      </c>
      <c r="J461">
        <f t="shared" si="84"/>
        <v>8542969</v>
      </c>
      <c r="K461" s="1">
        <f t="shared" si="85"/>
        <v>3954786</v>
      </c>
      <c r="L461">
        <f t="shared" si="85"/>
        <v>697679</v>
      </c>
      <c r="M461" s="8">
        <f t="shared" si="79"/>
        <v>291250635.30000001</v>
      </c>
      <c r="N461" s="1">
        <f t="shared" si="80"/>
        <v>32361181.699999988</v>
      </c>
    </row>
    <row r="462" spans="4:14" x14ac:dyDescent="0.25">
      <c r="D462" s="9">
        <v>44346</v>
      </c>
      <c r="E462">
        <v>461</v>
      </c>
      <c r="F462">
        <f t="shared" si="82"/>
        <v>20423</v>
      </c>
      <c r="G462">
        <f t="shared" si="77"/>
        <v>9335</v>
      </c>
      <c r="H462">
        <f t="shared" si="83"/>
        <v>1570</v>
      </c>
      <c r="I462" s="1">
        <f t="shared" si="75"/>
        <v>323602317</v>
      </c>
      <c r="J462">
        <f t="shared" si="84"/>
        <v>8561804</v>
      </c>
      <c r="K462" s="1">
        <f t="shared" si="85"/>
        <v>3964121</v>
      </c>
      <c r="L462">
        <f t="shared" si="85"/>
        <v>699249</v>
      </c>
      <c r="M462" s="8">
        <f t="shared" si="79"/>
        <v>291242085.30000001</v>
      </c>
      <c r="N462" s="1">
        <f t="shared" si="80"/>
        <v>32360231.699999988</v>
      </c>
    </row>
    <row r="463" spans="4:14" x14ac:dyDescent="0.25">
      <c r="D463" s="9">
        <v>44347</v>
      </c>
      <c r="E463">
        <v>462</v>
      </c>
      <c r="F463">
        <f t="shared" si="82"/>
        <v>20443</v>
      </c>
      <c r="G463">
        <f t="shared" si="77"/>
        <v>9352</v>
      </c>
      <c r="H463">
        <f t="shared" si="83"/>
        <v>1573</v>
      </c>
      <c r="I463" s="1">
        <f t="shared" si="75"/>
        <v>323592811</v>
      </c>
      <c r="J463">
        <f t="shared" si="84"/>
        <v>8580662</v>
      </c>
      <c r="K463" s="1">
        <f t="shared" si="85"/>
        <v>3973473</v>
      </c>
      <c r="L463">
        <f t="shared" si="85"/>
        <v>700822</v>
      </c>
      <c r="M463" s="8">
        <f t="shared" si="79"/>
        <v>291233529.90000004</v>
      </c>
      <c r="N463" s="1">
        <f t="shared" si="80"/>
        <v>32359281.099999964</v>
      </c>
    </row>
    <row r="464" spans="4:14" x14ac:dyDescent="0.25">
      <c r="D464" s="9">
        <v>44348</v>
      </c>
      <c r="E464">
        <v>463</v>
      </c>
      <c r="F464">
        <f t="shared" si="82"/>
        <v>20461</v>
      </c>
      <c r="G464">
        <f t="shared" si="77"/>
        <v>9355</v>
      </c>
      <c r="H464">
        <f t="shared" si="83"/>
        <v>1573</v>
      </c>
      <c r="I464" s="1">
        <f t="shared" si="75"/>
        <v>323583287</v>
      </c>
      <c r="J464">
        <f t="shared" si="84"/>
        <v>8599541</v>
      </c>
      <c r="K464" s="1">
        <f t="shared" si="85"/>
        <v>3982828</v>
      </c>
      <c r="L464">
        <f t="shared" si="85"/>
        <v>702395</v>
      </c>
      <c r="M464" s="8">
        <f t="shared" si="79"/>
        <v>291224958.30000001</v>
      </c>
      <c r="N464" s="1">
        <f t="shared" si="80"/>
        <v>32358328.699999988</v>
      </c>
    </row>
    <row r="465" spans="4:14" x14ac:dyDescent="0.25">
      <c r="D465" s="9">
        <v>44349</v>
      </c>
      <c r="E465">
        <v>464</v>
      </c>
      <c r="F465">
        <f t="shared" si="82"/>
        <v>20476</v>
      </c>
      <c r="G465">
        <f t="shared" si="77"/>
        <v>9291</v>
      </c>
      <c r="H465">
        <f t="shared" si="83"/>
        <v>1562</v>
      </c>
      <c r="I465" s="1">
        <f t="shared" si="75"/>
        <v>323573682</v>
      </c>
      <c r="J465">
        <f t="shared" si="84"/>
        <v>8618437</v>
      </c>
      <c r="K465" s="1">
        <f t="shared" si="85"/>
        <v>3992119</v>
      </c>
      <c r="L465">
        <f t="shared" si="85"/>
        <v>703957</v>
      </c>
      <c r="M465" s="8">
        <f t="shared" si="79"/>
        <v>291216313.80000001</v>
      </c>
      <c r="N465" s="1">
        <f t="shared" si="80"/>
        <v>32357368.199999988</v>
      </c>
    </row>
    <row r="466" spans="4:14" x14ac:dyDescent="0.25">
      <c r="D466" s="9">
        <v>44350</v>
      </c>
      <c r="E466">
        <v>465</v>
      </c>
      <c r="F466">
        <f t="shared" si="82"/>
        <v>20480</v>
      </c>
      <c r="G466">
        <f t="shared" si="77"/>
        <v>9330</v>
      </c>
      <c r="H466">
        <f t="shared" si="83"/>
        <v>1569</v>
      </c>
      <c r="I466" s="1">
        <f t="shared" si="75"/>
        <v>323564111</v>
      </c>
      <c r="J466">
        <f t="shared" si="84"/>
        <v>8637338</v>
      </c>
      <c r="K466" s="1">
        <f t="shared" si="85"/>
        <v>4001449</v>
      </c>
      <c r="L466">
        <f t="shared" si="85"/>
        <v>705526</v>
      </c>
      <c r="M466" s="8">
        <f t="shared" si="79"/>
        <v>291207699.90000004</v>
      </c>
      <c r="N466" s="1">
        <f t="shared" si="80"/>
        <v>32356411.099999964</v>
      </c>
    </row>
    <row r="467" spans="4:14" x14ac:dyDescent="0.25">
      <c r="D467" s="9">
        <v>44351</v>
      </c>
      <c r="E467">
        <v>466</v>
      </c>
      <c r="F467">
        <f t="shared" si="82"/>
        <v>20467</v>
      </c>
      <c r="G467">
        <f t="shared" si="77"/>
        <v>9313</v>
      </c>
      <c r="H467">
        <f t="shared" si="83"/>
        <v>1566</v>
      </c>
      <c r="I467" s="1">
        <f t="shared" si="75"/>
        <v>323554538</v>
      </c>
      <c r="J467">
        <f t="shared" si="84"/>
        <v>8656224</v>
      </c>
      <c r="K467" s="1">
        <f t="shared" si="85"/>
        <v>4010762</v>
      </c>
      <c r="L467">
        <f t="shared" si="85"/>
        <v>707092</v>
      </c>
      <c r="M467" s="8">
        <f t="shared" si="79"/>
        <v>291199084.19999999</v>
      </c>
      <c r="N467" s="1">
        <f t="shared" si="80"/>
        <v>32355453.800000012</v>
      </c>
    </row>
    <row r="468" spans="4:14" x14ac:dyDescent="0.25">
      <c r="D468" s="9">
        <v>44352</v>
      </c>
      <c r="E468">
        <v>467</v>
      </c>
      <c r="F468">
        <f t="shared" si="82"/>
        <v>20497</v>
      </c>
      <c r="G468">
        <f t="shared" si="77"/>
        <v>9335</v>
      </c>
      <c r="H468">
        <f t="shared" si="83"/>
        <v>1570</v>
      </c>
      <c r="I468" s="1">
        <f t="shared" si="75"/>
        <v>323544952</v>
      </c>
      <c r="J468">
        <f t="shared" si="84"/>
        <v>8675145</v>
      </c>
      <c r="K468" s="1">
        <f t="shared" si="85"/>
        <v>4020097</v>
      </c>
      <c r="L468">
        <f t="shared" si="85"/>
        <v>708662</v>
      </c>
      <c r="M468" s="8">
        <f t="shared" si="79"/>
        <v>291190456.80000001</v>
      </c>
      <c r="N468" s="1">
        <f t="shared" si="80"/>
        <v>32354495.199999988</v>
      </c>
    </row>
    <row r="469" spans="4:14" x14ac:dyDescent="0.25">
      <c r="D469" s="9">
        <v>44353</v>
      </c>
      <c r="E469">
        <v>468</v>
      </c>
      <c r="F469">
        <f t="shared" si="82"/>
        <v>20491</v>
      </c>
      <c r="G469">
        <f t="shared" si="77"/>
        <v>9369</v>
      </c>
      <c r="H469">
        <f t="shared" si="83"/>
        <v>1575</v>
      </c>
      <c r="I469" s="1">
        <f t="shared" si="75"/>
        <v>323535407</v>
      </c>
      <c r="J469">
        <f t="shared" si="84"/>
        <v>8694059</v>
      </c>
      <c r="K469" s="1">
        <f t="shared" si="85"/>
        <v>4029466</v>
      </c>
      <c r="L469">
        <f t="shared" si="85"/>
        <v>710237</v>
      </c>
      <c r="M469" s="8">
        <f t="shared" si="79"/>
        <v>291181866.30000001</v>
      </c>
      <c r="N469" s="1">
        <f t="shared" si="80"/>
        <v>32353540.699999988</v>
      </c>
    </row>
    <row r="470" spans="4:14" x14ac:dyDescent="0.25">
      <c r="D470" s="9">
        <v>44354</v>
      </c>
      <c r="E470">
        <v>469</v>
      </c>
      <c r="F470">
        <f t="shared" si="82"/>
        <v>20509</v>
      </c>
      <c r="G470">
        <f t="shared" si="77"/>
        <v>9366</v>
      </c>
      <c r="H470">
        <f t="shared" si="83"/>
        <v>1575</v>
      </c>
      <c r="I470" s="1">
        <f t="shared" si="75"/>
        <v>323525838</v>
      </c>
      <c r="J470">
        <f t="shared" si="84"/>
        <v>8712994</v>
      </c>
      <c r="K470" s="1">
        <f t="shared" si="85"/>
        <v>4038832</v>
      </c>
      <c r="L470">
        <f t="shared" si="85"/>
        <v>711812</v>
      </c>
      <c r="M470" s="8">
        <f t="shared" si="79"/>
        <v>291173254.19999999</v>
      </c>
      <c r="N470" s="1">
        <f t="shared" si="80"/>
        <v>32352583.800000012</v>
      </c>
    </row>
    <row r="471" spans="4:14" x14ac:dyDescent="0.25">
      <c r="D471" s="9">
        <v>44355</v>
      </c>
      <c r="E471">
        <v>470</v>
      </c>
      <c r="F471">
        <f t="shared" si="82"/>
        <v>20504</v>
      </c>
      <c r="G471">
        <f t="shared" si="77"/>
        <v>9350</v>
      </c>
      <c r="H471">
        <f t="shared" si="83"/>
        <v>1572</v>
      </c>
      <c r="I471" s="1">
        <f t="shared" si="75"/>
        <v>323516259</v>
      </c>
      <c r="J471">
        <f t="shared" si="84"/>
        <v>8731923</v>
      </c>
      <c r="K471" s="1">
        <f t="shared" si="85"/>
        <v>4048182</v>
      </c>
      <c r="L471">
        <f t="shared" si="85"/>
        <v>713384</v>
      </c>
      <c r="M471" s="8">
        <f t="shared" si="79"/>
        <v>291164633.10000002</v>
      </c>
      <c r="N471" s="1">
        <f t="shared" si="80"/>
        <v>32351625.899999976</v>
      </c>
    </row>
    <row r="472" spans="4:14" x14ac:dyDescent="0.25">
      <c r="D472" s="9">
        <v>44356</v>
      </c>
      <c r="E472">
        <v>471</v>
      </c>
      <c r="F472">
        <f t="shared" si="82"/>
        <v>20469</v>
      </c>
      <c r="G472">
        <f t="shared" si="77"/>
        <v>9326</v>
      </c>
      <c r="H472">
        <f t="shared" si="83"/>
        <v>1568</v>
      </c>
      <c r="I472" s="1">
        <f t="shared" ref="I472:I535" si="86">$I$2-J472+K472</f>
        <v>323506696</v>
      </c>
      <c r="J472">
        <f t="shared" si="84"/>
        <v>8750812</v>
      </c>
      <c r="K472" s="1">
        <f t="shared" si="85"/>
        <v>4057508</v>
      </c>
      <c r="L472">
        <f t="shared" si="85"/>
        <v>714952</v>
      </c>
      <c r="M472" s="8">
        <f t="shared" si="79"/>
        <v>291156026.40000004</v>
      </c>
      <c r="N472" s="1">
        <f t="shared" si="80"/>
        <v>32350669.599999964</v>
      </c>
    </row>
    <row r="473" spans="4:14" x14ac:dyDescent="0.25">
      <c r="D473" s="9">
        <v>44357</v>
      </c>
      <c r="E473">
        <v>472</v>
      </c>
      <c r="F473">
        <f t="shared" si="82"/>
        <v>20427</v>
      </c>
      <c r="G473">
        <f t="shared" si="77"/>
        <v>9328</v>
      </c>
      <c r="H473">
        <f t="shared" si="83"/>
        <v>1569</v>
      </c>
      <c r="I473" s="1">
        <f t="shared" si="86"/>
        <v>323497183</v>
      </c>
      <c r="J473">
        <f t="shared" si="84"/>
        <v>8769653</v>
      </c>
      <c r="K473" s="1">
        <f t="shared" si="85"/>
        <v>4066836</v>
      </c>
      <c r="L473">
        <f t="shared" si="85"/>
        <v>716521</v>
      </c>
      <c r="M473" s="8">
        <f t="shared" si="79"/>
        <v>291147464.69999999</v>
      </c>
      <c r="N473" s="1">
        <f t="shared" si="80"/>
        <v>32349718.300000012</v>
      </c>
    </row>
    <row r="474" spans="4:14" x14ac:dyDescent="0.25">
      <c r="D474" s="9">
        <v>44358</v>
      </c>
      <c r="E474">
        <v>473</v>
      </c>
      <c r="F474">
        <f t="shared" si="82"/>
        <v>20725</v>
      </c>
      <c r="G474">
        <f t="shared" si="77"/>
        <v>9332</v>
      </c>
      <c r="H474">
        <f t="shared" si="83"/>
        <v>1569</v>
      </c>
      <c r="I474" s="1">
        <f t="shared" si="86"/>
        <v>323487333</v>
      </c>
      <c r="J474">
        <f t="shared" si="84"/>
        <v>8788835</v>
      </c>
      <c r="K474" s="1">
        <f t="shared" ref="K474:L489" si="87">K473+G474</f>
        <v>4076168</v>
      </c>
      <c r="L474">
        <f t="shared" si="87"/>
        <v>718090</v>
      </c>
      <c r="M474" s="8">
        <f t="shared" si="79"/>
        <v>291138599.69999999</v>
      </c>
      <c r="N474" s="1">
        <f t="shared" si="80"/>
        <v>32348733.300000012</v>
      </c>
    </row>
    <row r="475" spans="4:14" x14ac:dyDescent="0.25">
      <c r="D475" s="9">
        <v>44359</v>
      </c>
      <c r="E475">
        <v>474</v>
      </c>
      <c r="F475">
        <f t="shared" si="82"/>
        <v>20647</v>
      </c>
      <c r="G475">
        <f t="shared" si="77"/>
        <v>9331</v>
      </c>
      <c r="H475">
        <f t="shared" si="83"/>
        <v>1569</v>
      </c>
      <c r="I475" s="1">
        <f t="shared" si="86"/>
        <v>323477571</v>
      </c>
      <c r="J475">
        <f t="shared" si="84"/>
        <v>8807928</v>
      </c>
      <c r="K475" s="1">
        <f t="shared" si="87"/>
        <v>4085499</v>
      </c>
      <c r="L475">
        <f t="shared" si="87"/>
        <v>719659</v>
      </c>
      <c r="M475" s="8">
        <f t="shared" si="79"/>
        <v>291129813.90000004</v>
      </c>
      <c r="N475" s="1">
        <f t="shared" si="80"/>
        <v>32347757.099999964</v>
      </c>
    </row>
    <row r="476" spans="4:14" x14ac:dyDescent="0.25">
      <c r="D476" s="9">
        <v>44360</v>
      </c>
      <c r="E476">
        <v>475</v>
      </c>
      <c r="F476">
        <f t="shared" si="82"/>
        <v>20553</v>
      </c>
      <c r="G476">
        <f t="shared" si="77"/>
        <v>9318</v>
      </c>
      <c r="H476">
        <f t="shared" si="83"/>
        <v>1567</v>
      </c>
      <c r="I476" s="1">
        <f t="shared" si="86"/>
        <v>323467903</v>
      </c>
      <c r="J476">
        <f t="shared" si="84"/>
        <v>8826914</v>
      </c>
      <c r="K476" s="1">
        <f t="shared" si="87"/>
        <v>4094817</v>
      </c>
      <c r="L476">
        <f t="shared" si="87"/>
        <v>721226</v>
      </c>
      <c r="M476" s="8">
        <f t="shared" si="79"/>
        <v>291121112.69999999</v>
      </c>
      <c r="N476" s="1">
        <f t="shared" si="80"/>
        <v>32346790.300000012</v>
      </c>
    </row>
    <row r="477" spans="4:14" x14ac:dyDescent="0.25">
      <c r="D477" s="9">
        <v>44361</v>
      </c>
      <c r="E477">
        <v>476</v>
      </c>
      <c r="F477">
        <f t="shared" si="82"/>
        <v>20545</v>
      </c>
      <c r="G477">
        <f t="shared" si="77"/>
        <v>9327</v>
      </c>
      <c r="H477">
        <f t="shared" si="83"/>
        <v>1568</v>
      </c>
      <c r="I477" s="1">
        <f t="shared" si="86"/>
        <v>323458253</v>
      </c>
      <c r="J477">
        <f t="shared" si="84"/>
        <v>8845891</v>
      </c>
      <c r="K477" s="1">
        <f t="shared" si="87"/>
        <v>4104144</v>
      </c>
      <c r="L477">
        <f t="shared" si="87"/>
        <v>722794</v>
      </c>
      <c r="M477" s="8">
        <f t="shared" si="79"/>
        <v>291112427.69999999</v>
      </c>
      <c r="N477" s="1">
        <f t="shared" si="80"/>
        <v>32345825.300000012</v>
      </c>
    </row>
    <row r="478" spans="4:14" x14ac:dyDescent="0.25">
      <c r="D478" s="9">
        <v>44362</v>
      </c>
      <c r="E478">
        <v>477</v>
      </c>
      <c r="F478">
        <f t="shared" si="82"/>
        <v>20545</v>
      </c>
      <c r="G478">
        <f t="shared" ref="G478:G541" si="88">ROUND(F451*$B$7,0)</f>
        <v>9330</v>
      </c>
      <c r="H478">
        <f t="shared" si="83"/>
        <v>1569</v>
      </c>
      <c r="I478" s="1">
        <f t="shared" si="86"/>
        <v>323448606</v>
      </c>
      <c r="J478">
        <f t="shared" si="84"/>
        <v>8864868</v>
      </c>
      <c r="K478" s="1">
        <f t="shared" si="87"/>
        <v>4113474</v>
      </c>
      <c r="L478">
        <f t="shared" si="87"/>
        <v>724363</v>
      </c>
      <c r="M478" s="8">
        <f t="shared" si="79"/>
        <v>291103745.40000004</v>
      </c>
      <c r="N478" s="1">
        <f t="shared" si="80"/>
        <v>32344860.599999964</v>
      </c>
    </row>
    <row r="479" spans="4:14" x14ac:dyDescent="0.25">
      <c r="D479" s="9">
        <v>44363</v>
      </c>
      <c r="E479">
        <v>478</v>
      </c>
      <c r="F479">
        <f t="shared" si="82"/>
        <v>20555</v>
      </c>
      <c r="G479">
        <f t="shared" si="88"/>
        <v>9330</v>
      </c>
      <c r="H479">
        <f t="shared" si="83"/>
        <v>1569</v>
      </c>
      <c r="I479" s="1">
        <f t="shared" si="86"/>
        <v>323438947</v>
      </c>
      <c r="J479">
        <f t="shared" si="84"/>
        <v>8883857</v>
      </c>
      <c r="K479" s="1">
        <f t="shared" si="87"/>
        <v>4122804</v>
      </c>
      <c r="L479">
        <f t="shared" si="87"/>
        <v>725932</v>
      </c>
      <c r="M479" s="8">
        <f t="shared" si="79"/>
        <v>291095052.30000001</v>
      </c>
      <c r="N479" s="1">
        <f t="shared" si="80"/>
        <v>32343894.699999988</v>
      </c>
    </row>
    <row r="480" spans="4:14" x14ac:dyDescent="0.25">
      <c r="D480" s="9">
        <v>44364</v>
      </c>
      <c r="E480">
        <v>479</v>
      </c>
      <c r="F480">
        <f t="shared" si="82"/>
        <v>20555</v>
      </c>
      <c r="G480">
        <f t="shared" si="88"/>
        <v>9332</v>
      </c>
      <c r="H480">
        <f t="shared" si="83"/>
        <v>1569</v>
      </c>
      <c r="I480" s="1">
        <f t="shared" si="86"/>
        <v>323429290</v>
      </c>
      <c r="J480">
        <f t="shared" si="84"/>
        <v>8902846</v>
      </c>
      <c r="K480" s="1">
        <f t="shared" si="87"/>
        <v>4132136</v>
      </c>
      <c r="L480">
        <f t="shared" si="87"/>
        <v>727501</v>
      </c>
      <c r="M480" s="8">
        <f t="shared" si="79"/>
        <v>291086361</v>
      </c>
      <c r="N480" s="1">
        <f t="shared" si="80"/>
        <v>32342929</v>
      </c>
    </row>
    <row r="481" spans="4:14" x14ac:dyDescent="0.25">
      <c r="D481" s="9">
        <v>44365</v>
      </c>
      <c r="E481">
        <v>480</v>
      </c>
      <c r="F481">
        <f t="shared" si="82"/>
        <v>20527</v>
      </c>
      <c r="G481">
        <f t="shared" si="88"/>
        <v>9330</v>
      </c>
      <c r="H481">
        <f t="shared" si="83"/>
        <v>1569</v>
      </c>
      <c r="I481" s="1">
        <f t="shared" si="86"/>
        <v>323419663</v>
      </c>
      <c r="J481">
        <f t="shared" si="84"/>
        <v>8921803</v>
      </c>
      <c r="K481" s="1">
        <f t="shared" si="87"/>
        <v>4141466</v>
      </c>
      <c r="L481">
        <f t="shared" si="87"/>
        <v>729070</v>
      </c>
      <c r="M481" s="8">
        <f t="shared" si="79"/>
        <v>291077696.69999999</v>
      </c>
      <c r="N481" s="1">
        <f t="shared" si="80"/>
        <v>32341966.300000012</v>
      </c>
    </row>
    <row r="482" spans="4:14" x14ac:dyDescent="0.25">
      <c r="D482" s="9">
        <v>44366</v>
      </c>
      <c r="E482">
        <v>481</v>
      </c>
      <c r="F482">
        <f t="shared" si="82"/>
        <v>20493</v>
      </c>
      <c r="G482">
        <f t="shared" si="88"/>
        <v>9335</v>
      </c>
      <c r="H482">
        <f t="shared" si="83"/>
        <v>1570</v>
      </c>
      <c r="I482" s="1">
        <f t="shared" si="86"/>
        <v>323410080</v>
      </c>
      <c r="J482">
        <f t="shared" si="84"/>
        <v>8940721</v>
      </c>
      <c r="K482" s="1">
        <f t="shared" si="87"/>
        <v>4150801</v>
      </c>
      <c r="L482">
        <f t="shared" si="87"/>
        <v>730640</v>
      </c>
      <c r="M482" s="8">
        <f t="shared" si="79"/>
        <v>291069072</v>
      </c>
      <c r="N482" s="1">
        <f t="shared" si="80"/>
        <v>32341008</v>
      </c>
    </row>
    <row r="483" spans="4:14" x14ac:dyDescent="0.25">
      <c r="D483" s="9">
        <v>44367</v>
      </c>
      <c r="E483">
        <v>482</v>
      </c>
      <c r="F483">
        <f t="shared" si="82"/>
        <v>20506</v>
      </c>
      <c r="G483">
        <f t="shared" si="88"/>
        <v>9335</v>
      </c>
      <c r="H483">
        <f t="shared" si="83"/>
        <v>1570</v>
      </c>
      <c r="I483" s="1">
        <f t="shared" si="86"/>
        <v>323400482</v>
      </c>
      <c r="J483">
        <f t="shared" si="84"/>
        <v>8959654</v>
      </c>
      <c r="K483" s="1">
        <f t="shared" si="87"/>
        <v>4160136</v>
      </c>
      <c r="L483">
        <f t="shared" si="87"/>
        <v>732210</v>
      </c>
      <c r="M483" s="8">
        <f t="shared" si="79"/>
        <v>291060433.80000001</v>
      </c>
      <c r="N483" s="1">
        <f t="shared" si="80"/>
        <v>32340048.199999988</v>
      </c>
    </row>
    <row r="484" spans="4:14" x14ac:dyDescent="0.25">
      <c r="D484" s="9">
        <v>44368</v>
      </c>
      <c r="E484">
        <v>483</v>
      </c>
      <c r="F484">
        <f t="shared" si="82"/>
        <v>20512</v>
      </c>
      <c r="G484">
        <f t="shared" si="88"/>
        <v>9337</v>
      </c>
      <c r="H484">
        <f t="shared" si="83"/>
        <v>1570</v>
      </c>
      <c r="I484" s="1">
        <f t="shared" si="86"/>
        <v>323390879</v>
      </c>
      <c r="J484">
        <f t="shared" si="84"/>
        <v>8978594</v>
      </c>
      <c r="K484" s="1">
        <f t="shared" si="87"/>
        <v>4169473</v>
      </c>
      <c r="L484">
        <f t="shared" si="87"/>
        <v>733780</v>
      </c>
      <c r="M484" s="8">
        <f t="shared" si="79"/>
        <v>291051791.10000002</v>
      </c>
      <c r="N484" s="1">
        <f t="shared" si="80"/>
        <v>32339087.899999976</v>
      </c>
    </row>
    <row r="485" spans="4:14" x14ac:dyDescent="0.25">
      <c r="D485" s="9">
        <v>44369</v>
      </c>
      <c r="E485">
        <v>484</v>
      </c>
      <c r="F485">
        <f t="shared" si="82"/>
        <v>20524</v>
      </c>
      <c r="G485">
        <f t="shared" si="88"/>
        <v>9340</v>
      </c>
      <c r="H485">
        <f t="shared" si="83"/>
        <v>1571</v>
      </c>
      <c r="I485" s="1">
        <f t="shared" si="86"/>
        <v>323381265</v>
      </c>
      <c r="J485">
        <f t="shared" si="84"/>
        <v>8997548</v>
      </c>
      <c r="K485" s="1">
        <f t="shared" si="87"/>
        <v>4178813</v>
      </c>
      <c r="L485">
        <f t="shared" si="87"/>
        <v>735351</v>
      </c>
      <c r="M485" s="8">
        <f t="shared" si="79"/>
        <v>291043138.5</v>
      </c>
      <c r="N485" s="1">
        <f t="shared" si="80"/>
        <v>32338126.5</v>
      </c>
    </row>
    <row r="486" spans="4:14" x14ac:dyDescent="0.25">
      <c r="D486" s="9">
        <v>44370</v>
      </c>
      <c r="E486">
        <v>485</v>
      </c>
      <c r="F486">
        <f t="shared" si="82"/>
        <v>20522</v>
      </c>
      <c r="G486">
        <f t="shared" si="88"/>
        <v>9345</v>
      </c>
      <c r="H486">
        <f t="shared" si="83"/>
        <v>1571</v>
      </c>
      <c r="I486" s="1">
        <f t="shared" si="86"/>
        <v>323371658</v>
      </c>
      <c r="J486">
        <f t="shared" si="84"/>
        <v>9016500</v>
      </c>
      <c r="K486" s="1">
        <f t="shared" si="87"/>
        <v>4188158</v>
      </c>
      <c r="L486">
        <f t="shared" si="87"/>
        <v>736922</v>
      </c>
      <c r="M486" s="8">
        <f t="shared" si="79"/>
        <v>291034492.19999999</v>
      </c>
      <c r="N486" s="1">
        <f t="shared" si="80"/>
        <v>32337165.800000012</v>
      </c>
    </row>
    <row r="487" spans="4:14" x14ac:dyDescent="0.25">
      <c r="D487" s="9">
        <v>44371</v>
      </c>
      <c r="E487">
        <v>486</v>
      </c>
      <c r="F487">
        <f t="shared" si="82"/>
        <v>20528</v>
      </c>
      <c r="G487">
        <f t="shared" si="88"/>
        <v>9351</v>
      </c>
      <c r="H487">
        <f t="shared" si="83"/>
        <v>1572</v>
      </c>
      <c r="I487" s="1">
        <f t="shared" si="86"/>
        <v>323362050</v>
      </c>
      <c r="J487">
        <f t="shared" si="84"/>
        <v>9035459</v>
      </c>
      <c r="K487" s="1">
        <f t="shared" si="87"/>
        <v>4197509</v>
      </c>
      <c r="L487">
        <f t="shared" si="87"/>
        <v>738494</v>
      </c>
      <c r="M487" s="8">
        <f t="shared" si="79"/>
        <v>291025845</v>
      </c>
      <c r="N487" s="1">
        <f t="shared" si="80"/>
        <v>32336205</v>
      </c>
    </row>
    <row r="488" spans="4:14" x14ac:dyDescent="0.25">
      <c r="D488" s="9">
        <v>44372</v>
      </c>
      <c r="E488">
        <v>487</v>
      </c>
      <c r="F488">
        <f t="shared" si="82"/>
        <v>20500</v>
      </c>
      <c r="G488">
        <f t="shared" si="88"/>
        <v>9356</v>
      </c>
      <c r="H488">
        <f t="shared" si="83"/>
        <v>1573</v>
      </c>
      <c r="I488" s="1">
        <f t="shared" si="86"/>
        <v>323352479</v>
      </c>
      <c r="J488">
        <f t="shared" si="84"/>
        <v>9054386</v>
      </c>
      <c r="K488" s="1">
        <f t="shared" si="87"/>
        <v>4206865</v>
      </c>
      <c r="L488">
        <f t="shared" si="87"/>
        <v>740067</v>
      </c>
      <c r="M488" s="8">
        <f t="shared" si="79"/>
        <v>291017231.10000002</v>
      </c>
      <c r="N488" s="1">
        <f t="shared" si="80"/>
        <v>32335247.899999976</v>
      </c>
    </row>
    <row r="489" spans="4:14" x14ac:dyDescent="0.25">
      <c r="D489" s="9">
        <v>44373</v>
      </c>
      <c r="E489">
        <v>488</v>
      </c>
      <c r="F489">
        <f t="shared" si="82"/>
        <v>20523</v>
      </c>
      <c r="G489">
        <f t="shared" si="88"/>
        <v>9352</v>
      </c>
      <c r="H489">
        <f t="shared" si="83"/>
        <v>1573</v>
      </c>
      <c r="I489" s="1">
        <f t="shared" si="86"/>
        <v>323342878</v>
      </c>
      <c r="J489">
        <f t="shared" si="84"/>
        <v>9073339</v>
      </c>
      <c r="K489" s="1">
        <f t="shared" si="87"/>
        <v>4216217</v>
      </c>
      <c r="L489">
        <f t="shared" si="87"/>
        <v>741640</v>
      </c>
      <c r="M489" s="8">
        <f t="shared" si="79"/>
        <v>291008590.19999999</v>
      </c>
      <c r="N489" s="1">
        <f t="shared" si="80"/>
        <v>32334287.800000012</v>
      </c>
    </row>
    <row r="490" spans="4:14" x14ac:dyDescent="0.25">
      <c r="D490" s="9">
        <v>44374</v>
      </c>
      <c r="E490">
        <v>489</v>
      </c>
      <c r="F490">
        <f t="shared" si="82"/>
        <v>20502</v>
      </c>
      <c r="G490">
        <f t="shared" si="88"/>
        <v>9361</v>
      </c>
      <c r="H490">
        <f t="shared" si="83"/>
        <v>1574</v>
      </c>
      <c r="I490" s="1">
        <f t="shared" si="86"/>
        <v>323333310</v>
      </c>
      <c r="J490">
        <f t="shared" si="84"/>
        <v>9092268</v>
      </c>
      <c r="K490" s="1">
        <f t="shared" ref="K490:L505" si="89">K489+G490</f>
        <v>4225578</v>
      </c>
      <c r="L490">
        <f t="shared" si="89"/>
        <v>743214</v>
      </c>
      <c r="M490" s="8">
        <f t="shared" ref="M490:M553" si="90">I490*0.9</f>
        <v>290999979</v>
      </c>
      <c r="N490" s="1">
        <f t="shared" ref="N490:N553" si="91">I490-M490</f>
        <v>32333331</v>
      </c>
    </row>
    <row r="491" spans="4:14" x14ac:dyDescent="0.25">
      <c r="D491" s="9">
        <v>44375</v>
      </c>
      <c r="E491">
        <v>490</v>
      </c>
      <c r="F491">
        <f t="shared" si="82"/>
        <v>20498</v>
      </c>
      <c r="G491">
        <f t="shared" si="88"/>
        <v>9369</v>
      </c>
      <c r="H491">
        <f t="shared" si="83"/>
        <v>1575</v>
      </c>
      <c r="I491" s="1">
        <f t="shared" si="86"/>
        <v>323323754</v>
      </c>
      <c r="J491">
        <f t="shared" si="84"/>
        <v>9111193</v>
      </c>
      <c r="K491" s="1">
        <f t="shared" si="89"/>
        <v>4234947</v>
      </c>
      <c r="L491">
        <f t="shared" si="89"/>
        <v>744789</v>
      </c>
      <c r="M491" s="8">
        <f t="shared" si="90"/>
        <v>290991378.60000002</v>
      </c>
      <c r="N491" s="1">
        <f t="shared" si="91"/>
        <v>32332375.399999976</v>
      </c>
    </row>
    <row r="492" spans="4:14" x14ac:dyDescent="0.25">
      <c r="D492" s="9">
        <v>44376</v>
      </c>
      <c r="E492">
        <v>491</v>
      </c>
      <c r="F492">
        <f t="shared" si="82"/>
        <v>20572</v>
      </c>
      <c r="G492">
        <f t="shared" si="88"/>
        <v>9376</v>
      </c>
      <c r="H492">
        <f t="shared" si="83"/>
        <v>1577</v>
      </c>
      <c r="I492" s="1">
        <f t="shared" si="86"/>
        <v>323314120</v>
      </c>
      <c r="J492">
        <f t="shared" si="84"/>
        <v>9130203</v>
      </c>
      <c r="K492" s="1">
        <f t="shared" si="89"/>
        <v>4244323</v>
      </c>
      <c r="L492">
        <f t="shared" si="89"/>
        <v>746366</v>
      </c>
      <c r="M492" s="8">
        <f t="shared" si="90"/>
        <v>290982708</v>
      </c>
      <c r="N492" s="1">
        <f t="shared" si="91"/>
        <v>32331412</v>
      </c>
    </row>
    <row r="493" spans="4:14" x14ac:dyDescent="0.25">
      <c r="D493" s="9">
        <v>44377</v>
      </c>
      <c r="E493">
        <v>492</v>
      </c>
      <c r="F493">
        <f t="shared" si="82"/>
        <v>20525</v>
      </c>
      <c r="G493">
        <f t="shared" si="88"/>
        <v>9378</v>
      </c>
      <c r="H493">
        <f t="shared" si="83"/>
        <v>1577</v>
      </c>
      <c r="I493" s="1">
        <f t="shared" si="86"/>
        <v>323304542</v>
      </c>
      <c r="J493">
        <f t="shared" si="84"/>
        <v>9149159</v>
      </c>
      <c r="K493" s="1">
        <f t="shared" si="89"/>
        <v>4253701</v>
      </c>
      <c r="L493">
        <f t="shared" si="89"/>
        <v>747943</v>
      </c>
      <c r="M493" s="8">
        <f t="shared" si="90"/>
        <v>290974087.80000001</v>
      </c>
      <c r="N493" s="1">
        <f t="shared" si="91"/>
        <v>32330454.199999988</v>
      </c>
    </row>
    <row r="494" spans="4:14" x14ac:dyDescent="0.25">
      <c r="D494" s="9">
        <v>44378</v>
      </c>
      <c r="E494">
        <v>493</v>
      </c>
      <c r="F494">
        <f t="shared" si="82"/>
        <v>20544</v>
      </c>
      <c r="G494">
        <f t="shared" si="88"/>
        <v>9372</v>
      </c>
      <c r="H494">
        <f t="shared" si="83"/>
        <v>1576</v>
      </c>
      <c r="I494" s="1">
        <f t="shared" si="86"/>
        <v>323294936</v>
      </c>
      <c r="J494">
        <f t="shared" si="84"/>
        <v>9168137</v>
      </c>
      <c r="K494" s="1">
        <f t="shared" si="89"/>
        <v>4263073</v>
      </c>
      <c r="L494">
        <f t="shared" si="89"/>
        <v>749519</v>
      </c>
      <c r="M494" s="8">
        <f t="shared" si="90"/>
        <v>290965442.40000004</v>
      </c>
      <c r="N494" s="1">
        <f t="shared" si="91"/>
        <v>32329493.599999964</v>
      </c>
    </row>
    <row r="495" spans="4:14" x14ac:dyDescent="0.25">
      <c r="D495" s="9">
        <v>44379</v>
      </c>
      <c r="E495">
        <v>494</v>
      </c>
      <c r="F495">
        <f t="shared" si="82"/>
        <v>20517</v>
      </c>
      <c r="G495">
        <f t="shared" si="88"/>
        <v>9386</v>
      </c>
      <c r="H495">
        <f t="shared" si="83"/>
        <v>1578</v>
      </c>
      <c r="I495" s="1">
        <f t="shared" si="86"/>
        <v>323285375</v>
      </c>
      <c r="J495">
        <f t="shared" si="84"/>
        <v>9187084</v>
      </c>
      <c r="K495" s="1">
        <f t="shared" si="89"/>
        <v>4272459</v>
      </c>
      <c r="L495">
        <f t="shared" si="89"/>
        <v>751097</v>
      </c>
      <c r="M495" s="8">
        <f t="shared" si="90"/>
        <v>290956837.5</v>
      </c>
      <c r="N495" s="1">
        <f t="shared" si="91"/>
        <v>32328537.5</v>
      </c>
    </row>
    <row r="496" spans="4:14" x14ac:dyDescent="0.25">
      <c r="D496" s="9">
        <v>44380</v>
      </c>
      <c r="E496">
        <v>495</v>
      </c>
      <c r="F496">
        <f t="shared" si="82"/>
        <v>20478</v>
      </c>
      <c r="G496">
        <f t="shared" si="88"/>
        <v>9383</v>
      </c>
      <c r="H496">
        <f t="shared" si="83"/>
        <v>1578</v>
      </c>
      <c r="I496" s="1">
        <f t="shared" si="86"/>
        <v>323275855</v>
      </c>
      <c r="J496">
        <f t="shared" si="84"/>
        <v>9205987</v>
      </c>
      <c r="K496" s="1">
        <f t="shared" si="89"/>
        <v>4281842</v>
      </c>
      <c r="L496">
        <f t="shared" si="89"/>
        <v>752675</v>
      </c>
      <c r="M496" s="8">
        <f t="shared" si="90"/>
        <v>290948269.5</v>
      </c>
      <c r="N496" s="1">
        <f t="shared" si="91"/>
        <v>32327585.5</v>
      </c>
    </row>
    <row r="497" spans="4:14" x14ac:dyDescent="0.25">
      <c r="D497" s="9">
        <v>44381</v>
      </c>
      <c r="E497">
        <v>496</v>
      </c>
      <c r="F497">
        <f t="shared" si="82"/>
        <v>20480</v>
      </c>
      <c r="G497">
        <f t="shared" si="88"/>
        <v>9391</v>
      </c>
      <c r="H497">
        <f t="shared" si="83"/>
        <v>1579</v>
      </c>
      <c r="I497" s="1">
        <f t="shared" si="86"/>
        <v>323266341</v>
      </c>
      <c r="J497">
        <f t="shared" si="84"/>
        <v>9224892</v>
      </c>
      <c r="K497" s="1">
        <f t="shared" si="89"/>
        <v>4291233</v>
      </c>
      <c r="L497">
        <f t="shared" si="89"/>
        <v>754254</v>
      </c>
      <c r="M497" s="8">
        <f t="shared" si="90"/>
        <v>290939706.90000004</v>
      </c>
      <c r="N497" s="1">
        <f t="shared" si="91"/>
        <v>32326634.099999964</v>
      </c>
    </row>
    <row r="498" spans="4:14" x14ac:dyDescent="0.25">
      <c r="D498" s="9">
        <v>44382</v>
      </c>
      <c r="E498">
        <v>497</v>
      </c>
      <c r="F498">
        <f t="shared" si="82"/>
        <v>20498</v>
      </c>
      <c r="G498">
        <f t="shared" si="88"/>
        <v>9389</v>
      </c>
      <c r="H498">
        <f t="shared" si="83"/>
        <v>1579</v>
      </c>
      <c r="I498" s="1">
        <f t="shared" si="86"/>
        <v>323256804</v>
      </c>
      <c r="J498">
        <f t="shared" si="84"/>
        <v>9243818</v>
      </c>
      <c r="K498" s="1">
        <f t="shared" si="89"/>
        <v>4300622</v>
      </c>
      <c r="L498">
        <f t="shared" si="89"/>
        <v>755833</v>
      </c>
      <c r="M498" s="8">
        <f t="shared" si="90"/>
        <v>290931123.60000002</v>
      </c>
      <c r="N498" s="1">
        <f t="shared" si="91"/>
        <v>32325680.399999976</v>
      </c>
    </row>
    <row r="499" spans="4:14" x14ac:dyDescent="0.25">
      <c r="D499" s="9">
        <v>44383</v>
      </c>
      <c r="E499">
        <v>498</v>
      </c>
      <c r="F499">
        <f t="shared" si="82"/>
        <v>20525</v>
      </c>
      <c r="G499">
        <f t="shared" si="88"/>
        <v>9373</v>
      </c>
      <c r="H499">
        <f t="shared" si="83"/>
        <v>1576</v>
      </c>
      <c r="I499" s="1">
        <f t="shared" si="86"/>
        <v>323247220</v>
      </c>
      <c r="J499">
        <f t="shared" si="84"/>
        <v>9262775</v>
      </c>
      <c r="K499" s="1">
        <f t="shared" si="89"/>
        <v>4309995</v>
      </c>
      <c r="L499">
        <f t="shared" si="89"/>
        <v>757409</v>
      </c>
      <c r="M499" s="8">
        <f t="shared" si="90"/>
        <v>290922498</v>
      </c>
      <c r="N499" s="1">
        <f t="shared" si="91"/>
        <v>32324722</v>
      </c>
    </row>
    <row r="500" spans="4:14" x14ac:dyDescent="0.25">
      <c r="D500" s="9">
        <v>44384</v>
      </c>
      <c r="E500">
        <v>499</v>
      </c>
      <c r="F500">
        <f t="shared" si="82"/>
        <v>20521</v>
      </c>
      <c r="G500">
        <f t="shared" si="88"/>
        <v>9354</v>
      </c>
      <c r="H500">
        <f t="shared" si="83"/>
        <v>1573</v>
      </c>
      <c r="I500" s="1">
        <f t="shared" si="86"/>
        <v>323237622</v>
      </c>
      <c r="J500">
        <f t="shared" si="84"/>
        <v>9281727</v>
      </c>
      <c r="K500" s="1">
        <f t="shared" si="89"/>
        <v>4319349</v>
      </c>
      <c r="L500">
        <f t="shared" si="89"/>
        <v>758982</v>
      </c>
      <c r="M500" s="8">
        <f t="shared" si="90"/>
        <v>290913859.80000001</v>
      </c>
      <c r="N500" s="1">
        <f t="shared" si="91"/>
        <v>32323762.199999988</v>
      </c>
    </row>
    <row r="501" spans="4:14" x14ac:dyDescent="0.25">
      <c r="D501" s="9">
        <v>44385</v>
      </c>
      <c r="E501">
        <v>500</v>
      </c>
      <c r="F501">
        <f t="shared" si="82"/>
        <v>20516</v>
      </c>
      <c r="G501">
        <f t="shared" si="88"/>
        <v>9490</v>
      </c>
      <c r="H501">
        <f t="shared" si="83"/>
        <v>1596</v>
      </c>
      <c r="I501" s="1">
        <f t="shared" si="86"/>
        <v>323228165</v>
      </c>
      <c r="J501">
        <f t="shared" si="84"/>
        <v>9300674</v>
      </c>
      <c r="K501" s="1">
        <f t="shared" si="89"/>
        <v>4328839</v>
      </c>
      <c r="L501">
        <f t="shared" si="89"/>
        <v>760578</v>
      </c>
      <c r="M501" s="8">
        <f t="shared" si="90"/>
        <v>290905348.5</v>
      </c>
      <c r="N501" s="1">
        <f t="shared" si="91"/>
        <v>32322816.5</v>
      </c>
    </row>
    <row r="502" spans="4:14" x14ac:dyDescent="0.25">
      <c r="D502" s="9">
        <v>44386</v>
      </c>
      <c r="E502">
        <v>501</v>
      </c>
      <c r="F502">
        <f t="shared" si="82"/>
        <v>20516</v>
      </c>
      <c r="G502">
        <f t="shared" si="88"/>
        <v>9454</v>
      </c>
      <c r="H502">
        <f t="shared" si="83"/>
        <v>1590</v>
      </c>
      <c r="I502" s="1">
        <f t="shared" si="86"/>
        <v>323218672</v>
      </c>
      <c r="J502">
        <f t="shared" si="84"/>
        <v>9319621</v>
      </c>
      <c r="K502" s="1">
        <f t="shared" si="89"/>
        <v>4338293</v>
      </c>
      <c r="L502">
        <f t="shared" si="89"/>
        <v>762168</v>
      </c>
      <c r="M502" s="8">
        <f t="shared" si="90"/>
        <v>290896804.80000001</v>
      </c>
      <c r="N502" s="1">
        <f t="shared" si="91"/>
        <v>32321867.199999988</v>
      </c>
    </row>
    <row r="503" spans="4:14" x14ac:dyDescent="0.25">
      <c r="D503" s="9">
        <v>44387</v>
      </c>
      <c r="E503">
        <v>502</v>
      </c>
      <c r="F503">
        <f t="shared" si="82"/>
        <v>20530</v>
      </c>
      <c r="G503">
        <f t="shared" si="88"/>
        <v>9411</v>
      </c>
      <c r="H503">
        <f t="shared" si="83"/>
        <v>1583</v>
      </c>
      <c r="I503" s="1">
        <f t="shared" si="86"/>
        <v>323209120</v>
      </c>
      <c r="J503">
        <f t="shared" si="84"/>
        <v>9338584</v>
      </c>
      <c r="K503" s="1">
        <f t="shared" si="89"/>
        <v>4347704</v>
      </c>
      <c r="L503">
        <f t="shared" si="89"/>
        <v>763751</v>
      </c>
      <c r="M503" s="8">
        <f t="shared" si="90"/>
        <v>290888208</v>
      </c>
      <c r="N503" s="1">
        <f t="shared" si="91"/>
        <v>32320912</v>
      </c>
    </row>
    <row r="504" spans="4:14" x14ac:dyDescent="0.25">
      <c r="D504" s="9">
        <v>44388</v>
      </c>
      <c r="E504">
        <v>503</v>
      </c>
      <c r="F504">
        <f t="shared" si="82"/>
        <v>20519</v>
      </c>
      <c r="G504">
        <f t="shared" si="88"/>
        <v>9408</v>
      </c>
      <c r="H504">
        <f t="shared" si="83"/>
        <v>1582</v>
      </c>
      <c r="I504" s="1">
        <f t="shared" si="86"/>
        <v>323199577</v>
      </c>
      <c r="J504">
        <f t="shared" si="84"/>
        <v>9357535</v>
      </c>
      <c r="K504" s="1">
        <f t="shared" si="89"/>
        <v>4357112</v>
      </c>
      <c r="L504">
        <f t="shared" si="89"/>
        <v>765333</v>
      </c>
      <c r="M504" s="8">
        <f t="shared" si="90"/>
        <v>290879619.30000001</v>
      </c>
      <c r="N504" s="1">
        <f t="shared" si="91"/>
        <v>32319957.699999988</v>
      </c>
    </row>
    <row r="505" spans="4:14" x14ac:dyDescent="0.25">
      <c r="D505" s="9">
        <v>44389</v>
      </c>
      <c r="E505">
        <v>504</v>
      </c>
      <c r="F505">
        <f t="shared" si="82"/>
        <v>20514</v>
      </c>
      <c r="G505">
        <f t="shared" si="88"/>
        <v>9408</v>
      </c>
      <c r="H505">
        <f t="shared" si="83"/>
        <v>1582</v>
      </c>
      <c r="I505" s="1">
        <f t="shared" si="86"/>
        <v>323190040</v>
      </c>
      <c r="J505">
        <f t="shared" si="84"/>
        <v>9376480</v>
      </c>
      <c r="K505" s="1">
        <f t="shared" si="89"/>
        <v>4366520</v>
      </c>
      <c r="L505">
        <f t="shared" si="89"/>
        <v>766915</v>
      </c>
      <c r="M505" s="8">
        <f t="shared" si="90"/>
        <v>290871036</v>
      </c>
      <c r="N505" s="1">
        <f t="shared" si="91"/>
        <v>32319004</v>
      </c>
    </row>
    <row r="506" spans="4:14" x14ac:dyDescent="0.25">
      <c r="D506" s="9">
        <v>44390</v>
      </c>
      <c r="E506">
        <v>505</v>
      </c>
      <c r="F506">
        <f t="shared" si="82"/>
        <v>20513</v>
      </c>
      <c r="G506">
        <f t="shared" si="88"/>
        <v>9412</v>
      </c>
      <c r="H506">
        <f t="shared" si="83"/>
        <v>1583</v>
      </c>
      <c r="I506" s="1">
        <f t="shared" si="86"/>
        <v>323180508</v>
      </c>
      <c r="J506">
        <f t="shared" si="84"/>
        <v>9395424</v>
      </c>
      <c r="K506" s="1">
        <f t="shared" ref="K506:L521" si="92">K505+G506</f>
        <v>4375932</v>
      </c>
      <c r="L506">
        <f t="shared" si="92"/>
        <v>768498</v>
      </c>
      <c r="M506" s="8">
        <f t="shared" si="90"/>
        <v>290862457.19999999</v>
      </c>
      <c r="N506" s="1">
        <f t="shared" si="91"/>
        <v>32318050.800000012</v>
      </c>
    </row>
    <row r="507" spans="4:14" x14ac:dyDescent="0.25">
      <c r="D507" s="9">
        <v>44391</v>
      </c>
      <c r="E507">
        <v>506</v>
      </c>
      <c r="F507">
        <f t="shared" si="82"/>
        <v>20510</v>
      </c>
      <c r="G507">
        <f t="shared" si="88"/>
        <v>9412</v>
      </c>
      <c r="H507">
        <f t="shared" si="83"/>
        <v>1583</v>
      </c>
      <c r="I507" s="1">
        <f t="shared" si="86"/>
        <v>323170979</v>
      </c>
      <c r="J507">
        <f t="shared" si="84"/>
        <v>9414365</v>
      </c>
      <c r="K507" s="1">
        <f t="shared" si="92"/>
        <v>4385344</v>
      </c>
      <c r="L507">
        <f t="shared" si="92"/>
        <v>770081</v>
      </c>
      <c r="M507" s="8">
        <f t="shared" si="90"/>
        <v>290853881.10000002</v>
      </c>
      <c r="N507" s="1">
        <f t="shared" si="91"/>
        <v>32317097.899999976</v>
      </c>
    </row>
    <row r="508" spans="4:14" x14ac:dyDescent="0.25">
      <c r="D508" s="9">
        <v>44392</v>
      </c>
      <c r="E508">
        <v>507</v>
      </c>
      <c r="F508">
        <f t="shared" si="82"/>
        <v>20511</v>
      </c>
      <c r="G508">
        <f t="shared" si="88"/>
        <v>9399</v>
      </c>
      <c r="H508">
        <f t="shared" si="83"/>
        <v>1581</v>
      </c>
      <c r="I508" s="1">
        <f t="shared" si="86"/>
        <v>323161436</v>
      </c>
      <c r="J508">
        <f t="shared" si="84"/>
        <v>9433307</v>
      </c>
      <c r="K508" s="1">
        <f t="shared" si="92"/>
        <v>4394743</v>
      </c>
      <c r="L508">
        <f t="shared" si="92"/>
        <v>771662</v>
      </c>
      <c r="M508" s="8">
        <f t="shared" si="90"/>
        <v>290845292.40000004</v>
      </c>
      <c r="N508" s="1">
        <f t="shared" si="91"/>
        <v>32316143.599999964</v>
      </c>
    </row>
    <row r="509" spans="4:14" x14ac:dyDescent="0.25">
      <c r="D509" s="9">
        <v>44393</v>
      </c>
      <c r="E509">
        <v>508</v>
      </c>
      <c r="F509">
        <f t="shared" si="82"/>
        <v>20505</v>
      </c>
      <c r="G509">
        <f t="shared" si="88"/>
        <v>9384</v>
      </c>
      <c r="H509">
        <f t="shared" si="83"/>
        <v>1578</v>
      </c>
      <c r="I509" s="1">
        <f t="shared" si="86"/>
        <v>323151885</v>
      </c>
      <c r="J509">
        <f t="shared" si="84"/>
        <v>9452242</v>
      </c>
      <c r="K509" s="1">
        <f t="shared" si="92"/>
        <v>4404127</v>
      </c>
      <c r="L509">
        <f t="shared" si="92"/>
        <v>773240</v>
      </c>
      <c r="M509" s="8">
        <f t="shared" si="90"/>
        <v>290836696.5</v>
      </c>
      <c r="N509" s="1">
        <f t="shared" si="91"/>
        <v>32315188.5</v>
      </c>
    </row>
    <row r="510" spans="4:14" x14ac:dyDescent="0.25">
      <c r="D510" s="9">
        <v>44394</v>
      </c>
      <c r="E510">
        <v>509</v>
      </c>
      <c r="F510">
        <f t="shared" si="82"/>
        <v>20504</v>
      </c>
      <c r="G510">
        <f t="shared" si="88"/>
        <v>9390</v>
      </c>
      <c r="H510">
        <f t="shared" si="83"/>
        <v>1579</v>
      </c>
      <c r="I510" s="1">
        <f t="shared" si="86"/>
        <v>323142341</v>
      </c>
      <c r="J510">
        <f t="shared" si="84"/>
        <v>9471176</v>
      </c>
      <c r="K510" s="1">
        <f t="shared" si="92"/>
        <v>4413517</v>
      </c>
      <c r="L510">
        <f t="shared" si="92"/>
        <v>774819</v>
      </c>
      <c r="M510" s="8">
        <f t="shared" si="90"/>
        <v>290828106.90000004</v>
      </c>
      <c r="N510" s="1">
        <f t="shared" si="91"/>
        <v>32314234.099999964</v>
      </c>
    </row>
    <row r="511" spans="4:14" x14ac:dyDescent="0.25">
      <c r="D511" s="9">
        <v>44395</v>
      </c>
      <c r="E511">
        <v>510</v>
      </c>
      <c r="F511">
        <f t="shared" si="82"/>
        <v>20501</v>
      </c>
      <c r="G511">
        <f t="shared" si="88"/>
        <v>9392</v>
      </c>
      <c r="H511">
        <f t="shared" si="83"/>
        <v>1579</v>
      </c>
      <c r="I511" s="1">
        <f t="shared" si="86"/>
        <v>323132802</v>
      </c>
      <c r="J511">
        <f t="shared" si="84"/>
        <v>9490107</v>
      </c>
      <c r="K511" s="1">
        <f t="shared" si="92"/>
        <v>4422909</v>
      </c>
      <c r="L511">
        <f t="shared" si="92"/>
        <v>776398</v>
      </c>
      <c r="M511" s="8">
        <f t="shared" si="90"/>
        <v>290819521.80000001</v>
      </c>
      <c r="N511" s="1">
        <f t="shared" si="91"/>
        <v>32313280.199999988</v>
      </c>
    </row>
    <row r="512" spans="4:14" x14ac:dyDescent="0.25">
      <c r="D512" s="9">
        <v>44396</v>
      </c>
      <c r="E512">
        <v>511</v>
      </c>
      <c r="F512">
        <f t="shared" si="82"/>
        <v>20496</v>
      </c>
      <c r="G512">
        <f t="shared" si="88"/>
        <v>9398</v>
      </c>
      <c r="H512">
        <f t="shared" si="83"/>
        <v>1580</v>
      </c>
      <c r="I512" s="1">
        <f t="shared" si="86"/>
        <v>323123275</v>
      </c>
      <c r="J512">
        <f t="shared" si="84"/>
        <v>9509032</v>
      </c>
      <c r="K512" s="1">
        <f t="shared" si="92"/>
        <v>4432307</v>
      </c>
      <c r="L512">
        <f t="shared" si="92"/>
        <v>777978</v>
      </c>
      <c r="M512" s="8">
        <f t="shared" si="90"/>
        <v>290810947.5</v>
      </c>
      <c r="N512" s="1">
        <f t="shared" si="91"/>
        <v>32312327.5</v>
      </c>
    </row>
    <row r="513" spans="4:14" x14ac:dyDescent="0.25">
      <c r="D513" s="9">
        <v>44397</v>
      </c>
      <c r="E513">
        <v>512</v>
      </c>
      <c r="F513">
        <f t="shared" si="82"/>
        <v>20490</v>
      </c>
      <c r="G513">
        <f t="shared" si="88"/>
        <v>9397</v>
      </c>
      <c r="H513">
        <f t="shared" si="83"/>
        <v>1580</v>
      </c>
      <c r="I513" s="1">
        <f t="shared" si="86"/>
        <v>323113753</v>
      </c>
      <c r="J513">
        <f t="shared" si="84"/>
        <v>9527951</v>
      </c>
      <c r="K513" s="1">
        <f t="shared" si="92"/>
        <v>4441704</v>
      </c>
      <c r="L513">
        <f t="shared" si="92"/>
        <v>779558</v>
      </c>
      <c r="M513" s="8">
        <f t="shared" si="90"/>
        <v>290802377.69999999</v>
      </c>
      <c r="N513" s="1">
        <f t="shared" si="91"/>
        <v>32311375.300000012</v>
      </c>
    </row>
    <row r="514" spans="4:14" x14ac:dyDescent="0.25">
      <c r="D514" s="9">
        <v>44398</v>
      </c>
      <c r="E514">
        <v>513</v>
      </c>
      <c r="F514">
        <f t="shared" si="82"/>
        <v>20482</v>
      </c>
      <c r="G514">
        <f t="shared" si="88"/>
        <v>9400</v>
      </c>
      <c r="H514">
        <f t="shared" si="83"/>
        <v>1581</v>
      </c>
      <c r="I514" s="1">
        <f t="shared" si="86"/>
        <v>323104243</v>
      </c>
      <c r="J514">
        <f t="shared" si="84"/>
        <v>9546861</v>
      </c>
      <c r="K514" s="1">
        <f t="shared" si="92"/>
        <v>4451104</v>
      </c>
      <c r="L514">
        <f t="shared" si="92"/>
        <v>781139</v>
      </c>
      <c r="M514" s="8">
        <f t="shared" si="90"/>
        <v>290793818.69999999</v>
      </c>
      <c r="N514" s="1">
        <f t="shared" si="91"/>
        <v>32310424.300000012</v>
      </c>
    </row>
    <row r="515" spans="4:14" x14ac:dyDescent="0.25">
      <c r="D515" s="9">
        <v>44399</v>
      </c>
      <c r="E515">
        <v>514</v>
      </c>
      <c r="F515">
        <f t="shared" si="82"/>
        <v>20475</v>
      </c>
      <c r="G515">
        <f t="shared" si="88"/>
        <v>9387</v>
      </c>
      <c r="H515">
        <f t="shared" si="83"/>
        <v>1579</v>
      </c>
      <c r="I515" s="1">
        <f t="shared" si="86"/>
        <v>323094728</v>
      </c>
      <c r="J515">
        <f t="shared" si="84"/>
        <v>9565763</v>
      </c>
      <c r="K515" s="1">
        <f t="shared" si="92"/>
        <v>4460491</v>
      </c>
      <c r="L515">
        <f t="shared" si="92"/>
        <v>782718</v>
      </c>
      <c r="M515" s="8">
        <f t="shared" si="90"/>
        <v>290785255.19999999</v>
      </c>
      <c r="N515" s="1">
        <f t="shared" si="91"/>
        <v>32309472.800000012</v>
      </c>
    </row>
    <row r="516" spans="4:14" x14ac:dyDescent="0.25">
      <c r="D516" s="9">
        <v>44400</v>
      </c>
      <c r="E516">
        <v>515</v>
      </c>
      <c r="F516">
        <f t="shared" si="82"/>
        <v>20478</v>
      </c>
      <c r="G516">
        <f t="shared" si="88"/>
        <v>9397</v>
      </c>
      <c r="H516">
        <f t="shared" si="83"/>
        <v>1580</v>
      </c>
      <c r="I516" s="1">
        <f t="shared" si="86"/>
        <v>323085220</v>
      </c>
      <c r="J516">
        <f t="shared" si="84"/>
        <v>9584668</v>
      </c>
      <c r="K516" s="1">
        <f t="shared" si="92"/>
        <v>4469888</v>
      </c>
      <c r="L516">
        <f t="shared" si="92"/>
        <v>784298</v>
      </c>
      <c r="M516" s="8">
        <f t="shared" si="90"/>
        <v>290776698</v>
      </c>
      <c r="N516" s="1">
        <f t="shared" si="91"/>
        <v>32308522</v>
      </c>
    </row>
    <row r="517" spans="4:14" x14ac:dyDescent="0.25">
      <c r="D517" s="9">
        <v>44401</v>
      </c>
      <c r="E517">
        <v>516</v>
      </c>
      <c r="F517">
        <f t="shared" si="82"/>
        <v>20467</v>
      </c>
      <c r="G517">
        <f t="shared" si="88"/>
        <v>9388</v>
      </c>
      <c r="H517">
        <f t="shared" si="83"/>
        <v>1579</v>
      </c>
      <c r="I517" s="1">
        <f t="shared" si="86"/>
        <v>323075715</v>
      </c>
      <c r="J517">
        <f t="shared" si="84"/>
        <v>9603561</v>
      </c>
      <c r="K517" s="1">
        <f t="shared" si="92"/>
        <v>4479276</v>
      </c>
      <c r="L517">
        <f t="shared" si="92"/>
        <v>785877</v>
      </c>
      <c r="M517" s="8">
        <f t="shared" si="90"/>
        <v>290768143.5</v>
      </c>
      <c r="N517" s="1">
        <f t="shared" si="91"/>
        <v>32307571.5</v>
      </c>
    </row>
    <row r="518" spans="4:14" x14ac:dyDescent="0.25">
      <c r="D518" s="9">
        <v>44402</v>
      </c>
      <c r="E518">
        <v>517</v>
      </c>
      <c r="F518">
        <f t="shared" si="82"/>
        <v>20457</v>
      </c>
      <c r="G518">
        <f t="shared" si="88"/>
        <v>9386</v>
      </c>
      <c r="H518">
        <f t="shared" si="83"/>
        <v>1578</v>
      </c>
      <c r="I518" s="1">
        <f t="shared" si="86"/>
        <v>323066219</v>
      </c>
      <c r="J518">
        <f t="shared" si="84"/>
        <v>9622443</v>
      </c>
      <c r="K518" s="1">
        <f t="shared" si="92"/>
        <v>4488662</v>
      </c>
      <c r="L518">
        <f t="shared" si="92"/>
        <v>787455</v>
      </c>
      <c r="M518" s="8">
        <f t="shared" si="90"/>
        <v>290759597.10000002</v>
      </c>
      <c r="N518" s="1">
        <f t="shared" si="91"/>
        <v>32306621.899999976</v>
      </c>
    </row>
    <row r="519" spans="4:14" x14ac:dyDescent="0.25">
      <c r="D519" s="9">
        <v>44403</v>
      </c>
      <c r="E519">
        <v>518</v>
      </c>
      <c r="F519">
        <f t="shared" si="82"/>
        <v>20447</v>
      </c>
      <c r="G519">
        <f t="shared" si="88"/>
        <v>9420</v>
      </c>
      <c r="H519">
        <f t="shared" si="83"/>
        <v>1584</v>
      </c>
      <c r="I519" s="1">
        <f t="shared" si="86"/>
        <v>323056769</v>
      </c>
      <c r="J519">
        <f t="shared" si="84"/>
        <v>9641313</v>
      </c>
      <c r="K519" s="1">
        <f t="shared" si="92"/>
        <v>4498082</v>
      </c>
      <c r="L519">
        <f t="shared" si="92"/>
        <v>789039</v>
      </c>
      <c r="M519" s="8">
        <f t="shared" si="90"/>
        <v>290751092.10000002</v>
      </c>
      <c r="N519" s="1">
        <f t="shared" si="91"/>
        <v>32305676.899999976</v>
      </c>
    </row>
    <row r="520" spans="4:14" x14ac:dyDescent="0.25">
      <c r="D520" s="9">
        <v>44404</v>
      </c>
      <c r="E520">
        <v>519</v>
      </c>
      <c r="F520">
        <f t="shared" si="82"/>
        <v>20444</v>
      </c>
      <c r="G520">
        <f t="shared" si="88"/>
        <v>9398</v>
      </c>
      <c r="H520">
        <f t="shared" si="83"/>
        <v>1580</v>
      </c>
      <c r="I520" s="1">
        <f t="shared" si="86"/>
        <v>323047300</v>
      </c>
      <c r="J520">
        <f t="shared" si="84"/>
        <v>9660180</v>
      </c>
      <c r="K520" s="1">
        <f t="shared" si="92"/>
        <v>4507480</v>
      </c>
      <c r="L520">
        <f t="shared" si="92"/>
        <v>790619</v>
      </c>
      <c r="M520" s="8">
        <f t="shared" si="90"/>
        <v>290742570</v>
      </c>
      <c r="N520" s="1">
        <f t="shared" si="91"/>
        <v>32304730</v>
      </c>
    </row>
    <row r="521" spans="4:14" x14ac:dyDescent="0.25">
      <c r="D521" s="9">
        <v>44405</v>
      </c>
      <c r="E521">
        <v>520</v>
      </c>
      <c r="F521">
        <f t="shared" ref="F521:F584" si="93">ROUND((M520*$B$1)+(N520*$B$2)-H494-G494,0)</f>
        <v>20450</v>
      </c>
      <c r="G521">
        <f t="shared" si="88"/>
        <v>9407</v>
      </c>
      <c r="H521">
        <f t="shared" ref="H521:H584" si="94">ROUND(F494*$B$8,0)</f>
        <v>1582</v>
      </c>
      <c r="I521" s="1">
        <f t="shared" si="86"/>
        <v>323037833</v>
      </c>
      <c r="J521">
        <f t="shared" ref="J521:J584" si="95">J520+F521-H494</f>
        <v>9679054</v>
      </c>
      <c r="K521" s="1">
        <f t="shared" si="92"/>
        <v>4516887</v>
      </c>
      <c r="L521">
        <f t="shared" si="92"/>
        <v>792201</v>
      </c>
      <c r="M521" s="8">
        <f t="shared" si="90"/>
        <v>290734049.69999999</v>
      </c>
      <c r="N521" s="1">
        <f t="shared" si="91"/>
        <v>32303783.300000012</v>
      </c>
    </row>
    <row r="522" spans="4:14" x14ac:dyDescent="0.25">
      <c r="D522" s="9">
        <v>44406</v>
      </c>
      <c r="E522">
        <v>521</v>
      </c>
      <c r="F522">
        <f t="shared" si="93"/>
        <v>20433</v>
      </c>
      <c r="G522">
        <f t="shared" si="88"/>
        <v>9395</v>
      </c>
      <c r="H522">
        <f t="shared" si="94"/>
        <v>1580</v>
      </c>
      <c r="I522" s="1">
        <f t="shared" si="86"/>
        <v>323028373</v>
      </c>
      <c r="J522">
        <f t="shared" si="95"/>
        <v>9697909</v>
      </c>
      <c r="K522" s="1">
        <f t="shared" ref="K522:L537" si="96">K521+G522</f>
        <v>4526282</v>
      </c>
      <c r="L522">
        <f t="shared" si="96"/>
        <v>793781</v>
      </c>
      <c r="M522" s="8">
        <f t="shared" si="90"/>
        <v>290725535.69999999</v>
      </c>
      <c r="N522" s="1">
        <f t="shared" si="91"/>
        <v>32302837.300000012</v>
      </c>
    </row>
    <row r="523" spans="4:14" x14ac:dyDescent="0.25">
      <c r="D523" s="9">
        <v>44407</v>
      </c>
      <c r="E523">
        <v>522</v>
      </c>
      <c r="F523">
        <f t="shared" si="93"/>
        <v>20436</v>
      </c>
      <c r="G523">
        <f t="shared" si="88"/>
        <v>9377</v>
      </c>
      <c r="H523">
        <f t="shared" si="94"/>
        <v>1577</v>
      </c>
      <c r="I523" s="1">
        <f t="shared" si="86"/>
        <v>323018892</v>
      </c>
      <c r="J523">
        <f t="shared" si="95"/>
        <v>9716767</v>
      </c>
      <c r="K523" s="1">
        <f t="shared" si="96"/>
        <v>4535659</v>
      </c>
      <c r="L523">
        <f t="shared" si="96"/>
        <v>795358</v>
      </c>
      <c r="M523" s="8">
        <f t="shared" si="90"/>
        <v>290717002.80000001</v>
      </c>
      <c r="N523" s="1">
        <f t="shared" si="91"/>
        <v>32301889.199999988</v>
      </c>
    </row>
    <row r="524" spans="4:14" x14ac:dyDescent="0.25">
      <c r="D524" s="9">
        <v>44408</v>
      </c>
      <c r="E524">
        <v>523</v>
      </c>
      <c r="F524">
        <f t="shared" si="93"/>
        <v>20426</v>
      </c>
      <c r="G524">
        <f t="shared" si="88"/>
        <v>9378</v>
      </c>
      <c r="H524">
        <f t="shared" si="94"/>
        <v>1577</v>
      </c>
      <c r="I524" s="1">
        <f t="shared" si="86"/>
        <v>323009423</v>
      </c>
      <c r="J524">
        <f t="shared" si="95"/>
        <v>9735614</v>
      </c>
      <c r="K524" s="1">
        <f t="shared" si="96"/>
        <v>4545037</v>
      </c>
      <c r="L524">
        <f t="shared" si="96"/>
        <v>796935</v>
      </c>
      <c r="M524" s="8">
        <f t="shared" si="90"/>
        <v>290708480.69999999</v>
      </c>
      <c r="N524" s="1">
        <f t="shared" si="91"/>
        <v>32300942.300000012</v>
      </c>
    </row>
    <row r="525" spans="4:14" x14ac:dyDescent="0.25">
      <c r="D525" s="9">
        <v>44409</v>
      </c>
      <c r="E525">
        <v>524</v>
      </c>
      <c r="F525">
        <f t="shared" si="93"/>
        <v>20427</v>
      </c>
      <c r="G525">
        <f t="shared" si="88"/>
        <v>9386</v>
      </c>
      <c r="H525">
        <f t="shared" si="94"/>
        <v>1578</v>
      </c>
      <c r="I525" s="1">
        <f t="shared" si="86"/>
        <v>322999961</v>
      </c>
      <c r="J525">
        <f t="shared" si="95"/>
        <v>9754462</v>
      </c>
      <c r="K525" s="1">
        <f t="shared" si="96"/>
        <v>4554423</v>
      </c>
      <c r="L525">
        <f t="shared" si="96"/>
        <v>798513</v>
      </c>
      <c r="M525" s="8">
        <f t="shared" si="90"/>
        <v>290699964.90000004</v>
      </c>
      <c r="N525" s="1">
        <f t="shared" si="91"/>
        <v>32299996.099999964</v>
      </c>
    </row>
    <row r="526" spans="4:14" x14ac:dyDescent="0.25">
      <c r="D526" s="9">
        <v>44410</v>
      </c>
      <c r="E526">
        <v>525</v>
      </c>
      <c r="F526">
        <f t="shared" si="93"/>
        <v>20445</v>
      </c>
      <c r="G526">
        <f t="shared" si="88"/>
        <v>9398</v>
      </c>
      <c r="H526">
        <f t="shared" si="94"/>
        <v>1580</v>
      </c>
      <c r="I526" s="1">
        <f t="shared" si="86"/>
        <v>322990490</v>
      </c>
      <c r="J526">
        <f t="shared" si="95"/>
        <v>9773331</v>
      </c>
      <c r="K526" s="1">
        <f t="shared" si="96"/>
        <v>4563821</v>
      </c>
      <c r="L526">
        <f t="shared" si="96"/>
        <v>800093</v>
      </c>
      <c r="M526" s="8">
        <f t="shared" si="90"/>
        <v>290691441</v>
      </c>
      <c r="N526" s="1">
        <f t="shared" si="91"/>
        <v>32299049</v>
      </c>
    </row>
    <row r="527" spans="4:14" x14ac:dyDescent="0.25">
      <c r="D527" s="9">
        <v>44411</v>
      </c>
      <c r="E527">
        <v>526</v>
      </c>
      <c r="F527">
        <f t="shared" si="93"/>
        <v>20466</v>
      </c>
      <c r="G527">
        <f t="shared" si="88"/>
        <v>9397</v>
      </c>
      <c r="H527">
        <f t="shared" si="94"/>
        <v>1580</v>
      </c>
      <c r="I527" s="1">
        <f t="shared" si="86"/>
        <v>322980994</v>
      </c>
      <c r="J527">
        <f t="shared" si="95"/>
        <v>9792224</v>
      </c>
      <c r="K527" s="1">
        <f t="shared" si="96"/>
        <v>4573218</v>
      </c>
      <c r="L527">
        <f t="shared" si="96"/>
        <v>801673</v>
      </c>
      <c r="M527" s="8">
        <f t="shared" si="90"/>
        <v>290682894.60000002</v>
      </c>
      <c r="N527" s="1">
        <f t="shared" si="91"/>
        <v>32298099.399999976</v>
      </c>
    </row>
    <row r="528" spans="4:14" x14ac:dyDescent="0.25">
      <c r="D528" s="9">
        <v>44412</v>
      </c>
      <c r="E528">
        <v>527</v>
      </c>
      <c r="F528">
        <f t="shared" si="93"/>
        <v>20306</v>
      </c>
      <c r="G528">
        <f t="shared" si="88"/>
        <v>9394</v>
      </c>
      <c r="H528">
        <f t="shared" si="94"/>
        <v>1580</v>
      </c>
      <c r="I528" s="1">
        <f t="shared" si="86"/>
        <v>322971678</v>
      </c>
      <c r="J528">
        <f t="shared" si="95"/>
        <v>9810934</v>
      </c>
      <c r="K528" s="1">
        <f t="shared" si="96"/>
        <v>4582612</v>
      </c>
      <c r="L528">
        <f t="shared" si="96"/>
        <v>803253</v>
      </c>
      <c r="M528" s="8">
        <f t="shared" si="90"/>
        <v>290674510.19999999</v>
      </c>
      <c r="N528" s="1">
        <f t="shared" si="91"/>
        <v>32297167.800000012</v>
      </c>
    </row>
    <row r="529" spans="4:14" x14ac:dyDescent="0.25">
      <c r="D529" s="9">
        <v>44413</v>
      </c>
      <c r="E529">
        <v>528</v>
      </c>
      <c r="F529">
        <f t="shared" si="93"/>
        <v>20347</v>
      </c>
      <c r="G529">
        <f t="shared" si="88"/>
        <v>9394</v>
      </c>
      <c r="H529">
        <f t="shared" si="94"/>
        <v>1580</v>
      </c>
      <c r="I529" s="1">
        <f t="shared" si="86"/>
        <v>322962315</v>
      </c>
      <c r="J529">
        <f t="shared" si="95"/>
        <v>9829691</v>
      </c>
      <c r="K529" s="1">
        <f t="shared" si="96"/>
        <v>4592006</v>
      </c>
      <c r="L529">
        <f t="shared" si="96"/>
        <v>804833</v>
      </c>
      <c r="M529" s="8">
        <f t="shared" si="90"/>
        <v>290666083.5</v>
      </c>
      <c r="N529" s="1">
        <f t="shared" si="91"/>
        <v>32296231.5</v>
      </c>
    </row>
    <row r="530" spans="4:14" x14ac:dyDescent="0.25">
      <c r="D530" s="9">
        <v>44414</v>
      </c>
      <c r="E530">
        <v>529</v>
      </c>
      <c r="F530">
        <f t="shared" si="93"/>
        <v>20396</v>
      </c>
      <c r="G530">
        <f t="shared" si="88"/>
        <v>9401</v>
      </c>
      <c r="H530">
        <f t="shared" si="94"/>
        <v>1581</v>
      </c>
      <c r="I530" s="1">
        <f t="shared" si="86"/>
        <v>322952903</v>
      </c>
      <c r="J530">
        <f t="shared" si="95"/>
        <v>9848504</v>
      </c>
      <c r="K530" s="1">
        <f t="shared" si="96"/>
        <v>4601407</v>
      </c>
      <c r="L530">
        <f t="shared" si="96"/>
        <v>806414</v>
      </c>
      <c r="M530" s="8">
        <f t="shared" si="90"/>
        <v>290657612.69999999</v>
      </c>
      <c r="N530" s="1">
        <f t="shared" si="91"/>
        <v>32295290.300000012</v>
      </c>
    </row>
    <row r="531" spans="4:14" x14ac:dyDescent="0.25">
      <c r="D531" s="9">
        <v>44415</v>
      </c>
      <c r="E531">
        <v>530</v>
      </c>
      <c r="F531">
        <f t="shared" si="93"/>
        <v>20399</v>
      </c>
      <c r="G531">
        <f t="shared" si="88"/>
        <v>9396</v>
      </c>
      <c r="H531">
        <f t="shared" si="94"/>
        <v>1580</v>
      </c>
      <c r="I531" s="1">
        <f t="shared" si="86"/>
        <v>322943482</v>
      </c>
      <c r="J531">
        <f t="shared" si="95"/>
        <v>9867321</v>
      </c>
      <c r="K531" s="1">
        <f t="shared" si="96"/>
        <v>4610803</v>
      </c>
      <c r="L531">
        <f t="shared" si="96"/>
        <v>807994</v>
      </c>
      <c r="M531" s="8">
        <f t="shared" si="90"/>
        <v>290649133.80000001</v>
      </c>
      <c r="N531" s="1">
        <f t="shared" si="91"/>
        <v>32294348.199999988</v>
      </c>
    </row>
    <row r="532" spans="4:14" x14ac:dyDescent="0.25">
      <c r="D532" s="9">
        <v>44416</v>
      </c>
      <c r="E532">
        <v>531</v>
      </c>
      <c r="F532">
        <f t="shared" si="93"/>
        <v>20398</v>
      </c>
      <c r="G532">
        <f t="shared" si="88"/>
        <v>9393</v>
      </c>
      <c r="H532">
        <f t="shared" si="94"/>
        <v>1580</v>
      </c>
      <c r="I532" s="1">
        <f t="shared" si="86"/>
        <v>322934059</v>
      </c>
      <c r="J532">
        <f t="shared" si="95"/>
        <v>9886137</v>
      </c>
      <c r="K532" s="1">
        <f t="shared" si="96"/>
        <v>4620196</v>
      </c>
      <c r="L532">
        <f t="shared" si="96"/>
        <v>809574</v>
      </c>
      <c r="M532" s="8">
        <f t="shared" si="90"/>
        <v>290640653.10000002</v>
      </c>
      <c r="N532" s="1">
        <f t="shared" si="91"/>
        <v>32293405.899999976</v>
      </c>
    </row>
    <row r="533" spans="4:14" x14ac:dyDescent="0.25">
      <c r="D533" s="9">
        <v>44417</v>
      </c>
      <c r="E533">
        <v>532</v>
      </c>
      <c r="F533">
        <f t="shared" si="93"/>
        <v>20392</v>
      </c>
      <c r="G533">
        <f t="shared" si="88"/>
        <v>9393</v>
      </c>
      <c r="H533">
        <f t="shared" si="94"/>
        <v>1580</v>
      </c>
      <c r="I533" s="1">
        <f t="shared" si="86"/>
        <v>322924643</v>
      </c>
      <c r="J533">
        <f t="shared" si="95"/>
        <v>9904946</v>
      </c>
      <c r="K533" s="1">
        <f t="shared" si="96"/>
        <v>4629589</v>
      </c>
      <c r="L533">
        <f t="shared" si="96"/>
        <v>811154</v>
      </c>
      <c r="M533" s="8">
        <f t="shared" si="90"/>
        <v>290632178.69999999</v>
      </c>
      <c r="N533" s="1">
        <f t="shared" si="91"/>
        <v>32292464.300000012</v>
      </c>
    </row>
    <row r="534" spans="4:14" x14ac:dyDescent="0.25">
      <c r="D534" s="9">
        <v>44418</v>
      </c>
      <c r="E534">
        <v>533</v>
      </c>
      <c r="F534">
        <f t="shared" si="93"/>
        <v>20391</v>
      </c>
      <c r="G534">
        <f t="shared" si="88"/>
        <v>9392</v>
      </c>
      <c r="H534">
        <f t="shared" si="94"/>
        <v>1579</v>
      </c>
      <c r="I534" s="1">
        <f t="shared" si="86"/>
        <v>322915227</v>
      </c>
      <c r="J534">
        <f t="shared" si="95"/>
        <v>9923754</v>
      </c>
      <c r="K534" s="1">
        <f t="shared" si="96"/>
        <v>4638981</v>
      </c>
      <c r="L534">
        <f t="shared" si="96"/>
        <v>812733</v>
      </c>
      <c r="M534" s="8">
        <f t="shared" si="90"/>
        <v>290623704.30000001</v>
      </c>
      <c r="N534" s="1">
        <f t="shared" si="91"/>
        <v>32291522.699999988</v>
      </c>
    </row>
    <row r="535" spans="4:14" x14ac:dyDescent="0.25">
      <c r="D535" s="9">
        <v>44419</v>
      </c>
      <c r="E535">
        <v>534</v>
      </c>
      <c r="F535">
        <f t="shared" si="93"/>
        <v>20406</v>
      </c>
      <c r="G535">
        <f t="shared" si="88"/>
        <v>9392</v>
      </c>
      <c r="H535">
        <f t="shared" si="94"/>
        <v>1579</v>
      </c>
      <c r="I535" s="1">
        <f t="shared" si="86"/>
        <v>322905794</v>
      </c>
      <c r="J535">
        <f t="shared" si="95"/>
        <v>9942579</v>
      </c>
      <c r="K535" s="1">
        <f t="shared" si="96"/>
        <v>4648373</v>
      </c>
      <c r="L535">
        <f t="shared" si="96"/>
        <v>814312</v>
      </c>
      <c r="M535" s="8">
        <f t="shared" si="90"/>
        <v>290615214.60000002</v>
      </c>
      <c r="N535" s="1">
        <f t="shared" si="91"/>
        <v>32290579.399999976</v>
      </c>
    </row>
    <row r="536" spans="4:14" x14ac:dyDescent="0.25">
      <c r="D536" s="9">
        <v>44420</v>
      </c>
      <c r="E536">
        <v>535</v>
      </c>
      <c r="F536">
        <f t="shared" si="93"/>
        <v>20423</v>
      </c>
      <c r="G536">
        <f t="shared" si="88"/>
        <v>9389</v>
      </c>
      <c r="H536">
        <f t="shared" si="94"/>
        <v>1579</v>
      </c>
      <c r="I536" s="1">
        <f t="shared" ref="I536:I599" si="97">$I$2-J536+K536</f>
        <v>322896338</v>
      </c>
      <c r="J536">
        <f t="shared" si="95"/>
        <v>9961424</v>
      </c>
      <c r="K536" s="1">
        <f t="shared" si="96"/>
        <v>4657762</v>
      </c>
      <c r="L536">
        <f t="shared" si="96"/>
        <v>815891</v>
      </c>
      <c r="M536" s="8">
        <f t="shared" si="90"/>
        <v>290606704.19999999</v>
      </c>
      <c r="N536" s="1">
        <f t="shared" si="91"/>
        <v>32289633.800000012</v>
      </c>
    </row>
    <row r="537" spans="4:14" x14ac:dyDescent="0.25">
      <c r="D537" s="9">
        <v>44421</v>
      </c>
      <c r="E537">
        <v>536</v>
      </c>
      <c r="F537">
        <f t="shared" si="93"/>
        <v>20415</v>
      </c>
      <c r="G537">
        <f t="shared" si="88"/>
        <v>9389</v>
      </c>
      <c r="H537">
        <f t="shared" si="94"/>
        <v>1579</v>
      </c>
      <c r="I537" s="1">
        <f t="shared" si="97"/>
        <v>322886891</v>
      </c>
      <c r="J537">
        <f t="shared" si="95"/>
        <v>9980260</v>
      </c>
      <c r="K537" s="1">
        <f t="shared" si="96"/>
        <v>4667151</v>
      </c>
      <c r="L537">
        <f t="shared" si="96"/>
        <v>817470</v>
      </c>
      <c r="M537" s="8">
        <f t="shared" si="90"/>
        <v>290598201.90000004</v>
      </c>
      <c r="N537" s="1">
        <f t="shared" si="91"/>
        <v>32288689.099999964</v>
      </c>
    </row>
    <row r="538" spans="4:14" x14ac:dyDescent="0.25">
      <c r="D538" s="9">
        <v>44422</v>
      </c>
      <c r="E538">
        <v>537</v>
      </c>
      <c r="F538">
        <f t="shared" si="93"/>
        <v>20412</v>
      </c>
      <c r="G538">
        <f t="shared" si="88"/>
        <v>9387</v>
      </c>
      <c r="H538">
        <f t="shared" si="94"/>
        <v>1579</v>
      </c>
      <c r="I538" s="1">
        <f t="shared" si="97"/>
        <v>322877445</v>
      </c>
      <c r="J538">
        <f t="shared" si="95"/>
        <v>9999093</v>
      </c>
      <c r="K538" s="1">
        <f t="shared" ref="K538:L553" si="98">K537+G538</f>
        <v>4676538</v>
      </c>
      <c r="L538">
        <f t="shared" si="98"/>
        <v>819049</v>
      </c>
      <c r="M538" s="8">
        <f t="shared" si="90"/>
        <v>290589700.5</v>
      </c>
      <c r="N538" s="1">
        <f t="shared" si="91"/>
        <v>32287744.5</v>
      </c>
    </row>
    <row r="539" spans="4:14" x14ac:dyDescent="0.25">
      <c r="D539" s="9">
        <v>44423</v>
      </c>
      <c r="E539">
        <v>538</v>
      </c>
      <c r="F539">
        <f t="shared" si="93"/>
        <v>20404</v>
      </c>
      <c r="G539">
        <f t="shared" si="88"/>
        <v>9385</v>
      </c>
      <c r="H539">
        <f t="shared" si="94"/>
        <v>1578</v>
      </c>
      <c r="I539" s="1">
        <f t="shared" si="97"/>
        <v>322868006</v>
      </c>
      <c r="J539">
        <f t="shared" si="95"/>
        <v>10017917</v>
      </c>
      <c r="K539" s="1">
        <f t="shared" si="98"/>
        <v>4685923</v>
      </c>
      <c r="L539">
        <f t="shared" si="98"/>
        <v>820627</v>
      </c>
      <c r="M539" s="8">
        <f t="shared" si="90"/>
        <v>290581205.40000004</v>
      </c>
      <c r="N539" s="1">
        <f t="shared" si="91"/>
        <v>32286800.599999964</v>
      </c>
    </row>
    <row r="540" spans="4:14" x14ac:dyDescent="0.25">
      <c r="D540" s="9">
        <v>44424</v>
      </c>
      <c r="E540">
        <v>539</v>
      </c>
      <c r="F540">
        <f t="shared" si="93"/>
        <v>20404</v>
      </c>
      <c r="G540">
        <f t="shared" si="88"/>
        <v>9382</v>
      </c>
      <c r="H540">
        <f t="shared" si="94"/>
        <v>1578</v>
      </c>
      <c r="I540" s="1">
        <f t="shared" si="97"/>
        <v>322858564</v>
      </c>
      <c r="J540">
        <f t="shared" si="95"/>
        <v>10036741</v>
      </c>
      <c r="K540" s="1">
        <f t="shared" si="98"/>
        <v>4695305</v>
      </c>
      <c r="L540">
        <f t="shared" si="98"/>
        <v>822205</v>
      </c>
      <c r="M540" s="8">
        <f t="shared" si="90"/>
        <v>290572707.60000002</v>
      </c>
      <c r="N540" s="1">
        <f t="shared" si="91"/>
        <v>32285856.399999976</v>
      </c>
    </row>
    <row r="541" spans="4:14" x14ac:dyDescent="0.25">
      <c r="D541" s="9">
        <v>44425</v>
      </c>
      <c r="E541">
        <v>540</v>
      </c>
      <c r="F541">
        <f t="shared" si="93"/>
        <v>20399</v>
      </c>
      <c r="G541">
        <f t="shared" si="88"/>
        <v>9379</v>
      </c>
      <c r="H541">
        <f t="shared" si="94"/>
        <v>1577</v>
      </c>
      <c r="I541" s="1">
        <f t="shared" si="97"/>
        <v>322849125</v>
      </c>
      <c r="J541">
        <f t="shared" si="95"/>
        <v>10055559</v>
      </c>
      <c r="K541" s="1">
        <f t="shared" si="98"/>
        <v>4704684</v>
      </c>
      <c r="L541">
        <f t="shared" si="98"/>
        <v>823782</v>
      </c>
      <c r="M541" s="8">
        <f t="shared" si="90"/>
        <v>290564212.5</v>
      </c>
      <c r="N541" s="1">
        <f t="shared" si="91"/>
        <v>32284912.5</v>
      </c>
    </row>
    <row r="542" spans="4:14" x14ac:dyDescent="0.25">
      <c r="D542" s="9">
        <v>44426</v>
      </c>
      <c r="E542">
        <v>541</v>
      </c>
      <c r="F542">
        <f t="shared" si="93"/>
        <v>20413</v>
      </c>
      <c r="G542">
        <f t="shared" ref="G542:G605" si="99">ROUND(F515*$B$7,0)</f>
        <v>9376</v>
      </c>
      <c r="H542">
        <f t="shared" si="94"/>
        <v>1577</v>
      </c>
      <c r="I542" s="1">
        <f t="shared" si="97"/>
        <v>322839667</v>
      </c>
      <c r="J542">
        <f t="shared" si="95"/>
        <v>10074393</v>
      </c>
      <c r="K542" s="1">
        <f t="shared" si="98"/>
        <v>4714060</v>
      </c>
      <c r="L542">
        <f t="shared" si="98"/>
        <v>825359</v>
      </c>
      <c r="M542" s="8">
        <f t="shared" si="90"/>
        <v>290555700.30000001</v>
      </c>
      <c r="N542" s="1">
        <f t="shared" si="91"/>
        <v>32283966.699999988</v>
      </c>
    </row>
    <row r="543" spans="4:14" x14ac:dyDescent="0.25">
      <c r="D543" s="9">
        <v>44427</v>
      </c>
      <c r="E543">
        <v>542</v>
      </c>
      <c r="F543">
        <f t="shared" si="93"/>
        <v>20401</v>
      </c>
      <c r="G543">
        <f t="shared" si="99"/>
        <v>9377</v>
      </c>
      <c r="H543">
        <f t="shared" si="94"/>
        <v>1577</v>
      </c>
      <c r="I543" s="1">
        <f t="shared" si="97"/>
        <v>322830223</v>
      </c>
      <c r="J543">
        <f t="shared" si="95"/>
        <v>10093214</v>
      </c>
      <c r="K543" s="1">
        <f t="shared" si="98"/>
        <v>4723437</v>
      </c>
      <c r="L543">
        <f t="shared" si="98"/>
        <v>826936</v>
      </c>
      <c r="M543" s="8">
        <f t="shared" si="90"/>
        <v>290547200.69999999</v>
      </c>
      <c r="N543" s="1">
        <f t="shared" si="91"/>
        <v>32283022.300000012</v>
      </c>
    </row>
    <row r="544" spans="4:14" x14ac:dyDescent="0.25">
      <c r="D544" s="9">
        <v>44428</v>
      </c>
      <c r="E544">
        <v>543</v>
      </c>
      <c r="F544">
        <f t="shared" si="93"/>
        <v>20410</v>
      </c>
      <c r="G544">
        <f t="shared" si="99"/>
        <v>9372</v>
      </c>
      <c r="H544">
        <f t="shared" si="94"/>
        <v>1576</v>
      </c>
      <c r="I544" s="1">
        <f t="shared" si="97"/>
        <v>322820764</v>
      </c>
      <c r="J544">
        <f t="shared" si="95"/>
        <v>10112045</v>
      </c>
      <c r="K544" s="1">
        <f t="shared" si="98"/>
        <v>4732809</v>
      </c>
      <c r="L544">
        <f t="shared" si="98"/>
        <v>828512</v>
      </c>
      <c r="M544" s="8">
        <f t="shared" si="90"/>
        <v>290538687.60000002</v>
      </c>
      <c r="N544" s="1">
        <f t="shared" si="91"/>
        <v>32282076.399999976</v>
      </c>
    </row>
    <row r="545" spans="4:14" x14ac:dyDescent="0.25">
      <c r="D545" s="9">
        <v>44429</v>
      </c>
      <c r="E545">
        <v>544</v>
      </c>
      <c r="F545">
        <f t="shared" si="93"/>
        <v>20412</v>
      </c>
      <c r="G545">
        <f t="shared" si="99"/>
        <v>9367</v>
      </c>
      <c r="H545">
        <f t="shared" si="94"/>
        <v>1575</v>
      </c>
      <c r="I545" s="1">
        <f t="shared" si="97"/>
        <v>322811297</v>
      </c>
      <c r="J545">
        <f t="shared" si="95"/>
        <v>10130879</v>
      </c>
      <c r="K545" s="1">
        <f t="shared" si="98"/>
        <v>4742176</v>
      </c>
      <c r="L545">
        <f t="shared" si="98"/>
        <v>830087</v>
      </c>
      <c r="M545" s="8">
        <f t="shared" si="90"/>
        <v>290530167.30000001</v>
      </c>
      <c r="N545" s="1">
        <f t="shared" si="91"/>
        <v>32281129.699999988</v>
      </c>
    </row>
    <row r="546" spans="4:14" x14ac:dyDescent="0.25">
      <c r="D546" s="9">
        <v>44430</v>
      </c>
      <c r="E546">
        <v>545</v>
      </c>
      <c r="F546">
        <f t="shared" si="93"/>
        <v>20371</v>
      </c>
      <c r="G546">
        <f t="shared" si="99"/>
        <v>9363</v>
      </c>
      <c r="H546">
        <f t="shared" si="94"/>
        <v>1574</v>
      </c>
      <c r="I546" s="1">
        <f t="shared" si="97"/>
        <v>322801873</v>
      </c>
      <c r="J546">
        <f t="shared" si="95"/>
        <v>10149666</v>
      </c>
      <c r="K546" s="1">
        <f t="shared" si="98"/>
        <v>4751539</v>
      </c>
      <c r="L546">
        <f t="shared" si="98"/>
        <v>831661</v>
      </c>
      <c r="M546" s="8">
        <f t="shared" si="90"/>
        <v>290521685.69999999</v>
      </c>
      <c r="N546" s="1">
        <f t="shared" si="91"/>
        <v>32280187.300000012</v>
      </c>
    </row>
    <row r="547" spans="4:14" x14ac:dyDescent="0.25">
      <c r="D547" s="9">
        <v>44431</v>
      </c>
      <c r="E547">
        <v>546</v>
      </c>
      <c r="F547">
        <f t="shared" si="93"/>
        <v>20397</v>
      </c>
      <c r="G547">
        <f t="shared" si="99"/>
        <v>9361</v>
      </c>
      <c r="H547">
        <f t="shared" si="94"/>
        <v>1574</v>
      </c>
      <c r="I547" s="1">
        <f t="shared" si="97"/>
        <v>322792417</v>
      </c>
      <c r="J547">
        <f t="shared" si="95"/>
        <v>10168483</v>
      </c>
      <c r="K547" s="1">
        <f t="shared" si="98"/>
        <v>4760900</v>
      </c>
      <c r="L547">
        <f t="shared" si="98"/>
        <v>833235</v>
      </c>
      <c r="M547" s="8">
        <f t="shared" si="90"/>
        <v>290513175.30000001</v>
      </c>
      <c r="N547" s="1">
        <f t="shared" si="91"/>
        <v>32279241.699999988</v>
      </c>
    </row>
    <row r="548" spans="4:14" x14ac:dyDescent="0.25">
      <c r="D548" s="9">
        <v>44432</v>
      </c>
      <c r="E548">
        <v>547</v>
      </c>
      <c r="F548">
        <f t="shared" si="93"/>
        <v>20385</v>
      </c>
      <c r="G548">
        <f t="shared" si="99"/>
        <v>9364</v>
      </c>
      <c r="H548">
        <f t="shared" si="94"/>
        <v>1575</v>
      </c>
      <c r="I548" s="1">
        <f t="shared" si="97"/>
        <v>322782978</v>
      </c>
      <c r="J548">
        <f t="shared" si="95"/>
        <v>10187286</v>
      </c>
      <c r="K548" s="1">
        <f t="shared" si="98"/>
        <v>4770264</v>
      </c>
      <c r="L548">
        <f t="shared" si="98"/>
        <v>834810</v>
      </c>
      <c r="M548" s="8">
        <f t="shared" si="90"/>
        <v>290504680.19999999</v>
      </c>
      <c r="N548" s="1">
        <f t="shared" si="91"/>
        <v>32278297.800000012</v>
      </c>
    </row>
    <row r="549" spans="4:14" x14ac:dyDescent="0.25">
      <c r="D549" s="9">
        <v>44433</v>
      </c>
      <c r="E549">
        <v>548</v>
      </c>
      <c r="F549">
        <f t="shared" si="93"/>
        <v>20398</v>
      </c>
      <c r="G549">
        <f t="shared" si="99"/>
        <v>9356</v>
      </c>
      <c r="H549">
        <f t="shared" si="94"/>
        <v>1573</v>
      </c>
      <c r="I549" s="1">
        <f t="shared" si="97"/>
        <v>322773516</v>
      </c>
      <c r="J549">
        <f t="shared" si="95"/>
        <v>10206104</v>
      </c>
      <c r="K549" s="1">
        <f t="shared" si="98"/>
        <v>4779620</v>
      </c>
      <c r="L549">
        <f t="shared" si="98"/>
        <v>836383</v>
      </c>
      <c r="M549" s="8">
        <f t="shared" si="90"/>
        <v>290496164.40000004</v>
      </c>
      <c r="N549" s="1">
        <f t="shared" si="91"/>
        <v>32277351.599999964</v>
      </c>
    </row>
    <row r="550" spans="4:14" x14ac:dyDescent="0.25">
      <c r="D550" s="9">
        <v>44434</v>
      </c>
      <c r="E550">
        <v>549</v>
      </c>
      <c r="F550">
        <f t="shared" si="93"/>
        <v>20418</v>
      </c>
      <c r="G550">
        <f t="shared" si="99"/>
        <v>9358</v>
      </c>
      <c r="H550">
        <f t="shared" si="94"/>
        <v>1574</v>
      </c>
      <c r="I550" s="1">
        <f t="shared" si="97"/>
        <v>322764033</v>
      </c>
      <c r="J550">
        <f t="shared" si="95"/>
        <v>10224945</v>
      </c>
      <c r="K550" s="1">
        <f t="shared" si="98"/>
        <v>4788978</v>
      </c>
      <c r="L550">
        <f t="shared" si="98"/>
        <v>837957</v>
      </c>
      <c r="M550" s="8">
        <f t="shared" si="90"/>
        <v>290487629.69999999</v>
      </c>
      <c r="N550" s="1">
        <f t="shared" si="91"/>
        <v>32276403.300000012</v>
      </c>
    </row>
    <row r="551" spans="4:14" x14ac:dyDescent="0.25">
      <c r="D551" s="9">
        <v>44435</v>
      </c>
      <c r="E551">
        <v>550</v>
      </c>
      <c r="F551">
        <f t="shared" si="93"/>
        <v>20416</v>
      </c>
      <c r="G551">
        <f t="shared" si="99"/>
        <v>9353</v>
      </c>
      <c r="H551">
        <f t="shared" si="94"/>
        <v>1573</v>
      </c>
      <c r="I551" s="1">
        <f t="shared" si="97"/>
        <v>322754547</v>
      </c>
      <c r="J551">
        <f t="shared" si="95"/>
        <v>10243784</v>
      </c>
      <c r="K551" s="1">
        <f t="shared" si="98"/>
        <v>4798331</v>
      </c>
      <c r="L551">
        <f t="shared" si="98"/>
        <v>839530</v>
      </c>
      <c r="M551" s="8">
        <f t="shared" si="90"/>
        <v>290479092.30000001</v>
      </c>
      <c r="N551" s="1">
        <f t="shared" si="91"/>
        <v>32275454.699999988</v>
      </c>
    </row>
    <row r="552" spans="4:14" x14ac:dyDescent="0.25">
      <c r="D552" s="9">
        <v>44436</v>
      </c>
      <c r="E552">
        <v>551</v>
      </c>
      <c r="F552">
        <f t="shared" si="93"/>
        <v>20406</v>
      </c>
      <c r="G552">
        <f t="shared" si="99"/>
        <v>9354</v>
      </c>
      <c r="H552">
        <f t="shared" si="94"/>
        <v>1573</v>
      </c>
      <c r="I552" s="1">
        <f t="shared" si="97"/>
        <v>322745073</v>
      </c>
      <c r="J552">
        <f t="shared" si="95"/>
        <v>10262612</v>
      </c>
      <c r="K552" s="1">
        <f t="shared" si="98"/>
        <v>4807685</v>
      </c>
      <c r="L552">
        <f t="shared" si="98"/>
        <v>841103</v>
      </c>
      <c r="M552" s="8">
        <f t="shared" si="90"/>
        <v>290470565.69999999</v>
      </c>
      <c r="N552" s="1">
        <f t="shared" si="91"/>
        <v>32274507.300000012</v>
      </c>
    </row>
    <row r="553" spans="4:14" x14ac:dyDescent="0.25">
      <c r="D553" s="9">
        <v>44437</v>
      </c>
      <c r="E553">
        <v>552</v>
      </c>
      <c r="F553">
        <f t="shared" si="93"/>
        <v>20391</v>
      </c>
      <c r="G553">
        <f t="shared" si="99"/>
        <v>9362</v>
      </c>
      <c r="H553">
        <f t="shared" si="94"/>
        <v>1574</v>
      </c>
      <c r="I553" s="1">
        <f t="shared" si="97"/>
        <v>322735624</v>
      </c>
      <c r="J553">
        <f t="shared" si="95"/>
        <v>10281423</v>
      </c>
      <c r="K553" s="1">
        <f t="shared" si="98"/>
        <v>4817047</v>
      </c>
      <c r="L553">
        <f t="shared" si="98"/>
        <v>842677</v>
      </c>
      <c r="M553" s="8">
        <f t="shared" si="90"/>
        <v>290462061.60000002</v>
      </c>
      <c r="N553" s="1">
        <f t="shared" si="91"/>
        <v>32273562.399999976</v>
      </c>
    </row>
    <row r="554" spans="4:14" x14ac:dyDescent="0.25">
      <c r="D554" s="9">
        <v>44438</v>
      </c>
      <c r="E554">
        <v>553</v>
      </c>
      <c r="F554">
        <f t="shared" si="93"/>
        <v>20391</v>
      </c>
      <c r="G554">
        <f t="shared" si="99"/>
        <v>9371</v>
      </c>
      <c r="H554">
        <f t="shared" si="94"/>
        <v>1576</v>
      </c>
      <c r="I554" s="1">
        <f t="shared" si="97"/>
        <v>322726184</v>
      </c>
      <c r="J554">
        <f t="shared" si="95"/>
        <v>10300234</v>
      </c>
      <c r="K554" s="1">
        <f t="shared" ref="K554:L569" si="100">K553+G554</f>
        <v>4826418</v>
      </c>
      <c r="L554">
        <f t="shared" si="100"/>
        <v>844253</v>
      </c>
      <c r="M554" s="8">
        <f t="shared" ref="M554:M617" si="101">I554*0.9</f>
        <v>290453565.60000002</v>
      </c>
      <c r="N554" s="1">
        <f t="shared" ref="N554:N617" si="102">I554-M554</f>
        <v>32272618.399999976</v>
      </c>
    </row>
    <row r="555" spans="4:14" x14ac:dyDescent="0.25">
      <c r="D555" s="9">
        <v>44439</v>
      </c>
      <c r="E555">
        <v>554</v>
      </c>
      <c r="F555">
        <f t="shared" si="93"/>
        <v>20393</v>
      </c>
      <c r="G555">
        <f t="shared" si="99"/>
        <v>9298</v>
      </c>
      <c r="H555">
        <f t="shared" si="94"/>
        <v>1564</v>
      </c>
      <c r="I555" s="1">
        <f t="shared" si="97"/>
        <v>322716669</v>
      </c>
      <c r="J555">
        <f t="shared" si="95"/>
        <v>10319047</v>
      </c>
      <c r="K555" s="1">
        <f t="shared" si="100"/>
        <v>4835716</v>
      </c>
      <c r="L555">
        <f t="shared" si="100"/>
        <v>845817</v>
      </c>
      <c r="M555" s="8">
        <f t="shared" si="101"/>
        <v>290445002.10000002</v>
      </c>
      <c r="N555" s="1">
        <f t="shared" si="102"/>
        <v>32271666.899999976</v>
      </c>
    </row>
    <row r="556" spans="4:14" x14ac:dyDescent="0.25">
      <c r="D556" s="9">
        <v>44440</v>
      </c>
      <c r="E556">
        <v>555</v>
      </c>
      <c r="F556">
        <f t="shared" si="93"/>
        <v>20392</v>
      </c>
      <c r="G556">
        <f t="shared" si="99"/>
        <v>9317</v>
      </c>
      <c r="H556">
        <f t="shared" si="94"/>
        <v>1567</v>
      </c>
      <c r="I556" s="1">
        <f t="shared" si="97"/>
        <v>322707174</v>
      </c>
      <c r="J556">
        <f t="shared" si="95"/>
        <v>10337859</v>
      </c>
      <c r="K556" s="1">
        <f t="shared" si="100"/>
        <v>4845033</v>
      </c>
      <c r="L556">
        <f t="shared" si="100"/>
        <v>847384</v>
      </c>
      <c r="M556" s="8">
        <f t="shared" si="101"/>
        <v>290436456.60000002</v>
      </c>
      <c r="N556" s="1">
        <f t="shared" si="102"/>
        <v>32270717.399999976</v>
      </c>
    </row>
    <row r="557" spans="4:14" x14ac:dyDescent="0.25">
      <c r="D557" s="9">
        <v>44441</v>
      </c>
      <c r="E557">
        <v>556</v>
      </c>
      <c r="F557">
        <f t="shared" si="93"/>
        <v>20383</v>
      </c>
      <c r="G557">
        <f t="shared" si="99"/>
        <v>9339</v>
      </c>
      <c r="H557">
        <f t="shared" si="94"/>
        <v>1570</v>
      </c>
      <c r="I557" s="1">
        <f t="shared" si="97"/>
        <v>322697711</v>
      </c>
      <c r="J557">
        <f t="shared" si="95"/>
        <v>10356661</v>
      </c>
      <c r="K557" s="1">
        <f t="shared" si="100"/>
        <v>4854372</v>
      </c>
      <c r="L557">
        <f t="shared" si="100"/>
        <v>848954</v>
      </c>
      <c r="M557" s="8">
        <f t="shared" si="101"/>
        <v>290427939.90000004</v>
      </c>
      <c r="N557" s="1">
        <f t="shared" si="102"/>
        <v>32269771.099999964</v>
      </c>
    </row>
    <row r="558" spans="4:14" x14ac:dyDescent="0.25">
      <c r="D558" s="9">
        <v>44442</v>
      </c>
      <c r="E558">
        <v>557</v>
      </c>
      <c r="F558">
        <f t="shared" si="93"/>
        <v>20388</v>
      </c>
      <c r="G558">
        <f t="shared" si="99"/>
        <v>9341</v>
      </c>
      <c r="H558">
        <f t="shared" si="94"/>
        <v>1571</v>
      </c>
      <c r="I558" s="1">
        <f t="shared" si="97"/>
        <v>322688244</v>
      </c>
      <c r="J558">
        <f t="shared" si="95"/>
        <v>10375469</v>
      </c>
      <c r="K558" s="1">
        <f t="shared" si="100"/>
        <v>4863713</v>
      </c>
      <c r="L558">
        <f t="shared" si="100"/>
        <v>850525</v>
      </c>
      <c r="M558" s="8">
        <f t="shared" si="101"/>
        <v>290419419.60000002</v>
      </c>
      <c r="N558" s="1">
        <f t="shared" si="102"/>
        <v>32268824.399999976</v>
      </c>
    </row>
    <row r="559" spans="4:14" x14ac:dyDescent="0.25">
      <c r="D559" s="9">
        <v>44443</v>
      </c>
      <c r="E559">
        <v>558</v>
      </c>
      <c r="F559">
        <f t="shared" si="93"/>
        <v>20391</v>
      </c>
      <c r="G559">
        <f t="shared" si="99"/>
        <v>9340</v>
      </c>
      <c r="H559">
        <f t="shared" si="94"/>
        <v>1571</v>
      </c>
      <c r="I559" s="1">
        <f t="shared" si="97"/>
        <v>322678773</v>
      </c>
      <c r="J559">
        <f t="shared" si="95"/>
        <v>10394280</v>
      </c>
      <c r="K559" s="1">
        <f t="shared" si="100"/>
        <v>4873053</v>
      </c>
      <c r="L559">
        <f t="shared" si="100"/>
        <v>852096</v>
      </c>
      <c r="M559" s="8">
        <f t="shared" si="101"/>
        <v>290410895.69999999</v>
      </c>
      <c r="N559" s="1">
        <f t="shared" si="102"/>
        <v>32267877.300000012</v>
      </c>
    </row>
    <row r="560" spans="4:14" x14ac:dyDescent="0.25">
      <c r="D560" s="9">
        <v>44444</v>
      </c>
      <c r="E560">
        <v>559</v>
      </c>
      <c r="F560">
        <f t="shared" si="93"/>
        <v>20390</v>
      </c>
      <c r="G560">
        <f t="shared" si="99"/>
        <v>9337</v>
      </c>
      <c r="H560">
        <f t="shared" si="94"/>
        <v>1570</v>
      </c>
      <c r="I560" s="1">
        <f t="shared" si="97"/>
        <v>322669300</v>
      </c>
      <c r="J560">
        <f t="shared" si="95"/>
        <v>10413090</v>
      </c>
      <c r="K560" s="1">
        <f t="shared" si="100"/>
        <v>4882390</v>
      </c>
      <c r="L560">
        <f t="shared" si="100"/>
        <v>853666</v>
      </c>
      <c r="M560" s="8">
        <f t="shared" si="101"/>
        <v>290402370</v>
      </c>
      <c r="N560" s="1">
        <f t="shared" si="102"/>
        <v>32266930</v>
      </c>
    </row>
    <row r="561" spans="4:14" x14ac:dyDescent="0.25">
      <c r="D561" s="9">
        <v>44445</v>
      </c>
      <c r="E561">
        <v>560</v>
      </c>
      <c r="F561">
        <f t="shared" si="93"/>
        <v>20391</v>
      </c>
      <c r="G561">
        <f t="shared" si="99"/>
        <v>9337</v>
      </c>
      <c r="H561">
        <f t="shared" si="94"/>
        <v>1570</v>
      </c>
      <c r="I561" s="1">
        <f t="shared" si="97"/>
        <v>322659825</v>
      </c>
      <c r="J561">
        <f t="shared" si="95"/>
        <v>10431902</v>
      </c>
      <c r="K561" s="1">
        <f t="shared" si="100"/>
        <v>4891727</v>
      </c>
      <c r="L561">
        <f t="shared" si="100"/>
        <v>855236</v>
      </c>
      <c r="M561" s="8">
        <f t="shared" si="101"/>
        <v>290393842.5</v>
      </c>
      <c r="N561" s="1">
        <f t="shared" si="102"/>
        <v>32265982.5</v>
      </c>
    </row>
    <row r="562" spans="4:14" x14ac:dyDescent="0.25">
      <c r="D562" s="9">
        <v>44446</v>
      </c>
      <c r="E562">
        <v>561</v>
      </c>
      <c r="F562">
        <f t="shared" si="93"/>
        <v>20390</v>
      </c>
      <c r="G562">
        <f t="shared" si="99"/>
        <v>9344</v>
      </c>
      <c r="H562">
        <f t="shared" si="94"/>
        <v>1571</v>
      </c>
      <c r="I562" s="1">
        <f t="shared" si="97"/>
        <v>322650358</v>
      </c>
      <c r="J562">
        <f t="shared" si="95"/>
        <v>10450713</v>
      </c>
      <c r="K562" s="1">
        <f t="shared" si="100"/>
        <v>4901071</v>
      </c>
      <c r="L562">
        <f t="shared" si="100"/>
        <v>856807</v>
      </c>
      <c r="M562" s="8">
        <f t="shared" si="101"/>
        <v>290385322.19999999</v>
      </c>
      <c r="N562" s="1">
        <f t="shared" si="102"/>
        <v>32265035.800000012</v>
      </c>
    </row>
    <row r="563" spans="4:14" x14ac:dyDescent="0.25">
      <c r="D563" s="9">
        <v>44447</v>
      </c>
      <c r="E563">
        <v>562</v>
      </c>
      <c r="F563">
        <f t="shared" si="93"/>
        <v>20392</v>
      </c>
      <c r="G563">
        <f t="shared" si="99"/>
        <v>9352</v>
      </c>
      <c r="H563">
        <f t="shared" si="94"/>
        <v>1573</v>
      </c>
      <c r="I563" s="1">
        <f t="shared" si="97"/>
        <v>322640897</v>
      </c>
      <c r="J563">
        <f t="shared" si="95"/>
        <v>10469526</v>
      </c>
      <c r="K563" s="1">
        <f t="shared" si="100"/>
        <v>4910423</v>
      </c>
      <c r="L563">
        <f t="shared" si="100"/>
        <v>858380</v>
      </c>
      <c r="M563" s="8">
        <f t="shared" si="101"/>
        <v>290376807.30000001</v>
      </c>
      <c r="N563" s="1">
        <f t="shared" si="102"/>
        <v>32264089.699999988</v>
      </c>
    </row>
    <row r="564" spans="4:14" x14ac:dyDescent="0.25">
      <c r="D564" s="9">
        <v>44448</v>
      </c>
      <c r="E564">
        <v>563</v>
      </c>
      <c r="F564">
        <f t="shared" si="93"/>
        <v>20391</v>
      </c>
      <c r="G564">
        <f t="shared" si="99"/>
        <v>9348</v>
      </c>
      <c r="H564">
        <f t="shared" si="94"/>
        <v>1572</v>
      </c>
      <c r="I564" s="1">
        <f t="shared" si="97"/>
        <v>322631433</v>
      </c>
      <c r="J564">
        <f t="shared" si="95"/>
        <v>10488338</v>
      </c>
      <c r="K564" s="1">
        <f t="shared" si="100"/>
        <v>4919771</v>
      </c>
      <c r="L564">
        <f t="shared" si="100"/>
        <v>859952</v>
      </c>
      <c r="M564" s="8">
        <f t="shared" si="101"/>
        <v>290368289.69999999</v>
      </c>
      <c r="N564" s="1">
        <f t="shared" si="102"/>
        <v>32263143.300000012</v>
      </c>
    </row>
    <row r="565" spans="4:14" x14ac:dyDescent="0.25">
      <c r="D565" s="9">
        <v>44449</v>
      </c>
      <c r="E565">
        <v>564</v>
      </c>
      <c r="F565">
        <f t="shared" si="93"/>
        <v>20392</v>
      </c>
      <c r="G565">
        <f t="shared" si="99"/>
        <v>9347</v>
      </c>
      <c r="H565">
        <f t="shared" si="94"/>
        <v>1572</v>
      </c>
      <c r="I565" s="1">
        <f t="shared" si="97"/>
        <v>322621967</v>
      </c>
      <c r="J565">
        <f t="shared" si="95"/>
        <v>10507151</v>
      </c>
      <c r="K565" s="1">
        <f t="shared" si="100"/>
        <v>4929118</v>
      </c>
      <c r="L565">
        <f t="shared" si="100"/>
        <v>861524</v>
      </c>
      <c r="M565" s="8">
        <f t="shared" si="101"/>
        <v>290359770.30000001</v>
      </c>
      <c r="N565" s="1">
        <f t="shared" si="102"/>
        <v>32262196.699999988</v>
      </c>
    </row>
    <row r="566" spans="4:14" x14ac:dyDescent="0.25">
      <c r="D566" s="9">
        <v>44450</v>
      </c>
      <c r="E566">
        <v>565</v>
      </c>
      <c r="F566">
        <f t="shared" si="93"/>
        <v>20394</v>
      </c>
      <c r="G566">
        <f t="shared" si="99"/>
        <v>9343</v>
      </c>
      <c r="H566">
        <f t="shared" si="94"/>
        <v>1571</v>
      </c>
      <c r="I566" s="1">
        <f t="shared" si="97"/>
        <v>322612494</v>
      </c>
      <c r="J566">
        <f t="shared" si="95"/>
        <v>10525967</v>
      </c>
      <c r="K566" s="1">
        <f t="shared" si="100"/>
        <v>4938461</v>
      </c>
      <c r="L566">
        <f t="shared" si="100"/>
        <v>863095</v>
      </c>
      <c r="M566" s="8">
        <f t="shared" si="101"/>
        <v>290351244.60000002</v>
      </c>
      <c r="N566" s="1">
        <f t="shared" si="102"/>
        <v>32261249.399999976</v>
      </c>
    </row>
    <row r="567" spans="4:14" x14ac:dyDescent="0.25">
      <c r="D567" s="9">
        <v>44451</v>
      </c>
      <c r="E567">
        <v>566</v>
      </c>
      <c r="F567">
        <f t="shared" si="93"/>
        <v>20396</v>
      </c>
      <c r="G567">
        <f t="shared" si="99"/>
        <v>9343</v>
      </c>
      <c r="H567">
        <f t="shared" si="94"/>
        <v>1571</v>
      </c>
      <c r="I567" s="1">
        <f t="shared" si="97"/>
        <v>322603019</v>
      </c>
      <c r="J567">
        <f t="shared" si="95"/>
        <v>10544785</v>
      </c>
      <c r="K567" s="1">
        <f t="shared" si="100"/>
        <v>4947804</v>
      </c>
      <c r="L567">
        <f t="shared" si="100"/>
        <v>864666</v>
      </c>
      <c r="M567" s="8">
        <f t="shared" si="101"/>
        <v>290342717.10000002</v>
      </c>
      <c r="N567" s="1">
        <f t="shared" si="102"/>
        <v>32260301.899999976</v>
      </c>
    </row>
    <row r="568" spans="4:14" x14ac:dyDescent="0.25">
      <c r="D568" s="9">
        <v>44452</v>
      </c>
      <c r="E568">
        <v>567</v>
      </c>
      <c r="F568">
        <f t="shared" si="93"/>
        <v>20399</v>
      </c>
      <c r="G568">
        <f t="shared" si="99"/>
        <v>9341</v>
      </c>
      <c r="H568">
        <f t="shared" si="94"/>
        <v>1571</v>
      </c>
      <c r="I568" s="1">
        <f t="shared" si="97"/>
        <v>322593538</v>
      </c>
      <c r="J568">
        <f t="shared" si="95"/>
        <v>10563607</v>
      </c>
      <c r="K568" s="1">
        <f t="shared" si="100"/>
        <v>4957145</v>
      </c>
      <c r="L568">
        <f t="shared" si="100"/>
        <v>866237</v>
      </c>
      <c r="M568" s="8">
        <f t="shared" si="101"/>
        <v>290334184.19999999</v>
      </c>
      <c r="N568" s="1">
        <f t="shared" si="102"/>
        <v>32259353.800000012</v>
      </c>
    </row>
    <row r="569" spans="4:14" x14ac:dyDescent="0.25">
      <c r="D569" s="9">
        <v>44453</v>
      </c>
      <c r="E569">
        <v>568</v>
      </c>
      <c r="F569">
        <f t="shared" si="93"/>
        <v>20401</v>
      </c>
      <c r="G569">
        <f t="shared" si="99"/>
        <v>9347</v>
      </c>
      <c r="H569">
        <f t="shared" si="94"/>
        <v>1572</v>
      </c>
      <c r="I569" s="1">
        <f t="shared" si="97"/>
        <v>322584061</v>
      </c>
      <c r="J569">
        <f t="shared" si="95"/>
        <v>10582431</v>
      </c>
      <c r="K569" s="1">
        <f t="shared" si="100"/>
        <v>4966492</v>
      </c>
      <c r="L569">
        <f t="shared" si="100"/>
        <v>867809</v>
      </c>
      <c r="M569" s="8">
        <f t="shared" si="101"/>
        <v>290325654.90000004</v>
      </c>
      <c r="N569" s="1">
        <f t="shared" si="102"/>
        <v>32258406.099999964</v>
      </c>
    </row>
    <row r="570" spans="4:14" x14ac:dyDescent="0.25">
      <c r="D570" s="9">
        <v>44454</v>
      </c>
      <c r="E570">
        <v>569</v>
      </c>
      <c r="F570">
        <f t="shared" si="93"/>
        <v>20399</v>
      </c>
      <c r="G570">
        <f t="shared" si="99"/>
        <v>9342</v>
      </c>
      <c r="H570">
        <f t="shared" si="94"/>
        <v>1571</v>
      </c>
      <c r="I570" s="1">
        <f t="shared" si="97"/>
        <v>322574581</v>
      </c>
      <c r="J570">
        <f t="shared" si="95"/>
        <v>10601253</v>
      </c>
      <c r="K570" s="1">
        <f t="shared" ref="K570:L585" si="103">K569+G570</f>
        <v>4975834</v>
      </c>
      <c r="L570">
        <f t="shared" si="103"/>
        <v>869380</v>
      </c>
      <c r="M570" s="8">
        <f t="shared" si="101"/>
        <v>290317122.90000004</v>
      </c>
      <c r="N570" s="1">
        <f t="shared" si="102"/>
        <v>32257458.099999964</v>
      </c>
    </row>
    <row r="571" spans="4:14" x14ac:dyDescent="0.25">
      <c r="D571" s="9">
        <v>44455</v>
      </c>
      <c r="E571">
        <v>570</v>
      </c>
      <c r="F571">
        <f t="shared" si="93"/>
        <v>20404</v>
      </c>
      <c r="G571">
        <f t="shared" si="99"/>
        <v>9346</v>
      </c>
      <c r="H571">
        <f t="shared" si="94"/>
        <v>1572</v>
      </c>
      <c r="I571" s="1">
        <f t="shared" si="97"/>
        <v>322565099</v>
      </c>
      <c r="J571">
        <f t="shared" si="95"/>
        <v>10620081</v>
      </c>
      <c r="K571" s="1">
        <f t="shared" si="103"/>
        <v>4985180</v>
      </c>
      <c r="L571">
        <f t="shared" si="103"/>
        <v>870952</v>
      </c>
      <c r="M571" s="8">
        <f t="shared" si="101"/>
        <v>290308589.10000002</v>
      </c>
      <c r="N571" s="1">
        <f t="shared" si="102"/>
        <v>32256509.899999976</v>
      </c>
    </row>
    <row r="572" spans="4:14" x14ac:dyDescent="0.25">
      <c r="D572" s="9">
        <v>44456</v>
      </c>
      <c r="E572">
        <v>571</v>
      </c>
      <c r="F572">
        <f t="shared" si="93"/>
        <v>20410</v>
      </c>
      <c r="G572">
        <f t="shared" si="99"/>
        <v>9347</v>
      </c>
      <c r="H572">
        <f t="shared" si="94"/>
        <v>1572</v>
      </c>
      <c r="I572" s="1">
        <f t="shared" si="97"/>
        <v>322555611</v>
      </c>
      <c r="J572">
        <f t="shared" si="95"/>
        <v>10638916</v>
      </c>
      <c r="K572" s="1">
        <f t="shared" si="103"/>
        <v>4994527</v>
      </c>
      <c r="L572">
        <f t="shared" si="103"/>
        <v>872524</v>
      </c>
      <c r="M572" s="8">
        <f t="shared" si="101"/>
        <v>290300049.90000004</v>
      </c>
      <c r="N572" s="1">
        <f t="shared" si="102"/>
        <v>32255561.099999964</v>
      </c>
    </row>
    <row r="573" spans="4:14" x14ac:dyDescent="0.25">
      <c r="D573" s="9">
        <v>44457</v>
      </c>
      <c r="E573">
        <v>572</v>
      </c>
      <c r="F573">
        <f t="shared" si="93"/>
        <v>20414</v>
      </c>
      <c r="G573">
        <f t="shared" si="99"/>
        <v>9328</v>
      </c>
      <c r="H573">
        <f t="shared" si="94"/>
        <v>1569</v>
      </c>
      <c r="I573" s="1">
        <f t="shared" si="97"/>
        <v>322546099</v>
      </c>
      <c r="J573">
        <f t="shared" si="95"/>
        <v>10657756</v>
      </c>
      <c r="K573" s="1">
        <f t="shared" si="103"/>
        <v>5003855</v>
      </c>
      <c r="L573">
        <f t="shared" si="103"/>
        <v>874093</v>
      </c>
      <c r="M573" s="8">
        <f t="shared" si="101"/>
        <v>290291489.10000002</v>
      </c>
      <c r="N573" s="1">
        <f t="shared" si="102"/>
        <v>32254609.899999976</v>
      </c>
    </row>
    <row r="574" spans="4:14" x14ac:dyDescent="0.25">
      <c r="D574" s="9">
        <v>44458</v>
      </c>
      <c r="E574">
        <v>573</v>
      </c>
      <c r="F574">
        <f t="shared" si="93"/>
        <v>20415</v>
      </c>
      <c r="G574">
        <f t="shared" si="99"/>
        <v>9340</v>
      </c>
      <c r="H574">
        <f t="shared" si="94"/>
        <v>1571</v>
      </c>
      <c r="I574" s="1">
        <f t="shared" si="97"/>
        <v>322536598</v>
      </c>
      <c r="J574">
        <f t="shared" si="95"/>
        <v>10676597</v>
      </c>
      <c r="K574" s="1">
        <f t="shared" si="103"/>
        <v>5013195</v>
      </c>
      <c r="L574">
        <f t="shared" si="103"/>
        <v>875664</v>
      </c>
      <c r="M574" s="8">
        <f t="shared" si="101"/>
        <v>290282938.19999999</v>
      </c>
      <c r="N574" s="1">
        <f t="shared" si="102"/>
        <v>32253659.800000012</v>
      </c>
    </row>
    <row r="575" spans="4:14" x14ac:dyDescent="0.25">
      <c r="D575" s="9">
        <v>44459</v>
      </c>
      <c r="E575">
        <v>574</v>
      </c>
      <c r="F575">
        <f t="shared" si="93"/>
        <v>20410</v>
      </c>
      <c r="G575">
        <f t="shared" si="99"/>
        <v>9334</v>
      </c>
      <c r="H575">
        <f t="shared" si="94"/>
        <v>1570</v>
      </c>
      <c r="I575" s="1">
        <f t="shared" si="97"/>
        <v>322527097</v>
      </c>
      <c r="J575">
        <f t="shared" si="95"/>
        <v>10695432</v>
      </c>
      <c r="K575" s="1">
        <f t="shared" si="103"/>
        <v>5022529</v>
      </c>
      <c r="L575">
        <f t="shared" si="103"/>
        <v>877234</v>
      </c>
      <c r="M575" s="8">
        <f t="shared" si="101"/>
        <v>290274387.30000001</v>
      </c>
      <c r="N575" s="1">
        <f t="shared" si="102"/>
        <v>32252709.699999988</v>
      </c>
    </row>
    <row r="576" spans="4:14" x14ac:dyDescent="0.25">
      <c r="D576" s="9">
        <v>44460</v>
      </c>
      <c r="E576">
        <v>575</v>
      </c>
      <c r="F576">
        <f t="shared" si="93"/>
        <v>20419</v>
      </c>
      <c r="G576">
        <f t="shared" si="99"/>
        <v>9340</v>
      </c>
      <c r="H576">
        <f t="shared" si="94"/>
        <v>1571</v>
      </c>
      <c r="I576" s="1">
        <f t="shared" si="97"/>
        <v>322517591</v>
      </c>
      <c r="J576">
        <f t="shared" si="95"/>
        <v>10714278</v>
      </c>
      <c r="K576" s="1">
        <f t="shared" si="103"/>
        <v>5031869</v>
      </c>
      <c r="L576">
        <f t="shared" si="103"/>
        <v>878805</v>
      </c>
      <c r="M576" s="8">
        <f t="shared" si="101"/>
        <v>290265831.90000004</v>
      </c>
      <c r="N576" s="1">
        <f t="shared" si="102"/>
        <v>32251759.099999964</v>
      </c>
    </row>
    <row r="577" spans="4:14" x14ac:dyDescent="0.25">
      <c r="D577" s="9">
        <v>44461</v>
      </c>
      <c r="E577">
        <v>576</v>
      </c>
      <c r="F577">
        <f t="shared" si="93"/>
        <v>20415</v>
      </c>
      <c r="G577">
        <f t="shared" si="99"/>
        <v>9349</v>
      </c>
      <c r="H577">
        <f t="shared" si="94"/>
        <v>1572</v>
      </c>
      <c r="I577" s="1">
        <f t="shared" si="97"/>
        <v>322508099</v>
      </c>
      <c r="J577">
        <f t="shared" si="95"/>
        <v>10733119</v>
      </c>
      <c r="K577" s="1">
        <f t="shared" si="103"/>
        <v>5041218</v>
      </c>
      <c r="L577">
        <f t="shared" si="103"/>
        <v>880377</v>
      </c>
      <c r="M577" s="8">
        <f t="shared" si="101"/>
        <v>290257289.10000002</v>
      </c>
      <c r="N577" s="1">
        <f t="shared" si="102"/>
        <v>32250809.899999976</v>
      </c>
    </row>
    <row r="578" spans="4:14" x14ac:dyDescent="0.25">
      <c r="D578" s="9">
        <v>44462</v>
      </c>
      <c r="E578">
        <v>577</v>
      </c>
      <c r="F578">
        <f t="shared" si="93"/>
        <v>20420</v>
      </c>
      <c r="G578">
        <f t="shared" si="99"/>
        <v>9348</v>
      </c>
      <c r="H578">
        <f t="shared" si="94"/>
        <v>1572</v>
      </c>
      <c r="I578" s="1">
        <f t="shared" si="97"/>
        <v>322498600</v>
      </c>
      <c r="J578">
        <f t="shared" si="95"/>
        <v>10751966</v>
      </c>
      <c r="K578" s="1">
        <f t="shared" si="103"/>
        <v>5050566</v>
      </c>
      <c r="L578">
        <f t="shared" si="103"/>
        <v>881949</v>
      </c>
      <c r="M578" s="8">
        <f t="shared" si="101"/>
        <v>290248740</v>
      </c>
      <c r="N578" s="1">
        <f t="shared" si="102"/>
        <v>32249860</v>
      </c>
    </row>
    <row r="579" spans="4:14" x14ac:dyDescent="0.25">
      <c r="D579" s="9">
        <v>44463</v>
      </c>
      <c r="E579">
        <v>578</v>
      </c>
      <c r="F579">
        <f t="shared" si="93"/>
        <v>20418</v>
      </c>
      <c r="G579">
        <f t="shared" si="99"/>
        <v>9344</v>
      </c>
      <c r="H579">
        <f t="shared" si="94"/>
        <v>1571</v>
      </c>
      <c r="I579" s="1">
        <f t="shared" si="97"/>
        <v>322489099</v>
      </c>
      <c r="J579">
        <f t="shared" si="95"/>
        <v>10770811</v>
      </c>
      <c r="K579" s="1">
        <f t="shared" si="103"/>
        <v>5059910</v>
      </c>
      <c r="L579">
        <f t="shared" si="103"/>
        <v>883520</v>
      </c>
      <c r="M579" s="8">
        <f t="shared" si="101"/>
        <v>290240189.10000002</v>
      </c>
      <c r="N579" s="1">
        <f t="shared" si="102"/>
        <v>32248909.899999976</v>
      </c>
    </row>
    <row r="580" spans="4:14" x14ac:dyDescent="0.25">
      <c r="D580" s="9">
        <v>44464</v>
      </c>
      <c r="E580">
        <v>579</v>
      </c>
      <c r="F580">
        <f t="shared" si="93"/>
        <v>20408</v>
      </c>
      <c r="G580">
        <f t="shared" si="99"/>
        <v>9337</v>
      </c>
      <c r="H580">
        <f t="shared" si="94"/>
        <v>1570</v>
      </c>
      <c r="I580" s="1">
        <f t="shared" si="97"/>
        <v>322479602</v>
      </c>
      <c r="J580">
        <f t="shared" si="95"/>
        <v>10789645</v>
      </c>
      <c r="K580" s="1">
        <f t="shared" si="103"/>
        <v>5069247</v>
      </c>
      <c r="L580">
        <f t="shared" si="103"/>
        <v>885090</v>
      </c>
      <c r="M580" s="8">
        <f t="shared" si="101"/>
        <v>290231641.80000001</v>
      </c>
      <c r="N580" s="1">
        <f t="shared" si="102"/>
        <v>32247960.199999988</v>
      </c>
    </row>
    <row r="581" spans="4:14" x14ac:dyDescent="0.25">
      <c r="D581" s="9">
        <v>44465</v>
      </c>
      <c r="E581">
        <v>580</v>
      </c>
      <c r="F581">
        <f t="shared" si="93"/>
        <v>20396</v>
      </c>
      <c r="G581">
        <f t="shared" si="99"/>
        <v>9337</v>
      </c>
      <c r="H581">
        <f t="shared" si="94"/>
        <v>1570</v>
      </c>
      <c r="I581" s="1">
        <f t="shared" si="97"/>
        <v>322470119</v>
      </c>
      <c r="J581">
        <f t="shared" si="95"/>
        <v>10808465</v>
      </c>
      <c r="K581" s="1">
        <f t="shared" si="103"/>
        <v>5078584</v>
      </c>
      <c r="L581">
        <f t="shared" si="103"/>
        <v>886660</v>
      </c>
      <c r="M581" s="8">
        <f t="shared" si="101"/>
        <v>290223107.10000002</v>
      </c>
      <c r="N581" s="1">
        <f t="shared" si="102"/>
        <v>32247011.899999976</v>
      </c>
    </row>
    <row r="582" spans="4:14" x14ac:dyDescent="0.25">
      <c r="D582" s="9">
        <v>44466</v>
      </c>
      <c r="E582">
        <v>581</v>
      </c>
      <c r="F582">
        <f t="shared" si="93"/>
        <v>20480</v>
      </c>
      <c r="G582">
        <f t="shared" si="99"/>
        <v>9338</v>
      </c>
      <c r="H582">
        <f t="shared" si="94"/>
        <v>1570</v>
      </c>
      <c r="I582" s="1">
        <f t="shared" si="97"/>
        <v>322460541</v>
      </c>
      <c r="J582">
        <f t="shared" si="95"/>
        <v>10827381</v>
      </c>
      <c r="K582" s="1">
        <f t="shared" si="103"/>
        <v>5087922</v>
      </c>
      <c r="L582">
        <f t="shared" si="103"/>
        <v>888230</v>
      </c>
      <c r="M582" s="8">
        <f t="shared" si="101"/>
        <v>290214486.90000004</v>
      </c>
      <c r="N582" s="1">
        <f t="shared" si="102"/>
        <v>32246054.099999964</v>
      </c>
    </row>
    <row r="583" spans="4:14" x14ac:dyDescent="0.25">
      <c r="D583" s="9">
        <v>44467</v>
      </c>
      <c r="E583">
        <v>582</v>
      </c>
      <c r="F583">
        <f t="shared" si="93"/>
        <v>20457</v>
      </c>
      <c r="G583">
        <f t="shared" si="99"/>
        <v>9337</v>
      </c>
      <c r="H583">
        <f t="shared" si="94"/>
        <v>1570</v>
      </c>
      <c r="I583" s="1">
        <f t="shared" si="97"/>
        <v>322450988</v>
      </c>
      <c r="J583">
        <f t="shared" si="95"/>
        <v>10846271</v>
      </c>
      <c r="K583" s="1">
        <f t="shared" si="103"/>
        <v>5097259</v>
      </c>
      <c r="L583">
        <f t="shared" si="103"/>
        <v>889800</v>
      </c>
      <c r="M583" s="8">
        <f t="shared" si="101"/>
        <v>290205889.19999999</v>
      </c>
      <c r="N583" s="1">
        <f t="shared" si="102"/>
        <v>32245098.800000012</v>
      </c>
    </row>
    <row r="584" spans="4:14" x14ac:dyDescent="0.25">
      <c r="D584" s="9">
        <v>44468</v>
      </c>
      <c r="E584">
        <v>583</v>
      </c>
      <c r="F584">
        <f t="shared" si="93"/>
        <v>20431</v>
      </c>
      <c r="G584">
        <f t="shared" si="99"/>
        <v>9333</v>
      </c>
      <c r="H584">
        <f t="shared" si="94"/>
        <v>1569</v>
      </c>
      <c r="I584" s="1">
        <f t="shared" si="97"/>
        <v>322441460</v>
      </c>
      <c r="J584">
        <f t="shared" si="95"/>
        <v>10865132</v>
      </c>
      <c r="K584" s="1">
        <f t="shared" si="103"/>
        <v>5106592</v>
      </c>
      <c r="L584">
        <f t="shared" si="103"/>
        <v>891369</v>
      </c>
      <c r="M584" s="8">
        <f t="shared" si="101"/>
        <v>290197314</v>
      </c>
      <c r="N584" s="1">
        <f t="shared" si="102"/>
        <v>32244146</v>
      </c>
    </row>
    <row r="585" spans="4:14" x14ac:dyDescent="0.25">
      <c r="D585" s="9">
        <v>44469</v>
      </c>
      <c r="E585">
        <v>584</v>
      </c>
      <c r="F585">
        <f t="shared" ref="F585:F648" si="104">ROUND((M584*$B$1)+(N584*$B$2)-H558-G558,0)</f>
        <v>20428</v>
      </c>
      <c r="G585">
        <f t="shared" si="99"/>
        <v>9336</v>
      </c>
      <c r="H585">
        <f t="shared" ref="H585:H648" si="105">ROUND(F558*$B$8,0)</f>
        <v>1570</v>
      </c>
      <c r="I585" s="1">
        <f t="shared" si="97"/>
        <v>322431939</v>
      </c>
      <c r="J585">
        <f t="shared" ref="J585:J648" si="106">J584+F585-H558</f>
        <v>10883989</v>
      </c>
      <c r="K585" s="1">
        <f t="shared" si="103"/>
        <v>5115928</v>
      </c>
      <c r="L585">
        <f t="shared" si="103"/>
        <v>892939</v>
      </c>
      <c r="M585" s="8">
        <f t="shared" si="101"/>
        <v>290188745.10000002</v>
      </c>
      <c r="N585" s="1">
        <f t="shared" si="102"/>
        <v>32243193.899999976</v>
      </c>
    </row>
    <row r="586" spans="4:14" x14ac:dyDescent="0.25">
      <c r="D586" s="9">
        <v>44470</v>
      </c>
      <c r="E586">
        <v>585</v>
      </c>
      <c r="F586">
        <f t="shared" si="104"/>
        <v>20428</v>
      </c>
      <c r="G586">
        <f t="shared" si="99"/>
        <v>9337</v>
      </c>
      <c r="H586">
        <f t="shared" si="105"/>
        <v>1570</v>
      </c>
      <c r="I586" s="1">
        <f t="shared" si="97"/>
        <v>322422419</v>
      </c>
      <c r="J586">
        <f t="shared" si="106"/>
        <v>10902846</v>
      </c>
      <c r="K586" s="1">
        <f t="shared" ref="K586:L601" si="107">K585+G586</f>
        <v>5125265</v>
      </c>
      <c r="L586">
        <f t="shared" si="107"/>
        <v>894509</v>
      </c>
      <c r="M586" s="8">
        <f t="shared" si="101"/>
        <v>290180177.10000002</v>
      </c>
      <c r="N586" s="1">
        <f t="shared" si="102"/>
        <v>32242241.899999976</v>
      </c>
    </row>
    <row r="587" spans="4:14" x14ac:dyDescent="0.25">
      <c r="D587" s="9">
        <v>44471</v>
      </c>
      <c r="E587">
        <v>586</v>
      </c>
      <c r="F587">
        <f t="shared" si="104"/>
        <v>20431</v>
      </c>
      <c r="G587">
        <f t="shared" si="99"/>
        <v>9337</v>
      </c>
      <c r="H587">
        <f t="shared" si="105"/>
        <v>1570</v>
      </c>
      <c r="I587" s="1">
        <f t="shared" si="97"/>
        <v>322412895</v>
      </c>
      <c r="J587">
        <f t="shared" si="106"/>
        <v>10921707</v>
      </c>
      <c r="K587" s="1">
        <f t="shared" si="107"/>
        <v>5134602</v>
      </c>
      <c r="L587">
        <f t="shared" si="107"/>
        <v>896079</v>
      </c>
      <c r="M587" s="8">
        <f t="shared" si="101"/>
        <v>290171605.5</v>
      </c>
      <c r="N587" s="1">
        <f t="shared" si="102"/>
        <v>32241289.5</v>
      </c>
    </row>
    <row r="588" spans="4:14" x14ac:dyDescent="0.25">
      <c r="D588" s="9">
        <v>44472</v>
      </c>
      <c r="E588">
        <v>587</v>
      </c>
      <c r="F588">
        <f t="shared" si="104"/>
        <v>20430</v>
      </c>
      <c r="G588">
        <f t="shared" si="99"/>
        <v>9337</v>
      </c>
      <c r="H588">
        <f t="shared" si="105"/>
        <v>1570</v>
      </c>
      <c r="I588" s="1">
        <f t="shared" si="97"/>
        <v>322403372</v>
      </c>
      <c r="J588">
        <f t="shared" si="106"/>
        <v>10940567</v>
      </c>
      <c r="K588" s="1">
        <f t="shared" si="107"/>
        <v>5143939</v>
      </c>
      <c r="L588">
        <f t="shared" si="107"/>
        <v>897649</v>
      </c>
      <c r="M588" s="8">
        <f t="shared" si="101"/>
        <v>290163034.80000001</v>
      </c>
      <c r="N588" s="1">
        <f t="shared" si="102"/>
        <v>32240337.199999988</v>
      </c>
    </row>
    <row r="589" spans="4:14" x14ac:dyDescent="0.25">
      <c r="D589" s="9">
        <v>44473</v>
      </c>
      <c r="E589">
        <v>588</v>
      </c>
      <c r="F589">
        <f t="shared" si="104"/>
        <v>20421</v>
      </c>
      <c r="G589">
        <f t="shared" si="99"/>
        <v>9337</v>
      </c>
      <c r="H589">
        <f t="shared" si="105"/>
        <v>1570</v>
      </c>
      <c r="I589" s="1">
        <f t="shared" si="97"/>
        <v>322393859</v>
      </c>
      <c r="J589">
        <f t="shared" si="106"/>
        <v>10959417</v>
      </c>
      <c r="K589" s="1">
        <f t="shared" si="107"/>
        <v>5153276</v>
      </c>
      <c r="L589">
        <f t="shared" si="107"/>
        <v>899219</v>
      </c>
      <c r="M589" s="8">
        <f t="shared" si="101"/>
        <v>290154473.10000002</v>
      </c>
      <c r="N589" s="1">
        <f t="shared" si="102"/>
        <v>32239385.899999976</v>
      </c>
    </row>
    <row r="590" spans="4:14" x14ac:dyDescent="0.25">
      <c r="D590" s="9">
        <v>44474</v>
      </c>
      <c r="E590">
        <v>589</v>
      </c>
      <c r="F590">
        <f t="shared" si="104"/>
        <v>20410</v>
      </c>
      <c r="G590">
        <f t="shared" si="99"/>
        <v>9337</v>
      </c>
      <c r="H590">
        <f t="shared" si="105"/>
        <v>1570</v>
      </c>
      <c r="I590" s="1">
        <f t="shared" si="97"/>
        <v>322384359</v>
      </c>
      <c r="J590">
        <f t="shared" si="106"/>
        <v>10978254</v>
      </c>
      <c r="K590" s="1">
        <f t="shared" si="107"/>
        <v>5162613</v>
      </c>
      <c r="L590">
        <f t="shared" si="107"/>
        <v>900789</v>
      </c>
      <c r="M590" s="8">
        <f t="shared" si="101"/>
        <v>290145923.10000002</v>
      </c>
      <c r="N590" s="1">
        <f t="shared" si="102"/>
        <v>32238435.899999976</v>
      </c>
    </row>
    <row r="591" spans="4:14" x14ac:dyDescent="0.25">
      <c r="D591" s="9">
        <v>44475</v>
      </c>
      <c r="E591">
        <v>590</v>
      </c>
      <c r="F591">
        <f t="shared" si="104"/>
        <v>20414</v>
      </c>
      <c r="G591">
        <f t="shared" si="99"/>
        <v>9337</v>
      </c>
      <c r="H591">
        <f t="shared" si="105"/>
        <v>1570</v>
      </c>
      <c r="I591" s="1">
        <f t="shared" si="97"/>
        <v>322374854</v>
      </c>
      <c r="J591">
        <f t="shared" si="106"/>
        <v>10997096</v>
      </c>
      <c r="K591" s="1">
        <f t="shared" si="107"/>
        <v>5171950</v>
      </c>
      <c r="L591">
        <f t="shared" si="107"/>
        <v>902359</v>
      </c>
      <c r="M591" s="8">
        <f t="shared" si="101"/>
        <v>290137368.60000002</v>
      </c>
      <c r="N591" s="1">
        <f t="shared" si="102"/>
        <v>32237485.399999976</v>
      </c>
    </row>
    <row r="592" spans="4:14" x14ac:dyDescent="0.25">
      <c r="D592" s="9">
        <v>44476</v>
      </c>
      <c r="E592">
        <v>591</v>
      </c>
      <c r="F592">
        <f t="shared" si="104"/>
        <v>20414</v>
      </c>
      <c r="G592">
        <f t="shared" si="99"/>
        <v>9337</v>
      </c>
      <c r="H592">
        <f t="shared" si="105"/>
        <v>1570</v>
      </c>
      <c r="I592" s="1">
        <f t="shared" si="97"/>
        <v>322365349</v>
      </c>
      <c r="J592">
        <f t="shared" si="106"/>
        <v>11015938</v>
      </c>
      <c r="K592" s="1">
        <f t="shared" si="107"/>
        <v>5181287</v>
      </c>
      <c r="L592">
        <f t="shared" si="107"/>
        <v>903929</v>
      </c>
      <c r="M592" s="8">
        <f t="shared" si="101"/>
        <v>290128814.10000002</v>
      </c>
      <c r="N592" s="1">
        <f t="shared" si="102"/>
        <v>32236534.899999976</v>
      </c>
    </row>
    <row r="593" spans="4:14" x14ac:dyDescent="0.25">
      <c r="D593" s="9">
        <v>44477</v>
      </c>
      <c r="E593">
        <v>592</v>
      </c>
      <c r="F593">
        <f t="shared" si="104"/>
        <v>20418</v>
      </c>
      <c r="G593">
        <f t="shared" si="99"/>
        <v>9338</v>
      </c>
      <c r="H593">
        <f t="shared" si="105"/>
        <v>1570</v>
      </c>
      <c r="I593" s="1">
        <f t="shared" si="97"/>
        <v>322355840</v>
      </c>
      <c r="J593">
        <f t="shared" si="106"/>
        <v>11034785</v>
      </c>
      <c r="K593" s="1">
        <f t="shared" si="107"/>
        <v>5190625</v>
      </c>
      <c r="L593">
        <f t="shared" si="107"/>
        <v>905499</v>
      </c>
      <c r="M593" s="8">
        <f t="shared" si="101"/>
        <v>290120256</v>
      </c>
      <c r="N593" s="1">
        <f t="shared" si="102"/>
        <v>32235584</v>
      </c>
    </row>
    <row r="594" spans="4:14" x14ac:dyDescent="0.25">
      <c r="D594" s="9">
        <v>44478</v>
      </c>
      <c r="E594">
        <v>593</v>
      </c>
      <c r="F594">
        <f t="shared" si="104"/>
        <v>20417</v>
      </c>
      <c r="G594">
        <f t="shared" si="99"/>
        <v>9339</v>
      </c>
      <c r="H594">
        <f t="shared" si="105"/>
        <v>1570</v>
      </c>
      <c r="I594" s="1">
        <f t="shared" si="97"/>
        <v>322346333</v>
      </c>
      <c r="J594">
        <f t="shared" si="106"/>
        <v>11053631</v>
      </c>
      <c r="K594" s="1">
        <f t="shared" si="107"/>
        <v>5199964</v>
      </c>
      <c r="L594">
        <f t="shared" si="107"/>
        <v>907069</v>
      </c>
      <c r="M594" s="8">
        <f t="shared" si="101"/>
        <v>290111699.69999999</v>
      </c>
      <c r="N594" s="1">
        <f t="shared" si="102"/>
        <v>32234633.300000012</v>
      </c>
    </row>
    <row r="595" spans="4:14" x14ac:dyDescent="0.25">
      <c r="D595" s="9">
        <v>44479</v>
      </c>
      <c r="E595">
        <v>594</v>
      </c>
      <c r="F595">
        <f t="shared" si="104"/>
        <v>20418</v>
      </c>
      <c r="G595">
        <f t="shared" si="99"/>
        <v>9341</v>
      </c>
      <c r="H595">
        <f t="shared" si="105"/>
        <v>1571</v>
      </c>
      <c r="I595" s="1">
        <f t="shared" si="97"/>
        <v>322336827</v>
      </c>
      <c r="J595">
        <f t="shared" si="106"/>
        <v>11072478</v>
      </c>
      <c r="K595" s="1">
        <f t="shared" si="107"/>
        <v>5209305</v>
      </c>
      <c r="L595">
        <f t="shared" si="107"/>
        <v>908640</v>
      </c>
      <c r="M595" s="8">
        <f t="shared" si="101"/>
        <v>290103144.30000001</v>
      </c>
      <c r="N595" s="1">
        <f t="shared" si="102"/>
        <v>32233682.699999988</v>
      </c>
    </row>
    <row r="596" spans="4:14" x14ac:dyDescent="0.25">
      <c r="D596" s="9">
        <v>44480</v>
      </c>
      <c r="E596">
        <v>595</v>
      </c>
      <c r="F596">
        <f t="shared" si="104"/>
        <v>20410</v>
      </c>
      <c r="G596">
        <f t="shared" si="99"/>
        <v>9342</v>
      </c>
      <c r="H596">
        <f t="shared" si="105"/>
        <v>1571</v>
      </c>
      <c r="I596" s="1">
        <f t="shared" si="97"/>
        <v>322327331</v>
      </c>
      <c r="J596">
        <f t="shared" si="106"/>
        <v>11091316</v>
      </c>
      <c r="K596" s="1">
        <f t="shared" si="107"/>
        <v>5218647</v>
      </c>
      <c r="L596">
        <f t="shared" si="107"/>
        <v>910211</v>
      </c>
      <c r="M596" s="8">
        <f t="shared" si="101"/>
        <v>290094597.90000004</v>
      </c>
      <c r="N596" s="1">
        <f t="shared" si="102"/>
        <v>32232733.099999964</v>
      </c>
    </row>
    <row r="597" spans="4:14" x14ac:dyDescent="0.25">
      <c r="D597" s="9">
        <v>44481</v>
      </c>
      <c r="E597">
        <v>596</v>
      </c>
      <c r="F597">
        <f t="shared" si="104"/>
        <v>20415</v>
      </c>
      <c r="G597">
        <f t="shared" si="99"/>
        <v>9341</v>
      </c>
      <c r="H597">
        <f t="shared" si="105"/>
        <v>1571</v>
      </c>
      <c r="I597" s="1">
        <f t="shared" si="97"/>
        <v>322317828</v>
      </c>
      <c r="J597">
        <f t="shared" si="106"/>
        <v>11110160</v>
      </c>
      <c r="K597" s="1">
        <f t="shared" si="107"/>
        <v>5227988</v>
      </c>
      <c r="L597">
        <f t="shared" si="107"/>
        <v>911782</v>
      </c>
      <c r="M597" s="8">
        <f t="shared" si="101"/>
        <v>290086045.19999999</v>
      </c>
      <c r="N597" s="1">
        <f t="shared" si="102"/>
        <v>32231782.800000012</v>
      </c>
    </row>
    <row r="598" spans="4:14" x14ac:dyDescent="0.25">
      <c r="D598" s="9">
        <v>44482</v>
      </c>
      <c r="E598">
        <v>597</v>
      </c>
      <c r="F598">
        <f t="shared" si="104"/>
        <v>20410</v>
      </c>
      <c r="G598">
        <f t="shared" si="99"/>
        <v>9343</v>
      </c>
      <c r="H598">
        <f t="shared" si="105"/>
        <v>1571</v>
      </c>
      <c r="I598" s="1">
        <f t="shared" si="97"/>
        <v>322308333</v>
      </c>
      <c r="J598">
        <f t="shared" si="106"/>
        <v>11128998</v>
      </c>
      <c r="K598" s="1">
        <f t="shared" si="107"/>
        <v>5237331</v>
      </c>
      <c r="L598">
        <f t="shared" si="107"/>
        <v>913353</v>
      </c>
      <c r="M598" s="8">
        <f t="shared" si="101"/>
        <v>290077499.69999999</v>
      </c>
      <c r="N598" s="1">
        <f t="shared" si="102"/>
        <v>32230833.300000012</v>
      </c>
    </row>
    <row r="599" spans="4:14" x14ac:dyDescent="0.25">
      <c r="D599" s="9">
        <v>44483</v>
      </c>
      <c r="E599">
        <v>598</v>
      </c>
      <c r="F599">
        <f t="shared" si="104"/>
        <v>20408</v>
      </c>
      <c r="G599">
        <f t="shared" si="99"/>
        <v>9346</v>
      </c>
      <c r="H599">
        <f t="shared" si="105"/>
        <v>1572</v>
      </c>
      <c r="I599" s="1">
        <f t="shared" si="97"/>
        <v>322298843</v>
      </c>
      <c r="J599">
        <f t="shared" si="106"/>
        <v>11147834</v>
      </c>
      <c r="K599" s="1">
        <f t="shared" si="107"/>
        <v>5246677</v>
      </c>
      <c r="L599">
        <f t="shared" si="107"/>
        <v>914925</v>
      </c>
      <c r="M599" s="8">
        <f t="shared" si="101"/>
        <v>290068958.69999999</v>
      </c>
      <c r="N599" s="1">
        <f t="shared" si="102"/>
        <v>32229884.300000012</v>
      </c>
    </row>
    <row r="600" spans="4:14" x14ac:dyDescent="0.25">
      <c r="D600" s="9">
        <v>44484</v>
      </c>
      <c r="E600">
        <v>599</v>
      </c>
      <c r="F600">
        <f t="shared" si="104"/>
        <v>20429</v>
      </c>
      <c r="G600">
        <f t="shared" si="99"/>
        <v>9348</v>
      </c>
      <c r="H600">
        <f t="shared" si="105"/>
        <v>1572</v>
      </c>
      <c r="I600" s="1">
        <f t="shared" ref="I600:I619" si="108">$I$2-J600+K600</f>
        <v>322289331</v>
      </c>
      <c r="J600">
        <f t="shared" si="106"/>
        <v>11166694</v>
      </c>
      <c r="K600" s="1">
        <f t="shared" si="107"/>
        <v>5256025</v>
      </c>
      <c r="L600">
        <f t="shared" si="107"/>
        <v>916497</v>
      </c>
      <c r="M600" s="8">
        <f t="shared" si="101"/>
        <v>290060397.90000004</v>
      </c>
      <c r="N600" s="1">
        <f t="shared" si="102"/>
        <v>32228933.099999964</v>
      </c>
    </row>
    <row r="601" spans="4:14" x14ac:dyDescent="0.25">
      <c r="D601" s="9">
        <v>44485</v>
      </c>
      <c r="E601">
        <v>600</v>
      </c>
      <c r="F601">
        <f t="shared" si="104"/>
        <v>20414</v>
      </c>
      <c r="G601">
        <f t="shared" si="99"/>
        <v>9348</v>
      </c>
      <c r="H601">
        <f t="shared" si="105"/>
        <v>1572</v>
      </c>
      <c r="I601" s="1">
        <f t="shared" si="108"/>
        <v>322279836</v>
      </c>
      <c r="J601">
        <f t="shared" si="106"/>
        <v>11185537</v>
      </c>
      <c r="K601" s="1">
        <f t="shared" si="107"/>
        <v>5265373</v>
      </c>
      <c r="L601">
        <f t="shared" si="107"/>
        <v>918069</v>
      </c>
      <c r="M601" s="8">
        <f t="shared" si="101"/>
        <v>290051852.40000004</v>
      </c>
      <c r="N601" s="1">
        <f t="shared" si="102"/>
        <v>32227983.599999964</v>
      </c>
    </row>
    <row r="602" spans="4:14" x14ac:dyDescent="0.25">
      <c r="D602" s="9">
        <v>44486</v>
      </c>
      <c r="E602">
        <v>601</v>
      </c>
      <c r="F602">
        <f t="shared" si="104"/>
        <v>20420</v>
      </c>
      <c r="G602">
        <f t="shared" si="99"/>
        <v>9346</v>
      </c>
      <c r="H602">
        <f t="shared" si="105"/>
        <v>1572</v>
      </c>
      <c r="I602" s="1">
        <f t="shared" si="108"/>
        <v>322270332</v>
      </c>
      <c r="J602">
        <f t="shared" si="106"/>
        <v>11204387</v>
      </c>
      <c r="K602" s="1">
        <f t="shared" ref="K602:L617" si="109">K601+G602</f>
        <v>5274719</v>
      </c>
      <c r="L602">
        <f t="shared" si="109"/>
        <v>919641</v>
      </c>
      <c r="M602" s="8">
        <f t="shared" si="101"/>
        <v>290043298.80000001</v>
      </c>
      <c r="N602" s="1">
        <f t="shared" si="102"/>
        <v>32227033.199999988</v>
      </c>
    </row>
    <row r="603" spans="4:14" x14ac:dyDescent="0.25">
      <c r="D603" s="9">
        <v>44487</v>
      </c>
      <c r="E603">
        <v>602</v>
      </c>
      <c r="F603">
        <f t="shared" si="104"/>
        <v>20412</v>
      </c>
      <c r="G603">
        <f t="shared" si="99"/>
        <v>9350</v>
      </c>
      <c r="H603">
        <f t="shared" si="105"/>
        <v>1572</v>
      </c>
      <c r="I603" s="1">
        <f t="shared" si="108"/>
        <v>322260841</v>
      </c>
      <c r="J603">
        <f t="shared" si="106"/>
        <v>11223228</v>
      </c>
      <c r="K603" s="1">
        <f t="shared" si="109"/>
        <v>5284069</v>
      </c>
      <c r="L603">
        <f t="shared" si="109"/>
        <v>921213</v>
      </c>
      <c r="M603" s="8">
        <f t="shared" si="101"/>
        <v>290034756.90000004</v>
      </c>
      <c r="N603" s="1">
        <f t="shared" si="102"/>
        <v>32226084.099999964</v>
      </c>
    </row>
    <row r="604" spans="4:14" x14ac:dyDescent="0.25">
      <c r="D604" s="9">
        <v>44488</v>
      </c>
      <c r="E604">
        <v>603</v>
      </c>
      <c r="F604">
        <f t="shared" si="104"/>
        <v>20401</v>
      </c>
      <c r="G604">
        <f t="shared" si="99"/>
        <v>9348</v>
      </c>
      <c r="H604">
        <f t="shared" si="105"/>
        <v>1572</v>
      </c>
      <c r="I604" s="1">
        <f t="shared" si="108"/>
        <v>322251360</v>
      </c>
      <c r="J604">
        <f t="shared" si="106"/>
        <v>11242057</v>
      </c>
      <c r="K604" s="1">
        <f t="shared" si="109"/>
        <v>5293417</v>
      </c>
      <c r="L604">
        <f t="shared" si="109"/>
        <v>922785</v>
      </c>
      <c r="M604" s="8">
        <f t="shared" si="101"/>
        <v>290026224</v>
      </c>
      <c r="N604" s="1">
        <f t="shared" si="102"/>
        <v>32225136</v>
      </c>
    </row>
    <row r="605" spans="4:14" x14ac:dyDescent="0.25">
      <c r="D605" s="9">
        <v>44489</v>
      </c>
      <c r="E605">
        <v>604</v>
      </c>
      <c r="F605">
        <f t="shared" si="104"/>
        <v>20401</v>
      </c>
      <c r="G605">
        <f t="shared" si="99"/>
        <v>9350</v>
      </c>
      <c r="H605">
        <f t="shared" si="105"/>
        <v>1572</v>
      </c>
      <c r="I605" s="1">
        <f t="shared" si="108"/>
        <v>322241881</v>
      </c>
      <c r="J605">
        <f t="shared" si="106"/>
        <v>11260886</v>
      </c>
      <c r="K605" s="1">
        <f t="shared" si="109"/>
        <v>5302767</v>
      </c>
      <c r="L605">
        <f t="shared" si="109"/>
        <v>924357</v>
      </c>
      <c r="M605" s="8">
        <f t="shared" si="101"/>
        <v>290017692.90000004</v>
      </c>
      <c r="N605" s="1">
        <f t="shared" si="102"/>
        <v>32224188.099999964</v>
      </c>
    </row>
    <row r="606" spans="4:14" x14ac:dyDescent="0.25">
      <c r="D606" s="9">
        <v>44490</v>
      </c>
      <c r="E606">
        <v>605</v>
      </c>
      <c r="F606">
        <f t="shared" si="104"/>
        <v>20405</v>
      </c>
      <c r="G606">
        <f t="shared" ref="G606:G653" si="110">ROUND(F579*$B$7,0)</f>
        <v>9349</v>
      </c>
      <c r="H606">
        <f t="shared" si="105"/>
        <v>1572</v>
      </c>
      <c r="I606" s="1">
        <f t="shared" si="108"/>
        <v>322232396</v>
      </c>
      <c r="J606">
        <f t="shared" si="106"/>
        <v>11279720</v>
      </c>
      <c r="K606" s="1">
        <f t="shared" si="109"/>
        <v>5312116</v>
      </c>
      <c r="L606">
        <f t="shared" si="109"/>
        <v>925929</v>
      </c>
      <c r="M606" s="8">
        <f t="shared" si="101"/>
        <v>290009156.40000004</v>
      </c>
      <c r="N606" s="1">
        <f t="shared" si="102"/>
        <v>32223239.599999964</v>
      </c>
    </row>
    <row r="607" spans="4:14" x14ac:dyDescent="0.25">
      <c r="D607" s="9">
        <v>44491</v>
      </c>
      <c r="E607">
        <v>606</v>
      </c>
      <c r="F607">
        <f t="shared" si="104"/>
        <v>20412</v>
      </c>
      <c r="G607">
        <f t="shared" si="110"/>
        <v>9345</v>
      </c>
      <c r="H607">
        <f t="shared" si="105"/>
        <v>1571</v>
      </c>
      <c r="I607" s="1">
        <f t="shared" si="108"/>
        <v>322222899</v>
      </c>
      <c r="J607">
        <f t="shared" si="106"/>
        <v>11298562</v>
      </c>
      <c r="K607" s="1">
        <f t="shared" si="109"/>
        <v>5321461</v>
      </c>
      <c r="L607">
        <f t="shared" si="109"/>
        <v>927500</v>
      </c>
      <c r="M607" s="8">
        <f t="shared" si="101"/>
        <v>290000609.10000002</v>
      </c>
      <c r="N607" s="1">
        <f t="shared" si="102"/>
        <v>32222289.899999976</v>
      </c>
    </row>
    <row r="608" spans="4:14" x14ac:dyDescent="0.25">
      <c r="D608" s="9">
        <v>44492</v>
      </c>
      <c r="E608">
        <v>607</v>
      </c>
      <c r="F608">
        <f t="shared" si="104"/>
        <v>20411</v>
      </c>
      <c r="G608">
        <f t="shared" si="110"/>
        <v>9339</v>
      </c>
      <c r="H608">
        <f t="shared" si="105"/>
        <v>1570</v>
      </c>
      <c r="I608" s="1">
        <f t="shared" si="108"/>
        <v>322213397</v>
      </c>
      <c r="J608">
        <f t="shared" si="106"/>
        <v>11317403</v>
      </c>
      <c r="K608" s="1">
        <f t="shared" si="109"/>
        <v>5330800</v>
      </c>
      <c r="L608">
        <f t="shared" si="109"/>
        <v>929070</v>
      </c>
      <c r="M608" s="8">
        <f t="shared" si="101"/>
        <v>289992057.30000001</v>
      </c>
      <c r="N608" s="1">
        <f t="shared" si="102"/>
        <v>32221339.699999988</v>
      </c>
    </row>
    <row r="609" spans="4:14" x14ac:dyDescent="0.25">
      <c r="D609" s="9">
        <v>44493</v>
      </c>
      <c r="E609">
        <v>608</v>
      </c>
      <c r="F609">
        <f t="shared" si="104"/>
        <v>20409</v>
      </c>
      <c r="G609">
        <f t="shared" si="110"/>
        <v>9378</v>
      </c>
      <c r="H609">
        <f t="shared" si="105"/>
        <v>1577</v>
      </c>
      <c r="I609" s="1">
        <f t="shared" si="108"/>
        <v>322203936</v>
      </c>
      <c r="J609">
        <f t="shared" si="106"/>
        <v>11336242</v>
      </c>
      <c r="K609" s="1">
        <f t="shared" si="109"/>
        <v>5340178</v>
      </c>
      <c r="L609">
        <f t="shared" si="109"/>
        <v>930647</v>
      </c>
      <c r="M609" s="8">
        <f t="shared" si="101"/>
        <v>289983542.40000004</v>
      </c>
      <c r="N609" s="1">
        <f t="shared" si="102"/>
        <v>32220393.599999964</v>
      </c>
    </row>
    <row r="610" spans="4:14" x14ac:dyDescent="0.25">
      <c r="D610" s="9">
        <v>44494</v>
      </c>
      <c r="E610">
        <v>609</v>
      </c>
      <c r="F610">
        <f t="shared" si="104"/>
        <v>20409</v>
      </c>
      <c r="G610">
        <f t="shared" si="110"/>
        <v>9367</v>
      </c>
      <c r="H610">
        <f t="shared" si="105"/>
        <v>1575</v>
      </c>
      <c r="I610" s="1">
        <f t="shared" si="108"/>
        <v>322194464</v>
      </c>
      <c r="J610">
        <f t="shared" si="106"/>
        <v>11355081</v>
      </c>
      <c r="K610" s="1">
        <f t="shared" si="109"/>
        <v>5349545</v>
      </c>
      <c r="L610">
        <f t="shared" si="109"/>
        <v>932222</v>
      </c>
      <c r="M610" s="8">
        <f t="shared" si="101"/>
        <v>289975017.60000002</v>
      </c>
      <c r="N610" s="1">
        <f t="shared" si="102"/>
        <v>32219446.399999976</v>
      </c>
    </row>
    <row r="611" spans="4:14" x14ac:dyDescent="0.25">
      <c r="D611" s="9">
        <v>44495</v>
      </c>
      <c r="E611">
        <v>610</v>
      </c>
      <c r="F611">
        <f t="shared" si="104"/>
        <v>20414</v>
      </c>
      <c r="G611">
        <f t="shared" si="110"/>
        <v>9355</v>
      </c>
      <c r="H611">
        <f t="shared" si="105"/>
        <v>1573</v>
      </c>
      <c r="I611" s="1">
        <f t="shared" si="108"/>
        <v>322184974</v>
      </c>
      <c r="J611">
        <f t="shared" si="106"/>
        <v>11373926</v>
      </c>
      <c r="K611" s="1">
        <f t="shared" si="109"/>
        <v>5358900</v>
      </c>
      <c r="L611">
        <f t="shared" si="109"/>
        <v>933795</v>
      </c>
      <c r="M611" s="8">
        <f t="shared" si="101"/>
        <v>289966476.60000002</v>
      </c>
      <c r="N611" s="1">
        <f t="shared" si="102"/>
        <v>32218497.399999976</v>
      </c>
    </row>
    <row r="612" spans="4:14" x14ac:dyDescent="0.25">
      <c r="D612" s="9">
        <v>44496</v>
      </c>
      <c r="E612">
        <v>611</v>
      </c>
      <c r="F612">
        <f t="shared" si="104"/>
        <v>20409</v>
      </c>
      <c r="G612">
        <f t="shared" si="110"/>
        <v>9354</v>
      </c>
      <c r="H612">
        <f t="shared" si="105"/>
        <v>1573</v>
      </c>
      <c r="I612" s="1">
        <f t="shared" si="108"/>
        <v>322175489</v>
      </c>
      <c r="J612">
        <f t="shared" si="106"/>
        <v>11392765</v>
      </c>
      <c r="K612" s="1">
        <f t="shared" si="109"/>
        <v>5368254</v>
      </c>
      <c r="L612">
        <f t="shared" si="109"/>
        <v>935368</v>
      </c>
      <c r="M612" s="8">
        <f t="shared" si="101"/>
        <v>289957940.10000002</v>
      </c>
      <c r="N612" s="1">
        <f t="shared" si="102"/>
        <v>32217548.899999976</v>
      </c>
    </row>
    <row r="613" spans="4:14" x14ac:dyDescent="0.25">
      <c r="D613" s="9">
        <v>44497</v>
      </c>
      <c r="E613">
        <v>612</v>
      </c>
      <c r="F613">
        <f t="shared" si="104"/>
        <v>20407</v>
      </c>
      <c r="G613">
        <f t="shared" si="110"/>
        <v>9354</v>
      </c>
      <c r="H613">
        <f t="shared" si="105"/>
        <v>1573</v>
      </c>
      <c r="I613" s="1">
        <f t="shared" si="108"/>
        <v>322166006</v>
      </c>
      <c r="J613">
        <f t="shared" si="106"/>
        <v>11411602</v>
      </c>
      <c r="K613" s="1">
        <f t="shared" si="109"/>
        <v>5377608</v>
      </c>
      <c r="L613">
        <f t="shared" si="109"/>
        <v>936941</v>
      </c>
      <c r="M613" s="8">
        <f t="shared" si="101"/>
        <v>289949405.40000004</v>
      </c>
      <c r="N613" s="1">
        <f t="shared" si="102"/>
        <v>32216600.599999964</v>
      </c>
    </row>
    <row r="614" spans="4:14" x14ac:dyDescent="0.25">
      <c r="D614" s="9">
        <v>44498</v>
      </c>
      <c r="E614">
        <v>613</v>
      </c>
      <c r="F614">
        <f t="shared" si="104"/>
        <v>20406</v>
      </c>
      <c r="G614">
        <f t="shared" si="110"/>
        <v>9355</v>
      </c>
      <c r="H614">
        <f t="shared" si="105"/>
        <v>1573</v>
      </c>
      <c r="I614" s="1">
        <f t="shared" si="108"/>
        <v>322156525</v>
      </c>
      <c r="J614">
        <f t="shared" si="106"/>
        <v>11430438</v>
      </c>
      <c r="K614" s="1">
        <f t="shared" si="109"/>
        <v>5386963</v>
      </c>
      <c r="L614">
        <f t="shared" si="109"/>
        <v>938514</v>
      </c>
      <c r="M614" s="8">
        <f t="shared" si="101"/>
        <v>289940872.5</v>
      </c>
      <c r="N614" s="1">
        <f t="shared" si="102"/>
        <v>32215652.5</v>
      </c>
    </row>
    <row r="615" spans="4:14" x14ac:dyDescent="0.25">
      <c r="D615" s="9">
        <v>44499</v>
      </c>
      <c r="E615">
        <v>614</v>
      </c>
      <c r="F615">
        <f t="shared" si="104"/>
        <v>20405</v>
      </c>
      <c r="G615">
        <f t="shared" si="110"/>
        <v>9355</v>
      </c>
      <c r="H615">
        <f t="shared" si="105"/>
        <v>1573</v>
      </c>
      <c r="I615" s="1">
        <f t="shared" si="108"/>
        <v>322147045</v>
      </c>
      <c r="J615">
        <f t="shared" si="106"/>
        <v>11449273</v>
      </c>
      <c r="K615" s="1">
        <f t="shared" si="109"/>
        <v>5396318</v>
      </c>
      <c r="L615">
        <f t="shared" si="109"/>
        <v>940087</v>
      </c>
      <c r="M615" s="8">
        <f t="shared" si="101"/>
        <v>289932340.5</v>
      </c>
      <c r="N615" s="1">
        <f t="shared" si="102"/>
        <v>32214704.5</v>
      </c>
    </row>
    <row r="616" spans="4:14" x14ac:dyDescent="0.25">
      <c r="D616" s="9">
        <v>44500</v>
      </c>
      <c r="E616">
        <v>615</v>
      </c>
      <c r="F616">
        <f t="shared" si="104"/>
        <v>20404</v>
      </c>
      <c r="G616">
        <f t="shared" si="110"/>
        <v>9351</v>
      </c>
      <c r="H616">
        <f t="shared" si="105"/>
        <v>1572</v>
      </c>
      <c r="I616" s="1">
        <f t="shared" si="108"/>
        <v>322137562</v>
      </c>
      <c r="J616">
        <f t="shared" si="106"/>
        <v>11468107</v>
      </c>
      <c r="K616" s="1">
        <f t="shared" si="109"/>
        <v>5405669</v>
      </c>
      <c r="L616">
        <f t="shared" si="109"/>
        <v>941659</v>
      </c>
      <c r="M616" s="8">
        <f t="shared" si="101"/>
        <v>289923805.80000001</v>
      </c>
      <c r="N616" s="1">
        <f t="shared" si="102"/>
        <v>32213756.199999988</v>
      </c>
    </row>
    <row r="617" spans="4:14" x14ac:dyDescent="0.25">
      <c r="D617" s="9">
        <v>44501</v>
      </c>
      <c r="E617">
        <v>616</v>
      </c>
      <c r="F617">
        <f t="shared" si="104"/>
        <v>20403</v>
      </c>
      <c r="G617">
        <f t="shared" si="110"/>
        <v>9346</v>
      </c>
      <c r="H617">
        <f t="shared" si="105"/>
        <v>1572</v>
      </c>
      <c r="I617" s="1">
        <f t="shared" si="108"/>
        <v>322128075</v>
      </c>
      <c r="J617">
        <f t="shared" si="106"/>
        <v>11486940</v>
      </c>
      <c r="K617" s="1">
        <f t="shared" si="109"/>
        <v>5415015</v>
      </c>
      <c r="L617">
        <f t="shared" si="109"/>
        <v>943231</v>
      </c>
      <c r="M617" s="8">
        <f t="shared" si="101"/>
        <v>289915267.5</v>
      </c>
      <c r="N617" s="1">
        <f t="shared" si="102"/>
        <v>32212807.5</v>
      </c>
    </row>
    <row r="618" spans="4:14" x14ac:dyDescent="0.25">
      <c r="D618" s="9">
        <v>44502</v>
      </c>
      <c r="E618">
        <v>617</v>
      </c>
      <c r="F618">
        <f t="shared" si="104"/>
        <v>20402</v>
      </c>
      <c r="G618">
        <f t="shared" si="110"/>
        <v>9348</v>
      </c>
      <c r="H618">
        <f t="shared" si="105"/>
        <v>1572</v>
      </c>
      <c r="I618" s="1">
        <f t="shared" si="108"/>
        <v>322118591</v>
      </c>
      <c r="J618">
        <f t="shared" si="106"/>
        <v>11505772</v>
      </c>
      <c r="K618" s="1">
        <f t="shared" ref="K618:L633" si="111">K617+G618</f>
        <v>5424363</v>
      </c>
      <c r="L618">
        <f t="shared" si="111"/>
        <v>944803</v>
      </c>
      <c r="M618" s="8">
        <f t="shared" ref="M618:M653" si="112">I618*0.9</f>
        <v>289906731.90000004</v>
      </c>
      <c r="N618" s="1">
        <f t="shared" ref="N618:N653" si="113">I618-M618</f>
        <v>32211859.099999964</v>
      </c>
    </row>
    <row r="619" spans="4:14" x14ac:dyDescent="0.25">
      <c r="D619" s="9">
        <v>44503</v>
      </c>
      <c r="E619">
        <v>618</v>
      </c>
      <c r="F619">
        <f t="shared" si="104"/>
        <v>20401</v>
      </c>
      <c r="G619">
        <f t="shared" si="110"/>
        <v>9348</v>
      </c>
      <c r="H619">
        <f t="shared" si="105"/>
        <v>1572</v>
      </c>
      <c r="I619" s="1">
        <f t="shared" si="108"/>
        <v>322109108</v>
      </c>
      <c r="J619">
        <f t="shared" si="106"/>
        <v>11524603</v>
      </c>
      <c r="K619" s="1">
        <f t="shared" si="111"/>
        <v>5433711</v>
      </c>
      <c r="L619">
        <f t="shared" si="111"/>
        <v>946375</v>
      </c>
      <c r="M619" s="8">
        <f t="shared" si="112"/>
        <v>289898197.19999999</v>
      </c>
      <c r="N619" s="1">
        <f t="shared" si="113"/>
        <v>32210910.800000012</v>
      </c>
    </row>
    <row r="620" spans="4:14" x14ac:dyDescent="0.25">
      <c r="D620" s="9">
        <v>44504</v>
      </c>
      <c r="E620">
        <v>619</v>
      </c>
      <c r="F620">
        <f t="shared" si="104"/>
        <v>20399</v>
      </c>
      <c r="G620">
        <f t="shared" si="110"/>
        <v>9349</v>
      </c>
      <c r="H620">
        <f t="shared" si="105"/>
        <v>1572</v>
      </c>
      <c r="I620" s="1">
        <f>$I$2-J620+K620</f>
        <v>322099628</v>
      </c>
      <c r="J620">
        <f t="shared" si="106"/>
        <v>11543432</v>
      </c>
      <c r="K620" s="1">
        <f t="shared" si="111"/>
        <v>5443060</v>
      </c>
      <c r="L620">
        <f t="shared" si="111"/>
        <v>947947</v>
      </c>
      <c r="M620" s="8">
        <f t="shared" si="112"/>
        <v>289889665.19999999</v>
      </c>
      <c r="N620" s="1">
        <f t="shared" si="113"/>
        <v>32209962.800000012</v>
      </c>
    </row>
    <row r="621" spans="4:14" x14ac:dyDescent="0.25">
      <c r="D621" s="9">
        <v>44505</v>
      </c>
      <c r="E621">
        <v>620</v>
      </c>
      <c r="F621">
        <f t="shared" si="104"/>
        <v>20397</v>
      </c>
      <c r="G621">
        <f t="shared" si="110"/>
        <v>9349</v>
      </c>
      <c r="H621">
        <f t="shared" si="105"/>
        <v>1572</v>
      </c>
      <c r="I621" s="1">
        <f t="shared" ref="I621:I652" si="114">$I$2-J621+K621</f>
        <v>322090150</v>
      </c>
      <c r="J621">
        <f t="shared" si="106"/>
        <v>11562259</v>
      </c>
      <c r="K621" s="1">
        <f t="shared" si="111"/>
        <v>5452409</v>
      </c>
      <c r="L621">
        <f t="shared" si="111"/>
        <v>949519</v>
      </c>
      <c r="M621" s="8">
        <f t="shared" si="112"/>
        <v>289881135</v>
      </c>
      <c r="N621" s="1">
        <f t="shared" si="113"/>
        <v>32209015</v>
      </c>
    </row>
    <row r="622" spans="4:14" x14ac:dyDescent="0.25">
      <c r="D622" s="9">
        <v>44506</v>
      </c>
      <c r="E622">
        <v>621</v>
      </c>
      <c r="F622">
        <f t="shared" si="104"/>
        <v>20393</v>
      </c>
      <c r="G622">
        <f t="shared" si="110"/>
        <v>9349</v>
      </c>
      <c r="H622">
        <f t="shared" si="105"/>
        <v>1572</v>
      </c>
      <c r="I622" s="1">
        <f t="shared" si="114"/>
        <v>322080677</v>
      </c>
      <c r="J622">
        <f t="shared" si="106"/>
        <v>11581081</v>
      </c>
      <c r="K622" s="1">
        <f t="shared" si="111"/>
        <v>5461758</v>
      </c>
      <c r="L622">
        <f t="shared" si="111"/>
        <v>951091</v>
      </c>
      <c r="M622" s="8">
        <f t="shared" si="112"/>
        <v>289872609.30000001</v>
      </c>
      <c r="N622" s="1">
        <f t="shared" si="113"/>
        <v>32208067.699999988</v>
      </c>
    </row>
    <row r="623" spans="4:14" x14ac:dyDescent="0.25">
      <c r="D623" s="9">
        <v>44507</v>
      </c>
      <c r="E623">
        <v>622</v>
      </c>
      <c r="F623">
        <f t="shared" si="104"/>
        <v>20391</v>
      </c>
      <c r="G623">
        <f t="shared" si="110"/>
        <v>9346</v>
      </c>
      <c r="H623">
        <f t="shared" si="105"/>
        <v>1572</v>
      </c>
      <c r="I623" s="1">
        <f t="shared" si="114"/>
        <v>322071203</v>
      </c>
      <c r="J623">
        <f t="shared" si="106"/>
        <v>11599901</v>
      </c>
      <c r="K623" s="1">
        <f t="shared" si="111"/>
        <v>5471104</v>
      </c>
      <c r="L623">
        <f t="shared" si="111"/>
        <v>952663</v>
      </c>
      <c r="M623" s="8">
        <f t="shared" si="112"/>
        <v>289864082.69999999</v>
      </c>
      <c r="N623" s="1">
        <f t="shared" si="113"/>
        <v>32207120.300000012</v>
      </c>
    </row>
    <row r="624" spans="4:14" x14ac:dyDescent="0.25">
      <c r="D624" s="9">
        <v>44508</v>
      </c>
      <c r="E624">
        <v>623</v>
      </c>
      <c r="F624">
        <f t="shared" si="104"/>
        <v>20392</v>
      </c>
      <c r="G624">
        <f t="shared" si="110"/>
        <v>9348</v>
      </c>
      <c r="H624">
        <f t="shared" si="105"/>
        <v>1572</v>
      </c>
      <c r="I624" s="1">
        <f t="shared" si="114"/>
        <v>322061730</v>
      </c>
      <c r="J624">
        <f t="shared" si="106"/>
        <v>11618722</v>
      </c>
      <c r="K624" s="1">
        <f t="shared" si="111"/>
        <v>5480452</v>
      </c>
      <c r="L624">
        <f t="shared" si="111"/>
        <v>954235</v>
      </c>
      <c r="M624" s="8">
        <f t="shared" si="112"/>
        <v>289855557</v>
      </c>
      <c r="N624" s="1">
        <f t="shared" si="113"/>
        <v>32206173</v>
      </c>
    </row>
    <row r="625" spans="4:14" x14ac:dyDescent="0.25">
      <c r="D625" s="9">
        <v>44509</v>
      </c>
      <c r="E625">
        <v>624</v>
      </c>
      <c r="F625">
        <f t="shared" si="104"/>
        <v>20389</v>
      </c>
      <c r="G625">
        <f t="shared" si="110"/>
        <v>9346</v>
      </c>
      <c r="H625">
        <f t="shared" si="105"/>
        <v>1572</v>
      </c>
      <c r="I625" s="1">
        <f t="shared" si="114"/>
        <v>322052258</v>
      </c>
      <c r="J625">
        <f t="shared" si="106"/>
        <v>11637540</v>
      </c>
      <c r="K625" s="1">
        <f t="shared" si="111"/>
        <v>5489798</v>
      </c>
      <c r="L625">
        <f t="shared" si="111"/>
        <v>955807</v>
      </c>
      <c r="M625" s="8">
        <f t="shared" si="112"/>
        <v>289847032.19999999</v>
      </c>
      <c r="N625" s="1">
        <f t="shared" si="113"/>
        <v>32205225.800000012</v>
      </c>
    </row>
    <row r="626" spans="4:14" x14ac:dyDescent="0.25">
      <c r="D626" s="9">
        <v>44510</v>
      </c>
      <c r="E626">
        <v>625</v>
      </c>
      <c r="F626">
        <f t="shared" si="104"/>
        <v>20384</v>
      </c>
      <c r="G626">
        <f t="shared" si="110"/>
        <v>9345</v>
      </c>
      <c r="H626">
        <f t="shared" si="105"/>
        <v>1571</v>
      </c>
      <c r="I626" s="1">
        <f t="shared" si="114"/>
        <v>322042791</v>
      </c>
      <c r="J626">
        <f t="shared" si="106"/>
        <v>11656352</v>
      </c>
      <c r="K626" s="1">
        <f t="shared" si="111"/>
        <v>5499143</v>
      </c>
      <c r="L626">
        <f t="shared" si="111"/>
        <v>957378</v>
      </c>
      <c r="M626" s="8">
        <f t="shared" si="112"/>
        <v>289838511.90000004</v>
      </c>
      <c r="N626" s="1">
        <f t="shared" si="113"/>
        <v>32204279.099999964</v>
      </c>
    </row>
    <row r="627" spans="4:14" x14ac:dyDescent="0.25">
      <c r="D627" s="9">
        <v>44511</v>
      </c>
      <c r="E627">
        <v>626</v>
      </c>
      <c r="F627">
        <f t="shared" si="104"/>
        <v>20381</v>
      </c>
      <c r="G627">
        <f t="shared" si="110"/>
        <v>9354</v>
      </c>
      <c r="H627">
        <f t="shared" si="105"/>
        <v>1573</v>
      </c>
      <c r="I627" s="1">
        <f t="shared" si="114"/>
        <v>322033336</v>
      </c>
      <c r="J627">
        <f t="shared" si="106"/>
        <v>11675161</v>
      </c>
      <c r="K627" s="1">
        <f t="shared" si="111"/>
        <v>5508497</v>
      </c>
      <c r="L627">
        <f t="shared" si="111"/>
        <v>958951</v>
      </c>
      <c r="M627" s="8">
        <f t="shared" si="112"/>
        <v>289830002.40000004</v>
      </c>
      <c r="N627" s="1">
        <f t="shared" si="113"/>
        <v>32203333.599999964</v>
      </c>
    </row>
    <row r="628" spans="4:14" x14ac:dyDescent="0.25">
      <c r="D628" s="9">
        <v>44512</v>
      </c>
      <c r="E628">
        <v>627</v>
      </c>
      <c r="F628">
        <f t="shared" si="104"/>
        <v>20380</v>
      </c>
      <c r="G628">
        <f t="shared" si="110"/>
        <v>9348</v>
      </c>
      <c r="H628">
        <f t="shared" si="105"/>
        <v>1572</v>
      </c>
      <c r="I628" s="1">
        <f t="shared" si="114"/>
        <v>322023876</v>
      </c>
      <c r="J628">
        <f t="shared" si="106"/>
        <v>11693969</v>
      </c>
      <c r="K628" s="1">
        <f t="shared" si="111"/>
        <v>5517845</v>
      </c>
      <c r="L628">
        <f t="shared" si="111"/>
        <v>960523</v>
      </c>
      <c r="M628" s="8">
        <f t="shared" si="112"/>
        <v>289821488.40000004</v>
      </c>
      <c r="N628" s="1">
        <f t="shared" si="113"/>
        <v>32202387.599999964</v>
      </c>
    </row>
    <row r="629" spans="4:14" x14ac:dyDescent="0.25">
      <c r="D629" s="9">
        <v>44513</v>
      </c>
      <c r="E629">
        <v>628</v>
      </c>
      <c r="F629">
        <f t="shared" si="104"/>
        <v>20381</v>
      </c>
      <c r="G629">
        <f t="shared" si="110"/>
        <v>9350</v>
      </c>
      <c r="H629">
        <f t="shared" si="105"/>
        <v>1572</v>
      </c>
      <c r="I629" s="1">
        <f t="shared" si="114"/>
        <v>322014417</v>
      </c>
      <c r="J629">
        <f t="shared" si="106"/>
        <v>11712778</v>
      </c>
      <c r="K629" s="1">
        <f t="shared" si="111"/>
        <v>5527195</v>
      </c>
      <c r="L629">
        <f t="shared" si="111"/>
        <v>962095</v>
      </c>
      <c r="M629" s="8">
        <f t="shared" si="112"/>
        <v>289812975.30000001</v>
      </c>
      <c r="N629" s="1">
        <f t="shared" si="113"/>
        <v>32201441.699999988</v>
      </c>
    </row>
    <row r="630" spans="4:14" x14ac:dyDescent="0.25">
      <c r="D630" s="9">
        <v>44514</v>
      </c>
      <c r="E630">
        <v>629</v>
      </c>
      <c r="F630">
        <f t="shared" si="104"/>
        <v>20376</v>
      </c>
      <c r="G630">
        <f t="shared" si="110"/>
        <v>9347</v>
      </c>
      <c r="H630">
        <f t="shared" si="105"/>
        <v>1572</v>
      </c>
      <c r="I630" s="1">
        <f t="shared" si="114"/>
        <v>322004960</v>
      </c>
      <c r="J630">
        <f t="shared" si="106"/>
        <v>11731582</v>
      </c>
      <c r="K630" s="1">
        <f t="shared" si="111"/>
        <v>5536542</v>
      </c>
      <c r="L630">
        <f t="shared" si="111"/>
        <v>963667</v>
      </c>
      <c r="M630" s="8">
        <f t="shared" si="112"/>
        <v>289804464</v>
      </c>
      <c r="N630" s="1">
        <f t="shared" si="113"/>
        <v>32200496</v>
      </c>
    </row>
    <row r="631" spans="4:14" x14ac:dyDescent="0.25">
      <c r="D631" s="9">
        <v>44515</v>
      </c>
      <c r="E631">
        <v>630</v>
      </c>
      <c r="F631">
        <f t="shared" si="104"/>
        <v>20377</v>
      </c>
      <c r="G631">
        <f t="shared" si="110"/>
        <v>9342</v>
      </c>
      <c r="H631">
        <f t="shared" si="105"/>
        <v>1571</v>
      </c>
      <c r="I631" s="1">
        <f t="shared" si="114"/>
        <v>321995497</v>
      </c>
      <c r="J631">
        <f t="shared" si="106"/>
        <v>11750387</v>
      </c>
      <c r="K631" s="1">
        <f t="shared" si="111"/>
        <v>5545884</v>
      </c>
      <c r="L631">
        <f t="shared" si="111"/>
        <v>965238</v>
      </c>
      <c r="M631" s="8">
        <f t="shared" si="112"/>
        <v>289795947.30000001</v>
      </c>
      <c r="N631" s="1">
        <f t="shared" si="113"/>
        <v>32199549.699999988</v>
      </c>
    </row>
    <row r="632" spans="4:14" x14ac:dyDescent="0.25">
      <c r="D632" s="9">
        <v>44516</v>
      </c>
      <c r="E632">
        <v>631</v>
      </c>
      <c r="F632">
        <f t="shared" si="104"/>
        <v>20374</v>
      </c>
      <c r="G632">
        <f t="shared" si="110"/>
        <v>9342</v>
      </c>
      <c r="H632">
        <f t="shared" si="105"/>
        <v>1571</v>
      </c>
      <c r="I632" s="1">
        <f t="shared" si="114"/>
        <v>321986037</v>
      </c>
      <c r="J632">
        <f t="shared" si="106"/>
        <v>11769189</v>
      </c>
      <c r="K632" s="1">
        <f t="shared" si="111"/>
        <v>5555226</v>
      </c>
      <c r="L632">
        <f t="shared" si="111"/>
        <v>966809</v>
      </c>
      <c r="M632" s="8">
        <f t="shared" si="112"/>
        <v>289787433.30000001</v>
      </c>
      <c r="N632" s="1">
        <f t="shared" si="113"/>
        <v>32198603.699999988</v>
      </c>
    </row>
    <row r="633" spans="4:14" x14ac:dyDescent="0.25">
      <c r="D633" s="9">
        <v>44517</v>
      </c>
      <c r="E633">
        <v>632</v>
      </c>
      <c r="F633">
        <f t="shared" si="104"/>
        <v>20374</v>
      </c>
      <c r="G633">
        <f t="shared" si="110"/>
        <v>9343</v>
      </c>
      <c r="H633">
        <f t="shared" si="105"/>
        <v>1571</v>
      </c>
      <c r="I633" s="1">
        <f t="shared" si="114"/>
        <v>321976578</v>
      </c>
      <c r="J633">
        <f t="shared" si="106"/>
        <v>11787991</v>
      </c>
      <c r="K633" s="1">
        <f t="shared" si="111"/>
        <v>5564569</v>
      </c>
      <c r="L633">
        <f t="shared" si="111"/>
        <v>968380</v>
      </c>
      <c r="M633" s="8">
        <f t="shared" si="112"/>
        <v>289778920.19999999</v>
      </c>
      <c r="N633" s="1">
        <f t="shared" si="113"/>
        <v>32197657.800000012</v>
      </c>
    </row>
    <row r="634" spans="4:14" x14ac:dyDescent="0.25">
      <c r="D634" s="9">
        <v>44518</v>
      </c>
      <c r="E634">
        <v>633</v>
      </c>
      <c r="F634">
        <f t="shared" si="104"/>
        <v>20378</v>
      </c>
      <c r="G634">
        <f t="shared" si="110"/>
        <v>9347</v>
      </c>
      <c r="H634">
        <f t="shared" si="105"/>
        <v>1572</v>
      </c>
      <c r="I634" s="1">
        <f t="shared" si="114"/>
        <v>321967118</v>
      </c>
      <c r="J634">
        <f t="shared" si="106"/>
        <v>11806798</v>
      </c>
      <c r="K634" s="1">
        <f t="shared" ref="K634:L649" si="115">K633+G634</f>
        <v>5573916</v>
      </c>
      <c r="L634">
        <f t="shared" si="115"/>
        <v>969952</v>
      </c>
      <c r="M634" s="8">
        <f t="shared" si="112"/>
        <v>289770406.19999999</v>
      </c>
      <c r="N634" s="1">
        <f t="shared" si="113"/>
        <v>32196711.800000012</v>
      </c>
    </row>
    <row r="635" spans="4:14" x14ac:dyDescent="0.25">
      <c r="D635" s="9">
        <v>44519</v>
      </c>
      <c r="E635">
        <v>634</v>
      </c>
      <c r="F635">
        <f t="shared" si="104"/>
        <v>20384</v>
      </c>
      <c r="G635">
        <f t="shared" si="110"/>
        <v>9346</v>
      </c>
      <c r="H635">
        <f t="shared" si="105"/>
        <v>1572</v>
      </c>
      <c r="I635" s="1">
        <f t="shared" si="114"/>
        <v>321957650</v>
      </c>
      <c r="J635">
        <f t="shared" si="106"/>
        <v>11825612</v>
      </c>
      <c r="K635" s="1">
        <f t="shared" si="115"/>
        <v>5583262</v>
      </c>
      <c r="L635">
        <f t="shared" si="115"/>
        <v>971524</v>
      </c>
      <c r="M635" s="8">
        <f t="shared" si="112"/>
        <v>289761885</v>
      </c>
      <c r="N635" s="1">
        <f t="shared" si="113"/>
        <v>32195765</v>
      </c>
    </row>
    <row r="636" spans="4:14" x14ac:dyDescent="0.25">
      <c r="D636" s="9">
        <v>44520</v>
      </c>
      <c r="E636">
        <v>635</v>
      </c>
      <c r="F636">
        <f t="shared" si="104"/>
        <v>20338</v>
      </c>
      <c r="G636">
        <f t="shared" si="110"/>
        <v>9345</v>
      </c>
      <c r="H636">
        <f t="shared" si="105"/>
        <v>1571</v>
      </c>
      <c r="I636" s="1">
        <f t="shared" si="114"/>
        <v>321948234</v>
      </c>
      <c r="J636">
        <f t="shared" si="106"/>
        <v>11844373</v>
      </c>
      <c r="K636" s="1">
        <f t="shared" si="115"/>
        <v>5592607</v>
      </c>
      <c r="L636">
        <f t="shared" si="115"/>
        <v>973095</v>
      </c>
      <c r="M636" s="8">
        <f t="shared" si="112"/>
        <v>289753410.60000002</v>
      </c>
      <c r="N636" s="1">
        <f t="shared" si="113"/>
        <v>32194823.399999976</v>
      </c>
    </row>
    <row r="637" spans="4:14" x14ac:dyDescent="0.25">
      <c r="D637" s="9">
        <v>44521</v>
      </c>
      <c r="E637">
        <v>636</v>
      </c>
      <c r="F637">
        <f t="shared" si="104"/>
        <v>20350</v>
      </c>
      <c r="G637">
        <f t="shared" si="110"/>
        <v>9345</v>
      </c>
      <c r="H637">
        <f t="shared" si="105"/>
        <v>1571</v>
      </c>
      <c r="I637" s="1">
        <f t="shared" si="114"/>
        <v>321938804</v>
      </c>
      <c r="J637">
        <f t="shared" si="106"/>
        <v>11863148</v>
      </c>
      <c r="K637" s="1">
        <f t="shared" si="115"/>
        <v>5601952</v>
      </c>
      <c r="L637">
        <f t="shared" si="115"/>
        <v>974666</v>
      </c>
      <c r="M637" s="8">
        <f t="shared" si="112"/>
        <v>289744923.60000002</v>
      </c>
      <c r="N637" s="1">
        <f t="shared" si="113"/>
        <v>32193880.399999976</v>
      </c>
    </row>
    <row r="638" spans="4:14" x14ac:dyDescent="0.25">
      <c r="D638" s="9">
        <v>44522</v>
      </c>
      <c r="E638">
        <v>637</v>
      </c>
      <c r="F638">
        <f t="shared" si="104"/>
        <v>20363</v>
      </c>
      <c r="G638">
        <f t="shared" si="110"/>
        <v>9348</v>
      </c>
      <c r="H638">
        <f t="shared" si="105"/>
        <v>1572</v>
      </c>
      <c r="I638" s="1">
        <f t="shared" si="114"/>
        <v>321929362</v>
      </c>
      <c r="J638">
        <f t="shared" si="106"/>
        <v>11881938</v>
      </c>
      <c r="K638" s="1">
        <f t="shared" si="115"/>
        <v>5611300</v>
      </c>
      <c r="L638">
        <f t="shared" si="115"/>
        <v>976238</v>
      </c>
      <c r="M638" s="8">
        <f t="shared" si="112"/>
        <v>289736425.80000001</v>
      </c>
      <c r="N638" s="1">
        <f t="shared" si="113"/>
        <v>32192936.199999988</v>
      </c>
    </row>
    <row r="639" spans="4:14" x14ac:dyDescent="0.25">
      <c r="D639" s="9">
        <v>44523</v>
      </c>
      <c r="E639">
        <v>638</v>
      </c>
      <c r="F639">
        <f t="shared" si="104"/>
        <v>20363</v>
      </c>
      <c r="G639">
        <f t="shared" si="110"/>
        <v>9345</v>
      </c>
      <c r="H639">
        <f t="shared" si="105"/>
        <v>1571</v>
      </c>
      <c r="I639" s="1">
        <f t="shared" si="114"/>
        <v>321919917</v>
      </c>
      <c r="J639">
        <f t="shared" si="106"/>
        <v>11900728</v>
      </c>
      <c r="K639" s="1">
        <f t="shared" si="115"/>
        <v>5620645</v>
      </c>
      <c r="L639">
        <f t="shared" si="115"/>
        <v>977809</v>
      </c>
      <c r="M639" s="8">
        <f t="shared" si="112"/>
        <v>289727925.30000001</v>
      </c>
      <c r="N639" s="1">
        <f t="shared" si="113"/>
        <v>32191991.699999988</v>
      </c>
    </row>
    <row r="640" spans="4:14" x14ac:dyDescent="0.25">
      <c r="D640" s="9">
        <v>44524</v>
      </c>
      <c r="E640">
        <v>639</v>
      </c>
      <c r="F640">
        <f t="shared" si="104"/>
        <v>20362</v>
      </c>
      <c r="G640">
        <f t="shared" si="110"/>
        <v>9344</v>
      </c>
      <c r="H640">
        <f t="shared" si="105"/>
        <v>1571</v>
      </c>
      <c r="I640" s="1">
        <f t="shared" si="114"/>
        <v>321910472</v>
      </c>
      <c r="J640">
        <f t="shared" si="106"/>
        <v>11919517</v>
      </c>
      <c r="K640" s="1">
        <f t="shared" si="115"/>
        <v>5629989</v>
      </c>
      <c r="L640">
        <f t="shared" si="115"/>
        <v>979380</v>
      </c>
      <c r="M640" s="8">
        <f t="shared" si="112"/>
        <v>289719424.80000001</v>
      </c>
      <c r="N640" s="1">
        <f t="shared" si="113"/>
        <v>32191047.199999988</v>
      </c>
    </row>
    <row r="641" spans="4:14" x14ac:dyDescent="0.25">
      <c r="D641" s="9">
        <v>44525</v>
      </c>
      <c r="E641">
        <v>640</v>
      </c>
      <c r="F641">
        <f t="shared" si="104"/>
        <v>20360</v>
      </c>
      <c r="G641">
        <f t="shared" si="110"/>
        <v>9344</v>
      </c>
      <c r="H641">
        <f t="shared" si="105"/>
        <v>1571</v>
      </c>
      <c r="I641" s="1">
        <f t="shared" si="114"/>
        <v>321901029</v>
      </c>
      <c r="J641">
        <f t="shared" si="106"/>
        <v>11938304</v>
      </c>
      <c r="K641" s="1">
        <f t="shared" si="115"/>
        <v>5639333</v>
      </c>
      <c r="L641">
        <f t="shared" si="115"/>
        <v>980951</v>
      </c>
      <c r="M641" s="8">
        <f t="shared" si="112"/>
        <v>289710926.10000002</v>
      </c>
      <c r="N641" s="1">
        <f t="shared" si="113"/>
        <v>32190102.899999976</v>
      </c>
    </row>
    <row r="642" spans="4:14" x14ac:dyDescent="0.25">
      <c r="D642" s="9">
        <v>44526</v>
      </c>
      <c r="E642">
        <v>641</v>
      </c>
      <c r="F642">
        <f t="shared" si="104"/>
        <v>20359</v>
      </c>
      <c r="G642">
        <f t="shared" si="110"/>
        <v>9343</v>
      </c>
      <c r="H642">
        <f t="shared" si="105"/>
        <v>1571</v>
      </c>
      <c r="I642" s="1">
        <f t="shared" si="114"/>
        <v>321891586</v>
      </c>
      <c r="J642">
        <f t="shared" si="106"/>
        <v>11957090</v>
      </c>
      <c r="K642" s="1">
        <f t="shared" si="115"/>
        <v>5648676</v>
      </c>
      <c r="L642">
        <f t="shared" si="115"/>
        <v>982522</v>
      </c>
      <c r="M642" s="8">
        <f t="shared" si="112"/>
        <v>289702427.40000004</v>
      </c>
      <c r="N642" s="1">
        <f t="shared" si="113"/>
        <v>32189158.599999964</v>
      </c>
    </row>
    <row r="643" spans="4:14" x14ac:dyDescent="0.25">
      <c r="D643" s="9">
        <v>44527</v>
      </c>
      <c r="E643">
        <v>642</v>
      </c>
      <c r="F643">
        <f t="shared" si="104"/>
        <v>20363</v>
      </c>
      <c r="G643">
        <f t="shared" si="110"/>
        <v>9343</v>
      </c>
      <c r="H643">
        <f t="shared" si="105"/>
        <v>1571</v>
      </c>
      <c r="I643" s="1">
        <f t="shared" si="114"/>
        <v>321882138</v>
      </c>
      <c r="J643">
        <f t="shared" si="106"/>
        <v>11975881</v>
      </c>
      <c r="K643" s="1">
        <f t="shared" si="115"/>
        <v>5658019</v>
      </c>
      <c r="L643">
        <f t="shared" si="115"/>
        <v>984093</v>
      </c>
      <c r="M643" s="8">
        <f t="shared" si="112"/>
        <v>289693924.19999999</v>
      </c>
      <c r="N643" s="1">
        <f t="shared" si="113"/>
        <v>32188213.800000012</v>
      </c>
    </row>
    <row r="644" spans="4:14" x14ac:dyDescent="0.25">
      <c r="D644" s="9">
        <v>44528</v>
      </c>
      <c r="E644">
        <v>643</v>
      </c>
      <c r="F644">
        <f t="shared" si="104"/>
        <v>20367</v>
      </c>
      <c r="G644">
        <f t="shared" si="110"/>
        <v>9343</v>
      </c>
      <c r="H644">
        <f t="shared" si="105"/>
        <v>1571</v>
      </c>
      <c r="I644" s="1">
        <f t="shared" si="114"/>
        <v>321872686</v>
      </c>
      <c r="J644">
        <f t="shared" si="106"/>
        <v>11994676</v>
      </c>
      <c r="K644" s="1">
        <f t="shared" si="115"/>
        <v>5667362</v>
      </c>
      <c r="L644">
        <f t="shared" si="115"/>
        <v>985664</v>
      </c>
      <c r="M644" s="8">
        <f t="shared" si="112"/>
        <v>289685417.40000004</v>
      </c>
      <c r="N644" s="1">
        <f t="shared" si="113"/>
        <v>32187268.599999964</v>
      </c>
    </row>
    <row r="645" spans="4:14" x14ac:dyDescent="0.25">
      <c r="D645" s="9">
        <v>44529</v>
      </c>
      <c r="E645">
        <v>644</v>
      </c>
      <c r="F645">
        <f t="shared" si="104"/>
        <v>20364</v>
      </c>
      <c r="G645">
        <f t="shared" si="110"/>
        <v>9342</v>
      </c>
      <c r="H645">
        <f t="shared" si="105"/>
        <v>1571</v>
      </c>
      <c r="I645" s="1">
        <f t="shared" si="114"/>
        <v>321863236</v>
      </c>
      <c r="J645">
        <f t="shared" si="106"/>
        <v>12013468</v>
      </c>
      <c r="K645" s="1">
        <f t="shared" si="115"/>
        <v>5676704</v>
      </c>
      <c r="L645">
        <f t="shared" si="115"/>
        <v>987235</v>
      </c>
      <c r="M645" s="8">
        <f t="shared" si="112"/>
        <v>289676912.40000004</v>
      </c>
      <c r="N645" s="1">
        <f t="shared" si="113"/>
        <v>32186323.599999964</v>
      </c>
    </row>
    <row r="646" spans="4:14" x14ac:dyDescent="0.25">
      <c r="D646" s="9">
        <v>44530</v>
      </c>
      <c r="E646">
        <v>645</v>
      </c>
      <c r="F646">
        <f t="shared" si="104"/>
        <v>20363</v>
      </c>
      <c r="G646">
        <f t="shared" si="110"/>
        <v>9342</v>
      </c>
      <c r="H646">
        <f t="shared" si="105"/>
        <v>1571</v>
      </c>
      <c r="I646" s="1">
        <f t="shared" si="114"/>
        <v>321853787</v>
      </c>
      <c r="J646">
        <f t="shared" si="106"/>
        <v>12032259</v>
      </c>
      <c r="K646" s="1">
        <f t="shared" si="115"/>
        <v>5686046</v>
      </c>
      <c r="L646">
        <f t="shared" si="115"/>
        <v>988806</v>
      </c>
      <c r="M646" s="8">
        <f t="shared" si="112"/>
        <v>289668408.30000001</v>
      </c>
      <c r="N646" s="1">
        <f t="shared" si="113"/>
        <v>32185378.699999988</v>
      </c>
    </row>
    <row r="647" spans="4:14" x14ac:dyDescent="0.25">
      <c r="D647" s="9">
        <v>44531</v>
      </c>
      <c r="E647">
        <v>646</v>
      </c>
      <c r="F647">
        <f t="shared" si="104"/>
        <v>20361</v>
      </c>
      <c r="G647">
        <f t="shared" si="110"/>
        <v>9341</v>
      </c>
      <c r="H647">
        <f t="shared" si="105"/>
        <v>1571</v>
      </c>
      <c r="I647" s="1">
        <f t="shared" si="114"/>
        <v>321844339</v>
      </c>
      <c r="J647">
        <f t="shared" si="106"/>
        <v>12051048</v>
      </c>
      <c r="K647" s="1">
        <f t="shared" si="115"/>
        <v>5695387</v>
      </c>
      <c r="L647">
        <f t="shared" si="115"/>
        <v>990377</v>
      </c>
      <c r="M647" s="8">
        <f t="shared" si="112"/>
        <v>289659905.10000002</v>
      </c>
      <c r="N647" s="1">
        <f t="shared" si="113"/>
        <v>32184433.899999976</v>
      </c>
    </row>
    <row r="648" spans="4:14" x14ac:dyDescent="0.25">
      <c r="D648" s="9">
        <v>44532</v>
      </c>
      <c r="E648">
        <v>647</v>
      </c>
      <c r="F648">
        <f t="shared" si="104"/>
        <v>20360</v>
      </c>
      <c r="G648">
        <f t="shared" si="110"/>
        <v>9340</v>
      </c>
      <c r="H648">
        <f t="shared" si="105"/>
        <v>1571</v>
      </c>
      <c r="I648" s="1">
        <f t="shared" si="114"/>
        <v>321834891</v>
      </c>
      <c r="J648">
        <f t="shared" si="106"/>
        <v>12069836</v>
      </c>
      <c r="K648" s="1">
        <f t="shared" si="115"/>
        <v>5704727</v>
      </c>
      <c r="L648">
        <f t="shared" si="115"/>
        <v>991948</v>
      </c>
      <c r="M648" s="8">
        <f t="shared" si="112"/>
        <v>289651401.90000004</v>
      </c>
      <c r="N648" s="1">
        <f t="shared" si="113"/>
        <v>32183489.099999964</v>
      </c>
    </row>
    <row r="649" spans="4:14" x14ac:dyDescent="0.25">
      <c r="D649" s="9">
        <v>44533</v>
      </c>
      <c r="E649">
        <v>648</v>
      </c>
      <c r="F649">
        <f t="shared" ref="F649:F653" si="116">ROUND((M648*$B$1)+(N648*$B$2)-H622-G622,0)</f>
        <v>20360</v>
      </c>
      <c r="G649">
        <f t="shared" si="110"/>
        <v>9338</v>
      </c>
      <c r="H649">
        <f t="shared" ref="H649:H653" si="117">ROUND(F622*$B$8,0)</f>
        <v>1570</v>
      </c>
      <c r="I649" s="1">
        <f t="shared" si="114"/>
        <v>321825441</v>
      </c>
      <c r="J649">
        <f t="shared" ref="J649:J653" si="118">J648+F649-H622</f>
        <v>12088624</v>
      </c>
      <c r="K649" s="1">
        <f t="shared" si="115"/>
        <v>5714065</v>
      </c>
      <c r="L649">
        <f t="shared" si="115"/>
        <v>993518</v>
      </c>
      <c r="M649" s="8">
        <f t="shared" si="112"/>
        <v>289642896.90000004</v>
      </c>
      <c r="N649" s="1">
        <f t="shared" si="113"/>
        <v>32182544.099999964</v>
      </c>
    </row>
    <row r="650" spans="4:14" x14ac:dyDescent="0.25">
      <c r="D650" s="9">
        <v>44534</v>
      </c>
      <c r="E650">
        <v>649</v>
      </c>
      <c r="F650">
        <f t="shared" si="116"/>
        <v>20362</v>
      </c>
      <c r="G650">
        <f t="shared" si="110"/>
        <v>9337</v>
      </c>
      <c r="H650">
        <f t="shared" si="117"/>
        <v>1570</v>
      </c>
      <c r="I650" s="1">
        <f t="shared" si="114"/>
        <v>321815988</v>
      </c>
      <c r="J650">
        <f t="shared" si="118"/>
        <v>12107414</v>
      </c>
      <c r="K650" s="1">
        <f t="shared" ref="K650:L653" si="119">K649+G650</f>
        <v>5723402</v>
      </c>
      <c r="L650">
        <f t="shared" si="119"/>
        <v>995088</v>
      </c>
      <c r="M650" s="8">
        <f t="shared" si="112"/>
        <v>289634389.19999999</v>
      </c>
      <c r="N650" s="1">
        <f t="shared" si="113"/>
        <v>32181598.800000012</v>
      </c>
    </row>
    <row r="651" spans="4:14" x14ac:dyDescent="0.25">
      <c r="D651" s="9">
        <v>44535</v>
      </c>
      <c r="E651">
        <v>650</v>
      </c>
      <c r="F651">
        <f t="shared" si="116"/>
        <v>20359</v>
      </c>
      <c r="G651">
        <f t="shared" si="110"/>
        <v>9337</v>
      </c>
      <c r="H651">
        <f t="shared" si="117"/>
        <v>1570</v>
      </c>
      <c r="I651" s="1">
        <f t="shared" si="114"/>
        <v>321806538</v>
      </c>
      <c r="J651">
        <f t="shared" si="118"/>
        <v>12126201</v>
      </c>
      <c r="K651" s="1">
        <f t="shared" si="119"/>
        <v>5732739</v>
      </c>
      <c r="L651">
        <f t="shared" si="119"/>
        <v>996658</v>
      </c>
      <c r="M651" s="8">
        <f t="shared" si="112"/>
        <v>289625884.19999999</v>
      </c>
      <c r="N651" s="1">
        <f t="shared" si="113"/>
        <v>32180653.800000012</v>
      </c>
    </row>
    <row r="652" spans="4:14" x14ac:dyDescent="0.25">
      <c r="D652" s="9">
        <v>44536</v>
      </c>
      <c r="E652">
        <v>651</v>
      </c>
      <c r="F652">
        <f t="shared" si="116"/>
        <v>20360</v>
      </c>
      <c r="G652">
        <f t="shared" si="110"/>
        <v>9336</v>
      </c>
      <c r="H652">
        <f t="shared" si="117"/>
        <v>1570</v>
      </c>
      <c r="I652" s="1">
        <f t="shared" si="114"/>
        <v>321797086</v>
      </c>
      <c r="J652">
        <f t="shared" si="118"/>
        <v>12144989</v>
      </c>
      <c r="K652" s="1">
        <f t="shared" si="119"/>
        <v>5742075</v>
      </c>
      <c r="L652">
        <f t="shared" si="119"/>
        <v>998228</v>
      </c>
      <c r="M652" s="8">
        <f t="shared" si="112"/>
        <v>289617377.40000004</v>
      </c>
      <c r="N652" s="1">
        <f t="shared" si="113"/>
        <v>32179708.599999964</v>
      </c>
    </row>
    <row r="653" spans="4:14" x14ac:dyDescent="0.25">
      <c r="D653" s="9">
        <v>44537</v>
      </c>
      <c r="E653">
        <v>652</v>
      </c>
      <c r="F653">
        <f t="shared" si="116"/>
        <v>20361</v>
      </c>
      <c r="G653">
        <f t="shared" si="110"/>
        <v>9334</v>
      </c>
      <c r="H653">
        <f t="shared" si="117"/>
        <v>1570</v>
      </c>
      <c r="I653" s="1">
        <f>$I$2-J653+K653</f>
        <v>321787630</v>
      </c>
      <c r="J653">
        <f t="shared" si="118"/>
        <v>12163779</v>
      </c>
      <c r="K653" s="1">
        <f t="shared" si="119"/>
        <v>5751409</v>
      </c>
      <c r="L653">
        <f t="shared" si="119"/>
        <v>999798</v>
      </c>
      <c r="M653" s="8">
        <f t="shared" si="112"/>
        <v>289608867</v>
      </c>
      <c r="N653" s="1">
        <f t="shared" si="113"/>
        <v>32178763</v>
      </c>
    </row>
    <row r="654" spans="4:14" x14ac:dyDescent="0.25">
      <c r="D654" s="13"/>
      <c r="I654" s="1"/>
      <c r="K654" s="1"/>
      <c r="M654" s="12"/>
    </row>
    <row r="655" spans="4:14" x14ac:dyDescent="0.25">
      <c r="D655" s="13"/>
      <c r="I655" s="1"/>
      <c r="K655" s="1"/>
    </row>
    <row r="656" spans="4:14" x14ac:dyDescent="0.25">
      <c r="D656" s="13"/>
      <c r="I656" s="1"/>
      <c r="K656" s="1"/>
    </row>
    <row r="657" spans="4:11" x14ac:dyDescent="0.25">
      <c r="D657" s="13"/>
      <c r="I657" s="1"/>
      <c r="K657" s="1"/>
    </row>
    <row r="658" spans="4:11" x14ac:dyDescent="0.25">
      <c r="D658" s="13"/>
      <c r="I658" s="1"/>
      <c r="K658" s="1"/>
    </row>
    <row r="659" spans="4:11" x14ac:dyDescent="0.25">
      <c r="D659" s="13"/>
      <c r="I659" s="1"/>
      <c r="K659" s="1"/>
    </row>
    <row r="660" spans="4:11" x14ac:dyDescent="0.25">
      <c r="D660" s="13"/>
      <c r="I660" s="1"/>
      <c r="K660" s="1"/>
    </row>
    <row r="661" spans="4:11" x14ac:dyDescent="0.25">
      <c r="D661" s="13"/>
      <c r="I661" s="1"/>
      <c r="K661" s="1"/>
    </row>
    <row r="662" spans="4:11" x14ac:dyDescent="0.25">
      <c r="D662" s="13"/>
      <c r="I662" s="1"/>
      <c r="K662" s="1"/>
    </row>
    <row r="663" spans="4:11" x14ac:dyDescent="0.25">
      <c r="D663" s="13"/>
      <c r="I663" s="1"/>
      <c r="K663" s="1"/>
    </row>
    <row r="664" spans="4:11" x14ac:dyDescent="0.25">
      <c r="D664" s="13"/>
      <c r="I664" s="1"/>
      <c r="K664" s="1"/>
    </row>
    <row r="665" spans="4:11" x14ac:dyDescent="0.25">
      <c r="D665" s="13"/>
      <c r="I665" s="1"/>
      <c r="K665" s="1"/>
    </row>
    <row r="666" spans="4:11" x14ac:dyDescent="0.25">
      <c r="D666" s="13"/>
      <c r="I666" s="1"/>
      <c r="K666" s="1"/>
    </row>
    <row r="667" spans="4:11" x14ac:dyDescent="0.25">
      <c r="D667" s="13"/>
      <c r="I667" s="1"/>
      <c r="K667" s="1"/>
    </row>
    <row r="668" spans="4:11" x14ac:dyDescent="0.25">
      <c r="D668" s="13"/>
      <c r="I668" s="1"/>
      <c r="K668" s="1"/>
    </row>
    <row r="669" spans="4:11" x14ac:dyDescent="0.25">
      <c r="D669" s="13"/>
      <c r="I669" s="1"/>
      <c r="K669" s="1"/>
    </row>
    <row r="670" spans="4:11" x14ac:dyDescent="0.25">
      <c r="D670" s="13"/>
      <c r="I670" s="1"/>
      <c r="K670" s="1"/>
    </row>
    <row r="671" spans="4:11" x14ac:dyDescent="0.25">
      <c r="D671" s="13"/>
      <c r="I671" s="1"/>
      <c r="K671" s="1"/>
    </row>
    <row r="672" spans="4:11" x14ac:dyDescent="0.25">
      <c r="D672" s="13"/>
      <c r="I672" s="1"/>
      <c r="K672" s="1"/>
    </row>
    <row r="673" spans="4:11" x14ac:dyDescent="0.25">
      <c r="D673" s="13"/>
      <c r="I673" s="1"/>
      <c r="K673" s="1"/>
    </row>
    <row r="674" spans="4:11" x14ac:dyDescent="0.25">
      <c r="D674" s="13"/>
      <c r="I674" s="1"/>
      <c r="K674" s="1"/>
    </row>
    <row r="675" spans="4:11" x14ac:dyDescent="0.25">
      <c r="D675" s="13"/>
      <c r="I675" s="1"/>
      <c r="K675" s="1"/>
    </row>
    <row r="676" spans="4:11" x14ac:dyDescent="0.25">
      <c r="D676" s="13"/>
      <c r="I676" s="1"/>
      <c r="K676" s="1"/>
    </row>
    <row r="677" spans="4:11" x14ac:dyDescent="0.25">
      <c r="D677" s="13"/>
      <c r="I677" s="1"/>
      <c r="K677" s="1"/>
    </row>
    <row r="678" spans="4:11" x14ac:dyDescent="0.25">
      <c r="D678" s="13"/>
      <c r="I678" s="1"/>
      <c r="K678" s="1"/>
    </row>
    <row r="679" spans="4:11" x14ac:dyDescent="0.25">
      <c r="D679" s="13"/>
      <c r="I679" s="1"/>
      <c r="K679" s="1"/>
    </row>
    <row r="680" spans="4:11" x14ac:dyDescent="0.25">
      <c r="D680" s="13"/>
      <c r="I680" s="1"/>
      <c r="K680" s="1"/>
    </row>
    <row r="681" spans="4:11" x14ac:dyDescent="0.25">
      <c r="D681" s="13"/>
      <c r="I681" s="1"/>
      <c r="K681" s="1"/>
    </row>
    <row r="682" spans="4:11" x14ac:dyDescent="0.25">
      <c r="D682" s="13"/>
      <c r="I682" s="1"/>
      <c r="K682" s="1"/>
    </row>
    <row r="683" spans="4:11" x14ac:dyDescent="0.25">
      <c r="D683" s="13"/>
      <c r="I683" s="1"/>
      <c r="K683" s="1"/>
    </row>
    <row r="684" spans="4:11" x14ac:dyDescent="0.25">
      <c r="D684" s="13"/>
      <c r="I684" s="1"/>
      <c r="K684" s="1"/>
    </row>
    <row r="685" spans="4:11" x14ac:dyDescent="0.25">
      <c r="D685" s="13"/>
      <c r="I685" s="1"/>
      <c r="K685" s="1"/>
    </row>
    <row r="686" spans="4:11" x14ac:dyDescent="0.25">
      <c r="D686" s="13"/>
      <c r="I686" s="1"/>
      <c r="K686" s="1"/>
    </row>
    <row r="687" spans="4:11" x14ac:dyDescent="0.25">
      <c r="D687" s="13"/>
      <c r="I687" s="1"/>
      <c r="K687" s="1"/>
    </row>
    <row r="688" spans="4:11" x14ac:dyDescent="0.25">
      <c r="D688" s="13"/>
      <c r="I688" s="1"/>
      <c r="K688" s="1"/>
    </row>
    <row r="689" spans="4:11" x14ac:dyDescent="0.25">
      <c r="D689" s="13"/>
      <c r="I689" s="1"/>
      <c r="K689" s="1"/>
    </row>
    <row r="690" spans="4:11" x14ac:dyDescent="0.25">
      <c r="D690" s="13"/>
      <c r="I690" s="1"/>
      <c r="K690" s="1"/>
    </row>
    <row r="691" spans="4:11" x14ac:dyDescent="0.25">
      <c r="D691" s="13"/>
      <c r="I691" s="1"/>
      <c r="K691" s="1"/>
    </row>
    <row r="692" spans="4:11" x14ac:dyDescent="0.25">
      <c r="D692" s="13"/>
      <c r="I692" s="1"/>
      <c r="K692" s="1"/>
    </row>
    <row r="693" spans="4:11" x14ac:dyDescent="0.25">
      <c r="D693" s="13"/>
      <c r="I693" s="1"/>
      <c r="K693" s="1"/>
    </row>
    <row r="694" spans="4:11" x14ac:dyDescent="0.25">
      <c r="D694" s="13"/>
      <c r="I694" s="1"/>
      <c r="K694" s="1"/>
    </row>
    <row r="695" spans="4:11" x14ac:dyDescent="0.25">
      <c r="D695" s="13"/>
      <c r="I695" s="1"/>
      <c r="K695" s="1"/>
    </row>
    <row r="696" spans="4:11" x14ac:dyDescent="0.25">
      <c r="D696" s="13"/>
      <c r="I696" s="1"/>
      <c r="K696" s="1"/>
    </row>
    <row r="697" spans="4:11" x14ac:dyDescent="0.25">
      <c r="D697" s="13"/>
      <c r="I697" s="1"/>
      <c r="K697" s="1"/>
    </row>
    <row r="698" spans="4:11" x14ac:dyDescent="0.25">
      <c r="D698" s="13"/>
      <c r="I698" s="1"/>
      <c r="K698" s="1"/>
    </row>
    <row r="699" spans="4:11" x14ac:dyDescent="0.25">
      <c r="D699" s="13"/>
      <c r="I699" s="1"/>
      <c r="K699" s="1"/>
    </row>
    <row r="700" spans="4:11" x14ac:dyDescent="0.25">
      <c r="D700" s="13"/>
      <c r="I700" s="1"/>
      <c r="K700" s="1"/>
    </row>
    <row r="701" spans="4:11" x14ac:dyDescent="0.25">
      <c r="D701" s="13"/>
      <c r="I701" s="1"/>
      <c r="K701" s="1"/>
    </row>
    <row r="702" spans="4:11" x14ac:dyDescent="0.25">
      <c r="D702" s="13"/>
      <c r="I702" s="1"/>
      <c r="K702" s="1"/>
    </row>
    <row r="703" spans="4:11" x14ac:dyDescent="0.25">
      <c r="D703" s="13"/>
      <c r="I703" s="1"/>
      <c r="K703" s="1"/>
    </row>
    <row r="704" spans="4:11" x14ac:dyDescent="0.25">
      <c r="D704" s="13"/>
      <c r="I704" s="1"/>
      <c r="K704" s="1"/>
    </row>
    <row r="705" spans="4:11" x14ac:dyDescent="0.25">
      <c r="D705" s="13"/>
      <c r="I705" s="1"/>
      <c r="K705" s="1"/>
    </row>
    <row r="706" spans="4:11" x14ac:dyDescent="0.25">
      <c r="D706" s="13"/>
      <c r="I706" s="1"/>
      <c r="K706" s="1"/>
    </row>
    <row r="707" spans="4:11" x14ac:dyDescent="0.25">
      <c r="D707" s="13"/>
      <c r="I707" s="1"/>
      <c r="K707" s="1"/>
    </row>
    <row r="708" spans="4:11" x14ac:dyDescent="0.25">
      <c r="D708" s="13"/>
      <c r="I708" s="1"/>
      <c r="K708" s="1"/>
    </row>
    <row r="709" spans="4:11" x14ac:dyDescent="0.25">
      <c r="D709" s="13"/>
      <c r="I709" s="1"/>
      <c r="K709" s="1"/>
    </row>
    <row r="710" spans="4:11" x14ac:dyDescent="0.25">
      <c r="D710" s="13"/>
      <c r="I710" s="1"/>
      <c r="K710" s="1"/>
    </row>
    <row r="711" spans="4:11" x14ac:dyDescent="0.25">
      <c r="D711" s="13"/>
      <c r="I711" s="1"/>
      <c r="K711" s="1"/>
    </row>
    <row r="712" spans="4:11" x14ac:dyDescent="0.25">
      <c r="D712" s="13"/>
      <c r="I712" s="1"/>
      <c r="K712" s="1"/>
    </row>
    <row r="713" spans="4:11" x14ac:dyDescent="0.25">
      <c r="D713" s="13"/>
      <c r="I713" s="1"/>
      <c r="K713" s="1"/>
    </row>
    <row r="714" spans="4:11" x14ac:dyDescent="0.25">
      <c r="D714" s="13"/>
      <c r="I714" s="1"/>
      <c r="K714" s="1"/>
    </row>
    <row r="715" spans="4:11" x14ac:dyDescent="0.25">
      <c r="D715" s="13"/>
      <c r="I715" s="1"/>
      <c r="K715" s="1"/>
    </row>
    <row r="716" spans="4:11" x14ac:dyDescent="0.25">
      <c r="D716" s="13"/>
      <c r="I716" s="1"/>
      <c r="K716" s="1"/>
    </row>
    <row r="717" spans="4:11" x14ac:dyDescent="0.25">
      <c r="D717" s="13"/>
      <c r="I717" s="1"/>
      <c r="K717" s="1"/>
    </row>
    <row r="718" spans="4:11" x14ac:dyDescent="0.25">
      <c r="D718" s="13"/>
      <c r="I718" s="1"/>
      <c r="K718" s="1"/>
    </row>
    <row r="719" spans="4:11" x14ac:dyDescent="0.25">
      <c r="D719" s="13"/>
      <c r="I719" s="1"/>
      <c r="K719" s="1"/>
    </row>
    <row r="720" spans="4:11" x14ac:dyDescent="0.25">
      <c r="D720" s="13"/>
      <c r="I720" s="1"/>
      <c r="K720" s="1"/>
    </row>
    <row r="721" spans="4:11" x14ac:dyDescent="0.25">
      <c r="D721" s="13"/>
      <c r="I721" s="1"/>
      <c r="K721" s="1"/>
    </row>
    <row r="722" spans="4:11" x14ac:dyDescent="0.25">
      <c r="D722" s="13"/>
      <c r="I722" s="1"/>
      <c r="K722" s="1"/>
    </row>
    <row r="723" spans="4:11" x14ac:dyDescent="0.25">
      <c r="D723" s="13"/>
      <c r="I723" s="1"/>
      <c r="K723" s="1"/>
    </row>
    <row r="724" spans="4:11" x14ac:dyDescent="0.25">
      <c r="D724" s="13"/>
      <c r="I724" s="1"/>
      <c r="K724" s="1"/>
    </row>
    <row r="725" spans="4:11" x14ac:dyDescent="0.25">
      <c r="D725" s="13"/>
      <c r="I725" s="1"/>
      <c r="K725" s="1"/>
    </row>
    <row r="726" spans="4:11" x14ac:dyDescent="0.25">
      <c r="D726" s="13"/>
      <c r="I726" s="1"/>
      <c r="K726" s="1"/>
    </row>
    <row r="727" spans="4:11" x14ac:dyDescent="0.25">
      <c r="D727" s="13"/>
      <c r="I727" s="1"/>
      <c r="K727" s="1"/>
    </row>
    <row r="728" spans="4:11" x14ac:dyDescent="0.25">
      <c r="D728" s="13"/>
      <c r="I728" s="1"/>
      <c r="K728" s="1"/>
    </row>
    <row r="729" spans="4:11" x14ac:dyDescent="0.25">
      <c r="D729" s="13"/>
      <c r="I729" s="1"/>
      <c r="K729" s="1"/>
    </row>
    <row r="730" spans="4:11" x14ac:dyDescent="0.25">
      <c r="D730" s="13"/>
      <c r="I730" s="1"/>
      <c r="K730" s="1"/>
    </row>
    <row r="731" spans="4:11" x14ac:dyDescent="0.25">
      <c r="D731" s="13"/>
      <c r="I731" s="1"/>
      <c r="K731" s="1"/>
    </row>
    <row r="732" spans="4:11" x14ac:dyDescent="0.25">
      <c r="D732" s="13"/>
      <c r="I732" s="1"/>
      <c r="K732" s="1"/>
    </row>
    <row r="733" spans="4:11" x14ac:dyDescent="0.25">
      <c r="D733" s="13"/>
      <c r="I733" s="1"/>
      <c r="K733" s="1"/>
    </row>
    <row r="734" spans="4:11" x14ac:dyDescent="0.25">
      <c r="D734" s="13"/>
      <c r="I734" s="1"/>
      <c r="K734" s="1"/>
    </row>
    <row r="735" spans="4:11" x14ac:dyDescent="0.25">
      <c r="D735" s="13"/>
      <c r="I735" s="1"/>
      <c r="K735" s="1"/>
    </row>
    <row r="736" spans="4:11" x14ac:dyDescent="0.25">
      <c r="D736" s="13"/>
      <c r="I736" s="1"/>
      <c r="K736" s="1"/>
    </row>
    <row r="737" spans="4:11" x14ac:dyDescent="0.25">
      <c r="D737" s="13"/>
      <c r="I737" s="1"/>
      <c r="K737" s="1"/>
    </row>
    <row r="738" spans="4:11" x14ac:dyDescent="0.25">
      <c r="D738" s="13"/>
      <c r="I738" s="1"/>
      <c r="K738" s="1"/>
    </row>
    <row r="739" spans="4:11" x14ac:dyDescent="0.25">
      <c r="D739" s="13"/>
      <c r="I739" s="1"/>
      <c r="K739" s="1"/>
    </row>
    <row r="740" spans="4:11" x14ac:dyDescent="0.25">
      <c r="D740" s="13"/>
      <c r="I740" s="1"/>
      <c r="K740" s="1"/>
    </row>
    <row r="741" spans="4:11" x14ac:dyDescent="0.25">
      <c r="D741" s="13"/>
      <c r="I741" s="1"/>
      <c r="K741" s="1"/>
    </row>
    <row r="742" spans="4:11" x14ac:dyDescent="0.25">
      <c r="D742" s="13"/>
      <c r="I742" s="1"/>
      <c r="K742" s="1"/>
    </row>
    <row r="743" spans="4:11" x14ac:dyDescent="0.25">
      <c r="D743" s="13"/>
      <c r="I743" s="1"/>
      <c r="K743" s="1"/>
    </row>
    <row r="744" spans="4:11" x14ac:dyDescent="0.25">
      <c r="D744" s="13"/>
      <c r="I744" s="1"/>
      <c r="K744" s="1"/>
    </row>
    <row r="745" spans="4:11" x14ac:dyDescent="0.25">
      <c r="D745" s="13"/>
      <c r="I745" s="1"/>
      <c r="K745" s="1"/>
    </row>
    <row r="746" spans="4:11" x14ac:dyDescent="0.25">
      <c r="D746" s="13"/>
      <c r="I746" s="1"/>
      <c r="K746" s="1"/>
    </row>
    <row r="747" spans="4:11" x14ac:dyDescent="0.25">
      <c r="D747" s="13"/>
      <c r="I747" s="1"/>
      <c r="K747" s="1"/>
    </row>
    <row r="748" spans="4:11" x14ac:dyDescent="0.25">
      <c r="D748" s="13"/>
      <c r="I748" s="1"/>
      <c r="K748" s="1"/>
    </row>
    <row r="749" spans="4:11" x14ac:dyDescent="0.25">
      <c r="D749" s="13"/>
      <c r="I749" s="1"/>
      <c r="K749" s="1"/>
    </row>
    <row r="750" spans="4:11" x14ac:dyDescent="0.25">
      <c r="D750" s="13"/>
      <c r="I750" s="1"/>
      <c r="K750" s="1"/>
    </row>
    <row r="751" spans="4:11" x14ac:dyDescent="0.25">
      <c r="D751" s="13"/>
      <c r="I751" s="1"/>
      <c r="K751" s="1"/>
    </row>
    <row r="752" spans="4:11" x14ac:dyDescent="0.25">
      <c r="D752" s="13"/>
      <c r="I752" s="1"/>
      <c r="K752" s="1"/>
    </row>
    <row r="753" spans="4:11" x14ac:dyDescent="0.25">
      <c r="D753" s="13"/>
      <c r="I753" s="1"/>
      <c r="K753" s="1"/>
    </row>
    <row r="754" spans="4:11" x14ac:dyDescent="0.25">
      <c r="D754" s="13"/>
      <c r="I754" s="1"/>
      <c r="K754" s="1"/>
    </row>
    <row r="755" spans="4:11" x14ac:dyDescent="0.25">
      <c r="D755" s="13"/>
      <c r="I755" s="1"/>
      <c r="K755" s="1"/>
    </row>
    <row r="756" spans="4:11" x14ac:dyDescent="0.25">
      <c r="D756" s="13"/>
      <c r="I756" s="1"/>
      <c r="K756" s="1"/>
    </row>
    <row r="757" spans="4:11" x14ac:dyDescent="0.25">
      <c r="D757" s="13"/>
      <c r="I757" s="1"/>
      <c r="K757" s="1"/>
    </row>
    <row r="758" spans="4:11" x14ac:dyDescent="0.25">
      <c r="D758" s="13"/>
      <c r="I758" s="1"/>
      <c r="K758" s="1"/>
    </row>
    <row r="759" spans="4:11" x14ac:dyDescent="0.25">
      <c r="D759" s="13"/>
      <c r="I759" s="1"/>
      <c r="K759" s="1"/>
    </row>
    <row r="760" spans="4:11" x14ac:dyDescent="0.25">
      <c r="D760" s="13"/>
      <c r="I760" s="1"/>
      <c r="K760" s="1"/>
    </row>
    <row r="761" spans="4:11" x14ac:dyDescent="0.25">
      <c r="D761" s="13"/>
      <c r="I761" s="1"/>
      <c r="K761" s="1"/>
    </row>
    <row r="762" spans="4:11" x14ac:dyDescent="0.25">
      <c r="D762" s="13"/>
      <c r="I762" s="1"/>
      <c r="K762" s="1"/>
    </row>
    <row r="763" spans="4:11" x14ac:dyDescent="0.25">
      <c r="D763" s="13"/>
      <c r="I763" s="1"/>
      <c r="K763" s="1"/>
    </row>
    <row r="764" spans="4:11" x14ac:dyDescent="0.25">
      <c r="D764" s="13"/>
      <c r="I764" s="1"/>
      <c r="K764" s="1"/>
    </row>
    <row r="765" spans="4:11" x14ac:dyDescent="0.25">
      <c r="D765" s="13"/>
      <c r="I765" s="1"/>
      <c r="K765" s="1"/>
    </row>
    <row r="766" spans="4:11" x14ac:dyDescent="0.25">
      <c r="D766" s="13"/>
      <c r="I766" s="1"/>
      <c r="K766" s="1"/>
    </row>
    <row r="767" spans="4:11" x14ac:dyDescent="0.25">
      <c r="D767" s="13"/>
      <c r="I767" s="1"/>
      <c r="K767" s="1"/>
    </row>
    <row r="768" spans="4:11" x14ac:dyDescent="0.25">
      <c r="D768" s="13"/>
      <c r="I768" s="1"/>
      <c r="K768" s="1"/>
    </row>
    <row r="769" spans="4:11" x14ac:dyDescent="0.25">
      <c r="D769" s="13"/>
      <c r="I769" s="1"/>
      <c r="K769" s="1"/>
    </row>
    <row r="770" spans="4:11" x14ac:dyDescent="0.25">
      <c r="D770" s="13"/>
      <c r="I770" s="1"/>
      <c r="K770" s="1"/>
    </row>
    <row r="771" spans="4:11" x14ac:dyDescent="0.25">
      <c r="D771" s="13"/>
      <c r="I771" s="1"/>
      <c r="K771" s="1"/>
    </row>
    <row r="772" spans="4:11" x14ac:dyDescent="0.25">
      <c r="D772" s="13"/>
      <c r="I772" s="1"/>
      <c r="K772" s="1"/>
    </row>
    <row r="773" spans="4:11" x14ac:dyDescent="0.25">
      <c r="D773" s="13"/>
      <c r="I773" s="1"/>
      <c r="K773" s="1"/>
    </row>
    <row r="774" spans="4:11" x14ac:dyDescent="0.25">
      <c r="D774" s="13"/>
      <c r="I774" s="1"/>
      <c r="K774" s="1"/>
    </row>
    <row r="775" spans="4:11" x14ac:dyDescent="0.25">
      <c r="D775" s="13"/>
      <c r="I775" s="1"/>
      <c r="K775" s="1"/>
    </row>
    <row r="776" spans="4:11" x14ac:dyDescent="0.25">
      <c r="D776" s="13"/>
      <c r="I776" s="1"/>
      <c r="K776" s="1"/>
    </row>
    <row r="777" spans="4:11" x14ac:dyDescent="0.25">
      <c r="D777" s="13"/>
      <c r="I777" s="1"/>
      <c r="K777" s="1"/>
    </row>
    <row r="778" spans="4:11" x14ac:dyDescent="0.25">
      <c r="D778" s="13"/>
      <c r="I778" s="1"/>
      <c r="K778" s="1"/>
    </row>
    <row r="779" spans="4:11" x14ac:dyDescent="0.25">
      <c r="D779" s="13"/>
      <c r="I779" s="1"/>
      <c r="K779" s="1"/>
    </row>
    <row r="780" spans="4:11" x14ac:dyDescent="0.25">
      <c r="D780" s="13"/>
      <c r="I780" s="1"/>
      <c r="K780" s="1"/>
    </row>
    <row r="781" spans="4:11" x14ac:dyDescent="0.25">
      <c r="D781" s="13"/>
      <c r="I781" s="1"/>
      <c r="K781" s="1"/>
    </row>
    <row r="782" spans="4:11" x14ac:dyDescent="0.25">
      <c r="D782" s="13"/>
      <c r="I782" s="1"/>
      <c r="K782" s="1"/>
    </row>
    <row r="783" spans="4:11" x14ac:dyDescent="0.25">
      <c r="D783" s="13"/>
      <c r="I783" s="1"/>
      <c r="K783" s="1"/>
    </row>
    <row r="784" spans="4:11" x14ac:dyDescent="0.25">
      <c r="D784" s="13"/>
      <c r="I784" s="1"/>
      <c r="K784" s="1"/>
    </row>
    <row r="785" spans="4:11" x14ac:dyDescent="0.25">
      <c r="D785" s="13"/>
      <c r="I785" s="1"/>
      <c r="K785" s="1"/>
    </row>
    <row r="786" spans="4:11" x14ac:dyDescent="0.25">
      <c r="D786" s="13"/>
      <c r="I786" s="1"/>
      <c r="K786" s="1"/>
    </row>
    <row r="787" spans="4:11" x14ac:dyDescent="0.25">
      <c r="D787" s="13"/>
      <c r="I787" s="1"/>
      <c r="K787" s="1"/>
    </row>
    <row r="788" spans="4:11" x14ac:dyDescent="0.25">
      <c r="D788" s="13"/>
      <c r="I788" s="1"/>
      <c r="K788" s="1"/>
    </row>
    <row r="789" spans="4:11" x14ac:dyDescent="0.25">
      <c r="D789" s="13"/>
      <c r="I789" s="1"/>
      <c r="K789" s="1"/>
    </row>
    <row r="790" spans="4:11" x14ac:dyDescent="0.25">
      <c r="D790" s="13"/>
      <c r="I790" s="1"/>
      <c r="K790" s="1"/>
    </row>
    <row r="791" spans="4:11" x14ac:dyDescent="0.25">
      <c r="D791" s="13"/>
      <c r="I791" s="1"/>
      <c r="K791" s="1"/>
    </row>
    <row r="792" spans="4:11" x14ac:dyDescent="0.25">
      <c r="D792" s="13"/>
      <c r="I792" s="1"/>
      <c r="K792" s="1"/>
    </row>
    <row r="793" spans="4:11" x14ac:dyDescent="0.25">
      <c r="D793" s="13"/>
      <c r="I793" s="1"/>
      <c r="K793" s="1"/>
    </row>
    <row r="794" spans="4:11" x14ac:dyDescent="0.25">
      <c r="D794" s="13"/>
      <c r="I794" s="1"/>
      <c r="K794" s="1"/>
    </row>
    <row r="795" spans="4:11" x14ac:dyDescent="0.25">
      <c r="D795" s="13"/>
      <c r="I795" s="1"/>
      <c r="K795" s="1"/>
    </row>
    <row r="796" spans="4:11" x14ac:dyDescent="0.25">
      <c r="D796" s="13"/>
      <c r="I796" s="1"/>
      <c r="K796" s="1"/>
    </row>
    <row r="797" spans="4:11" x14ac:dyDescent="0.25">
      <c r="D797" s="13"/>
      <c r="I797" s="1"/>
      <c r="K797" s="1"/>
    </row>
    <row r="798" spans="4:11" x14ac:dyDescent="0.25">
      <c r="D798" s="13"/>
      <c r="I798" s="1"/>
      <c r="K798" s="1"/>
    </row>
    <row r="799" spans="4:11" x14ac:dyDescent="0.25">
      <c r="D799" s="13"/>
      <c r="I799" s="1"/>
      <c r="K799" s="1"/>
    </row>
    <row r="800" spans="4:11" x14ac:dyDescent="0.25">
      <c r="D800" s="13"/>
      <c r="I800" s="1"/>
      <c r="K800" s="1"/>
    </row>
    <row r="801" spans="4:11" x14ac:dyDescent="0.25">
      <c r="D801" s="13"/>
      <c r="I801" s="1"/>
      <c r="K801" s="1"/>
    </row>
    <row r="802" spans="4:11" x14ac:dyDescent="0.25">
      <c r="D802" s="13"/>
      <c r="I802" s="1"/>
      <c r="K802" s="1"/>
    </row>
    <row r="803" spans="4:11" x14ac:dyDescent="0.25">
      <c r="D803" s="13"/>
      <c r="I803" s="1"/>
      <c r="K803" s="1"/>
    </row>
    <row r="804" spans="4:11" x14ac:dyDescent="0.25">
      <c r="D804" s="13"/>
      <c r="I804" s="1"/>
      <c r="K804" s="1"/>
    </row>
    <row r="805" spans="4:11" x14ac:dyDescent="0.25">
      <c r="D805" s="13"/>
      <c r="I805" s="1"/>
      <c r="K805" s="1"/>
    </row>
    <row r="806" spans="4:11" x14ac:dyDescent="0.25">
      <c r="D806" s="13"/>
      <c r="I806" s="1"/>
      <c r="K806" s="1"/>
    </row>
    <row r="807" spans="4:11" x14ac:dyDescent="0.25">
      <c r="D807" s="13"/>
      <c r="I807" s="1"/>
      <c r="K807" s="1"/>
    </row>
    <row r="808" spans="4:11" x14ac:dyDescent="0.25">
      <c r="D808" s="13"/>
      <c r="I808" s="1"/>
      <c r="K808" s="1"/>
    </row>
    <row r="809" spans="4:11" x14ac:dyDescent="0.25">
      <c r="D809" s="13"/>
      <c r="I809" s="1"/>
      <c r="K809" s="1"/>
    </row>
    <row r="810" spans="4:11" x14ac:dyDescent="0.25">
      <c r="D810" s="13"/>
      <c r="I810" s="1"/>
      <c r="K810" s="1"/>
    </row>
    <row r="811" spans="4:11" x14ac:dyDescent="0.25">
      <c r="D811" s="13"/>
      <c r="I811" s="1"/>
      <c r="K811" s="1"/>
    </row>
    <row r="812" spans="4:11" x14ac:dyDescent="0.25">
      <c r="D812" s="13"/>
      <c r="I812" s="1"/>
      <c r="K812" s="1"/>
    </row>
    <row r="813" spans="4:11" x14ac:dyDescent="0.25">
      <c r="D813" s="13"/>
      <c r="I813" s="1"/>
      <c r="K813" s="1"/>
    </row>
    <row r="814" spans="4:11" x14ac:dyDescent="0.25">
      <c r="D814" s="13"/>
      <c r="I814" s="1"/>
      <c r="K814" s="1"/>
    </row>
    <row r="815" spans="4:11" x14ac:dyDescent="0.25">
      <c r="D815" s="13"/>
      <c r="I815" s="1"/>
      <c r="K815" s="1"/>
    </row>
    <row r="816" spans="4:11" x14ac:dyDescent="0.25">
      <c r="D816" s="13"/>
      <c r="I816" s="1"/>
      <c r="K816" s="1"/>
    </row>
    <row r="817" spans="4:11" x14ac:dyDescent="0.25">
      <c r="D817" s="13"/>
      <c r="I817" s="1"/>
      <c r="K817" s="1"/>
    </row>
    <row r="818" spans="4:11" x14ac:dyDescent="0.25">
      <c r="D818" s="13"/>
      <c r="I818" s="1"/>
      <c r="K818" s="1"/>
    </row>
    <row r="819" spans="4:11" x14ac:dyDescent="0.25">
      <c r="D819" s="13"/>
      <c r="I819" s="1"/>
      <c r="K819" s="1"/>
    </row>
    <row r="820" spans="4:11" x14ac:dyDescent="0.25">
      <c r="D820" s="13"/>
      <c r="I820" s="1"/>
      <c r="K820" s="1"/>
    </row>
    <row r="821" spans="4:11" x14ac:dyDescent="0.25">
      <c r="D821" s="13"/>
      <c r="I821" s="1"/>
      <c r="K821" s="1"/>
    </row>
    <row r="822" spans="4:11" x14ac:dyDescent="0.25">
      <c r="D822" s="13"/>
      <c r="I822" s="1"/>
      <c r="K822" s="1"/>
    </row>
    <row r="823" spans="4:11" x14ac:dyDescent="0.25">
      <c r="D823" s="13"/>
      <c r="I823" s="1"/>
      <c r="K823" s="1"/>
    </row>
    <row r="824" spans="4:11" x14ac:dyDescent="0.25">
      <c r="D824" s="13"/>
      <c r="I824" s="1"/>
      <c r="K824" s="1"/>
    </row>
    <row r="825" spans="4:11" x14ac:dyDescent="0.25">
      <c r="D825" s="13"/>
      <c r="I825" s="1"/>
      <c r="K825" s="1"/>
    </row>
    <row r="826" spans="4:11" x14ac:dyDescent="0.25">
      <c r="D826" s="13"/>
      <c r="I826" s="1"/>
      <c r="K826" s="1"/>
    </row>
    <row r="827" spans="4:11" x14ac:dyDescent="0.25">
      <c r="D827" s="13"/>
      <c r="I827" s="1"/>
      <c r="K827" s="1"/>
    </row>
    <row r="828" spans="4:11" x14ac:dyDescent="0.25">
      <c r="D828" s="13"/>
      <c r="I828" s="1"/>
      <c r="K828" s="1"/>
    </row>
    <row r="829" spans="4:11" x14ac:dyDescent="0.25">
      <c r="D829" s="13"/>
      <c r="I829" s="1"/>
      <c r="K829" s="1"/>
    </row>
    <row r="830" spans="4:11" x14ac:dyDescent="0.25">
      <c r="D830" s="13"/>
      <c r="I830" s="1"/>
      <c r="K830" s="1"/>
    </row>
    <row r="831" spans="4:11" x14ac:dyDescent="0.25">
      <c r="D831" s="13"/>
      <c r="I831" s="1"/>
      <c r="K831" s="1"/>
    </row>
    <row r="832" spans="4:11" x14ac:dyDescent="0.25">
      <c r="D832" s="13"/>
      <c r="I832" s="1"/>
      <c r="K832" s="1"/>
    </row>
    <row r="833" spans="4:11" x14ac:dyDescent="0.25">
      <c r="D833" s="13"/>
      <c r="I833" s="1"/>
      <c r="K833" s="1"/>
    </row>
    <row r="834" spans="4:11" x14ac:dyDescent="0.25">
      <c r="D834" s="13"/>
      <c r="I834" s="1"/>
      <c r="K834" s="1"/>
    </row>
    <row r="835" spans="4:11" x14ac:dyDescent="0.25">
      <c r="D835" s="13"/>
      <c r="I835" s="1"/>
      <c r="K835" s="1"/>
    </row>
    <row r="836" spans="4:11" x14ac:dyDescent="0.25">
      <c r="D836" s="13"/>
      <c r="I836" s="1"/>
      <c r="K836" s="1"/>
    </row>
    <row r="837" spans="4:11" x14ac:dyDescent="0.25">
      <c r="D837" s="13"/>
      <c r="I837" s="1"/>
      <c r="K837" s="1"/>
    </row>
    <row r="838" spans="4:11" x14ac:dyDescent="0.25">
      <c r="D838" s="13"/>
      <c r="I838" s="1"/>
      <c r="K838" s="1"/>
    </row>
    <row r="839" spans="4:11" x14ac:dyDescent="0.25">
      <c r="D839" s="13"/>
      <c r="I839" s="1"/>
      <c r="K839" s="1"/>
    </row>
    <row r="840" spans="4:11" x14ac:dyDescent="0.25">
      <c r="D840" s="13"/>
      <c r="I840" s="1"/>
      <c r="K840" s="1"/>
    </row>
    <row r="841" spans="4:11" x14ac:dyDescent="0.25">
      <c r="D841" s="13"/>
      <c r="I841" s="1"/>
      <c r="K841" s="1"/>
    </row>
    <row r="842" spans="4:11" x14ac:dyDescent="0.25">
      <c r="D842" s="13"/>
      <c r="I842" s="1"/>
      <c r="K842" s="1"/>
    </row>
    <row r="843" spans="4:11" x14ac:dyDescent="0.25">
      <c r="D843" s="13"/>
      <c r="I843" s="1"/>
      <c r="K843" s="1"/>
    </row>
    <row r="844" spans="4:11" x14ac:dyDescent="0.25">
      <c r="D844" s="13"/>
      <c r="I844" s="1"/>
      <c r="K844" s="1"/>
    </row>
    <row r="845" spans="4:11" x14ac:dyDescent="0.25">
      <c r="D845" s="13"/>
      <c r="I845" s="1"/>
      <c r="K845" s="1"/>
    </row>
    <row r="846" spans="4:11" x14ac:dyDescent="0.25">
      <c r="D846" s="13"/>
      <c r="I846" s="1"/>
      <c r="K846" s="1"/>
    </row>
    <row r="847" spans="4:11" x14ac:dyDescent="0.25">
      <c r="D847" s="13"/>
      <c r="I847" s="1"/>
      <c r="K847" s="1"/>
    </row>
    <row r="848" spans="4:11" x14ac:dyDescent="0.25">
      <c r="D848" s="13"/>
      <c r="I848" s="1"/>
      <c r="K848" s="1"/>
    </row>
    <row r="849" spans="4:11" x14ac:dyDescent="0.25">
      <c r="D849" s="13"/>
      <c r="I849" s="1"/>
      <c r="K849" s="1"/>
    </row>
    <row r="850" spans="4:11" x14ac:dyDescent="0.25">
      <c r="D850" s="13"/>
      <c r="I850" s="1"/>
      <c r="K850" s="1"/>
    </row>
    <row r="851" spans="4:11" x14ac:dyDescent="0.25">
      <c r="D851" s="13"/>
      <c r="I851" s="1"/>
      <c r="K851" s="1"/>
    </row>
    <row r="852" spans="4:11" x14ac:dyDescent="0.25">
      <c r="D852" s="13"/>
      <c r="I852" s="1"/>
      <c r="K852" s="1"/>
    </row>
    <row r="853" spans="4:11" x14ac:dyDescent="0.25">
      <c r="D853" s="13"/>
      <c r="I853" s="1"/>
      <c r="K853" s="1"/>
    </row>
    <row r="854" spans="4:11" x14ac:dyDescent="0.25">
      <c r="D854" s="13"/>
      <c r="I854" s="1"/>
      <c r="K854" s="1"/>
    </row>
    <row r="855" spans="4:11" x14ac:dyDescent="0.25">
      <c r="D855" s="13"/>
      <c r="I855" s="1"/>
      <c r="K855" s="1"/>
    </row>
    <row r="856" spans="4:11" x14ac:dyDescent="0.25">
      <c r="D856" s="13"/>
      <c r="I856" s="1"/>
      <c r="K856" s="1"/>
    </row>
    <row r="857" spans="4:11" x14ac:dyDescent="0.25">
      <c r="D857" s="13"/>
      <c r="I857" s="1"/>
      <c r="K857" s="1"/>
    </row>
    <row r="858" spans="4:11" x14ac:dyDescent="0.25">
      <c r="D858" s="13"/>
      <c r="I858" s="1"/>
      <c r="K858" s="1"/>
    </row>
    <row r="859" spans="4:11" x14ac:dyDescent="0.25">
      <c r="D859" s="13"/>
      <c r="I859" s="1"/>
      <c r="K859" s="1"/>
    </row>
    <row r="860" spans="4:11" x14ac:dyDescent="0.25">
      <c r="D860" s="13"/>
      <c r="I860" s="1"/>
      <c r="K860" s="1"/>
    </row>
    <row r="861" spans="4:11" x14ac:dyDescent="0.25">
      <c r="D861" s="13"/>
      <c r="I861" s="1"/>
      <c r="K861" s="1"/>
    </row>
    <row r="862" spans="4:11" x14ac:dyDescent="0.25">
      <c r="D862" s="13"/>
      <c r="I862" s="1"/>
      <c r="K862" s="1"/>
    </row>
    <row r="863" spans="4:11" x14ac:dyDescent="0.25">
      <c r="D863" s="13"/>
      <c r="I863" s="1"/>
      <c r="K863" s="1"/>
    </row>
    <row r="864" spans="4:11" x14ac:dyDescent="0.25">
      <c r="D864" s="13"/>
      <c r="I864" s="1"/>
      <c r="K864" s="1"/>
    </row>
    <row r="865" spans="4:11" x14ac:dyDescent="0.25">
      <c r="D865" s="13"/>
      <c r="I865" s="1"/>
      <c r="K865" s="1"/>
    </row>
    <row r="866" spans="4:11" x14ac:dyDescent="0.25">
      <c r="D866" s="13"/>
      <c r="I866" s="1"/>
      <c r="K866" s="1"/>
    </row>
    <row r="867" spans="4:11" x14ac:dyDescent="0.25">
      <c r="D867" s="13"/>
      <c r="I867" s="1"/>
      <c r="K867" s="1"/>
    </row>
    <row r="868" spans="4:11" x14ac:dyDescent="0.25">
      <c r="D868" s="13"/>
      <c r="I868" s="1"/>
      <c r="K868" s="1"/>
    </row>
    <row r="869" spans="4:11" x14ac:dyDescent="0.25">
      <c r="D869" s="13"/>
      <c r="I869" s="1"/>
      <c r="K869" s="1"/>
    </row>
    <row r="870" spans="4:11" x14ac:dyDescent="0.25">
      <c r="D870" s="13"/>
      <c r="I870" s="1"/>
      <c r="K870" s="1"/>
    </row>
    <row r="871" spans="4:11" x14ac:dyDescent="0.25">
      <c r="D871" s="13"/>
      <c r="I871" s="1"/>
      <c r="K871" s="1"/>
    </row>
    <row r="872" spans="4:11" x14ac:dyDescent="0.25">
      <c r="D872" s="13"/>
      <c r="I872" s="1"/>
      <c r="K872" s="1"/>
    </row>
    <row r="873" spans="4:11" x14ac:dyDescent="0.25">
      <c r="D873" s="13"/>
      <c r="I873" s="1"/>
      <c r="K873" s="1"/>
    </row>
    <row r="874" spans="4:11" x14ac:dyDescent="0.25">
      <c r="D874" s="13"/>
      <c r="I874" s="1"/>
      <c r="K874" s="1"/>
    </row>
    <row r="875" spans="4:11" x14ac:dyDescent="0.25">
      <c r="D875" s="13"/>
      <c r="I875" s="1"/>
      <c r="K875" s="1"/>
    </row>
    <row r="876" spans="4:11" x14ac:dyDescent="0.25">
      <c r="D876" s="13"/>
      <c r="I876" s="1"/>
      <c r="K876" s="1"/>
    </row>
    <row r="877" spans="4:11" x14ac:dyDescent="0.25">
      <c r="D877" s="13"/>
      <c r="I877" s="1"/>
      <c r="K877" s="1"/>
    </row>
    <row r="878" spans="4:11" x14ac:dyDescent="0.25">
      <c r="D878" s="13"/>
      <c r="I878" s="1"/>
      <c r="K878" s="1"/>
    </row>
    <row r="879" spans="4:11" x14ac:dyDescent="0.25">
      <c r="D879" s="13"/>
      <c r="I879" s="1"/>
      <c r="K879" s="1"/>
    </row>
    <row r="880" spans="4:11" x14ac:dyDescent="0.25">
      <c r="D880" s="13"/>
      <c r="I880" s="1"/>
      <c r="K880" s="1"/>
    </row>
    <row r="881" spans="4:11" x14ac:dyDescent="0.25">
      <c r="D881" s="13"/>
      <c r="I881" s="1"/>
      <c r="K881" s="1"/>
    </row>
    <row r="882" spans="4:11" x14ac:dyDescent="0.25">
      <c r="D882" s="13"/>
      <c r="I882" s="1"/>
      <c r="K882" s="1"/>
    </row>
    <row r="883" spans="4:11" x14ac:dyDescent="0.25">
      <c r="D883" s="13"/>
      <c r="I883" s="1"/>
      <c r="K883" s="1"/>
    </row>
    <row r="884" spans="4:11" x14ac:dyDescent="0.25">
      <c r="D884" s="13"/>
      <c r="I884" s="1"/>
      <c r="K884" s="1"/>
    </row>
    <row r="885" spans="4:11" x14ac:dyDescent="0.25">
      <c r="D885" s="13"/>
      <c r="I885" s="1"/>
      <c r="K885" s="1"/>
    </row>
    <row r="886" spans="4:11" x14ac:dyDescent="0.25">
      <c r="D886" s="13"/>
      <c r="I886" s="1"/>
      <c r="K886" s="1"/>
    </row>
    <row r="887" spans="4:11" x14ac:dyDescent="0.25">
      <c r="D887" s="13"/>
      <c r="I887" s="1"/>
      <c r="K887" s="1"/>
    </row>
    <row r="888" spans="4:11" x14ac:dyDescent="0.25">
      <c r="D888" s="13"/>
      <c r="I888" s="1"/>
      <c r="K888" s="1"/>
    </row>
    <row r="889" spans="4:11" x14ac:dyDescent="0.25">
      <c r="D889" s="13"/>
      <c r="I889" s="1"/>
      <c r="K889" s="1"/>
    </row>
    <row r="890" spans="4:11" x14ac:dyDescent="0.25">
      <c r="D890" s="13"/>
      <c r="I890" s="1"/>
      <c r="K890" s="1"/>
    </row>
    <row r="891" spans="4:11" x14ac:dyDescent="0.25">
      <c r="D891" s="13"/>
      <c r="I891" s="1"/>
      <c r="K891" s="1"/>
    </row>
    <row r="892" spans="4:11" x14ac:dyDescent="0.25">
      <c r="D892" s="13"/>
      <c r="I892" s="1"/>
      <c r="K892" s="1"/>
    </row>
    <row r="893" spans="4:11" x14ac:dyDescent="0.25">
      <c r="D893" s="13"/>
      <c r="I893" s="1"/>
      <c r="K893" s="1"/>
    </row>
    <row r="894" spans="4:11" x14ac:dyDescent="0.25">
      <c r="D894" s="13"/>
      <c r="I894" s="1"/>
      <c r="K894" s="1"/>
    </row>
    <row r="895" spans="4:11" x14ac:dyDescent="0.25">
      <c r="D895" s="13"/>
      <c r="I895" s="1"/>
      <c r="K895" s="1"/>
    </row>
    <row r="896" spans="4:11" x14ac:dyDescent="0.25">
      <c r="D896" s="13"/>
      <c r="I896" s="1"/>
      <c r="K896" s="1"/>
    </row>
    <row r="897" spans="4:11" x14ac:dyDescent="0.25">
      <c r="D897" s="13"/>
      <c r="I897" s="1"/>
      <c r="K897" s="1"/>
    </row>
    <row r="898" spans="4:11" x14ac:dyDescent="0.25">
      <c r="D898" s="13"/>
      <c r="I898" s="1"/>
      <c r="K898" s="1"/>
    </row>
    <row r="899" spans="4:11" x14ac:dyDescent="0.25">
      <c r="D899" s="13"/>
      <c r="I899" s="1"/>
      <c r="K899" s="1"/>
    </row>
    <row r="900" spans="4:11" x14ac:dyDescent="0.25">
      <c r="D900" s="13"/>
      <c r="I900" s="1"/>
      <c r="K900" s="1"/>
    </row>
    <row r="901" spans="4:11" x14ac:dyDescent="0.25">
      <c r="D901" s="13"/>
      <c r="I901" s="1"/>
      <c r="K901" s="1"/>
    </row>
    <row r="902" spans="4:11" x14ac:dyDescent="0.25">
      <c r="D902" s="13"/>
      <c r="I902" s="1"/>
      <c r="K902" s="1"/>
    </row>
    <row r="903" spans="4:11" x14ac:dyDescent="0.25">
      <c r="D903" s="13"/>
      <c r="I903" s="1"/>
      <c r="K903" s="1"/>
    </row>
    <row r="904" spans="4:11" x14ac:dyDescent="0.25">
      <c r="D904" s="13"/>
      <c r="I904" s="1"/>
      <c r="K904" s="1"/>
    </row>
    <row r="905" spans="4:11" x14ac:dyDescent="0.25">
      <c r="D905" s="13"/>
      <c r="I905" s="1"/>
      <c r="K905" s="1"/>
    </row>
    <row r="906" spans="4:11" x14ac:dyDescent="0.25">
      <c r="D906" s="13"/>
      <c r="I906" s="1"/>
      <c r="K906" s="1"/>
    </row>
    <row r="907" spans="4:11" x14ac:dyDescent="0.25">
      <c r="D907" s="13"/>
      <c r="I907" s="1"/>
      <c r="K907" s="1"/>
    </row>
    <row r="908" spans="4:11" x14ac:dyDescent="0.25">
      <c r="D908" s="13"/>
      <c r="I908" s="1"/>
      <c r="K908" s="1"/>
    </row>
    <row r="909" spans="4:11" x14ac:dyDescent="0.25">
      <c r="D909" s="13"/>
      <c r="I909" s="1"/>
      <c r="K909" s="1"/>
    </row>
    <row r="910" spans="4:11" x14ac:dyDescent="0.25">
      <c r="D910" s="13"/>
      <c r="I910" s="1"/>
      <c r="K910" s="1"/>
    </row>
    <row r="911" spans="4:11" x14ac:dyDescent="0.25">
      <c r="D911" s="13"/>
      <c r="I911" s="1"/>
      <c r="K911" s="1"/>
    </row>
    <row r="912" spans="4:11" x14ac:dyDescent="0.25">
      <c r="D912" s="13"/>
      <c r="I912" s="1"/>
      <c r="K912" s="1"/>
    </row>
    <row r="913" spans="4:11" x14ac:dyDescent="0.25">
      <c r="D913" s="13"/>
      <c r="I913" s="1"/>
      <c r="K913" s="1"/>
    </row>
    <row r="914" spans="4:11" x14ac:dyDescent="0.25">
      <c r="D914" s="13"/>
      <c r="I914" s="1"/>
      <c r="K914" s="1"/>
    </row>
    <row r="915" spans="4:11" x14ac:dyDescent="0.25">
      <c r="D915" s="13"/>
      <c r="I915" s="1"/>
      <c r="K915" s="1"/>
    </row>
    <row r="916" spans="4:11" x14ac:dyDescent="0.25">
      <c r="D916" s="13"/>
      <c r="I916" s="1"/>
      <c r="K916" s="1"/>
    </row>
    <row r="917" spans="4:11" x14ac:dyDescent="0.25">
      <c r="D917" s="13"/>
      <c r="I917" s="1"/>
      <c r="K917" s="1"/>
    </row>
    <row r="918" spans="4:11" x14ac:dyDescent="0.25">
      <c r="D918" s="13"/>
      <c r="I918" s="1"/>
      <c r="K918" s="1"/>
    </row>
    <row r="919" spans="4:11" x14ac:dyDescent="0.25">
      <c r="D919" s="13"/>
      <c r="I919" s="1"/>
      <c r="K919" s="1"/>
    </row>
    <row r="920" spans="4:11" x14ac:dyDescent="0.25">
      <c r="D920" s="13"/>
      <c r="I920" s="1"/>
      <c r="K920" s="1"/>
    </row>
    <row r="921" spans="4:11" x14ac:dyDescent="0.25">
      <c r="D921" s="13"/>
      <c r="I921" s="1"/>
      <c r="K921" s="1"/>
    </row>
    <row r="922" spans="4:11" x14ac:dyDescent="0.25">
      <c r="D922" s="13"/>
      <c r="I922" s="1"/>
      <c r="K922" s="1"/>
    </row>
    <row r="923" spans="4:11" x14ac:dyDescent="0.25">
      <c r="D923" s="13"/>
      <c r="I923" s="1"/>
      <c r="K923" s="1"/>
    </row>
    <row r="924" spans="4:11" x14ac:dyDescent="0.25">
      <c r="D924" s="13"/>
      <c r="I924" s="1"/>
      <c r="K924" s="1"/>
    </row>
    <row r="925" spans="4:11" x14ac:dyDescent="0.25">
      <c r="D925" s="13"/>
      <c r="I925" s="1"/>
      <c r="K925" s="1"/>
    </row>
    <row r="926" spans="4:11" x14ac:dyDescent="0.25">
      <c r="D926" s="13"/>
      <c r="I926" s="1"/>
      <c r="K926" s="1"/>
    </row>
    <row r="927" spans="4:11" x14ac:dyDescent="0.25">
      <c r="D927" s="13"/>
      <c r="I927" s="1"/>
      <c r="K927" s="1"/>
    </row>
    <row r="928" spans="4:11" x14ac:dyDescent="0.25">
      <c r="D928" s="13"/>
      <c r="I928" s="1"/>
      <c r="K928" s="1"/>
    </row>
    <row r="929" spans="4:11" x14ac:dyDescent="0.25">
      <c r="D929" s="13"/>
      <c r="I929" s="1"/>
      <c r="K929" s="1"/>
    </row>
    <row r="930" spans="4:11" x14ac:dyDescent="0.25">
      <c r="D930" s="13"/>
      <c r="I930" s="1"/>
      <c r="K930" s="1"/>
    </row>
    <row r="931" spans="4:11" x14ac:dyDescent="0.25">
      <c r="D931" s="13"/>
      <c r="I931" s="1"/>
      <c r="K931" s="1"/>
    </row>
    <row r="932" spans="4:11" x14ac:dyDescent="0.25">
      <c r="D932" s="13"/>
      <c r="I932" s="1"/>
      <c r="K932" s="1"/>
    </row>
    <row r="933" spans="4:11" x14ac:dyDescent="0.25">
      <c r="D933" s="13"/>
      <c r="I933" s="1"/>
      <c r="K933" s="1"/>
    </row>
    <row r="934" spans="4:11" x14ac:dyDescent="0.25">
      <c r="D934" s="13"/>
      <c r="I934" s="1"/>
      <c r="K934" s="1"/>
    </row>
    <row r="935" spans="4:11" x14ac:dyDescent="0.25">
      <c r="D935" s="13"/>
      <c r="I935" s="1"/>
      <c r="K935" s="1"/>
    </row>
    <row r="936" spans="4:11" x14ac:dyDescent="0.25">
      <c r="D936" s="13"/>
      <c r="I936" s="1"/>
      <c r="K936" s="1"/>
    </row>
    <row r="937" spans="4:11" x14ac:dyDescent="0.25">
      <c r="D937" s="13"/>
      <c r="I937" s="1"/>
      <c r="K937" s="1"/>
    </row>
    <row r="938" spans="4:11" x14ac:dyDescent="0.25">
      <c r="D938" s="13"/>
      <c r="I938" s="1"/>
      <c r="K938" s="1"/>
    </row>
    <row r="939" spans="4:11" x14ac:dyDescent="0.25">
      <c r="D939" s="13"/>
      <c r="I939" s="1"/>
      <c r="K939" s="1"/>
    </row>
    <row r="940" spans="4:11" x14ac:dyDescent="0.25">
      <c r="D940" s="13"/>
      <c r="I940" s="1"/>
      <c r="K940" s="1"/>
    </row>
    <row r="941" spans="4:11" x14ac:dyDescent="0.25">
      <c r="D941" s="13"/>
      <c r="I941" s="1"/>
      <c r="K941" s="1"/>
    </row>
    <row r="942" spans="4:11" x14ac:dyDescent="0.25">
      <c r="D942" s="13"/>
      <c r="I942" s="1"/>
      <c r="K942" s="1"/>
    </row>
    <row r="943" spans="4:11" x14ac:dyDescent="0.25">
      <c r="D943" s="13"/>
      <c r="I943" s="1"/>
      <c r="K943" s="1"/>
    </row>
    <row r="944" spans="4:11" x14ac:dyDescent="0.25">
      <c r="D944" s="13"/>
      <c r="I944" s="1"/>
      <c r="K944" s="1"/>
    </row>
    <row r="945" spans="4:11" x14ac:dyDescent="0.25">
      <c r="D945" s="13"/>
      <c r="I945" s="1"/>
      <c r="K945" s="1"/>
    </row>
    <row r="946" spans="4:11" x14ac:dyDescent="0.25">
      <c r="D946" s="13"/>
      <c r="I946" s="1"/>
      <c r="K946" s="1"/>
    </row>
    <row r="947" spans="4:11" x14ac:dyDescent="0.25">
      <c r="D947" s="13"/>
      <c r="I947" s="1"/>
      <c r="K947" s="1"/>
    </row>
    <row r="948" spans="4:11" x14ac:dyDescent="0.25">
      <c r="D948" s="13"/>
      <c r="I948" s="1"/>
      <c r="K948" s="1"/>
    </row>
    <row r="949" spans="4:11" x14ac:dyDescent="0.25">
      <c r="D949" s="13"/>
      <c r="I949" s="1"/>
      <c r="K949" s="1"/>
    </row>
    <row r="950" spans="4:11" x14ac:dyDescent="0.25">
      <c r="D950" s="13"/>
      <c r="I950" s="1"/>
      <c r="K950" s="1"/>
    </row>
    <row r="951" spans="4:11" x14ac:dyDescent="0.25">
      <c r="D951" s="13"/>
      <c r="I951" s="1"/>
      <c r="K951" s="1"/>
    </row>
    <row r="952" spans="4:11" x14ac:dyDescent="0.25">
      <c r="D952" s="13"/>
      <c r="I952" s="1"/>
      <c r="K952" s="1"/>
    </row>
    <row r="953" spans="4:11" x14ac:dyDescent="0.25">
      <c r="D953" s="13"/>
      <c r="I953" s="1"/>
      <c r="K953" s="1"/>
    </row>
    <row r="954" spans="4:11" x14ac:dyDescent="0.25">
      <c r="D954" s="13"/>
      <c r="I954" s="1"/>
      <c r="K954" s="1"/>
    </row>
    <row r="955" spans="4:11" x14ac:dyDescent="0.25">
      <c r="D955" s="13"/>
      <c r="I955" s="1"/>
      <c r="K955" s="1"/>
    </row>
    <row r="956" spans="4:11" x14ac:dyDescent="0.25">
      <c r="D956" s="13"/>
      <c r="I956" s="1"/>
      <c r="K956" s="1"/>
    </row>
    <row r="957" spans="4:11" x14ac:dyDescent="0.25">
      <c r="D957" s="13"/>
      <c r="I957" s="1"/>
      <c r="K957" s="1"/>
    </row>
    <row r="958" spans="4:11" x14ac:dyDescent="0.25">
      <c r="D958" s="13"/>
      <c r="I958" s="1"/>
      <c r="K958" s="1"/>
    </row>
    <row r="959" spans="4:11" x14ac:dyDescent="0.25">
      <c r="D959" s="13"/>
      <c r="I959" s="1"/>
      <c r="K959" s="1"/>
    </row>
    <row r="960" spans="4:11" x14ac:dyDescent="0.25">
      <c r="D960" s="13"/>
      <c r="I960" s="1"/>
      <c r="K960" s="1"/>
    </row>
    <row r="961" spans="4:11" x14ac:dyDescent="0.25">
      <c r="D961" s="13"/>
      <c r="I961" s="1"/>
      <c r="K961" s="1"/>
    </row>
    <row r="962" spans="4:11" x14ac:dyDescent="0.25">
      <c r="D962" s="13"/>
      <c r="I962" s="1"/>
      <c r="K962" s="1"/>
    </row>
    <row r="963" spans="4:11" x14ac:dyDescent="0.25">
      <c r="D963" s="13"/>
      <c r="I963" s="1"/>
      <c r="K963" s="1"/>
    </row>
    <row r="964" spans="4:11" x14ac:dyDescent="0.25">
      <c r="D964" s="13"/>
      <c r="I964" s="1"/>
      <c r="K964" s="1"/>
    </row>
    <row r="965" spans="4:11" x14ac:dyDescent="0.25">
      <c r="D965" s="13"/>
      <c r="I965" s="1"/>
      <c r="K965" s="1"/>
    </row>
    <row r="966" spans="4:11" x14ac:dyDescent="0.25">
      <c r="D966" s="13"/>
      <c r="I966" s="1"/>
      <c r="K966" s="1"/>
    </row>
    <row r="967" spans="4:11" x14ac:dyDescent="0.25">
      <c r="D967" s="13"/>
      <c r="I967" s="1"/>
      <c r="K967" s="1"/>
    </row>
    <row r="968" spans="4:11" x14ac:dyDescent="0.25">
      <c r="D968" s="13"/>
      <c r="I968" s="1"/>
      <c r="K968" s="1"/>
    </row>
    <row r="969" spans="4:11" x14ac:dyDescent="0.25">
      <c r="D969" s="13"/>
      <c r="I969" s="1"/>
      <c r="K969" s="1"/>
    </row>
    <row r="970" spans="4:11" x14ac:dyDescent="0.25">
      <c r="D970" s="13"/>
      <c r="I970" s="1"/>
      <c r="K970" s="1"/>
    </row>
    <row r="971" spans="4:11" x14ac:dyDescent="0.25">
      <c r="D971" s="13"/>
      <c r="I971" s="1"/>
      <c r="K971" s="1"/>
    </row>
    <row r="972" spans="4:11" x14ac:dyDescent="0.25">
      <c r="D972" s="13"/>
      <c r="I972" s="1"/>
      <c r="K972" s="1"/>
    </row>
    <row r="973" spans="4:11" x14ac:dyDescent="0.25">
      <c r="D973" s="13"/>
      <c r="I973" s="1"/>
      <c r="K973" s="1"/>
    </row>
    <row r="974" spans="4:11" x14ac:dyDescent="0.25">
      <c r="D974" s="13"/>
      <c r="I974" s="1"/>
      <c r="K974" s="1"/>
    </row>
    <row r="975" spans="4:11" x14ac:dyDescent="0.25">
      <c r="D975" s="13"/>
      <c r="I975" s="1"/>
      <c r="K975" s="1"/>
    </row>
    <row r="976" spans="4:11" x14ac:dyDescent="0.25">
      <c r="D976" s="13"/>
      <c r="I976" s="1"/>
      <c r="K976" s="1"/>
    </row>
    <row r="977" spans="4:11" x14ac:dyDescent="0.25">
      <c r="D977" s="13"/>
      <c r="I977" s="1"/>
      <c r="K977" s="1"/>
    </row>
    <row r="978" spans="4:11" x14ac:dyDescent="0.25">
      <c r="D978" s="13"/>
      <c r="I978" s="1"/>
      <c r="K978" s="1"/>
    </row>
    <row r="979" spans="4:11" x14ac:dyDescent="0.25">
      <c r="D979" s="13"/>
      <c r="I979" s="1"/>
      <c r="K979" s="1"/>
    </row>
    <row r="980" spans="4:11" x14ac:dyDescent="0.25">
      <c r="D980" s="13"/>
      <c r="I980" s="1"/>
      <c r="K980" s="1"/>
    </row>
    <row r="981" spans="4:11" x14ac:dyDescent="0.25">
      <c r="D981" s="13"/>
      <c r="I981" s="1"/>
      <c r="K981" s="1"/>
    </row>
    <row r="982" spans="4:11" x14ac:dyDescent="0.25">
      <c r="D982" s="13"/>
      <c r="I982" s="1"/>
      <c r="K982" s="1"/>
    </row>
    <row r="983" spans="4:11" x14ac:dyDescent="0.25">
      <c r="D983" s="13"/>
      <c r="I983" s="1"/>
      <c r="K983" s="1"/>
    </row>
    <row r="984" spans="4:11" x14ac:dyDescent="0.25">
      <c r="D984" s="13"/>
      <c r="I984" s="1"/>
      <c r="K984" s="1"/>
    </row>
    <row r="985" spans="4:11" x14ac:dyDescent="0.25">
      <c r="D985" s="13"/>
      <c r="I985" s="1"/>
      <c r="K985" s="1"/>
    </row>
    <row r="986" spans="4:11" x14ac:dyDescent="0.25">
      <c r="D986" s="13"/>
      <c r="I986" s="1"/>
      <c r="K986" s="1"/>
    </row>
    <row r="987" spans="4:11" x14ac:dyDescent="0.25">
      <c r="D987" s="13"/>
      <c r="I987" s="1"/>
      <c r="K987" s="1"/>
    </row>
    <row r="988" spans="4:11" x14ac:dyDescent="0.25">
      <c r="D988" s="13"/>
      <c r="I988" s="1"/>
      <c r="K988" s="1"/>
    </row>
    <row r="989" spans="4:11" x14ac:dyDescent="0.25">
      <c r="D989" s="13"/>
      <c r="I989" s="1"/>
      <c r="K989" s="1"/>
    </row>
    <row r="990" spans="4:11" x14ac:dyDescent="0.25">
      <c r="D990" s="13"/>
      <c r="I990" s="1"/>
      <c r="K990" s="1"/>
    </row>
    <row r="991" spans="4:11" x14ac:dyDescent="0.25">
      <c r="D991" s="13"/>
      <c r="I991" s="1"/>
      <c r="K991" s="1"/>
    </row>
    <row r="992" spans="4:11" x14ac:dyDescent="0.25">
      <c r="D992" s="13"/>
      <c r="I992" s="1"/>
      <c r="K992" s="1"/>
    </row>
    <row r="993" spans="4:11" x14ac:dyDescent="0.25">
      <c r="D993" s="13"/>
      <c r="I993" s="1"/>
      <c r="K993" s="1"/>
    </row>
    <row r="994" spans="4:11" x14ac:dyDescent="0.25">
      <c r="D994" s="13"/>
      <c r="I994" s="1"/>
      <c r="K994" s="1"/>
    </row>
    <row r="995" spans="4:11" x14ac:dyDescent="0.25">
      <c r="D995" s="13"/>
      <c r="I995" s="1"/>
      <c r="K995" s="1"/>
    </row>
    <row r="996" spans="4:11" x14ac:dyDescent="0.25">
      <c r="D996" s="13"/>
      <c r="I996" s="1"/>
      <c r="K996" s="1"/>
    </row>
    <row r="997" spans="4:11" x14ac:dyDescent="0.25">
      <c r="D997" s="13"/>
      <c r="I997" s="1"/>
      <c r="K997" s="1"/>
    </row>
    <row r="998" spans="4:11" x14ac:dyDescent="0.25">
      <c r="D998" s="13"/>
      <c r="I998" s="1"/>
      <c r="K998" s="1"/>
    </row>
    <row r="999" spans="4:11" x14ac:dyDescent="0.25">
      <c r="D999" s="13"/>
      <c r="I999" s="1"/>
      <c r="K999" s="1"/>
    </row>
    <row r="1000" spans="4:11" x14ac:dyDescent="0.25">
      <c r="D1000" s="13"/>
      <c r="I1000" s="1"/>
      <c r="K1000" s="1"/>
    </row>
    <row r="1001" spans="4:11" x14ac:dyDescent="0.25">
      <c r="D1001" s="13"/>
      <c r="I1001" s="1"/>
      <c r="K1001" s="1"/>
    </row>
    <row r="1002" spans="4:11" x14ac:dyDescent="0.25">
      <c r="D1002" s="13"/>
      <c r="I1002" s="1"/>
      <c r="K1002" s="1"/>
    </row>
    <row r="1003" spans="4:11" x14ac:dyDescent="0.25">
      <c r="D1003" s="13"/>
      <c r="I1003" s="1"/>
      <c r="K1003" s="1"/>
    </row>
    <row r="1004" spans="4:11" x14ac:dyDescent="0.25">
      <c r="D1004" s="13"/>
      <c r="I1004" s="1"/>
      <c r="K1004" s="1"/>
    </row>
    <row r="1005" spans="4:11" x14ac:dyDescent="0.25">
      <c r="D1005" s="13"/>
      <c r="I1005" s="1"/>
      <c r="K1005" s="1"/>
    </row>
    <row r="1006" spans="4:11" x14ac:dyDescent="0.25">
      <c r="D1006" s="13"/>
      <c r="I1006" s="1"/>
      <c r="K1006" s="1"/>
    </row>
    <row r="1007" spans="4:11" x14ac:dyDescent="0.25">
      <c r="D1007" s="13"/>
      <c r="I1007" s="1"/>
      <c r="K1007" s="1"/>
    </row>
    <row r="1008" spans="4:11" x14ac:dyDescent="0.25">
      <c r="D1008" s="13"/>
      <c r="I1008" s="1"/>
      <c r="K1008" s="1"/>
    </row>
    <row r="1009" spans="4:11" x14ac:dyDescent="0.25">
      <c r="D1009" s="13"/>
      <c r="I1009" s="1"/>
      <c r="K1009" s="1"/>
    </row>
    <row r="1010" spans="4:11" x14ac:dyDescent="0.25">
      <c r="D1010" s="13"/>
      <c r="I1010" s="1"/>
      <c r="K1010" s="1"/>
    </row>
    <row r="1011" spans="4:11" x14ac:dyDescent="0.25">
      <c r="D1011" s="13"/>
      <c r="I1011" s="1"/>
      <c r="K1011" s="1"/>
    </row>
    <row r="1012" spans="4:11" x14ac:dyDescent="0.25">
      <c r="D1012" s="13"/>
      <c r="I1012" s="1"/>
      <c r="K1012" s="1"/>
    </row>
    <row r="1013" spans="4:11" x14ac:dyDescent="0.25">
      <c r="D1013" s="13"/>
      <c r="I1013" s="1"/>
      <c r="K1013" s="1"/>
    </row>
    <row r="1014" spans="4:11" x14ac:dyDescent="0.25">
      <c r="D1014" s="13"/>
      <c r="I1014" s="1"/>
      <c r="K1014" s="1"/>
    </row>
    <row r="1015" spans="4:11" x14ac:dyDescent="0.25">
      <c r="D1015" s="13"/>
      <c r="I1015" s="1"/>
      <c r="K1015" s="1"/>
    </row>
    <row r="1016" spans="4:11" x14ac:dyDescent="0.25">
      <c r="D1016" s="13"/>
      <c r="I1016" s="1"/>
      <c r="K1016" s="1"/>
    </row>
    <row r="1017" spans="4:11" x14ac:dyDescent="0.25">
      <c r="D1017" s="13"/>
      <c r="I1017" s="1"/>
      <c r="K1017" s="1"/>
    </row>
    <row r="1018" spans="4:11" x14ac:dyDescent="0.25">
      <c r="D1018" s="13"/>
      <c r="I1018" s="1"/>
      <c r="K1018" s="1"/>
    </row>
    <row r="1019" spans="4:11" x14ac:dyDescent="0.25">
      <c r="D1019" s="13"/>
      <c r="I1019" s="1"/>
      <c r="K1019" s="1"/>
    </row>
    <row r="1020" spans="4:11" x14ac:dyDescent="0.25">
      <c r="D1020" s="13"/>
      <c r="I1020" s="1"/>
      <c r="K1020" s="1"/>
    </row>
    <row r="1021" spans="4:11" x14ac:dyDescent="0.25">
      <c r="D1021" s="13"/>
      <c r="I1021" s="1"/>
      <c r="K1021" s="1"/>
    </row>
    <row r="1022" spans="4:11" x14ac:dyDescent="0.25">
      <c r="D1022" s="13"/>
      <c r="I1022" s="1"/>
      <c r="K1022" s="1"/>
    </row>
    <row r="1023" spans="4:11" x14ac:dyDescent="0.25">
      <c r="D1023" s="13"/>
      <c r="I1023" s="1"/>
      <c r="K1023" s="1"/>
    </row>
    <row r="1024" spans="4:11" x14ac:dyDescent="0.25">
      <c r="D1024" s="13"/>
      <c r="I1024" s="1"/>
      <c r="K1024" s="1"/>
    </row>
    <row r="1025" spans="4:11" x14ac:dyDescent="0.25">
      <c r="D1025" s="13"/>
      <c r="I1025" s="1"/>
      <c r="K1025" s="1"/>
    </row>
    <row r="1026" spans="4:11" x14ac:dyDescent="0.25">
      <c r="D1026" s="13"/>
      <c r="I1026" s="1"/>
      <c r="K1026" s="1"/>
    </row>
    <row r="1027" spans="4:11" x14ac:dyDescent="0.25">
      <c r="D1027" s="13"/>
      <c r="I1027" s="1"/>
      <c r="K1027" s="1"/>
    </row>
    <row r="1028" spans="4:11" x14ac:dyDescent="0.25">
      <c r="D1028" s="13"/>
      <c r="I1028" s="1"/>
      <c r="K1028" s="1"/>
    </row>
    <row r="1029" spans="4:11" x14ac:dyDescent="0.25">
      <c r="D1029" s="13"/>
      <c r="I1029" s="1"/>
      <c r="K1029" s="1"/>
    </row>
    <row r="1030" spans="4:11" x14ac:dyDescent="0.25">
      <c r="D1030" s="13"/>
      <c r="I1030" s="1"/>
      <c r="K1030" s="1"/>
    </row>
    <row r="1031" spans="4:11" x14ac:dyDescent="0.25">
      <c r="D1031" s="13"/>
      <c r="I1031" s="1"/>
      <c r="K1031" s="1"/>
    </row>
    <row r="1032" spans="4:11" x14ac:dyDescent="0.25">
      <c r="D1032" s="13"/>
      <c r="I1032" s="1"/>
      <c r="K1032" s="1"/>
    </row>
    <row r="1033" spans="4:11" x14ac:dyDescent="0.25">
      <c r="D1033" s="13"/>
      <c r="I1033" s="1"/>
      <c r="K1033" s="1"/>
    </row>
    <row r="1034" spans="4:11" x14ac:dyDescent="0.25">
      <c r="D1034" s="13"/>
      <c r="I1034" s="1"/>
      <c r="K1034" s="1"/>
    </row>
    <row r="1035" spans="4:11" x14ac:dyDescent="0.25">
      <c r="D1035" s="13"/>
      <c r="I1035" s="1"/>
      <c r="K1035" s="1"/>
    </row>
    <row r="1036" spans="4:11" x14ac:dyDescent="0.25">
      <c r="D1036" s="13"/>
      <c r="I1036" s="1"/>
      <c r="K1036" s="1"/>
    </row>
    <row r="1037" spans="4:11" x14ac:dyDescent="0.25">
      <c r="D1037" s="13"/>
      <c r="I1037" s="1"/>
      <c r="K1037" s="1"/>
    </row>
    <row r="1038" spans="4:11" x14ac:dyDescent="0.25">
      <c r="D1038" s="13"/>
      <c r="I1038" s="1"/>
      <c r="K1038" s="1"/>
    </row>
    <row r="1039" spans="4:11" x14ac:dyDescent="0.25">
      <c r="D1039" s="13"/>
      <c r="I1039" s="1"/>
      <c r="K1039" s="1"/>
    </row>
    <row r="1040" spans="4:11" x14ac:dyDescent="0.25">
      <c r="D1040" s="13"/>
      <c r="I1040" s="1"/>
      <c r="K1040" s="1"/>
    </row>
    <row r="1041" spans="4:11" x14ac:dyDescent="0.25">
      <c r="D1041" s="13"/>
      <c r="I1041" s="1"/>
      <c r="K1041" s="1"/>
    </row>
    <row r="1042" spans="4:11" x14ac:dyDescent="0.25">
      <c r="D1042" s="13"/>
      <c r="I1042" s="1"/>
      <c r="K1042" s="1"/>
    </row>
    <row r="1043" spans="4:11" x14ac:dyDescent="0.25">
      <c r="D1043" s="13"/>
      <c r="I1043" s="1"/>
      <c r="K1043" s="1"/>
    </row>
    <row r="1044" spans="4:11" x14ac:dyDescent="0.25">
      <c r="D1044" s="13"/>
      <c r="I1044" s="1"/>
      <c r="K1044" s="1"/>
    </row>
    <row r="1045" spans="4:11" x14ac:dyDescent="0.25">
      <c r="D1045" s="13"/>
      <c r="I1045" s="1"/>
      <c r="K1045" s="1"/>
    </row>
    <row r="1046" spans="4:11" x14ac:dyDescent="0.25">
      <c r="D1046" s="13"/>
      <c r="I1046" s="1"/>
      <c r="K1046" s="1"/>
    </row>
    <row r="1047" spans="4:11" x14ac:dyDescent="0.25">
      <c r="D1047" s="13"/>
      <c r="I1047" s="1"/>
      <c r="K1047" s="1"/>
    </row>
    <row r="1048" spans="4:11" x14ac:dyDescent="0.25">
      <c r="D1048" s="13"/>
      <c r="I1048" s="1"/>
      <c r="K1048" s="1"/>
    </row>
    <row r="1049" spans="4:11" x14ac:dyDescent="0.25">
      <c r="D1049" s="13"/>
      <c r="I1049" s="1"/>
      <c r="K1049" s="1"/>
    </row>
    <row r="1050" spans="4:11" x14ac:dyDescent="0.25">
      <c r="D1050" s="13"/>
      <c r="I1050" s="1"/>
      <c r="K1050" s="1"/>
    </row>
    <row r="1051" spans="4:11" x14ac:dyDescent="0.25">
      <c r="D1051" s="13"/>
      <c r="I1051" s="1"/>
      <c r="K1051" s="1"/>
    </row>
    <row r="1052" spans="4:11" x14ac:dyDescent="0.25">
      <c r="D1052" s="13"/>
      <c r="I1052" s="1"/>
      <c r="K1052" s="1"/>
    </row>
    <row r="1053" spans="4:11" x14ac:dyDescent="0.25">
      <c r="D1053" s="13"/>
      <c r="I1053" s="1"/>
      <c r="K1053" s="1"/>
    </row>
    <row r="1054" spans="4:11" x14ac:dyDescent="0.25">
      <c r="D1054" s="13"/>
      <c r="I1054" s="1"/>
      <c r="K1054" s="1"/>
    </row>
    <row r="1055" spans="4:11" x14ac:dyDescent="0.25">
      <c r="D1055" s="13"/>
      <c r="I1055" s="1"/>
      <c r="K1055" s="1"/>
    </row>
    <row r="1056" spans="4:11" x14ac:dyDescent="0.25">
      <c r="D1056" s="13"/>
      <c r="I1056" s="1"/>
      <c r="K1056" s="1"/>
    </row>
    <row r="1057" spans="4:11" x14ac:dyDescent="0.25">
      <c r="D1057" s="13"/>
      <c r="I1057" s="1"/>
      <c r="K1057" s="1"/>
    </row>
    <row r="1058" spans="4:11" x14ac:dyDescent="0.25">
      <c r="D1058" s="13"/>
      <c r="I1058" s="1"/>
      <c r="K1058" s="1"/>
    </row>
    <row r="1059" spans="4:11" x14ac:dyDescent="0.25">
      <c r="D1059" s="13"/>
      <c r="I1059" s="1"/>
      <c r="K1059" s="1"/>
    </row>
    <row r="1060" spans="4:11" x14ac:dyDescent="0.25">
      <c r="D1060" s="13"/>
      <c r="I1060" s="1"/>
      <c r="K1060" s="1"/>
    </row>
    <row r="1061" spans="4:11" x14ac:dyDescent="0.25">
      <c r="D1061" s="13"/>
      <c r="I1061" s="1"/>
      <c r="K1061" s="1"/>
    </row>
    <row r="1062" spans="4:11" x14ac:dyDescent="0.25">
      <c r="D1062" s="13"/>
      <c r="I1062" s="1"/>
      <c r="K1062" s="1"/>
    </row>
    <row r="1063" spans="4:11" x14ac:dyDescent="0.25">
      <c r="D1063" s="13"/>
      <c r="I1063" s="1"/>
      <c r="K1063" s="1"/>
    </row>
    <row r="1064" spans="4:11" x14ac:dyDescent="0.25">
      <c r="D1064" s="13"/>
      <c r="I1064" s="1"/>
      <c r="K1064" s="1"/>
    </row>
    <row r="1065" spans="4:11" x14ac:dyDescent="0.25">
      <c r="D1065" s="13"/>
      <c r="I1065" s="1"/>
      <c r="K1065" s="1"/>
    </row>
    <row r="1066" spans="4:11" x14ac:dyDescent="0.25">
      <c r="D1066" s="13"/>
      <c r="I1066" s="1"/>
      <c r="K1066" s="1"/>
    </row>
    <row r="1067" spans="4:11" x14ac:dyDescent="0.25">
      <c r="D1067" s="13"/>
      <c r="I1067" s="1"/>
      <c r="K1067" s="1"/>
    </row>
    <row r="1068" spans="4:11" x14ac:dyDescent="0.25">
      <c r="D1068" s="13"/>
      <c r="I1068" s="1"/>
      <c r="K1068" s="1"/>
    </row>
    <row r="1069" spans="4:11" x14ac:dyDescent="0.25">
      <c r="D1069" s="13"/>
      <c r="I1069" s="1"/>
      <c r="K1069" s="1"/>
    </row>
    <row r="1070" spans="4:11" x14ac:dyDescent="0.25">
      <c r="D1070" s="13"/>
      <c r="I1070" s="1"/>
      <c r="K1070" s="1"/>
    </row>
    <row r="1071" spans="4:11" x14ac:dyDescent="0.25">
      <c r="D1071" s="13"/>
      <c r="I1071" s="1"/>
      <c r="K1071" s="1"/>
    </row>
    <row r="1072" spans="4:11" x14ac:dyDescent="0.25">
      <c r="D1072" s="13"/>
      <c r="I1072" s="1"/>
      <c r="K1072" s="1"/>
    </row>
    <row r="1073" spans="4:11" x14ac:dyDescent="0.25">
      <c r="D1073" s="13"/>
      <c r="I1073" s="1"/>
      <c r="K1073" s="1"/>
    </row>
    <row r="1074" spans="4:11" x14ac:dyDescent="0.25">
      <c r="D1074" s="13"/>
      <c r="I1074" s="1"/>
      <c r="K1074" s="1"/>
    </row>
    <row r="1075" spans="4:11" x14ac:dyDescent="0.25">
      <c r="D1075" s="13"/>
      <c r="I1075" s="1"/>
      <c r="K1075" s="1"/>
    </row>
    <row r="1076" spans="4:11" x14ac:dyDescent="0.25">
      <c r="D1076" s="13"/>
      <c r="I1076" s="1"/>
      <c r="K1076" s="1"/>
    </row>
    <row r="1077" spans="4:11" x14ac:dyDescent="0.25">
      <c r="D1077" s="13"/>
      <c r="I1077" s="1"/>
      <c r="K1077" s="1"/>
    </row>
    <row r="1078" spans="4:11" x14ac:dyDescent="0.25">
      <c r="D1078" s="13"/>
      <c r="I1078" s="1"/>
      <c r="K1078" s="1"/>
    </row>
    <row r="1079" spans="4:11" x14ac:dyDescent="0.25">
      <c r="D1079" s="13"/>
      <c r="I1079" s="1"/>
      <c r="K1079" s="1"/>
    </row>
    <row r="1080" spans="4:11" x14ac:dyDescent="0.25">
      <c r="D1080" s="13"/>
      <c r="I1080" s="1"/>
      <c r="K1080" s="1"/>
    </row>
    <row r="1081" spans="4:11" x14ac:dyDescent="0.25">
      <c r="D1081" s="13"/>
      <c r="I1081" s="1"/>
      <c r="K1081" s="1"/>
    </row>
    <row r="1082" spans="4:11" x14ac:dyDescent="0.25">
      <c r="D1082" s="13"/>
      <c r="I1082" s="1"/>
      <c r="K1082" s="1"/>
    </row>
    <row r="1083" spans="4:11" x14ac:dyDescent="0.25">
      <c r="D1083" s="13"/>
      <c r="I1083" s="1"/>
      <c r="K1083" s="1"/>
    </row>
    <row r="1084" spans="4:11" x14ac:dyDescent="0.25">
      <c r="D1084" s="13"/>
      <c r="I1084" s="1"/>
      <c r="K1084" s="1"/>
    </row>
    <row r="1085" spans="4:11" x14ac:dyDescent="0.25">
      <c r="D1085" s="13"/>
      <c r="I1085" s="1"/>
      <c r="K1085" s="1"/>
    </row>
    <row r="1086" spans="4:11" x14ac:dyDescent="0.25">
      <c r="D1086" s="13"/>
      <c r="I1086" s="1"/>
      <c r="K1086" s="1"/>
    </row>
    <row r="1087" spans="4:11" x14ac:dyDescent="0.25">
      <c r="D1087" s="13"/>
      <c r="I1087" s="1"/>
      <c r="K1087" s="1"/>
    </row>
    <row r="1088" spans="4:11" x14ac:dyDescent="0.25">
      <c r="D1088" s="13"/>
      <c r="I1088" s="1"/>
      <c r="K1088" s="1"/>
    </row>
    <row r="1089" spans="4:11" x14ac:dyDescent="0.25">
      <c r="D1089" s="13"/>
      <c r="I1089" s="1"/>
      <c r="K1089" s="1"/>
    </row>
    <row r="1090" spans="4:11" x14ac:dyDescent="0.25">
      <c r="D1090" s="13"/>
      <c r="I1090" s="1"/>
      <c r="K1090" s="1"/>
    </row>
    <row r="1091" spans="4:11" x14ac:dyDescent="0.25">
      <c r="D1091" s="13"/>
      <c r="I1091" s="1"/>
      <c r="K1091" s="1"/>
    </row>
    <row r="1092" spans="4:11" x14ac:dyDescent="0.25">
      <c r="D1092" s="13"/>
      <c r="I1092" s="1"/>
      <c r="K1092" s="1"/>
    </row>
    <row r="1093" spans="4:11" x14ac:dyDescent="0.25">
      <c r="D1093" s="13"/>
      <c r="I1093" s="1"/>
      <c r="K1093" s="1"/>
    </row>
    <row r="1094" spans="4:11" x14ac:dyDescent="0.25">
      <c r="D1094" s="13"/>
      <c r="I1094" s="1"/>
      <c r="K1094" s="1"/>
    </row>
    <row r="1095" spans="4:11" x14ac:dyDescent="0.25">
      <c r="D1095" s="13"/>
      <c r="I1095" s="1"/>
      <c r="K1095" s="1"/>
    </row>
    <row r="1096" spans="4:11" x14ac:dyDescent="0.25">
      <c r="D1096" s="13"/>
      <c r="I1096" s="1"/>
      <c r="K1096" s="1"/>
    </row>
    <row r="1097" spans="4:11" x14ac:dyDescent="0.25">
      <c r="D1097" s="13"/>
      <c r="I1097" s="1"/>
      <c r="K1097" s="1"/>
    </row>
    <row r="1098" spans="4:11" x14ac:dyDescent="0.25">
      <c r="D1098" s="13"/>
      <c r="I1098" s="1"/>
      <c r="K1098" s="1"/>
    </row>
    <row r="1099" spans="4:11" x14ac:dyDescent="0.25">
      <c r="D1099" s="13"/>
      <c r="I1099" s="1"/>
      <c r="K1099" s="1"/>
    </row>
    <row r="1100" spans="4:11" x14ac:dyDescent="0.25">
      <c r="D1100" s="13"/>
      <c r="I1100" s="1"/>
      <c r="K1100" s="1"/>
    </row>
    <row r="1101" spans="4:11" x14ac:dyDescent="0.25">
      <c r="D1101" s="13"/>
      <c r="I1101" s="1"/>
      <c r="K1101" s="1"/>
    </row>
    <row r="1102" spans="4:11" x14ac:dyDescent="0.25">
      <c r="D1102" s="13"/>
      <c r="I1102" s="1"/>
      <c r="K1102" s="1"/>
    </row>
    <row r="1103" spans="4:11" x14ac:dyDescent="0.25">
      <c r="D1103" s="13"/>
      <c r="I1103" s="1"/>
      <c r="K1103" s="1"/>
    </row>
    <row r="1104" spans="4:11" x14ac:dyDescent="0.25">
      <c r="D1104" s="13"/>
      <c r="I1104" s="1"/>
      <c r="K1104" s="1"/>
    </row>
    <row r="1105" spans="4:11" x14ac:dyDescent="0.25">
      <c r="D1105" s="13"/>
      <c r="I1105" s="1"/>
      <c r="K1105" s="1"/>
    </row>
    <row r="1106" spans="4:11" x14ac:dyDescent="0.25">
      <c r="D1106" s="13"/>
      <c r="I1106" s="1"/>
      <c r="K1106" s="1"/>
    </row>
    <row r="1107" spans="4:11" x14ac:dyDescent="0.25">
      <c r="D1107" s="13"/>
      <c r="I1107" s="1"/>
      <c r="K1107" s="1"/>
    </row>
    <row r="1108" spans="4:11" x14ac:dyDescent="0.25">
      <c r="D1108" s="13"/>
      <c r="I1108" s="1"/>
      <c r="K1108" s="1"/>
    </row>
    <row r="1109" spans="4:11" x14ac:dyDescent="0.25">
      <c r="D1109" s="13"/>
      <c r="I1109" s="1"/>
      <c r="K1109" s="1"/>
    </row>
    <row r="1110" spans="4:11" x14ac:dyDescent="0.25">
      <c r="D1110" s="13"/>
      <c r="I1110" s="1"/>
      <c r="K1110" s="1"/>
    </row>
    <row r="1111" spans="4:11" x14ac:dyDescent="0.25">
      <c r="D1111" s="13"/>
      <c r="I1111" s="1"/>
      <c r="K1111" s="1"/>
    </row>
    <row r="1112" spans="4:11" x14ac:dyDescent="0.25">
      <c r="D1112" s="13"/>
      <c r="I1112" s="1"/>
      <c r="K1112" s="1"/>
    </row>
    <row r="1113" spans="4:11" x14ac:dyDescent="0.25">
      <c r="D1113" s="13"/>
      <c r="I1113" s="1"/>
      <c r="K1113" s="1"/>
    </row>
    <row r="1114" spans="4:11" x14ac:dyDescent="0.25">
      <c r="D1114" s="13"/>
      <c r="I1114" s="1"/>
      <c r="K1114" s="1"/>
    </row>
    <row r="1115" spans="4:11" x14ac:dyDescent="0.25">
      <c r="D1115" s="13"/>
      <c r="I1115" s="1"/>
      <c r="K1115" s="1"/>
    </row>
    <row r="1116" spans="4:11" x14ac:dyDescent="0.25">
      <c r="D1116" s="13"/>
      <c r="I1116" s="1"/>
      <c r="K1116" s="1"/>
    </row>
    <row r="1117" spans="4:11" x14ac:dyDescent="0.25">
      <c r="D1117" s="13"/>
      <c r="I1117" s="1"/>
      <c r="K1117" s="1"/>
    </row>
    <row r="1118" spans="4:11" x14ac:dyDescent="0.25">
      <c r="D1118" s="13"/>
      <c r="I1118" s="1"/>
      <c r="K1118" s="1"/>
    </row>
    <row r="1119" spans="4:11" x14ac:dyDescent="0.25">
      <c r="D1119" s="13"/>
      <c r="I1119" s="1"/>
      <c r="K1119" s="1"/>
    </row>
    <row r="1120" spans="4:11" x14ac:dyDescent="0.25">
      <c r="D1120" s="13"/>
      <c r="I1120" s="1"/>
      <c r="K1120" s="1"/>
    </row>
    <row r="1121" spans="4:11" x14ac:dyDescent="0.25">
      <c r="D1121" s="13"/>
      <c r="I1121" s="1"/>
      <c r="K1121" s="1"/>
    </row>
    <row r="1122" spans="4:11" x14ac:dyDescent="0.25">
      <c r="D1122" s="13"/>
      <c r="I1122" s="1"/>
      <c r="K1122" s="1"/>
    </row>
    <row r="1123" spans="4:11" x14ac:dyDescent="0.25">
      <c r="D1123" s="13"/>
      <c r="I1123" s="1"/>
      <c r="K1123" s="1"/>
    </row>
    <row r="1124" spans="4:11" x14ac:dyDescent="0.25">
      <c r="D1124" s="13"/>
      <c r="I1124" s="1"/>
      <c r="K1124" s="1"/>
    </row>
    <row r="1125" spans="4:11" x14ac:dyDescent="0.25">
      <c r="D1125" s="13"/>
      <c r="I1125" s="1"/>
      <c r="K1125" s="1"/>
    </row>
    <row r="1126" spans="4:11" x14ac:dyDescent="0.25">
      <c r="D1126" s="13"/>
      <c r="I1126" s="1"/>
      <c r="K1126" s="1"/>
    </row>
    <row r="1127" spans="4:11" x14ac:dyDescent="0.25">
      <c r="D1127" s="13"/>
      <c r="I1127" s="1"/>
      <c r="K1127" s="1"/>
    </row>
    <row r="1128" spans="4:11" x14ac:dyDescent="0.25">
      <c r="D1128" s="13"/>
      <c r="I1128" s="1"/>
      <c r="K1128" s="1"/>
    </row>
    <row r="1129" spans="4:11" x14ac:dyDescent="0.25">
      <c r="D1129" s="13"/>
      <c r="I1129" s="1"/>
      <c r="K1129" s="1"/>
    </row>
    <row r="1130" spans="4:11" x14ac:dyDescent="0.25">
      <c r="D1130" s="13"/>
      <c r="I1130" s="1"/>
      <c r="K1130" s="1"/>
    </row>
    <row r="1131" spans="4:11" x14ac:dyDescent="0.25">
      <c r="D1131" s="13"/>
      <c r="I1131" s="1"/>
      <c r="K1131" s="1"/>
    </row>
    <row r="1132" spans="4:11" x14ac:dyDescent="0.25">
      <c r="D1132" s="13"/>
      <c r="I1132" s="1"/>
      <c r="K1132" s="1"/>
    </row>
    <row r="1133" spans="4:11" x14ac:dyDescent="0.25">
      <c r="D1133" s="13"/>
      <c r="I1133" s="1"/>
      <c r="K1133" s="1"/>
    </row>
    <row r="1134" spans="4:11" x14ac:dyDescent="0.25">
      <c r="D1134" s="13"/>
      <c r="I1134" s="1"/>
      <c r="K1134" s="1"/>
    </row>
    <row r="1135" spans="4:11" x14ac:dyDescent="0.25">
      <c r="D1135" s="13"/>
      <c r="I1135" s="1"/>
      <c r="K1135" s="1"/>
    </row>
    <row r="1136" spans="4:11" x14ac:dyDescent="0.25">
      <c r="D1136" s="13"/>
      <c r="I1136" s="1"/>
      <c r="K1136" s="1"/>
    </row>
    <row r="1137" spans="4:11" x14ac:dyDescent="0.25">
      <c r="D1137" s="13"/>
      <c r="I1137" s="1"/>
      <c r="K1137" s="1"/>
    </row>
    <row r="1138" spans="4:11" x14ac:dyDescent="0.25">
      <c r="D1138" s="13"/>
      <c r="I1138" s="1"/>
      <c r="K1138" s="1"/>
    </row>
    <row r="1139" spans="4:11" x14ac:dyDescent="0.25">
      <c r="D1139" s="13"/>
      <c r="I1139" s="1"/>
      <c r="K1139" s="1"/>
    </row>
    <row r="1140" spans="4:11" x14ac:dyDescent="0.25">
      <c r="D1140" s="13"/>
      <c r="I1140" s="1"/>
      <c r="K1140" s="1"/>
    </row>
    <row r="1141" spans="4:11" x14ac:dyDescent="0.25">
      <c r="D1141" s="13"/>
      <c r="I1141" s="1"/>
      <c r="K1141" s="1"/>
    </row>
    <row r="1142" spans="4:11" x14ac:dyDescent="0.25">
      <c r="D1142" s="13"/>
      <c r="I1142" s="1"/>
      <c r="K1142" s="1"/>
    </row>
    <row r="1143" spans="4:11" x14ac:dyDescent="0.25">
      <c r="D1143" s="13"/>
      <c r="I1143" s="1"/>
      <c r="K1143" s="1"/>
    </row>
    <row r="1144" spans="4:11" x14ac:dyDescent="0.25">
      <c r="D1144" s="13"/>
      <c r="I1144" s="1"/>
      <c r="K1144" s="1"/>
    </row>
    <row r="1145" spans="4:11" x14ac:dyDescent="0.25">
      <c r="D1145" s="13"/>
      <c r="I1145" s="1"/>
      <c r="K1145" s="1"/>
    </row>
    <row r="1146" spans="4:11" x14ac:dyDescent="0.25">
      <c r="D1146" s="13"/>
      <c r="I1146" s="1"/>
      <c r="K1146" s="1"/>
    </row>
    <row r="1147" spans="4:11" x14ac:dyDescent="0.25">
      <c r="D1147" s="13"/>
      <c r="I1147" s="1"/>
      <c r="K1147" s="1"/>
    </row>
    <row r="1148" spans="4:11" x14ac:dyDescent="0.25">
      <c r="D1148" s="13"/>
      <c r="I1148" s="1"/>
      <c r="K1148" s="1"/>
    </row>
    <row r="1149" spans="4:11" x14ac:dyDescent="0.25">
      <c r="D1149" s="13"/>
      <c r="I1149" s="1"/>
      <c r="K1149" s="1"/>
    </row>
    <row r="1150" spans="4:11" x14ac:dyDescent="0.25">
      <c r="D1150" s="13"/>
      <c r="I1150" s="1"/>
      <c r="K1150" s="1"/>
    </row>
    <row r="1151" spans="4:11" x14ac:dyDescent="0.25">
      <c r="D1151" s="13"/>
      <c r="I1151" s="1"/>
      <c r="K1151" s="1"/>
    </row>
    <row r="1152" spans="4:11" x14ac:dyDescent="0.25">
      <c r="D1152" s="13"/>
      <c r="I1152" s="1"/>
      <c r="K1152" s="1"/>
    </row>
    <row r="1153" spans="4:11" x14ac:dyDescent="0.25">
      <c r="D1153" s="13"/>
      <c r="I1153" s="1"/>
      <c r="K1153" s="1"/>
    </row>
    <row r="1154" spans="4:11" x14ac:dyDescent="0.25">
      <c r="D1154" s="13"/>
      <c r="I1154" s="1"/>
      <c r="K1154" s="1"/>
    </row>
    <row r="1155" spans="4:11" x14ac:dyDescent="0.25">
      <c r="D1155" s="13"/>
      <c r="I1155" s="1"/>
      <c r="K1155" s="1"/>
    </row>
    <row r="1156" spans="4:11" x14ac:dyDescent="0.25">
      <c r="D1156" s="13"/>
      <c r="I1156" s="1"/>
      <c r="K1156" s="1"/>
    </row>
    <row r="1157" spans="4:11" x14ac:dyDescent="0.25">
      <c r="D1157" s="13"/>
      <c r="I1157" s="1"/>
      <c r="K1157" s="1"/>
    </row>
    <row r="1158" spans="4:11" x14ac:dyDescent="0.25">
      <c r="D1158" s="13"/>
      <c r="I1158" s="1"/>
      <c r="K1158" s="1"/>
    </row>
    <row r="1159" spans="4:11" x14ac:dyDescent="0.25">
      <c r="D1159" s="13"/>
      <c r="I1159" s="1"/>
      <c r="K1159" s="1"/>
    </row>
    <row r="1160" spans="4:11" x14ac:dyDescent="0.25">
      <c r="D1160" s="13"/>
      <c r="I1160" s="1"/>
      <c r="K1160" s="1"/>
    </row>
    <row r="1161" spans="4:11" x14ac:dyDescent="0.25">
      <c r="D1161" s="13"/>
      <c r="I1161" s="1"/>
      <c r="K1161" s="1"/>
    </row>
    <row r="1162" spans="4:11" x14ac:dyDescent="0.25">
      <c r="D1162" s="13"/>
      <c r="I1162" s="1"/>
      <c r="K1162" s="1"/>
    </row>
    <row r="1163" spans="4:11" x14ac:dyDescent="0.25">
      <c r="D1163" s="13"/>
      <c r="I1163" s="1"/>
      <c r="K1163" s="1"/>
    </row>
    <row r="1164" spans="4:11" x14ac:dyDescent="0.25">
      <c r="D1164" s="13"/>
      <c r="I1164" s="1"/>
      <c r="K1164" s="1"/>
    </row>
    <row r="1165" spans="4:11" x14ac:dyDescent="0.25">
      <c r="D1165" s="13"/>
      <c r="I1165" s="1"/>
      <c r="K1165" s="1"/>
    </row>
    <row r="1166" spans="4:11" x14ac:dyDescent="0.25">
      <c r="D1166" s="13"/>
      <c r="I1166" s="1"/>
      <c r="K1166" s="1"/>
    </row>
    <row r="1167" spans="4:11" x14ac:dyDescent="0.25">
      <c r="D1167" s="13"/>
      <c r="I1167" s="1"/>
      <c r="K1167" s="1"/>
    </row>
    <row r="1168" spans="4:11" x14ac:dyDescent="0.25">
      <c r="D1168" s="13"/>
      <c r="I1168" s="1"/>
      <c r="K1168" s="1"/>
    </row>
    <row r="1169" spans="4:11" x14ac:dyDescent="0.25">
      <c r="D1169" s="13"/>
      <c r="I1169" s="1"/>
      <c r="K1169" s="1"/>
    </row>
    <row r="1170" spans="4:11" x14ac:dyDescent="0.25">
      <c r="D1170" s="13"/>
      <c r="I1170" s="1"/>
      <c r="K1170" s="1"/>
    </row>
    <row r="1171" spans="4:11" x14ac:dyDescent="0.25">
      <c r="D1171" s="13"/>
      <c r="I1171" s="1"/>
      <c r="K1171" s="1"/>
    </row>
    <row r="1172" spans="4:11" x14ac:dyDescent="0.25">
      <c r="D1172" s="13"/>
      <c r="I1172" s="1"/>
      <c r="K1172" s="1"/>
    </row>
    <row r="1173" spans="4:11" x14ac:dyDescent="0.25">
      <c r="D1173" s="13"/>
      <c r="I1173" s="1"/>
      <c r="K1173" s="1"/>
    </row>
    <row r="1174" spans="4:11" x14ac:dyDescent="0.25">
      <c r="D1174" s="13"/>
      <c r="I1174" s="1"/>
      <c r="K1174" s="1"/>
    </row>
    <row r="1175" spans="4:11" x14ac:dyDescent="0.25">
      <c r="D1175" s="13"/>
      <c r="I1175" s="1"/>
      <c r="K1175" s="1"/>
    </row>
    <row r="1176" spans="4:11" x14ac:dyDescent="0.25">
      <c r="D1176" s="13"/>
      <c r="I1176" s="1"/>
      <c r="K1176" s="1"/>
    </row>
    <row r="1177" spans="4:11" x14ac:dyDescent="0.25">
      <c r="D1177" s="13"/>
      <c r="I1177" s="1"/>
      <c r="K1177" s="1"/>
    </row>
    <row r="1178" spans="4:11" x14ac:dyDescent="0.25">
      <c r="D1178" s="13"/>
      <c r="I1178" s="1"/>
      <c r="K1178" s="1"/>
    </row>
    <row r="1179" spans="4:11" x14ac:dyDescent="0.25">
      <c r="D1179" s="13"/>
      <c r="I1179" s="1"/>
      <c r="K1179" s="1"/>
    </row>
    <row r="1180" spans="4:11" x14ac:dyDescent="0.25">
      <c r="D1180" s="13"/>
      <c r="I1180" s="1"/>
      <c r="K1180" s="1"/>
    </row>
    <row r="1181" spans="4:11" x14ac:dyDescent="0.25">
      <c r="D1181" s="13"/>
      <c r="I1181" s="1"/>
      <c r="K1181" s="1"/>
    </row>
    <row r="1182" spans="4:11" x14ac:dyDescent="0.25">
      <c r="D1182" s="13"/>
      <c r="I1182" s="1"/>
      <c r="K1182" s="1"/>
    </row>
    <row r="1183" spans="4:11" x14ac:dyDescent="0.25">
      <c r="D1183" s="13"/>
      <c r="I1183" s="1"/>
      <c r="K1183" s="1"/>
    </row>
    <row r="1184" spans="4:11" x14ac:dyDescent="0.25">
      <c r="D1184" s="13"/>
      <c r="I1184" s="1"/>
      <c r="K1184" s="1"/>
    </row>
    <row r="1185" spans="4:11" x14ac:dyDescent="0.25">
      <c r="D1185" s="13"/>
      <c r="I1185" s="1"/>
      <c r="K1185" s="1"/>
    </row>
    <row r="1186" spans="4:11" x14ac:dyDescent="0.25">
      <c r="D1186" s="13"/>
      <c r="I1186" s="1"/>
      <c r="K1186" s="1"/>
    </row>
    <row r="1187" spans="4:11" x14ac:dyDescent="0.25">
      <c r="D1187" s="13"/>
      <c r="I1187" s="1"/>
      <c r="K1187" s="1"/>
    </row>
    <row r="1188" spans="4:11" x14ac:dyDescent="0.25">
      <c r="D1188" s="13"/>
      <c r="I1188" s="1"/>
      <c r="K1188" s="1"/>
    </row>
    <row r="1189" spans="4:11" x14ac:dyDescent="0.25">
      <c r="D1189" s="13"/>
      <c r="I1189" s="1"/>
      <c r="K1189" s="1"/>
    </row>
    <row r="1190" spans="4:11" x14ac:dyDescent="0.25">
      <c r="D1190" s="13"/>
      <c r="I1190" s="1"/>
      <c r="K1190" s="1"/>
    </row>
    <row r="1191" spans="4:11" x14ac:dyDescent="0.25">
      <c r="D1191" s="13"/>
      <c r="I1191" s="1"/>
      <c r="K1191" s="1"/>
    </row>
    <row r="1192" spans="4:11" x14ac:dyDescent="0.25">
      <c r="D1192" s="13"/>
      <c r="I1192" s="1"/>
      <c r="K1192" s="1"/>
    </row>
    <row r="1193" spans="4:11" x14ac:dyDescent="0.25">
      <c r="D1193" s="13"/>
      <c r="I1193" s="1"/>
      <c r="K1193" s="1"/>
    </row>
    <row r="1194" spans="4:11" x14ac:dyDescent="0.25">
      <c r="D1194" s="13"/>
      <c r="I1194" s="1"/>
      <c r="K1194" s="1"/>
    </row>
    <row r="1195" spans="4:11" x14ac:dyDescent="0.25">
      <c r="D1195" s="13"/>
      <c r="I1195" s="1"/>
      <c r="K1195" s="1"/>
    </row>
    <row r="1196" spans="4:11" x14ac:dyDescent="0.25">
      <c r="D1196" s="13"/>
      <c r="I1196" s="1"/>
      <c r="K1196" s="1"/>
    </row>
    <row r="1197" spans="4:11" x14ac:dyDescent="0.25">
      <c r="D1197" s="13"/>
      <c r="I1197" s="1"/>
      <c r="K1197" s="1"/>
    </row>
    <row r="1198" spans="4:11" x14ac:dyDescent="0.25">
      <c r="D1198" s="13"/>
      <c r="I1198" s="1"/>
      <c r="K1198" s="1"/>
    </row>
    <row r="1199" spans="4:11" x14ac:dyDescent="0.25">
      <c r="D1199" s="13"/>
      <c r="I1199" s="1"/>
      <c r="K1199" s="1"/>
    </row>
    <row r="1200" spans="4:11" x14ac:dyDescent="0.25">
      <c r="D1200" s="13"/>
      <c r="I1200" s="1"/>
      <c r="K1200" s="1"/>
    </row>
    <row r="1201" spans="4:11" x14ac:dyDescent="0.25">
      <c r="D1201" s="13"/>
      <c r="I1201" s="1"/>
      <c r="K1201" s="1"/>
    </row>
    <row r="1202" spans="4:11" x14ac:dyDescent="0.25">
      <c r="D1202" s="13"/>
      <c r="I1202" s="1"/>
      <c r="K1202" s="1"/>
    </row>
    <row r="1203" spans="4:11" x14ac:dyDescent="0.25">
      <c r="D1203" s="13"/>
      <c r="I1203" s="1"/>
      <c r="K1203" s="1"/>
    </row>
    <row r="1204" spans="4:11" x14ac:dyDescent="0.25">
      <c r="D1204" s="13"/>
      <c r="I1204" s="1"/>
      <c r="K1204" s="1"/>
    </row>
    <row r="1205" spans="4:11" x14ac:dyDescent="0.25">
      <c r="D1205" s="13"/>
      <c r="I1205" s="1"/>
      <c r="K1205" s="1"/>
    </row>
    <row r="1206" spans="4:11" x14ac:dyDescent="0.25">
      <c r="D1206" s="13"/>
      <c r="I1206" s="1"/>
      <c r="K1206" s="1"/>
    </row>
    <row r="1207" spans="4:11" x14ac:dyDescent="0.25">
      <c r="D1207" s="13"/>
      <c r="I1207" s="1"/>
      <c r="K1207" s="1"/>
    </row>
    <row r="1208" spans="4:11" x14ac:dyDescent="0.25">
      <c r="D1208" s="13"/>
      <c r="I1208" s="1"/>
      <c r="K1208" s="1"/>
    </row>
    <row r="1209" spans="4:11" x14ac:dyDescent="0.25">
      <c r="D1209" s="13"/>
      <c r="I1209" s="1"/>
      <c r="K1209" s="1"/>
    </row>
    <row r="1210" spans="4:11" x14ac:dyDescent="0.25">
      <c r="D1210" s="13"/>
      <c r="I1210" s="1"/>
      <c r="K1210" s="1"/>
    </row>
    <row r="1211" spans="4:11" x14ac:dyDescent="0.25">
      <c r="D1211" s="13"/>
      <c r="I1211" s="1"/>
      <c r="K1211" s="1"/>
    </row>
    <row r="1212" spans="4:11" x14ac:dyDescent="0.25">
      <c r="D1212" s="13"/>
      <c r="I1212" s="1"/>
      <c r="K1212" s="1"/>
    </row>
    <row r="1213" spans="4:11" x14ac:dyDescent="0.25">
      <c r="D1213" s="13"/>
      <c r="I1213" s="1"/>
      <c r="K1213" s="1"/>
    </row>
    <row r="1214" spans="4:11" x14ac:dyDescent="0.25">
      <c r="D1214" s="13"/>
      <c r="I1214" s="1"/>
      <c r="K1214" s="1"/>
    </row>
    <row r="1215" spans="4:11" x14ac:dyDescent="0.25">
      <c r="D1215" s="13"/>
      <c r="I1215" s="1"/>
      <c r="K1215" s="1"/>
    </row>
    <row r="1216" spans="4:11" x14ac:dyDescent="0.25">
      <c r="D1216" s="13"/>
      <c r="I1216" s="1"/>
      <c r="K1216" s="1"/>
    </row>
    <row r="1217" spans="4:11" x14ac:dyDescent="0.25">
      <c r="D1217" s="13"/>
      <c r="I1217" s="1"/>
      <c r="K1217" s="1"/>
    </row>
    <row r="1218" spans="4:11" x14ac:dyDescent="0.25">
      <c r="D1218" s="13"/>
      <c r="I1218" s="1"/>
      <c r="K1218" s="1"/>
    </row>
    <row r="1219" spans="4:11" x14ac:dyDescent="0.25">
      <c r="D1219" s="13"/>
      <c r="I1219" s="1"/>
      <c r="K1219" s="1"/>
    </row>
    <row r="1220" spans="4:11" x14ac:dyDescent="0.25">
      <c r="D1220" s="13"/>
      <c r="I1220" s="1"/>
      <c r="K1220" s="1"/>
    </row>
    <row r="1221" spans="4:11" x14ac:dyDescent="0.25">
      <c r="D1221" s="13"/>
      <c r="I1221" s="1"/>
      <c r="K1221" s="1"/>
    </row>
    <row r="1222" spans="4:11" x14ac:dyDescent="0.25">
      <c r="D1222" s="13"/>
      <c r="I1222" s="1"/>
      <c r="K1222" s="1"/>
    </row>
    <row r="1223" spans="4:11" x14ac:dyDescent="0.25">
      <c r="D1223" s="13"/>
      <c r="I1223" s="1"/>
      <c r="K1223" s="1"/>
    </row>
    <row r="1224" spans="4:11" x14ac:dyDescent="0.25">
      <c r="D1224" s="13"/>
      <c r="I1224" s="1"/>
      <c r="K1224" s="1"/>
    </row>
    <row r="1225" spans="4:11" x14ac:dyDescent="0.25">
      <c r="D1225" s="13"/>
      <c r="I1225" s="1"/>
      <c r="K1225" s="1"/>
    </row>
    <row r="1226" spans="4:11" x14ac:dyDescent="0.25">
      <c r="D1226" s="13"/>
      <c r="I1226" s="1"/>
      <c r="K1226" s="1"/>
    </row>
    <row r="1227" spans="4:11" x14ac:dyDescent="0.25">
      <c r="D1227" s="13"/>
      <c r="I1227" s="1"/>
      <c r="K1227" s="1"/>
    </row>
    <row r="1228" spans="4:11" x14ac:dyDescent="0.25">
      <c r="D1228" s="13"/>
      <c r="I1228" s="1"/>
      <c r="K1228" s="1"/>
    </row>
    <row r="1229" spans="4:11" x14ac:dyDescent="0.25">
      <c r="D1229" s="13"/>
      <c r="I1229" s="1"/>
      <c r="K1229" s="1"/>
    </row>
    <row r="1230" spans="4:11" x14ac:dyDescent="0.25">
      <c r="D1230" s="13"/>
      <c r="I1230" s="1"/>
      <c r="K1230" s="1"/>
    </row>
    <row r="1231" spans="4:11" x14ac:dyDescent="0.25">
      <c r="D1231" s="13"/>
      <c r="I1231" s="1"/>
      <c r="K1231" s="1"/>
    </row>
    <row r="1232" spans="4:11" x14ac:dyDescent="0.25">
      <c r="D1232" s="13"/>
      <c r="I1232" s="1"/>
      <c r="K1232" s="1"/>
    </row>
    <row r="1233" spans="4:11" x14ac:dyDescent="0.25">
      <c r="D1233" s="13"/>
      <c r="I1233" s="1"/>
      <c r="K1233" s="1"/>
    </row>
    <row r="1234" spans="4:11" x14ac:dyDescent="0.25">
      <c r="D1234" s="13"/>
      <c r="I1234" s="1"/>
      <c r="K1234" s="1"/>
    </row>
    <row r="1235" spans="4:11" x14ac:dyDescent="0.25">
      <c r="D1235" s="13"/>
      <c r="I1235" s="1"/>
      <c r="K1235" s="1"/>
    </row>
    <row r="1236" spans="4:11" x14ac:dyDescent="0.25">
      <c r="D1236" s="13"/>
      <c r="I1236" s="1"/>
      <c r="K1236" s="1"/>
    </row>
    <row r="1237" spans="4:11" x14ac:dyDescent="0.25">
      <c r="D1237" s="13"/>
      <c r="I1237" s="1"/>
      <c r="K1237" s="1"/>
    </row>
    <row r="1238" spans="4:11" x14ac:dyDescent="0.25">
      <c r="D1238" s="13"/>
      <c r="I1238" s="1"/>
      <c r="K1238" s="1"/>
    </row>
    <row r="1239" spans="4:11" x14ac:dyDescent="0.25">
      <c r="D1239" s="13"/>
      <c r="I1239" s="1"/>
      <c r="K1239" s="1"/>
    </row>
    <row r="1240" spans="4:11" x14ac:dyDescent="0.25">
      <c r="D1240" s="13"/>
      <c r="I1240" s="1"/>
      <c r="K1240" s="1"/>
    </row>
    <row r="1241" spans="4:11" x14ac:dyDescent="0.25">
      <c r="D1241" s="13"/>
      <c r="I1241" s="1"/>
      <c r="K1241" s="1"/>
    </row>
    <row r="1242" spans="4:11" x14ac:dyDescent="0.25">
      <c r="D1242" s="13"/>
      <c r="I1242" s="1"/>
      <c r="K1242" s="1"/>
    </row>
    <row r="1243" spans="4:11" x14ac:dyDescent="0.25">
      <c r="D1243" s="13"/>
      <c r="I1243" s="1"/>
      <c r="K1243" s="1"/>
    </row>
    <row r="1244" spans="4:11" x14ac:dyDescent="0.25">
      <c r="D1244" s="13"/>
      <c r="I1244" s="1"/>
      <c r="K1244" s="1"/>
    </row>
    <row r="1245" spans="4:11" x14ac:dyDescent="0.25">
      <c r="D1245" s="13"/>
      <c r="I1245" s="1"/>
      <c r="K1245" s="1"/>
    </row>
    <row r="1246" spans="4:11" x14ac:dyDescent="0.25">
      <c r="D1246" s="13"/>
      <c r="I1246" s="1"/>
      <c r="K1246" s="1"/>
    </row>
    <row r="1247" spans="4:11" x14ac:dyDescent="0.25">
      <c r="D1247" s="13"/>
      <c r="I1247" s="1"/>
      <c r="K1247" s="1"/>
    </row>
    <row r="1248" spans="4:11" x14ac:dyDescent="0.25">
      <c r="D1248" s="13"/>
      <c r="I1248" s="1"/>
      <c r="K1248" s="1"/>
    </row>
    <row r="1249" spans="4:11" x14ac:dyDescent="0.25">
      <c r="D1249" s="13"/>
      <c r="I1249" s="1"/>
      <c r="K1249" s="1"/>
    </row>
    <row r="1250" spans="4:11" x14ac:dyDescent="0.25">
      <c r="D1250" s="13"/>
      <c r="I1250" s="1"/>
      <c r="K1250" s="1"/>
    </row>
    <row r="1251" spans="4:11" x14ac:dyDescent="0.25">
      <c r="D1251" s="13"/>
      <c r="I1251" s="1"/>
      <c r="K1251" s="1"/>
    </row>
    <row r="1252" spans="4:11" x14ac:dyDescent="0.25">
      <c r="D1252" s="13"/>
      <c r="I1252" s="1"/>
      <c r="K1252" s="1"/>
    </row>
    <row r="1253" spans="4:11" x14ac:dyDescent="0.25">
      <c r="D1253" s="13"/>
      <c r="I1253" s="1"/>
      <c r="K1253" s="1"/>
    </row>
    <row r="1254" spans="4:11" x14ac:dyDescent="0.25">
      <c r="D1254" s="13"/>
      <c r="I1254" s="1"/>
      <c r="K1254" s="1"/>
    </row>
    <row r="1255" spans="4:11" x14ac:dyDescent="0.25">
      <c r="D1255" s="13"/>
      <c r="I1255" s="1"/>
      <c r="K1255" s="1"/>
    </row>
    <row r="1256" spans="4:11" x14ac:dyDescent="0.25">
      <c r="D1256" s="13"/>
      <c r="I1256" s="1"/>
      <c r="K1256" s="1"/>
    </row>
    <row r="1257" spans="4:11" x14ac:dyDescent="0.25">
      <c r="D1257" s="13"/>
      <c r="I1257" s="1"/>
      <c r="K1257" s="1"/>
    </row>
    <row r="1258" spans="4:11" x14ac:dyDescent="0.25">
      <c r="D1258" s="13"/>
      <c r="I1258" s="1"/>
      <c r="K1258" s="1"/>
    </row>
    <row r="1259" spans="4:11" x14ac:dyDescent="0.25">
      <c r="D1259" s="13"/>
      <c r="I1259" s="1"/>
      <c r="K1259" s="1"/>
    </row>
    <row r="1260" spans="4:11" x14ac:dyDescent="0.25">
      <c r="D1260" s="13"/>
      <c r="I1260" s="1"/>
      <c r="K1260" s="1"/>
    </row>
    <row r="1261" spans="4:11" x14ac:dyDescent="0.25">
      <c r="D1261" s="13"/>
      <c r="I1261" s="1"/>
      <c r="K1261" s="1"/>
    </row>
    <row r="1262" spans="4:11" x14ac:dyDescent="0.25">
      <c r="D1262" s="13"/>
      <c r="I1262" s="1"/>
      <c r="K1262" s="1"/>
    </row>
    <row r="1263" spans="4:11" x14ac:dyDescent="0.25">
      <c r="D1263" s="13"/>
      <c r="I1263" s="1"/>
      <c r="K1263" s="1"/>
    </row>
    <row r="1264" spans="4:11" x14ac:dyDescent="0.25">
      <c r="D1264" s="13"/>
      <c r="I1264" s="1"/>
      <c r="K1264" s="1"/>
    </row>
    <row r="1265" spans="4:11" x14ac:dyDescent="0.25">
      <c r="D1265" s="13"/>
      <c r="I1265" s="1"/>
      <c r="K1265" s="1"/>
    </row>
    <row r="1266" spans="4:11" x14ac:dyDescent="0.25">
      <c r="D1266" s="13"/>
      <c r="I1266" s="1"/>
      <c r="K1266" s="1"/>
    </row>
    <row r="1267" spans="4:11" x14ac:dyDescent="0.25">
      <c r="D1267" s="13"/>
      <c r="I1267" s="1"/>
      <c r="K1267" s="1"/>
    </row>
    <row r="1268" spans="4:11" x14ac:dyDescent="0.25">
      <c r="D1268" s="13"/>
      <c r="I1268" s="1"/>
      <c r="K1268" s="1"/>
    </row>
    <row r="1269" spans="4:11" x14ac:dyDescent="0.25">
      <c r="D1269" s="13"/>
      <c r="I1269" s="1"/>
      <c r="K1269" s="1"/>
    </row>
    <row r="1270" spans="4:11" x14ac:dyDescent="0.25">
      <c r="D1270" s="13"/>
      <c r="I1270" s="1"/>
      <c r="K1270" s="1"/>
    </row>
    <row r="1271" spans="4:11" x14ac:dyDescent="0.25">
      <c r="D1271" s="13"/>
      <c r="I1271" s="1"/>
      <c r="K1271" s="1"/>
    </row>
    <row r="1272" spans="4:11" x14ac:dyDescent="0.25">
      <c r="D1272" s="13"/>
      <c r="I1272" s="1"/>
      <c r="K1272" s="1"/>
    </row>
    <row r="1273" spans="4:11" x14ac:dyDescent="0.25">
      <c r="D1273" s="13"/>
      <c r="I1273" s="1"/>
      <c r="K1273" s="1"/>
    </row>
    <row r="1274" spans="4:11" x14ac:dyDescent="0.25">
      <c r="D1274" s="13"/>
      <c r="I1274" s="1"/>
      <c r="K1274" s="1"/>
    </row>
    <row r="1275" spans="4:11" x14ac:dyDescent="0.25">
      <c r="D1275" s="13"/>
      <c r="I1275" s="1"/>
      <c r="K1275" s="1"/>
    </row>
    <row r="1276" spans="4:11" x14ac:dyDescent="0.25">
      <c r="D1276" s="13"/>
      <c r="I1276" s="1"/>
      <c r="K1276" s="1"/>
    </row>
    <row r="1277" spans="4:11" x14ac:dyDescent="0.25">
      <c r="D1277" s="13"/>
      <c r="I1277" s="1"/>
      <c r="K1277" s="1"/>
    </row>
    <row r="1278" spans="4:11" x14ac:dyDescent="0.25">
      <c r="D1278" s="13"/>
      <c r="I1278" s="1"/>
      <c r="K1278" s="1"/>
    </row>
    <row r="1279" spans="4:11" x14ac:dyDescent="0.25">
      <c r="D1279" s="13"/>
      <c r="I1279" s="1"/>
      <c r="K1279" s="1"/>
    </row>
    <row r="1280" spans="4:11" x14ac:dyDescent="0.25">
      <c r="D1280" s="13"/>
      <c r="I1280" s="1"/>
      <c r="K1280" s="1"/>
    </row>
    <row r="1281" spans="4:11" x14ac:dyDescent="0.25">
      <c r="D1281" s="13"/>
      <c r="I1281" s="1"/>
      <c r="K1281" s="1"/>
    </row>
    <row r="1282" spans="4:11" x14ac:dyDescent="0.25">
      <c r="D1282" s="13"/>
      <c r="I1282" s="1"/>
      <c r="K1282" s="1"/>
    </row>
    <row r="1283" spans="4:11" x14ac:dyDescent="0.25">
      <c r="D1283" s="13"/>
      <c r="I1283" s="1"/>
      <c r="K1283" s="1"/>
    </row>
    <row r="1284" spans="4:11" x14ac:dyDescent="0.25">
      <c r="D1284" s="13"/>
      <c r="I1284" s="1"/>
      <c r="K1284" s="1"/>
    </row>
    <row r="1285" spans="4:11" x14ac:dyDescent="0.25">
      <c r="D1285" s="13"/>
      <c r="I1285" s="1"/>
      <c r="K1285" s="1"/>
    </row>
    <row r="1286" spans="4:11" x14ac:dyDescent="0.25">
      <c r="D1286" s="13"/>
      <c r="I1286" s="1"/>
      <c r="K1286" s="1"/>
    </row>
    <row r="1287" spans="4:11" x14ac:dyDescent="0.25">
      <c r="D1287" s="13"/>
      <c r="I1287" s="1"/>
      <c r="K1287" s="1"/>
    </row>
    <row r="1288" spans="4:11" x14ac:dyDescent="0.25">
      <c r="D1288" s="13"/>
      <c r="I1288" s="1"/>
      <c r="K1288" s="1"/>
    </row>
    <row r="1289" spans="4:11" x14ac:dyDescent="0.25">
      <c r="D1289" s="13"/>
      <c r="I1289" s="1"/>
      <c r="K1289" s="1"/>
    </row>
    <row r="1290" spans="4:11" x14ac:dyDescent="0.25">
      <c r="D1290" s="13"/>
      <c r="I1290" s="1"/>
      <c r="K1290" s="1"/>
    </row>
    <row r="1291" spans="4:11" x14ac:dyDescent="0.25">
      <c r="D1291" s="13"/>
      <c r="I1291" s="1"/>
      <c r="K1291" s="1"/>
    </row>
    <row r="1292" spans="4:11" x14ac:dyDescent="0.25">
      <c r="D1292" s="13"/>
      <c r="I1292" s="1"/>
      <c r="K1292" s="1"/>
    </row>
    <row r="1293" spans="4:11" x14ac:dyDescent="0.25">
      <c r="D1293" s="13"/>
      <c r="I1293" s="1"/>
      <c r="K1293" s="1"/>
    </row>
    <row r="1294" spans="4:11" x14ac:dyDescent="0.25">
      <c r="D1294" s="13"/>
      <c r="I1294" s="1"/>
      <c r="K1294" s="1"/>
    </row>
    <row r="1295" spans="4:11" x14ac:dyDescent="0.25">
      <c r="D1295" s="13"/>
      <c r="I1295" s="1"/>
      <c r="K1295" s="1"/>
    </row>
    <row r="1296" spans="4:11" x14ac:dyDescent="0.25">
      <c r="D1296" s="13"/>
      <c r="I1296" s="1"/>
      <c r="K1296" s="1"/>
    </row>
    <row r="1297" spans="4:11" x14ac:dyDescent="0.25">
      <c r="D1297" s="13"/>
      <c r="I1297" s="1"/>
      <c r="K1297" s="1"/>
    </row>
    <row r="1298" spans="4:11" x14ac:dyDescent="0.25">
      <c r="D1298" s="13"/>
      <c r="I1298" s="1"/>
      <c r="K1298" s="1"/>
    </row>
    <row r="1299" spans="4:11" x14ac:dyDescent="0.25">
      <c r="D1299" s="13"/>
      <c r="I1299" s="1"/>
      <c r="K1299" s="1"/>
    </row>
    <row r="1300" spans="4:11" x14ac:dyDescent="0.25">
      <c r="D1300" s="13"/>
      <c r="I1300" s="1"/>
      <c r="K1300" s="1"/>
    </row>
    <row r="1301" spans="4:11" x14ac:dyDescent="0.25">
      <c r="D1301" s="13"/>
      <c r="I1301" s="1"/>
      <c r="K1301" s="1"/>
    </row>
    <row r="1302" spans="4:11" x14ac:dyDescent="0.25">
      <c r="D1302" s="13"/>
      <c r="I1302" s="1"/>
      <c r="K1302" s="1"/>
    </row>
    <row r="1303" spans="4:11" x14ac:dyDescent="0.25">
      <c r="D1303" s="13"/>
      <c r="I1303" s="1"/>
      <c r="K1303" s="1"/>
    </row>
    <row r="1304" spans="4:11" x14ac:dyDescent="0.25">
      <c r="D1304" s="13"/>
      <c r="I1304" s="1"/>
      <c r="K1304" s="1"/>
    </row>
    <row r="1305" spans="4:11" x14ac:dyDescent="0.25">
      <c r="D1305" s="13"/>
      <c r="I1305" s="1"/>
      <c r="K1305" s="1"/>
    </row>
    <row r="1306" spans="4:11" x14ac:dyDescent="0.25">
      <c r="D1306" s="13"/>
      <c r="I1306" s="1"/>
      <c r="K1306" s="1"/>
    </row>
    <row r="1307" spans="4:11" x14ac:dyDescent="0.25">
      <c r="D1307" s="13"/>
      <c r="I1307" s="1"/>
      <c r="K1307" s="1"/>
    </row>
    <row r="1308" spans="4:11" x14ac:dyDescent="0.25">
      <c r="D1308" s="13"/>
      <c r="I1308" s="1"/>
      <c r="K1308" s="1"/>
    </row>
    <row r="1309" spans="4:11" x14ac:dyDescent="0.25">
      <c r="D1309" s="13"/>
      <c r="I1309" s="1"/>
      <c r="K1309" s="1"/>
    </row>
    <row r="1310" spans="4:11" x14ac:dyDescent="0.25">
      <c r="D1310" s="13"/>
      <c r="I1310" s="1"/>
      <c r="K1310" s="1"/>
    </row>
    <row r="1311" spans="4:11" x14ac:dyDescent="0.25">
      <c r="D1311" s="13"/>
      <c r="I1311" s="1"/>
      <c r="K1311" s="1"/>
    </row>
    <row r="1312" spans="4:11" x14ac:dyDescent="0.25">
      <c r="D1312" s="13"/>
      <c r="I1312" s="1"/>
      <c r="K1312" s="1"/>
    </row>
    <row r="1313" spans="4:11" x14ac:dyDescent="0.25">
      <c r="D1313" s="13"/>
      <c r="I1313" s="1"/>
      <c r="K1313" s="1"/>
    </row>
    <row r="1314" spans="4:11" x14ac:dyDescent="0.25">
      <c r="D1314" s="13"/>
      <c r="I1314" s="1"/>
      <c r="K1314" s="1"/>
    </row>
    <row r="1315" spans="4:11" x14ac:dyDescent="0.25">
      <c r="D1315" s="13"/>
      <c r="I1315" s="1"/>
      <c r="K1315" s="1"/>
    </row>
    <row r="1316" spans="4:11" x14ac:dyDescent="0.25">
      <c r="D1316" s="13"/>
      <c r="I1316" s="1"/>
      <c r="K1316" s="1"/>
    </row>
    <row r="1317" spans="4:11" x14ac:dyDescent="0.25">
      <c r="D1317" s="13"/>
      <c r="I1317" s="1"/>
      <c r="K1317" s="1"/>
    </row>
    <row r="1318" spans="4:11" x14ac:dyDescent="0.25">
      <c r="D1318" s="13"/>
      <c r="I1318" s="1"/>
      <c r="K1318" s="1"/>
    </row>
    <row r="1319" spans="4:11" x14ac:dyDescent="0.25">
      <c r="D1319" s="13"/>
      <c r="I1319" s="1"/>
      <c r="K1319" s="1"/>
    </row>
    <row r="1320" spans="4:11" x14ac:dyDescent="0.25">
      <c r="D1320" s="13"/>
      <c r="I1320" s="1"/>
      <c r="K1320" s="1"/>
    </row>
    <row r="1321" spans="4:11" x14ac:dyDescent="0.25">
      <c r="D1321" s="13"/>
      <c r="I1321" s="1"/>
      <c r="K1321" s="1"/>
    </row>
    <row r="1322" spans="4:11" x14ac:dyDescent="0.25">
      <c r="D1322" s="13"/>
      <c r="I1322" s="1"/>
      <c r="K1322" s="1"/>
    </row>
    <row r="1323" spans="4:11" x14ac:dyDescent="0.25">
      <c r="D1323" s="13"/>
      <c r="I1323" s="1"/>
      <c r="K1323" s="1"/>
    </row>
    <row r="1324" spans="4:11" x14ac:dyDescent="0.25">
      <c r="D1324" s="13"/>
      <c r="I1324" s="1"/>
      <c r="K1324" s="1"/>
    </row>
    <row r="1325" spans="4:11" x14ac:dyDescent="0.25">
      <c r="D1325" s="13"/>
      <c r="I1325" s="1"/>
      <c r="K1325" s="1"/>
    </row>
    <row r="1326" spans="4:11" x14ac:dyDescent="0.25">
      <c r="D1326" s="13"/>
      <c r="I1326" s="1"/>
      <c r="K1326" s="1"/>
    </row>
    <row r="1327" spans="4:11" x14ac:dyDescent="0.25">
      <c r="D1327" s="13"/>
      <c r="I1327" s="1"/>
      <c r="K1327" s="1"/>
    </row>
    <row r="1328" spans="4:11" x14ac:dyDescent="0.25">
      <c r="D1328" s="13"/>
      <c r="I1328" s="1"/>
      <c r="K1328" s="1"/>
    </row>
    <row r="1329" spans="4:11" x14ac:dyDescent="0.25">
      <c r="D1329" s="13"/>
      <c r="I1329" s="1"/>
      <c r="K1329" s="1"/>
    </row>
    <row r="1330" spans="4:11" x14ac:dyDescent="0.25">
      <c r="D1330" s="13"/>
      <c r="I1330" s="1"/>
      <c r="K1330" s="1"/>
    </row>
    <row r="1331" spans="4:11" x14ac:dyDescent="0.25">
      <c r="D1331" s="13"/>
      <c r="I1331" s="1"/>
      <c r="K1331" s="1"/>
    </row>
    <row r="1332" spans="4:11" x14ac:dyDescent="0.25">
      <c r="D1332" s="13"/>
      <c r="I1332" s="1"/>
      <c r="K1332" s="1"/>
    </row>
    <row r="1333" spans="4:11" x14ac:dyDescent="0.25">
      <c r="D1333" s="13"/>
      <c r="I1333" s="1"/>
      <c r="K1333" s="1"/>
    </row>
    <row r="1334" spans="4:11" x14ac:dyDescent="0.25">
      <c r="D1334" s="13"/>
      <c r="I1334" s="1"/>
      <c r="K1334" s="1"/>
    </row>
    <row r="1335" spans="4:11" x14ac:dyDescent="0.25">
      <c r="D1335" s="13"/>
      <c r="I1335" s="1"/>
      <c r="K1335" s="1"/>
    </row>
    <row r="1336" spans="4:11" x14ac:dyDescent="0.25">
      <c r="D1336" s="13"/>
      <c r="I1336" s="1"/>
      <c r="K1336" s="1"/>
    </row>
    <row r="1337" spans="4:11" x14ac:dyDescent="0.25">
      <c r="D1337" s="13"/>
      <c r="I1337" s="1"/>
      <c r="K1337" s="1"/>
    </row>
    <row r="1338" spans="4:11" x14ac:dyDescent="0.25">
      <c r="D1338" s="13"/>
      <c r="I1338" s="1"/>
      <c r="K1338" s="1"/>
    </row>
    <row r="1339" spans="4:11" x14ac:dyDescent="0.25">
      <c r="D1339" s="13"/>
      <c r="I1339" s="1"/>
      <c r="K1339" s="1"/>
    </row>
    <row r="1340" spans="4:11" x14ac:dyDescent="0.25">
      <c r="D1340" s="13"/>
      <c r="I1340" s="1"/>
      <c r="K1340" s="1"/>
    </row>
    <row r="1341" spans="4:11" x14ac:dyDescent="0.25">
      <c r="D1341" s="13"/>
      <c r="I1341" s="1"/>
      <c r="K1341" s="1"/>
    </row>
    <row r="1342" spans="4:11" x14ac:dyDescent="0.25">
      <c r="D1342" s="13"/>
      <c r="I1342" s="1"/>
      <c r="K1342" s="1"/>
    </row>
    <row r="1343" spans="4:11" x14ac:dyDescent="0.25">
      <c r="D1343" s="13"/>
      <c r="I1343" s="1"/>
      <c r="K1343" s="1"/>
    </row>
    <row r="1344" spans="4:11" x14ac:dyDescent="0.25">
      <c r="D1344" s="13"/>
      <c r="I1344" s="1"/>
      <c r="K1344" s="1"/>
    </row>
    <row r="1345" spans="4:11" x14ac:dyDescent="0.25">
      <c r="D1345" s="13"/>
      <c r="I1345" s="1"/>
      <c r="K1345" s="1"/>
    </row>
    <row r="1346" spans="4:11" x14ac:dyDescent="0.25">
      <c r="D1346" s="13"/>
      <c r="I1346" s="1"/>
      <c r="K1346" s="1"/>
    </row>
    <row r="1347" spans="4:11" x14ac:dyDescent="0.25">
      <c r="D1347" s="13"/>
      <c r="I1347" s="1"/>
      <c r="K1347" s="1"/>
    </row>
    <row r="1348" spans="4:11" x14ac:dyDescent="0.25">
      <c r="D1348" s="13"/>
      <c r="I1348" s="1"/>
      <c r="K1348" s="1"/>
    </row>
    <row r="1349" spans="4:11" x14ac:dyDescent="0.25">
      <c r="D1349" s="13"/>
      <c r="I1349" s="1"/>
      <c r="K1349" s="1"/>
    </row>
    <row r="1350" spans="4:11" x14ac:dyDescent="0.25">
      <c r="D1350" s="13"/>
      <c r="I1350" s="1"/>
      <c r="K1350" s="1"/>
    </row>
    <row r="1351" spans="4:11" x14ac:dyDescent="0.25">
      <c r="D1351" s="13"/>
      <c r="I1351" s="1"/>
      <c r="K1351" s="1"/>
    </row>
    <row r="1352" spans="4:11" x14ac:dyDescent="0.25">
      <c r="D1352" s="13"/>
      <c r="I1352" s="1"/>
      <c r="K1352" s="1"/>
    </row>
    <row r="1353" spans="4:11" x14ac:dyDescent="0.25">
      <c r="D1353" s="13"/>
      <c r="I1353" s="1"/>
      <c r="K1353" s="1"/>
    </row>
    <row r="1354" spans="4:11" x14ac:dyDescent="0.25">
      <c r="D1354" s="13"/>
      <c r="I1354" s="1"/>
      <c r="K1354" s="1"/>
    </row>
    <row r="1355" spans="4:11" x14ac:dyDescent="0.25">
      <c r="D1355" s="13"/>
      <c r="I1355" s="1"/>
      <c r="K1355" s="1"/>
    </row>
    <row r="1356" spans="4:11" x14ac:dyDescent="0.25">
      <c r="D1356" s="13"/>
      <c r="I1356" s="1"/>
      <c r="K1356" s="1"/>
    </row>
    <row r="1357" spans="4:11" x14ac:dyDescent="0.25">
      <c r="D1357" s="13"/>
      <c r="I1357" s="1"/>
      <c r="K1357" s="1"/>
    </row>
    <row r="1358" spans="4:11" x14ac:dyDescent="0.25">
      <c r="D1358" s="13"/>
      <c r="I1358" s="1"/>
      <c r="K1358" s="1"/>
    </row>
    <row r="1359" spans="4:11" x14ac:dyDescent="0.25">
      <c r="D1359" s="13"/>
      <c r="I1359" s="1"/>
      <c r="K1359" s="1"/>
    </row>
    <row r="1360" spans="4:11" x14ac:dyDescent="0.25">
      <c r="D1360" s="13"/>
      <c r="I1360" s="1"/>
      <c r="K1360" s="1"/>
    </row>
    <row r="1361" spans="4:11" x14ac:dyDescent="0.25">
      <c r="D1361" s="13"/>
      <c r="I1361" s="1"/>
      <c r="K1361" s="1"/>
    </row>
    <row r="1362" spans="4:11" x14ac:dyDescent="0.25">
      <c r="D1362" s="13"/>
      <c r="I1362" s="1"/>
      <c r="K1362" s="1"/>
    </row>
    <row r="1363" spans="4:11" x14ac:dyDescent="0.25">
      <c r="D1363" s="13"/>
      <c r="I1363" s="1"/>
      <c r="K1363" s="1"/>
    </row>
    <row r="1364" spans="4:11" x14ac:dyDescent="0.25">
      <c r="D1364" s="13"/>
      <c r="I1364" s="1"/>
      <c r="K1364" s="1"/>
    </row>
    <row r="1365" spans="4:11" x14ac:dyDescent="0.25">
      <c r="D1365" s="13"/>
      <c r="I1365" s="1"/>
      <c r="K1365" s="1"/>
    </row>
    <row r="1366" spans="4:11" x14ac:dyDescent="0.25">
      <c r="D1366" s="13"/>
      <c r="I1366" s="1"/>
      <c r="K1366" s="1"/>
    </row>
    <row r="1367" spans="4:11" x14ac:dyDescent="0.25">
      <c r="D1367" s="13"/>
      <c r="I1367" s="1"/>
      <c r="K1367" s="1"/>
    </row>
    <row r="1368" spans="4:11" x14ac:dyDescent="0.25">
      <c r="D1368" s="13"/>
      <c r="I1368" s="1"/>
      <c r="K1368" s="1"/>
    </row>
    <row r="1369" spans="4:11" x14ac:dyDescent="0.25">
      <c r="D1369" s="13"/>
      <c r="I1369" s="1"/>
      <c r="K1369" s="1"/>
    </row>
    <row r="1370" spans="4:11" x14ac:dyDescent="0.25">
      <c r="D1370" s="13"/>
      <c r="I1370" s="1"/>
      <c r="K1370" s="1"/>
    </row>
    <row r="1371" spans="4:11" x14ac:dyDescent="0.25">
      <c r="D1371" s="13"/>
      <c r="I1371" s="1"/>
      <c r="K1371" s="1"/>
    </row>
    <row r="1372" spans="4:11" x14ac:dyDescent="0.25">
      <c r="D1372" s="13"/>
      <c r="I1372" s="1"/>
      <c r="K1372" s="1"/>
    </row>
    <row r="1373" spans="4:11" x14ac:dyDescent="0.25">
      <c r="D1373" s="13"/>
      <c r="I1373" s="1"/>
      <c r="K1373" s="1"/>
    </row>
    <row r="1374" spans="4:11" x14ac:dyDescent="0.25">
      <c r="D1374" s="13"/>
      <c r="I1374" s="1"/>
      <c r="K1374" s="1"/>
    </row>
    <row r="1375" spans="4:11" x14ac:dyDescent="0.25">
      <c r="D1375" s="13"/>
      <c r="I1375" s="1"/>
      <c r="K1375" s="1"/>
    </row>
    <row r="1376" spans="4:11" x14ac:dyDescent="0.25">
      <c r="D1376" s="13"/>
      <c r="I1376" s="1"/>
      <c r="K1376" s="1"/>
    </row>
    <row r="1377" spans="4:11" x14ac:dyDescent="0.25">
      <c r="D1377" s="13"/>
      <c r="I1377" s="1"/>
      <c r="K1377" s="1"/>
    </row>
    <row r="1378" spans="4:11" x14ac:dyDescent="0.25">
      <c r="D1378" s="13"/>
      <c r="I1378" s="1"/>
      <c r="K1378" s="1"/>
    </row>
    <row r="1379" spans="4:11" x14ac:dyDescent="0.25">
      <c r="D1379" s="13"/>
      <c r="I1379" s="1"/>
      <c r="K1379" s="1"/>
    </row>
    <row r="1380" spans="4:11" x14ac:dyDescent="0.25">
      <c r="D1380" s="13"/>
      <c r="I1380" s="1"/>
      <c r="K1380" s="1"/>
    </row>
    <row r="1381" spans="4:11" x14ac:dyDescent="0.25">
      <c r="D1381" s="13"/>
      <c r="I1381" s="1"/>
      <c r="K1381" s="1"/>
    </row>
    <row r="1382" spans="4:11" x14ac:dyDescent="0.25">
      <c r="D1382" s="13"/>
      <c r="I1382" s="1"/>
      <c r="K1382" s="1"/>
    </row>
    <row r="1383" spans="4:11" x14ac:dyDescent="0.25">
      <c r="D1383" s="13"/>
      <c r="I1383" s="1"/>
      <c r="K1383" s="1"/>
    </row>
    <row r="1384" spans="4:11" x14ac:dyDescent="0.25">
      <c r="D1384" s="13"/>
      <c r="I1384" s="1"/>
      <c r="K1384" s="1"/>
    </row>
    <row r="1385" spans="4:11" x14ac:dyDescent="0.25">
      <c r="D1385" s="13"/>
      <c r="I1385" s="1"/>
      <c r="K1385" s="1"/>
    </row>
    <row r="1386" spans="4:11" x14ac:dyDescent="0.25">
      <c r="D1386" s="13"/>
      <c r="I1386" s="1"/>
      <c r="K1386" s="1"/>
    </row>
    <row r="1387" spans="4:11" x14ac:dyDescent="0.25">
      <c r="D1387" s="13"/>
      <c r="I1387" s="1"/>
      <c r="K1387" s="1"/>
    </row>
    <row r="1388" spans="4:11" x14ac:dyDescent="0.25">
      <c r="D1388" s="13"/>
      <c r="I1388" s="1"/>
      <c r="K1388" s="1"/>
    </row>
    <row r="1389" spans="4:11" x14ac:dyDescent="0.25">
      <c r="D1389" s="13"/>
      <c r="I1389" s="1"/>
      <c r="K1389" s="1"/>
    </row>
    <row r="1390" spans="4:11" x14ac:dyDescent="0.25">
      <c r="D1390" s="13"/>
      <c r="I1390" s="1"/>
      <c r="K1390" s="1"/>
    </row>
    <row r="1391" spans="4:11" x14ac:dyDescent="0.25">
      <c r="D1391" s="13"/>
      <c r="I1391" s="1"/>
      <c r="K1391" s="1"/>
    </row>
    <row r="1392" spans="4:11" x14ac:dyDescent="0.25">
      <c r="D1392" s="13"/>
      <c r="I1392" s="1"/>
      <c r="K1392" s="1"/>
    </row>
    <row r="1393" spans="4:11" x14ac:dyDescent="0.25">
      <c r="D1393" s="13"/>
      <c r="I1393" s="1"/>
      <c r="K1393" s="1"/>
    </row>
    <row r="1394" spans="4:11" x14ac:dyDescent="0.25">
      <c r="D1394" s="13"/>
      <c r="I1394" s="1"/>
      <c r="K1394" s="1"/>
    </row>
    <row r="1395" spans="4:11" x14ac:dyDescent="0.25">
      <c r="D1395" s="13"/>
      <c r="I1395" s="1"/>
      <c r="K1395" s="1"/>
    </row>
    <row r="1396" spans="4:11" x14ac:dyDescent="0.25">
      <c r="D1396" s="13"/>
      <c r="I1396" s="1"/>
      <c r="K1396" s="1"/>
    </row>
    <row r="1397" spans="4:11" x14ac:dyDescent="0.25">
      <c r="D1397" s="13"/>
      <c r="I1397" s="1"/>
      <c r="K1397" s="1"/>
    </row>
    <row r="1398" spans="4:11" x14ac:dyDescent="0.25">
      <c r="D1398" s="13"/>
      <c r="I1398" s="1"/>
      <c r="K1398" s="1"/>
    </row>
    <row r="1399" spans="4:11" x14ac:dyDescent="0.25">
      <c r="D1399" s="13"/>
      <c r="I1399" s="1"/>
      <c r="K1399" s="1"/>
    </row>
    <row r="1400" spans="4:11" x14ac:dyDescent="0.25">
      <c r="D1400" s="13"/>
      <c r="I1400" s="1"/>
      <c r="K1400" s="1"/>
    </row>
    <row r="1401" spans="4:11" x14ac:dyDescent="0.25">
      <c r="D1401" s="13"/>
      <c r="I1401" s="1"/>
      <c r="K1401" s="1"/>
    </row>
    <row r="1402" spans="4:11" x14ac:dyDescent="0.25">
      <c r="D1402" s="13"/>
      <c r="I1402" s="1"/>
      <c r="K1402" s="1"/>
    </row>
    <row r="1403" spans="4:11" x14ac:dyDescent="0.25">
      <c r="D1403" s="13"/>
      <c r="I1403" s="1"/>
      <c r="K1403" s="1"/>
    </row>
    <row r="1404" spans="4:11" x14ac:dyDescent="0.25">
      <c r="D1404" s="13"/>
      <c r="I1404" s="1"/>
      <c r="K1404" s="1"/>
    </row>
    <row r="1405" spans="4:11" x14ac:dyDescent="0.25">
      <c r="D1405" s="13"/>
      <c r="I1405" s="1"/>
      <c r="K1405" s="1"/>
    </row>
    <row r="1406" spans="4:11" x14ac:dyDescent="0.25">
      <c r="D1406" s="13"/>
      <c r="I1406" s="1"/>
      <c r="K1406" s="1"/>
    </row>
    <row r="1407" spans="4:11" x14ac:dyDescent="0.25">
      <c r="D1407" s="13"/>
      <c r="I1407" s="1"/>
      <c r="K1407" s="1"/>
    </row>
    <row r="1408" spans="4:11" x14ac:dyDescent="0.25">
      <c r="D1408" s="13"/>
      <c r="I1408" s="1"/>
      <c r="K1408" s="1"/>
    </row>
    <row r="1409" spans="4:11" x14ac:dyDescent="0.25">
      <c r="D1409" s="13"/>
      <c r="I1409" s="1"/>
      <c r="K1409" s="1"/>
    </row>
    <row r="1410" spans="4:11" x14ac:dyDescent="0.25">
      <c r="D1410" s="13"/>
      <c r="I1410" s="1"/>
      <c r="K1410" s="1"/>
    </row>
    <row r="1411" spans="4:11" x14ac:dyDescent="0.25">
      <c r="D1411" s="13"/>
      <c r="I1411" s="1"/>
      <c r="K1411" s="1"/>
    </row>
    <row r="1412" spans="4:11" x14ac:dyDescent="0.25">
      <c r="D1412" s="13"/>
      <c r="I1412" s="1"/>
      <c r="K1412" s="1"/>
    </row>
    <row r="1413" spans="4:11" x14ac:dyDescent="0.25">
      <c r="D1413" s="13"/>
      <c r="I1413" s="1"/>
      <c r="K1413" s="1"/>
    </row>
    <row r="1414" spans="4:11" x14ac:dyDescent="0.25">
      <c r="D1414" s="13"/>
      <c r="I1414" s="1"/>
      <c r="K1414" s="1"/>
    </row>
    <row r="1415" spans="4:11" x14ac:dyDescent="0.25">
      <c r="D1415" s="13"/>
      <c r="I1415" s="1"/>
      <c r="K1415" s="1"/>
    </row>
    <row r="1416" spans="4:11" x14ac:dyDescent="0.25">
      <c r="D1416" s="13"/>
      <c r="I1416" s="1"/>
      <c r="K1416" s="1"/>
    </row>
    <row r="1417" spans="4:11" x14ac:dyDescent="0.25">
      <c r="D1417" s="13"/>
      <c r="I1417" s="1"/>
      <c r="K1417" s="1"/>
    </row>
    <row r="1418" spans="4:11" x14ac:dyDescent="0.25">
      <c r="D1418" s="13"/>
      <c r="I1418" s="1"/>
      <c r="K1418" s="1"/>
    </row>
    <row r="1419" spans="4:11" x14ac:dyDescent="0.25">
      <c r="D1419" s="13"/>
      <c r="I1419" s="1"/>
      <c r="K1419" s="1"/>
    </row>
    <row r="1420" spans="4:11" x14ac:dyDescent="0.25">
      <c r="D1420" s="13"/>
      <c r="I1420" s="1"/>
      <c r="K1420" s="1"/>
    </row>
    <row r="1421" spans="4:11" x14ac:dyDescent="0.25">
      <c r="D1421" s="13"/>
      <c r="I1421" s="1"/>
      <c r="K1421" s="1"/>
    </row>
    <row r="1422" spans="4:11" x14ac:dyDescent="0.25">
      <c r="D1422" s="13"/>
      <c r="I1422" s="1"/>
      <c r="K1422" s="1"/>
    </row>
    <row r="1423" spans="4:11" x14ac:dyDescent="0.25">
      <c r="D1423" s="13"/>
      <c r="I1423" s="1"/>
      <c r="K1423" s="1"/>
    </row>
    <row r="1424" spans="4:11" x14ac:dyDescent="0.25">
      <c r="D1424" s="13"/>
      <c r="I1424" s="1"/>
      <c r="K1424" s="1"/>
    </row>
    <row r="1425" spans="4:11" x14ac:dyDescent="0.25">
      <c r="D1425" s="13"/>
      <c r="I1425" s="1"/>
      <c r="K1425" s="1"/>
    </row>
    <row r="1426" spans="4:11" x14ac:dyDescent="0.25">
      <c r="D1426" s="13"/>
      <c r="I1426" s="1"/>
      <c r="K1426" s="1"/>
    </row>
    <row r="1427" spans="4:11" x14ac:dyDescent="0.25">
      <c r="D1427" s="13"/>
      <c r="I1427" s="1"/>
      <c r="K1427" s="1"/>
    </row>
    <row r="1428" spans="4:11" x14ac:dyDescent="0.25">
      <c r="D1428" s="13"/>
      <c r="I1428" s="1"/>
      <c r="K1428" s="1"/>
    </row>
    <row r="1429" spans="4:11" x14ac:dyDescent="0.25">
      <c r="D1429" s="13"/>
      <c r="I1429" s="1"/>
      <c r="K1429" s="1"/>
    </row>
    <row r="1430" spans="4:11" x14ac:dyDescent="0.25">
      <c r="D1430" s="13"/>
      <c r="I1430" s="1"/>
      <c r="K1430" s="1"/>
    </row>
    <row r="1431" spans="4:11" x14ac:dyDescent="0.25">
      <c r="D1431" s="13"/>
      <c r="I1431" s="1"/>
      <c r="K1431" s="1"/>
    </row>
    <row r="1432" spans="4:11" x14ac:dyDescent="0.25">
      <c r="D1432" s="13"/>
      <c r="I1432" s="1"/>
      <c r="K1432" s="1"/>
    </row>
    <row r="1433" spans="4:11" x14ac:dyDescent="0.25">
      <c r="D1433" s="13"/>
      <c r="I1433" s="1"/>
      <c r="K1433" s="1"/>
    </row>
    <row r="1434" spans="4:11" x14ac:dyDescent="0.25">
      <c r="D1434" s="13"/>
      <c r="I1434" s="1"/>
      <c r="K1434" s="1"/>
    </row>
    <row r="1435" spans="4:11" x14ac:dyDescent="0.25">
      <c r="D1435" s="13"/>
      <c r="I1435" s="1"/>
      <c r="K1435" s="1"/>
    </row>
    <row r="1436" spans="4:11" x14ac:dyDescent="0.25">
      <c r="D1436" s="13"/>
      <c r="I1436" s="1"/>
      <c r="K1436" s="1"/>
    </row>
    <row r="1437" spans="4:11" x14ac:dyDescent="0.25">
      <c r="D1437" s="13"/>
      <c r="I1437" s="1"/>
      <c r="K1437" s="1"/>
    </row>
    <row r="1438" spans="4:11" x14ac:dyDescent="0.25">
      <c r="D1438" s="13"/>
      <c r="I1438" s="1"/>
      <c r="K1438" s="1"/>
    </row>
    <row r="1439" spans="4:11" x14ac:dyDescent="0.25">
      <c r="D1439" s="13"/>
      <c r="I1439" s="1"/>
      <c r="K1439" s="1"/>
    </row>
    <row r="1440" spans="4:11" x14ac:dyDescent="0.25">
      <c r="D1440" s="13"/>
      <c r="I1440" s="1"/>
      <c r="K1440" s="1"/>
    </row>
    <row r="1441" spans="4:11" x14ac:dyDescent="0.25">
      <c r="D1441" s="13"/>
      <c r="I1441" s="1"/>
      <c r="K1441" s="1"/>
    </row>
    <row r="1442" spans="4:11" x14ac:dyDescent="0.25">
      <c r="D1442" s="13"/>
      <c r="I1442" s="1"/>
      <c r="K1442" s="1"/>
    </row>
    <row r="1443" spans="4:11" x14ac:dyDescent="0.25">
      <c r="D1443" s="13"/>
      <c r="I1443" s="1"/>
      <c r="K1443" s="1"/>
    </row>
    <row r="1444" spans="4:11" x14ac:dyDescent="0.25">
      <c r="D1444" s="13"/>
      <c r="I1444" s="1"/>
      <c r="K1444" s="1"/>
    </row>
    <row r="1445" spans="4:11" x14ac:dyDescent="0.25">
      <c r="D1445" s="13"/>
      <c r="I1445" s="1"/>
      <c r="K1445" s="1"/>
    </row>
    <row r="1446" spans="4:11" x14ac:dyDescent="0.25">
      <c r="D1446" s="13"/>
      <c r="I1446" s="1"/>
      <c r="K1446" s="1"/>
    </row>
    <row r="1447" spans="4:11" x14ac:dyDescent="0.25">
      <c r="D1447" s="13"/>
      <c r="I1447" s="1"/>
      <c r="K1447" s="1"/>
    </row>
    <row r="1448" spans="4:11" x14ac:dyDescent="0.25">
      <c r="D1448" s="13"/>
      <c r="I1448" s="1"/>
      <c r="K1448" s="1"/>
    </row>
    <row r="1449" spans="4:11" x14ac:dyDescent="0.25">
      <c r="D1449" s="13"/>
      <c r="I1449" s="1"/>
      <c r="K1449" s="1"/>
    </row>
    <row r="1450" spans="4:11" x14ac:dyDescent="0.25">
      <c r="D1450" s="13"/>
      <c r="I1450" s="1"/>
      <c r="K1450" s="1"/>
    </row>
    <row r="1451" spans="4:11" x14ac:dyDescent="0.25">
      <c r="D1451" s="13"/>
      <c r="I1451" s="1"/>
      <c r="K1451" s="1"/>
    </row>
    <row r="1452" spans="4:11" x14ac:dyDescent="0.25">
      <c r="D1452" s="13"/>
      <c r="I1452" s="1"/>
      <c r="K1452" s="1"/>
    </row>
    <row r="1453" spans="4:11" x14ac:dyDescent="0.25">
      <c r="D1453" s="13"/>
      <c r="I1453" s="1"/>
      <c r="K1453" s="1"/>
    </row>
    <row r="1454" spans="4:11" x14ac:dyDescent="0.25">
      <c r="D1454" s="13"/>
      <c r="I1454" s="1"/>
      <c r="K1454" s="1"/>
    </row>
    <row r="1455" spans="4:11" x14ac:dyDescent="0.25">
      <c r="D1455" s="13"/>
      <c r="I1455" s="1"/>
      <c r="K1455" s="1"/>
    </row>
    <row r="1456" spans="4:11" x14ac:dyDescent="0.25">
      <c r="D1456" s="13"/>
      <c r="I1456" s="1"/>
      <c r="K1456" s="1"/>
    </row>
    <row r="1457" spans="4:11" x14ac:dyDescent="0.25">
      <c r="D1457" s="13"/>
      <c r="I1457" s="1"/>
      <c r="K1457" s="1"/>
    </row>
    <row r="1458" spans="4:11" x14ac:dyDescent="0.25">
      <c r="D1458" s="13"/>
      <c r="I1458" s="1"/>
      <c r="K1458" s="1"/>
    </row>
    <row r="1459" spans="4:11" x14ac:dyDescent="0.25">
      <c r="D1459" s="13"/>
      <c r="I1459" s="1"/>
      <c r="K1459" s="1"/>
    </row>
    <row r="1460" spans="4:11" x14ac:dyDescent="0.25">
      <c r="D1460" s="13"/>
      <c r="I1460" s="1"/>
      <c r="K1460" s="1"/>
    </row>
    <row r="1461" spans="4:11" x14ac:dyDescent="0.25">
      <c r="D1461" s="13"/>
      <c r="I1461" s="1"/>
      <c r="K1461" s="1"/>
    </row>
    <row r="1462" spans="4:11" x14ac:dyDescent="0.25">
      <c r="D1462" s="13"/>
      <c r="I1462" s="1"/>
      <c r="K1462" s="1"/>
    </row>
    <row r="1463" spans="4:11" x14ac:dyDescent="0.25">
      <c r="D1463" s="13"/>
      <c r="I1463" s="1"/>
      <c r="K1463" s="1"/>
    </row>
    <row r="1464" spans="4:11" x14ac:dyDescent="0.25">
      <c r="D1464" s="13"/>
      <c r="I1464" s="1"/>
      <c r="K1464" s="1"/>
    </row>
    <row r="1465" spans="4:11" x14ac:dyDescent="0.25">
      <c r="D1465" s="13"/>
      <c r="I1465" s="1"/>
      <c r="K1465" s="1"/>
    </row>
    <row r="1466" spans="4:11" x14ac:dyDescent="0.25">
      <c r="D1466" s="13"/>
      <c r="I1466" s="1"/>
      <c r="K1466" s="1"/>
    </row>
    <row r="1467" spans="4:11" x14ac:dyDescent="0.25">
      <c r="D1467" s="13"/>
      <c r="I1467" s="1"/>
      <c r="K1467" s="1"/>
    </row>
    <row r="1468" spans="4:11" x14ac:dyDescent="0.25">
      <c r="D1468" s="13"/>
      <c r="I1468" s="1"/>
      <c r="K1468" s="1"/>
    </row>
    <row r="1469" spans="4:11" x14ac:dyDescent="0.25">
      <c r="D1469" s="13"/>
      <c r="I1469" s="1"/>
      <c r="K1469" s="1"/>
    </row>
    <row r="1470" spans="4:11" x14ac:dyDescent="0.25">
      <c r="D1470" s="13"/>
      <c r="I1470" s="1"/>
      <c r="K1470" s="1"/>
    </row>
    <row r="1471" spans="4:11" x14ac:dyDescent="0.25">
      <c r="D1471" s="13"/>
      <c r="I1471" s="1"/>
      <c r="K1471" s="1"/>
    </row>
    <row r="1472" spans="4:11" x14ac:dyDescent="0.25">
      <c r="D1472" s="13"/>
      <c r="I1472" s="1"/>
      <c r="K1472" s="1"/>
    </row>
    <row r="1473" spans="4:11" x14ac:dyDescent="0.25">
      <c r="D1473" s="13"/>
      <c r="I1473" s="1"/>
      <c r="K1473" s="1"/>
    </row>
    <row r="1474" spans="4:11" x14ac:dyDescent="0.25">
      <c r="D1474" s="13"/>
      <c r="I1474" s="1"/>
      <c r="K1474" s="1"/>
    </row>
    <row r="1475" spans="4:11" x14ac:dyDescent="0.25">
      <c r="D1475" s="13"/>
      <c r="I1475" s="1"/>
      <c r="K1475" s="1"/>
    </row>
    <row r="1476" spans="4:11" x14ac:dyDescent="0.25">
      <c r="D1476" s="13"/>
      <c r="I1476" s="1"/>
      <c r="K1476" s="1"/>
    </row>
    <row r="1477" spans="4:11" x14ac:dyDescent="0.25">
      <c r="D1477" s="13"/>
      <c r="I1477" s="1"/>
      <c r="K1477" s="1"/>
    </row>
    <row r="1478" spans="4:11" x14ac:dyDescent="0.25">
      <c r="D1478" s="13"/>
      <c r="I1478" s="1"/>
      <c r="K1478" s="1"/>
    </row>
    <row r="1479" spans="4:11" x14ac:dyDescent="0.25">
      <c r="D1479" s="13"/>
      <c r="I1479" s="1"/>
      <c r="K1479" s="1"/>
    </row>
    <row r="1480" spans="4:11" x14ac:dyDescent="0.25">
      <c r="D1480" s="13"/>
      <c r="I1480" s="1"/>
      <c r="K1480" s="1"/>
    </row>
    <row r="1481" spans="4:11" x14ac:dyDescent="0.25">
      <c r="D1481" s="13"/>
      <c r="I1481" s="1"/>
      <c r="K1481" s="1"/>
    </row>
    <row r="1482" spans="4:11" x14ac:dyDescent="0.25">
      <c r="D1482" s="13"/>
      <c r="I1482" s="1"/>
      <c r="K1482" s="1"/>
    </row>
    <row r="1483" spans="4:11" x14ac:dyDescent="0.25">
      <c r="D1483" s="13"/>
      <c r="I1483" s="1"/>
      <c r="K1483" s="1"/>
    </row>
    <row r="1484" spans="4:11" x14ac:dyDescent="0.25">
      <c r="D1484" s="13"/>
      <c r="I1484" s="1"/>
      <c r="K1484" s="1"/>
    </row>
    <row r="1485" spans="4:11" x14ac:dyDescent="0.25">
      <c r="D1485" s="13"/>
      <c r="I1485" s="1"/>
      <c r="K1485" s="1"/>
    </row>
    <row r="1486" spans="4:11" x14ac:dyDescent="0.25">
      <c r="D1486" s="13"/>
      <c r="I1486" s="1"/>
      <c r="K1486" s="1"/>
    </row>
    <row r="1487" spans="4:11" x14ac:dyDescent="0.25">
      <c r="D1487" s="13"/>
      <c r="I1487" s="1"/>
      <c r="K1487" s="1"/>
    </row>
    <row r="1488" spans="4:11" x14ac:dyDescent="0.25">
      <c r="D1488" s="13"/>
      <c r="I1488" s="1"/>
      <c r="K1488" s="1"/>
    </row>
    <row r="1489" spans="4:11" x14ac:dyDescent="0.25">
      <c r="D1489" s="13"/>
      <c r="I1489" s="1"/>
      <c r="K1489" s="1"/>
    </row>
    <row r="1490" spans="4:11" x14ac:dyDescent="0.25">
      <c r="D1490" s="13"/>
      <c r="I1490" s="1"/>
      <c r="K1490" s="1"/>
    </row>
    <row r="1491" spans="4:11" x14ac:dyDescent="0.25">
      <c r="D1491" s="13"/>
      <c r="I1491" s="1"/>
      <c r="K1491" s="1"/>
    </row>
    <row r="1492" spans="4:11" x14ac:dyDescent="0.25">
      <c r="D1492" s="13"/>
      <c r="I1492" s="1"/>
      <c r="K1492" s="1"/>
    </row>
    <row r="1493" spans="4:11" x14ac:dyDescent="0.25">
      <c r="D1493" s="13"/>
      <c r="I1493" s="1"/>
      <c r="K1493" s="1"/>
    </row>
    <row r="1494" spans="4:11" x14ac:dyDescent="0.25">
      <c r="D1494" s="13"/>
      <c r="I1494" s="1"/>
      <c r="K1494" s="1"/>
    </row>
    <row r="1495" spans="4:11" x14ac:dyDescent="0.25">
      <c r="D1495" s="13"/>
      <c r="I1495" s="1"/>
      <c r="K1495" s="1"/>
    </row>
    <row r="1496" spans="4:11" x14ac:dyDescent="0.25">
      <c r="D1496" s="13"/>
      <c r="I1496" s="1"/>
      <c r="K1496" s="1"/>
    </row>
    <row r="1497" spans="4:11" x14ac:dyDescent="0.25">
      <c r="D1497" s="13"/>
      <c r="I1497" s="1"/>
      <c r="K1497" s="1"/>
    </row>
    <row r="1498" spans="4:11" x14ac:dyDescent="0.25">
      <c r="D1498" s="13"/>
      <c r="I1498" s="1"/>
      <c r="K1498" s="1"/>
    </row>
    <row r="1499" spans="4:11" x14ac:dyDescent="0.25">
      <c r="D1499" s="13"/>
      <c r="I1499" s="1"/>
      <c r="K1499" s="1"/>
    </row>
    <row r="1500" spans="4:11" x14ac:dyDescent="0.25">
      <c r="D1500" s="13"/>
      <c r="I1500" s="1"/>
      <c r="K1500" s="1"/>
    </row>
    <row r="1501" spans="4:11" x14ac:dyDescent="0.25">
      <c r="D1501" s="13"/>
      <c r="I1501" s="1"/>
      <c r="K1501" s="1"/>
    </row>
    <row r="1502" spans="4:11" x14ac:dyDescent="0.25">
      <c r="D1502" s="13"/>
      <c r="I1502" s="1"/>
      <c r="K1502" s="1"/>
    </row>
    <row r="1503" spans="4:11" x14ac:dyDescent="0.25">
      <c r="D1503" s="13"/>
      <c r="I1503" s="1"/>
      <c r="K1503" s="1"/>
    </row>
    <row r="1504" spans="4:11" x14ac:dyDescent="0.25">
      <c r="D1504" s="13"/>
      <c r="I1504" s="1"/>
      <c r="K1504" s="1"/>
    </row>
    <row r="1505" spans="4:11" x14ac:dyDescent="0.25">
      <c r="D1505" s="13"/>
      <c r="I1505" s="1"/>
      <c r="K1505" s="1"/>
    </row>
    <row r="1506" spans="4:11" x14ac:dyDescent="0.25">
      <c r="D1506" s="13"/>
      <c r="I1506" s="1"/>
      <c r="K1506" s="1"/>
    </row>
    <row r="1507" spans="4:11" x14ac:dyDescent="0.25">
      <c r="D1507" s="13"/>
      <c r="I1507" s="1"/>
      <c r="K1507" s="1"/>
    </row>
    <row r="1508" spans="4:11" x14ac:dyDescent="0.25">
      <c r="D1508" s="13"/>
      <c r="I1508" s="1"/>
      <c r="K1508" s="1"/>
    </row>
    <row r="1509" spans="4:11" x14ac:dyDescent="0.25">
      <c r="D1509" s="13"/>
      <c r="I1509" s="1"/>
      <c r="K1509" s="1"/>
    </row>
    <row r="1510" spans="4:11" x14ac:dyDescent="0.25">
      <c r="D1510" s="13"/>
      <c r="I1510" s="1"/>
      <c r="K1510" s="1"/>
    </row>
    <row r="1511" spans="4:11" x14ac:dyDescent="0.25">
      <c r="D1511" s="13"/>
      <c r="I1511" s="1"/>
      <c r="K1511" s="1"/>
    </row>
    <row r="1512" spans="4:11" x14ac:dyDescent="0.25">
      <c r="D1512" s="13"/>
      <c r="I1512" s="1"/>
      <c r="K1512" s="1"/>
    </row>
    <row r="1513" spans="4:11" x14ac:dyDescent="0.25">
      <c r="D1513" s="13"/>
      <c r="I1513" s="1"/>
      <c r="K1513" s="1"/>
    </row>
    <row r="1514" spans="4:11" x14ac:dyDescent="0.25">
      <c r="D1514" s="13"/>
      <c r="I1514" s="1"/>
      <c r="K1514" s="1"/>
    </row>
    <row r="1515" spans="4:11" x14ac:dyDescent="0.25">
      <c r="D1515" s="13"/>
      <c r="I1515" s="1"/>
      <c r="K1515" s="1"/>
    </row>
    <row r="1516" spans="4:11" x14ac:dyDescent="0.25">
      <c r="D1516" s="13"/>
      <c r="I1516" s="1"/>
      <c r="K1516" s="1"/>
    </row>
    <row r="1517" spans="4:11" x14ac:dyDescent="0.25">
      <c r="D1517" s="13"/>
      <c r="I1517" s="1"/>
      <c r="K1517" s="1"/>
    </row>
    <row r="1518" spans="4:11" x14ac:dyDescent="0.25">
      <c r="D1518" s="13"/>
      <c r="I1518" s="1"/>
      <c r="K1518" s="1"/>
    </row>
    <row r="1519" spans="4:11" x14ac:dyDescent="0.25">
      <c r="D1519" s="13"/>
      <c r="I1519" s="1"/>
      <c r="K1519" s="1"/>
    </row>
    <row r="1520" spans="4:11" x14ac:dyDescent="0.25">
      <c r="D1520" s="13"/>
      <c r="I1520" s="1"/>
      <c r="K1520" s="1"/>
    </row>
    <row r="1521" spans="4:11" x14ac:dyDescent="0.25">
      <c r="D1521" s="13"/>
      <c r="I1521" s="1"/>
      <c r="K1521" s="1"/>
    </row>
    <row r="1522" spans="4:11" x14ac:dyDescent="0.25">
      <c r="D1522" s="13"/>
      <c r="I1522" s="1"/>
      <c r="K1522" s="1"/>
    </row>
    <row r="1523" spans="4:11" x14ac:dyDescent="0.25">
      <c r="D1523" s="13"/>
      <c r="I1523" s="1"/>
      <c r="K1523" s="1"/>
    </row>
    <row r="1524" spans="4:11" x14ac:dyDescent="0.25">
      <c r="D1524" s="13"/>
      <c r="I1524" s="1"/>
      <c r="K1524" s="1"/>
    </row>
    <row r="1525" spans="4:11" x14ac:dyDescent="0.25">
      <c r="D1525" s="13"/>
      <c r="I1525" s="1"/>
      <c r="K1525" s="1"/>
    </row>
    <row r="1526" spans="4:11" x14ac:dyDescent="0.25">
      <c r="D1526" s="13"/>
      <c r="I1526" s="1"/>
      <c r="K1526" s="1"/>
    </row>
    <row r="1527" spans="4:11" x14ac:dyDescent="0.25">
      <c r="D1527" s="13"/>
      <c r="I1527" s="1"/>
      <c r="K1527" s="1"/>
    </row>
    <row r="1528" spans="4:11" x14ac:dyDescent="0.25">
      <c r="D1528" s="13"/>
      <c r="I1528" s="1"/>
      <c r="K1528" s="1"/>
    </row>
    <row r="1529" spans="4:11" x14ac:dyDescent="0.25">
      <c r="D1529" s="13"/>
      <c r="I1529" s="1"/>
      <c r="K1529" s="1"/>
    </row>
    <row r="1530" spans="4:11" x14ac:dyDescent="0.25">
      <c r="D1530" s="13"/>
      <c r="I1530" s="1"/>
      <c r="K1530" s="1"/>
    </row>
    <row r="1531" spans="4:11" x14ac:dyDescent="0.25">
      <c r="D1531" s="13"/>
      <c r="I1531" s="1"/>
      <c r="K1531" s="1"/>
    </row>
    <row r="1532" spans="4:11" x14ac:dyDescent="0.25">
      <c r="D1532" s="13"/>
      <c r="I1532" s="1"/>
      <c r="K1532" s="1"/>
    </row>
    <row r="1533" spans="4:11" x14ac:dyDescent="0.25">
      <c r="D1533" s="13"/>
      <c r="I1533" s="1"/>
      <c r="K1533" s="1"/>
    </row>
    <row r="1534" spans="4:11" x14ac:dyDescent="0.25">
      <c r="D1534" s="13"/>
      <c r="I1534" s="1"/>
      <c r="K1534" s="1"/>
    </row>
    <row r="1535" spans="4:11" x14ac:dyDescent="0.25">
      <c r="D1535" s="13"/>
      <c r="I1535" s="1"/>
      <c r="K1535" s="1"/>
    </row>
    <row r="1536" spans="4:11" x14ac:dyDescent="0.25">
      <c r="D1536" s="13"/>
      <c r="I1536" s="1"/>
      <c r="K1536" s="1"/>
    </row>
    <row r="1537" spans="4:11" x14ac:dyDescent="0.25">
      <c r="D1537" s="13"/>
      <c r="I1537" s="1"/>
      <c r="K1537" s="1"/>
    </row>
    <row r="1538" spans="4:11" x14ac:dyDescent="0.25">
      <c r="D1538" s="13"/>
      <c r="I1538" s="1"/>
      <c r="K1538" s="1"/>
    </row>
    <row r="1539" spans="4:11" x14ac:dyDescent="0.25">
      <c r="D1539" s="13"/>
      <c r="I1539" s="1"/>
      <c r="K1539" s="1"/>
    </row>
    <row r="1540" spans="4:11" x14ac:dyDescent="0.25">
      <c r="D1540" s="13"/>
      <c r="I1540" s="1"/>
      <c r="K1540" s="1"/>
    </row>
    <row r="1541" spans="4:11" x14ac:dyDescent="0.25">
      <c r="D1541" s="13"/>
      <c r="I1541" s="1"/>
      <c r="K1541" s="1"/>
    </row>
    <row r="1542" spans="4:11" x14ac:dyDescent="0.25">
      <c r="D1542" s="13"/>
      <c r="I1542" s="1"/>
      <c r="K1542" s="1"/>
    </row>
    <row r="1543" spans="4:11" x14ac:dyDescent="0.25">
      <c r="D1543" s="13"/>
      <c r="I1543" s="1"/>
      <c r="K1543" s="1"/>
    </row>
    <row r="1544" spans="4:11" x14ac:dyDescent="0.25">
      <c r="D1544" s="13"/>
      <c r="I1544" s="1"/>
      <c r="K1544" s="1"/>
    </row>
    <row r="1545" spans="4:11" x14ac:dyDescent="0.25">
      <c r="D1545" s="13"/>
      <c r="I1545" s="1"/>
      <c r="K1545" s="1"/>
    </row>
    <row r="1546" spans="4:11" x14ac:dyDescent="0.25">
      <c r="D1546" s="13"/>
      <c r="I1546" s="1"/>
      <c r="K1546" s="1"/>
    </row>
    <row r="1547" spans="4:11" x14ac:dyDescent="0.25">
      <c r="D1547" s="13"/>
      <c r="I1547" s="1"/>
      <c r="K1547" s="1"/>
    </row>
    <row r="1548" spans="4:11" x14ac:dyDescent="0.25">
      <c r="D1548" s="13"/>
      <c r="I1548" s="1"/>
      <c r="K1548" s="1"/>
    </row>
    <row r="1549" spans="4:11" x14ac:dyDescent="0.25">
      <c r="D1549" s="13"/>
      <c r="I1549" s="1"/>
      <c r="K1549" s="1"/>
    </row>
    <row r="1550" spans="4:11" x14ac:dyDescent="0.25">
      <c r="D1550" s="13"/>
      <c r="I1550" s="1"/>
      <c r="K1550" s="1"/>
    </row>
    <row r="1551" spans="4:11" x14ac:dyDescent="0.25">
      <c r="D1551" s="13"/>
      <c r="I1551" s="1"/>
      <c r="K1551" s="1"/>
    </row>
    <row r="1552" spans="4:11" x14ac:dyDescent="0.25">
      <c r="D1552" s="13"/>
      <c r="I1552" s="1"/>
      <c r="K1552" s="1"/>
    </row>
    <row r="1553" spans="4:11" x14ac:dyDescent="0.25">
      <c r="D1553" s="13"/>
      <c r="I1553" s="1"/>
      <c r="K1553" s="1"/>
    </row>
    <row r="1554" spans="4:11" x14ac:dyDescent="0.25">
      <c r="D1554" s="13"/>
      <c r="I1554" s="1"/>
      <c r="K1554" s="1"/>
    </row>
    <row r="1555" spans="4:11" x14ac:dyDescent="0.25">
      <c r="D1555" s="13"/>
      <c r="I1555" s="1"/>
      <c r="K1555" s="1"/>
    </row>
    <row r="1556" spans="4:11" x14ac:dyDescent="0.25">
      <c r="D1556" s="13"/>
      <c r="I1556" s="1"/>
      <c r="K1556" s="1"/>
    </row>
    <row r="1557" spans="4:11" x14ac:dyDescent="0.25">
      <c r="D1557" s="13"/>
      <c r="I1557" s="1"/>
      <c r="K1557" s="1"/>
    </row>
    <row r="1558" spans="4:11" x14ac:dyDescent="0.25">
      <c r="D1558" s="13"/>
      <c r="I1558" s="1"/>
      <c r="K1558" s="1"/>
    </row>
    <row r="1559" spans="4:11" x14ac:dyDescent="0.25">
      <c r="D1559" s="13"/>
      <c r="I1559" s="1"/>
      <c r="K1559" s="1"/>
    </row>
    <row r="1560" spans="4:11" x14ac:dyDescent="0.25">
      <c r="D1560" s="13"/>
      <c r="I1560" s="1"/>
      <c r="K1560" s="1"/>
    </row>
    <row r="1561" spans="4:11" x14ac:dyDescent="0.25">
      <c r="D1561" s="13"/>
      <c r="I1561" s="1"/>
      <c r="K1561" s="1"/>
    </row>
    <row r="1562" spans="4:11" x14ac:dyDescent="0.25">
      <c r="D1562" s="13"/>
      <c r="I1562" s="1"/>
      <c r="K1562" s="1"/>
    </row>
    <row r="1563" spans="4:11" x14ac:dyDescent="0.25">
      <c r="D1563" s="13"/>
      <c r="I1563" s="1"/>
      <c r="K1563" s="1"/>
    </row>
    <row r="1564" spans="4:11" x14ac:dyDescent="0.25">
      <c r="D1564" s="13"/>
      <c r="I1564" s="1"/>
      <c r="K1564" s="1"/>
    </row>
    <row r="1565" spans="4:11" x14ac:dyDescent="0.25">
      <c r="D1565" s="13"/>
      <c r="I1565" s="1"/>
      <c r="K1565" s="1"/>
    </row>
    <row r="1566" spans="4:11" x14ac:dyDescent="0.25">
      <c r="D1566" s="13"/>
      <c r="I1566" s="1"/>
      <c r="K1566" s="1"/>
    </row>
    <row r="1567" spans="4:11" x14ac:dyDescent="0.25">
      <c r="D1567" s="13"/>
      <c r="I1567" s="1"/>
      <c r="K1567" s="1"/>
    </row>
    <row r="1568" spans="4:11" x14ac:dyDescent="0.25">
      <c r="D1568" s="13"/>
      <c r="I1568" s="1"/>
      <c r="K1568" s="1"/>
    </row>
    <row r="1569" spans="4:11" x14ac:dyDescent="0.25">
      <c r="D1569" s="13"/>
      <c r="I1569" s="1"/>
      <c r="K1569" s="1"/>
    </row>
    <row r="1570" spans="4:11" x14ac:dyDescent="0.25">
      <c r="D1570" s="13"/>
      <c r="I1570" s="1"/>
      <c r="K1570" s="1"/>
    </row>
    <row r="1571" spans="4:11" x14ac:dyDescent="0.25">
      <c r="D1571" s="13"/>
      <c r="I1571" s="1"/>
      <c r="K1571" s="1"/>
    </row>
    <row r="1572" spans="4:11" x14ac:dyDescent="0.25">
      <c r="D1572" s="13"/>
      <c r="I1572" s="1"/>
      <c r="K1572" s="1"/>
    </row>
    <row r="1573" spans="4:11" x14ac:dyDescent="0.25">
      <c r="D1573" s="13"/>
      <c r="I1573" s="1"/>
      <c r="K1573" s="1"/>
    </row>
    <row r="1574" spans="4:11" x14ac:dyDescent="0.25">
      <c r="D1574" s="13"/>
      <c r="I1574" s="1"/>
      <c r="K1574" s="1"/>
    </row>
    <row r="1575" spans="4:11" x14ac:dyDescent="0.25">
      <c r="D1575" s="13"/>
      <c r="I1575" s="1"/>
      <c r="K1575" s="1"/>
    </row>
    <row r="1576" spans="4:11" x14ac:dyDescent="0.25">
      <c r="D1576" s="13"/>
      <c r="I1576" s="1"/>
      <c r="K1576" s="1"/>
    </row>
    <row r="1577" spans="4:11" x14ac:dyDescent="0.25">
      <c r="D1577" s="13"/>
      <c r="I1577" s="1"/>
      <c r="K1577" s="1"/>
    </row>
    <row r="1578" spans="4:11" x14ac:dyDescent="0.25">
      <c r="D1578" s="13"/>
      <c r="I1578" s="1"/>
      <c r="K1578" s="1"/>
    </row>
    <row r="1579" spans="4:11" x14ac:dyDescent="0.25">
      <c r="D1579" s="13"/>
      <c r="I1579" s="1"/>
      <c r="K1579" s="1"/>
    </row>
    <row r="1580" spans="4:11" x14ac:dyDescent="0.25">
      <c r="D1580" s="13"/>
      <c r="I1580" s="1"/>
      <c r="K1580" s="1"/>
    </row>
    <row r="1581" spans="4:11" x14ac:dyDescent="0.25">
      <c r="D1581" s="13"/>
      <c r="I1581" s="1"/>
      <c r="K1581" s="1"/>
    </row>
    <row r="1582" spans="4:11" x14ac:dyDescent="0.25">
      <c r="D1582" s="13"/>
      <c r="I1582" s="1"/>
      <c r="K1582" s="1"/>
    </row>
    <row r="1583" spans="4:11" x14ac:dyDescent="0.25">
      <c r="D1583" s="13"/>
      <c r="I1583" s="1"/>
      <c r="K1583" s="1"/>
    </row>
    <row r="1584" spans="4:11" x14ac:dyDescent="0.25">
      <c r="D1584" s="13"/>
      <c r="I1584" s="1"/>
      <c r="K1584" s="1"/>
    </row>
    <row r="1585" spans="4:11" x14ac:dyDescent="0.25">
      <c r="D1585" s="13"/>
      <c r="I1585" s="1"/>
      <c r="K1585" s="1"/>
    </row>
    <row r="1586" spans="4:11" x14ac:dyDescent="0.25">
      <c r="D1586" s="13"/>
      <c r="I1586" s="1"/>
      <c r="K1586" s="1"/>
    </row>
    <row r="1587" spans="4:11" x14ac:dyDescent="0.25">
      <c r="D1587" s="13"/>
      <c r="I1587" s="1"/>
      <c r="K1587" s="1"/>
    </row>
    <row r="1588" spans="4:11" x14ac:dyDescent="0.25">
      <c r="D1588" s="13"/>
      <c r="I1588" s="1"/>
      <c r="K1588" s="1"/>
    </row>
    <row r="1589" spans="4:11" x14ac:dyDescent="0.25">
      <c r="D1589" s="13"/>
      <c r="I1589" s="1"/>
      <c r="K1589" s="1"/>
    </row>
    <row r="1590" spans="4:11" x14ac:dyDescent="0.25">
      <c r="D1590" s="13"/>
      <c r="I1590" s="1"/>
      <c r="K1590" s="1"/>
    </row>
    <row r="1591" spans="4:11" x14ac:dyDescent="0.25">
      <c r="D1591" s="13"/>
      <c r="I1591" s="1"/>
      <c r="K1591" s="1"/>
    </row>
    <row r="1592" spans="4:11" x14ac:dyDescent="0.25">
      <c r="D1592" s="13"/>
      <c r="I1592" s="1"/>
      <c r="K1592" s="1"/>
    </row>
    <row r="1593" spans="4:11" x14ac:dyDescent="0.25">
      <c r="D1593" s="13"/>
      <c r="I1593" s="1"/>
      <c r="K1593" s="1"/>
    </row>
    <row r="1594" spans="4:11" x14ac:dyDescent="0.25">
      <c r="D1594" s="13"/>
      <c r="I1594" s="1"/>
      <c r="K1594" s="1"/>
    </row>
    <row r="1595" spans="4:11" x14ac:dyDescent="0.25">
      <c r="D1595" s="13"/>
      <c r="I1595" s="1"/>
      <c r="K1595" s="1"/>
    </row>
    <row r="1596" spans="4:11" x14ac:dyDescent="0.25">
      <c r="D1596" s="13"/>
      <c r="I1596" s="1"/>
      <c r="K1596" s="1"/>
    </row>
    <row r="1597" spans="4:11" x14ac:dyDescent="0.25">
      <c r="D1597" s="13"/>
      <c r="I1597" s="1"/>
      <c r="K1597" s="1"/>
    </row>
    <row r="1598" spans="4:11" x14ac:dyDescent="0.25">
      <c r="D1598" s="13"/>
      <c r="I1598" s="1"/>
      <c r="K1598" s="1"/>
    </row>
    <row r="1599" spans="4:11" x14ac:dyDescent="0.25">
      <c r="D1599" s="13"/>
      <c r="I1599" s="1"/>
      <c r="K1599" s="1"/>
    </row>
    <row r="1600" spans="4:11" x14ac:dyDescent="0.25">
      <c r="D1600" s="13"/>
      <c r="I1600" s="1"/>
      <c r="K1600" s="1"/>
    </row>
    <row r="1601" spans="4:11" x14ac:dyDescent="0.25">
      <c r="D1601" s="13"/>
      <c r="I1601" s="1"/>
      <c r="K1601" s="1"/>
    </row>
    <row r="1602" spans="4:11" x14ac:dyDescent="0.25">
      <c r="D1602" s="13"/>
      <c r="I1602" s="1"/>
      <c r="K1602" s="1"/>
    </row>
    <row r="1603" spans="4:11" x14ac:dyDescent="0.25">
      <c r="D1603" s="13"/>
      <c r="I1603" s="1"/>
      <c r="K1603" s="1"/>
    </row>
    <row r="1604" spans="4:11" x14ac:dyDescent="0.25">
      <c r="D1604" s="13"/>
      <c r="I1604" s="1"/>
      <c r="K1604" s="1"/>
    </row>
    <row r="1605" spans="4:11" x14ac:dyDescent="0.25">
      <c r="D1605" s="13"/>
      <c r="I1605" s="1"/>
      <c r="K1605" s="1"/>
    </row>
    <row r="1606" spans="4:11" x14ac:dyDescent="0.25">
      <c r="D1606" s="13"/>
      <c r="I1606" s="1"/>
      <c r="K1606" s="1"/>
    </row>
    <row r="1607" spans="4:11" x14ac:dyDescent="0.25">
      <c r="D1607" s="13"/>
      <c r="I1607" s="1"/>
      <c r="K1607" s="1"/>
    </row>
    <row r="1608" spans="4:11" x14ac:dyDescent="0.25">
      <c r="D1608" s="13"/>
      <c r="I1608" s="1"/>
      <c r="K1608" s="1"/>
    </row>
    <row r="1609" spans="4:11" x14ac:dyDescent="0.25">
      <c r="D1609" s="13"/>
      <c r="I1609" s="1"/>
      <c r="K1609" s="1"/>
    </row>
    <row r="1610" spans="4:11" x14ac:dyDescent="0.25">
      <c r="D1610" s="13"/>
      <c r="I1610" s="1"/>
      <c r="K1610" s="1"/>
    </row>
    <row r="1611" spans="4:11" x14ac:dyDescent="0.25">
      <c r="D1611" s="13"/>
      <c r="I1611" s="1"/>
      <c r="K1611" s="1"/>
    </row>
    <row r="1612" spans="4:11" x14ac:dyDescent="0.25">
      <c r="D1612" s="13"/>
      <c r="I1612" s="1"/>
      <c r="K1612" s="1"/>
    </row>
    <row r="1613" spans="4:11" x14ac:dyDescent="0.25">
      <c r="D1613" s="13"/>
      <c r="I1613" s="1"/>
      <c r="K1613" s="1"/>
    </row>
    <row r="1614" spans="4:11" x14ac:dyDescent="0.25">
      <c r="D1614" s="13"/>
      <c r="I1614" s="1"/>
      <c r="K1614" s="1"/>
    </row>
    <row r="1615" spans="4:11" x14ac:dyDescent="0.25">
      <c r="D1615" s="13"/>
      <c r="I1615" s="1"/>
      <c r="K1615" s="1"/>
    </row>
    <row r="1616" spans="4:11" x14ac:dyDescent="0.25">
      <c r="D1616" s="13"/>
      <c r="I1616" s="1"/>
      <c r="K1616" s="1"/>
    </row>
    <row r="1617" spans="4:11" x14ac:dyDescent="0.25">
      <c r="D1617" s="13"/>
      <c r="I1617" s="1"/>
      <c r="K1617" s="1"/>
    </row>
    <row r="1618" spans="4:11" x14ac:dyDescent="0.25">
      <c r="D1618" s="13"/>
      <c r="I1618" s="1"/>
      <c r="K1618" s="1"/>
    </row>
    <row r="1619" spans="4:11" x14ac:dyDescent="0.25">
      <c r="D1619" s="13"/>
      <c r="I1619" s="1"/>
      <c r="K1619" s="1"/>
    </row>
    <row r="1620" spans="4:11" x14ac:dyDescent="0.25">
      <c r="D1620" s="13"/>
      <c r="I1620" s="1"/>
      <c r="K1620" s="1"/>
    </row>
    <row r="1621" spans="4:11" x14ac:dyDescent="0.25">
      <c r="D1621" s="13"/>
      <c r="I1621" s="1"/>
      <c r="K1621" s="1"/>
    </row>
    <row r="1622" spans="4:11" x14ac:dyDescent="0.25">
      <c r="D1622" s="13"/>
      <c r="I1622" s="1"/>
      <c r="K1622" s="1"/>
    </row>
    <row r="1623" spans="4:11" x14ac:dyDescent="0.25">
      <c r="D1623" s="13"/>
      <c r="I1623" s="1"/>
      <c r="K1623" s="1"/>
    </row>
    <row r="1624" spans="4:11" x14ac:dyDescent="0.25">
      <c r="D1624" s="13"/>
      <c r="I1624" s="1"/>
      <c r="K1624" s="1"/>
    </row>
    <row r="1625" spans="4:11" x14ac:dyDescent="0.25">
      <c r="D1625" s="13"/>
      <c r="I1625" s="1"/>
      <c r="K1625" s="1"/>
    </row>
    <row r="1626" spans="4:11" x14ac:dyDescent="0.25">
      <c r="D1626" s="13"/>
      <c r="I1626" s="1"/>
      <c r="K1626" s="1"/>
    </row>
    <row r="1627" spans="4:11" x14ac:dyDescent="0.25">
      <c r="D1627" s="13"/>
      <c r="I1627" s="1"/>
      <c r="K1627" s="1"/>
    </row>
    <row r="1628" spans="4:11" x14ac:dyDescent="0.25">
      <c r="D1628" s="13"/>
      <c r="I1628" s="1"/>
      <c r="K1628" s="1"/>
    </row>
    <row r="1629" spans="4:11" x14ac:dyDescent="0.25">
      <c r="D1629" s="13"/>
      <c r="I1629" s="1"/>
      <c r="K1629" s="1"/>
    </row>
    <row r="1630" spans="4:11" x14ac:dyDescent="0.25">
      <c r="D1630" s="13"/>
      <c r="I1630" s="1"/>
      <c r="K1630" s="1"/>
    </row>
    <row r="1631" spans="4:11" x14ac:dyDescent="0.25">
      <c r="D1631" s="13"/>
      <c r="I1631" s="1"/>
      <c r="K1631" s="1"/>
    </row>
    <row r="1632" spans="4:11" x14ac:dyDescent="0.25">
      <c r="D1632" s="13"/>
      <c r="I1632" s="1"/>
      <c r="K1632" s="1"/>
    </row>
    <row r="1633" spans="4:11" x14ac:dyDescent="0.25">
      <c r="D1633" s="13"/>
      <c r="I1633" s="1"/>
      <c r="K1633" s="1"/>
    </row>
    <row r="1634" spans="4:11" x14ac:dyDescent="0.25">
      <c r="D1634" s="13"/>
      <c r="I1634" s="1"/>
      <c r="K1634" s="1"/>
    </row>
    <row r="1635" spans="4:11" x14ac:dyDescent="0.25">
      <c r="D1635" s="13"/>
      <c r="I1635" s="1"/>
      <c r="K1635" s="1"/>
    </row>
    <row r="1636" spans="4:11" x14ac:dyDescent="0.25">
      <c r="D1636" s="13"/>
      <c r="I1636" s="1"/>
      <c r="K1636" s="1"/>
    </row>
    <row r="1637" spans="4:11" x14ac:dyDescent="0.25">
      <c r="D1637" s="13"/>
      <c r="I1637" s="1"/>
      <c r="K1637" s="1"/>
    </row>
    <row r="1638" spans="4:11" x14ac:dyDescent="0.25">
      <c r="D1638" s="13"/>
      <c r="I1638" s="1"/>
      <c r="K1638" s="1"/>
    </row>
    <row r="1639" spans="4:11" x14ac:dyDescent="0.25">
      <c r="D1639" s="13"/>
      <c r="I1639" s="1"/>
      <c r="K1639" s="1"/>
    </row>
    <row r="1640" spans="4:11" x14ac:dyDescent="0.25">
      <c r="D1640" s="13"/>
      <c r="I1640" s="1"/>
      <c r="K1640" s="1"/>
    </row>
    <row r="1641" spans="4:11" x14ac:dyDescent="0.25">
      <c r="D1641" s="13"/>
      <c r="I1641" s="1"/>
      <c r="K1641" s="1"/>
    </row>
    <row r="1642" spans="4:11" x14ac:dyDescent="0.25">
      <c r="D1642" s="13"/>
      <c r="I1642" s="1"/>
      <c r="K1642" s="1"/>
    </row>
    <row r="1643" spans="4:11" x14ac:dyDescent="0.25">
      <c r="D1643" s="13"/>
      <c r="I1643" s="1"/>
      <c r="K1643" s="1"/>
    </row>
    <row r="1644" spans="4:11" x14ac:dyDescent="0.25">
      <c r="D1644" s="13"/>
      <c r="I1644" s="1"/>
      <c r="K1644" s="1"/>
    </row>
    <row r="1645" spans="4:11" x14ac:dyDescent="0.25">
      <c r="D1645" s="13"/>
      <c r="I1645" s="1"/>
      <c r="K1645" s="1"/>
    </row>
    <row r="1646" spans="4:11" x14ac:dyDescent="0.25">
      <c r="D1646" s="13"/>
      <c r="I1646" s="1"/>
      <c r="K1646" s="1"/>
    </row>
    <row r="1647" spans="4:11" x14ac:dyDescent="0.25">
      <c r="D1647" s="13"/>
      <c r="I1647" s="1"/>
      <c r="K1647" s="1"/>
    </row>
    <row r="1648" spans="4:11" x14ac:dyDescent="0.25">
      <c r="D1648" s="13"/>
      <c r="I1648" s="1"/>
      <c r="K1648" s="1"/>
    </row>
    <row r="1649" spans="4:11" x14ac:dyDescent="0.25">
      <c r="D1649" s="13"/>
      <c r="I1649" s="1"/>
      <c r="K1649" s="1"/>
    </row>
    <row r="1650" spans="4:11" x14ac:dyDescent="0.25">
      <c r="D1650" s="13"/>
      <c r="I1650" s="1"/>
      <c r="K1650" s="1"/>
    </row>
    <row r="1651" spans="4:11" x14ac:dyDescent="0.25">
      <c r="D1651" s="13"/>
      <c r="I1651" s="1"/>
      <c r="K1651" s="1"/>
    </row>
    <row r="1652" spans="4:11" x14ac:dyDescent="0.25">
      <c r="D1652" s="13"/>
      <c r="I1652" s="1"/>
      <c r="K1652" s="1"/>
    </row>
    <row r="1653" spans="4:11" x14ac:dyDescent="0.25">
      <c r="D1653" s="13"/>
      <c r="I1653" s="1"/>
      <c r="K1653" s="1"/>
    </row>
    <row r="1654" spans="4:11" x14ac:dyDescent="0.25">
      <c r="D1654" s="13"/>
      <c r="I1654" s="1"/>
      <c r="K1654" s="1"/>
    </row>
    <row r="1655" spans="4:11" x14ac:dyDescent="0.25">
      <c r="D1655" s="13"/>
      <c r="I1655" s="1"/>
      <c r="K1655" s="1"/>
    </row>
    <row r="1656" spans="4:11" x14ac:dyDescent="0.25">
      <c r="D1656" s="13"/>
      <c r="I1656" s="1"/>
      <c r="K1656" s="1"/>
    </row>
    <row r="1657" spans="4:11" x14ac:dyDescent="0.25">
      <c r="D1657" s="13"/>
      <c r="I1657" s="1"/>
      <c r="K1657" s="1"/>
    </row>
    <row r="1658" spans="4:11" x14ac:dyDescent="0.25">
      <c r="D1658" s="13"/>
      <c r="I1658" s="1"/>
      <c r="K1658" s="1"/>
    </row>
    <row r="1659" spans="4:11" x14ac:dyDescent="0.25">
      <c r="D1659" s="13"/>
      <c r="I1659" s="1"/>
      <c r="K1659" s="1"/>
    </row>
    <row r="1660" spans="4:11" x14ac:dyDescent="0.25">
      <c r="D1660" s="13"/>
      <c r="I1660" s="1"/>
      <c r="K1660" s="1"/>
    </row>
    <row r="1661" spans="4:11" x14ac:dyDescent="0.25">
      <c r="D1661" s="13"/>
      <c r="I1661" s="1"/>
      <c r="K1661" s="1"/>
    </row>
    <row r="1662" spans="4:11" x14ac:dyDescent="0.25">
      <c r="D1662" s="13"/>
      <c r="I1662" s="1"/>
      <c r="K1662" s="1"/>
    </row>
    <row r="1663" spans="4:11" x14ac:dyDescent="0.25">
      <c r="D1663" s="13"/>
      <c r="I1663" s="1"/>
      <c r="K1663" s="1"/>
    </row>
    <row r="1664" spans="4:11" x14ac:dyDescent="0.25">
      <c r="D1664" s="13"/>
      <c r="I1664" s="1"/>
      <c r="K1664" s="1"/>
    </row>
    <row r="1665" spans="4:11" x14ac:dyDescent="0.25">
      <c r="D1665" s="13"/>
      <c r="I1665" s="1"/>
      <c r="K1665" s="1"/>
    </row>
    <row r="1666" spans="4:11" x14ac:dyDescent="0.25">
      <c r="D1666" s="13"/>
      <c r="I1666" s="1"/>
      <c r="K1666" s="1"/>
    </row>
    <row r="1667" spans="4:11" x14ac:dyDescent="0.25">
      <c r="D1667" s="13"/>
      <c r="I1667" s="1"/>
      <c r="K1667" s="1"/>
    </row>
    <row r="1668" spans="4:11" x14ac:dyDescent="0.25">
      <c r="D1668" s="13"/>
      <c r="I1668" s="1"/>
      <c r="K1668" s="1"/>
    </row>
    <row r="1669" spans="4:11" x14ac:dyDescent="0.25">
      <c r="D1669" s="13"/>
      <c r="I1669" s="1"/>
      <c r="K1669" s="1"/>
    </row>
    <row r="1670" spans="4:11" x14ac:dyDescent="0.25">
      <c r="D1670" s="13"/>
      <c r="I1670" s="1"/>
      <c r="K1670" s="1"/>
    </row>
    <row r="1671" spans="4:11" x14ac:dyDescent="0.25">
      <c r="D1671" s="13"/>
      <c r="I1671" s="1"/>
      <c r="K1671" s="1"/>
    </row>
    <row r="1672" spans="4:11" x14ac:dyDescent="0.25">
      <c r="D1672" s="13"/>
      <c r="I1672" s="1"/>
      <c r="K1672" s="1"/>
    </row>
    <row r="1673" spans="4:11" x14ac:dyDescent="0.25">
      <c r="D1673" s="13"/>
      <c r="I1673" s="1"/>
      <c r="K1673" s="1"/>
    </row>
    <row r="1674" spans="4:11" x14ac:dyDescent="0.25">
      <c r="D1674" s="13"/>
      <c r="I1674" s="1"/>
      <c r="K1674" s="1"/>
    </row>
    <row r="1675" spans="4:11" x14ac:dyDescent="0.25">
      <c r="D1675" s="13"/>
      <c r="I1675" s="1"/>
      <c r="K1675" s="1"/>
    </row>
    <row r="1676" spans="4:11" x14ac:dyDescent="0.25">
      <c r="D1676" s="13"/>
      <c r="I1676" s="1"/>
      <c r="K1676" s="1"/>
    </row>
    <row r="1677" spans="4:11" x14ac:dyDescent="0.25">
      <c r="D1677" s="13"/>
      <c r="I1677" s="1"/>
      <c r="K1677" s="1"/>
    </row>
    <row r="1678" spans="4:11" x14ac:dyDescent="0.25">
      <c r="D1678" s="13"/>
      <c r="I1678" s="1"/>
      <c r="K1678" s="1"/>
    </row>
    <row r="1679" spans="4:11" x14ac:dyDescent="0.25">
      <c r="D1679" s="13"/>
      <c r="I1679" s="1"/>
      <c r="K1679" s="1"/>
    </row>
    <row r="1680" spans="4:11" x14ac:dyDescent="0.25">
      <c r="D1680" s="13"/>
      <c r="I1680" s="1"/>
      <c r="K1680" s="1"/>
    </row>
    <row r="1681" spans="4:11" x14ac:dyDescent="0.25">
      <c r="D1681" s="13"/>
      <c r="I1681" s="1"/>
      <c r="K1681" s="1"/>
    </row>
    <row r="1682" spans="4:11" x14ac:dyDescent="0.25">
      <c r="D1682" s="13"/>
      <c r="I1682" s="1"/>
      <c r="K1682" s="1"/>
    </row>
    <row r="1683" spans="4:11" x14ac:dyDescent="0.25">
      <c r="D1683" s="13"/>
      <c r="I1683" s="1"/>
      <c r="K1683" s="1"/>
    </row>
    <row r="1684" spans="4:11" x14ac:dyDescent="0.25">
      <c r="D1684" s="13"/>
      <c r="I1684" s="1"/>
      <c r="K1684" s="1"/>
    </row>
    <row r="1685" spans="4:11" x14ac:dyDescent="0.25">
      <c r="D1685" s="13"/>
      <c r="I1685" s="1"/>
      <c r="K1685" s="1"/>
    </row>
    <row r="1686" spans="4:11" x14ac:dyDescent="0.25">
      <c r="D1686" s="13"/>
      <c r="I1686" s="1"/>
      <c r="K1686" s="1"/>
    </row>
    <row r="1687" spans="4:11" x14ac:dyDescent="0.25">
      <c r="D1687" s="13"/>
      <c r="I1687" s="1"/>
      <c r="K1687" s="1"/>
    </row>
    <row r="1688" spans="4:11" x14ac:dyDescent="0.25">
      <c r="D1688" s="13"/>
      <c r="I1688" s="1"/>
      <c r="K1688" s="1"/>
    </row>
    <row r="1689" spans="4:11" x14ac:dyDescent="0.25">
      <c r="D1689" s="13"/>
      <c r="I1689" s="1"/>
      <c r="K1689" s="1"/>
    </row>
    <row r="1690" spans="4:11" x14ac:dyDescent="0.25">
      <c r="D1690" s="13"/>
      <c r="I1690" s="1"/>
      <c r="K1690" s="1"/>
    </row>
    <row r="1691" spans="4:11" x14ac:dyDescent="0.25">
      <c r="D1691" s="13"/>
      <c r="I1691" s="1"/>
      <c r="K1691" s="1"/>
    </row>
    <row r="1692" spans="4:11" x14ac:dyDescent="0.25">
      <c r="D1692" s="13"/>
      <c r="I1692" s="1"/>
      <c r="K1692" s="1"/>
    </row>
    <row r="1693" spans="4:11" x14ac:dyDescent="0.25">
      <c r="D1693" s="13"/>
      <c r="I1693" s="1"/>
      <c r="K1693" s="1"/>
    </row>
    <row r="1694" spans="4:11" x14ac:dyDescent="0.25">
      <c r="D1694" s="13"/>
      <c r="I1694" s="1"/>
      <c r="K1694" s="1"/>
    </row>
    <row r="1695" spans="4:11" x14ac:dyDescent="0.25">
      <c r="D1695" s="13"/>
      <c r="I1695" s="1"/>
      <c r="K1695" s="1"/>
    </row>
    <row r="1696" spans="4:11" x14ac:dyDescent="0.25">
      <c r="D1696" s="13"/>
      <c r="I1696" s="1"/>
      <c r="K1696" s="1"/>
    </row>
    <row r="1697" spans="4:11" x14ac:dyDescent="0.25">
      <c r="D1697" s="13"/>
      <c r="I1697" s="1"/>
      <c r="K1697" s="1"/>
    </row>
    <row r="1698" spans="4:11" x14ac:dyDescent="0.25">
      <c r="D1698" s="13"/>
      <c r="I1698" s="1"/>
      <c r="K1698" s="1"/>
    </row>
    <row r="1699" spans="4:11" x14ac:dyDescent="0.25">
      <c r="D1699" s="13"/>
      <c r="I1699" s="1"/>
      <c r="K1699" s="1"/>
    </row>
    <row r="1700" spans="4:11" x14ac:dyDescent="0.25">
      <c r="D1700" s="13"/>
      <c r="I1700" s="1"/>
      <c r="K1700" s="1"/>
    </row>
    <row r="1701" spans="4:11" x14ac:dyDescent="0.25">
      <c r="D1701" s="13"/>
      <c r="I1701" s="1"/>
      <c r="K1701" s="1"/>
    </row>
    <row r="1702" spans="4:11" x14ac:dyDescent="0.25">
      <c r="D1702" s="13"/>
      <c r="I1702" s="1"/>
      <c r="K1702" s="1"/>
    </row>
    <row r="1703" spans="4:11" x14ac:dyDescent="0.25">
      <c r="D1703" s="13"/>
      <c r="I1703" s="1"/>
      <c r="K1703" s="1"/>
    </row>
    <row r="1704" spans="4:11" x14ac:dyDescent="0.25">
      <c r="D1704" s="13"/>
      <c r="I1704" s="1"/>
      <c r="K1704" s="1"/>
    </row>
    <row r="1705" spans="4:11" x14ac:dyDescent="0.25">
      <c r="D1705" s="13"/>
      <c r="I1705" s="1"/>
      <c r="K1705" s="1"/>
    </row>
    <row r="1706" spans="4:11" x14ac:dyDescent="0.25">
      <c r="D1706" s="13"/>
      <c r="I1706" s="1"/>
      <c r="K1706" s="1"/>
    </row>
    <row r="1707" spans="4:11" x14ac:dyDescent="0.25">
      <c r="D1707" s="13"/>
      <c r="I1707" s="1"/>
      <c r="K1707" s="1"/>
    </row>
    <row r="1708" spans="4:11" x14ac:dyDescent="0.25">
      <c r="D1708" s="13"/>
      <c r="I1708" s="1"/>
      <c r="K1708" s="1"/>
    </row>
    <row r="1709" spans="4:11" x14ac:dyDescent="0.25">
      <c r="D1709" s="13"/>
      <c r="I1709" s="1"/>
      <c r="K1709" s="1"/>
    </row>
    <row r="1710" spans="4:11" x14ac:dyDescent="0.25">
      <c r="D1710" s="13"/>
      <c r="I1710" s="1"/>
      <c r="K1710" s="1"/>
    </row>
    <row r="1711" spans="4:11" x14ac:dyDescent="0.25">
      <c r="D1711" s="13"/>
      <c r="I1711" s="1"/>
      <c r="K1711" s="1"/>
    </row>
    <row r="1712" spans="4:11" x14ac:dyDescent="0.25">
      <c r="D1712" s="13"/>
      <c r="I1712" s="1"/>
      <c r="K1712" s="1"/>
    </row>
    <row r="1713" spans="4:11" x14ac:dyDescent="0.25">
      <c r="D1713" s="13"/>
      <c r="I1713" s="1"/>
      <c r="K1713" s="1"/>
    </row>
    <row r="1714" spans="4:11" x14ac:dyDescent="0.25">
      <c r="D1714" s="13"/>
      <c r="I1714" s="1"/>
      <c r="K1714" s="1"/>
    </row>
    <row r="1715" spans="4:11" x14ac:dyDescent="0.25">
      <c r="D1715" s="13"/>
      <c r="I1715" s="1"/>
      <c r="K1715" s="1"/>
    </row>
    <row r="1716" spans="4:11" x14ac:dyDescent="0.25">
      <c r="D1716" s="13"/>
      <c r="I1716" s="1"/>
      <c r="K1716" s="1"/>
    </row>
    <row r="1717" spans="4:11" x14ac:dyDescent="0.25">
      <c r="D1717" s="13"/>
      <c r="I1717" s="1"/>
      <c r="K1717" s="1"/>
    </row>
    <row r="1718" spans="4:11" x14ac:dyDescent="0.25">
      <c r="D1718" s="13"/>
      <c r="I1718" s="1"/>
      <c r="K1718" s="1"/>
    </row>
    <row r="1719" spans="4:11" x14ac:dyDescent="0.25">
      <c r="D1719" s="13"/>
      <c r="I1719" s="1"/>
      <c r="K1719" s="1"/>
    </row>
    <row r="1720" spans="4:11" x14ac:dyDescent="0.25">
      <c r="D1720" s="13"/>
      <c r="I1720" s="1"/>
      <c r="K1720" s="1"/>
    </row>
    <row r="1721" spans="4:11" x14ac:dyDescent="0.25">
      <c r="D1721" s="13"/>
      <c r="I1721" s="1"/>
      <c r="K1721" s="1"/>
    </row>
    <row r="1722" spans="4:11" x14ac:dyDescent="0.25">
      <c r="D1722" s="13"/>
      <c r="I1722" s="1"/>
      <c r="K1722" s="1"/>
    </row>
    <row r="1723" spans="4:11" x14ac:dyDescent="0.25">
      <c r="D1723" s="13"/>
      <c r="I1723" s="1"/>
      <c r="K1723" s="1"/>
    </row>
    <row r="1724" spans="4:11" x14ac:dyDescent="0.25">
      <c r="D1724" s="13"/>
      <c r="I1724" s="1"/>
      <c r="K1724" s="1"/>
    </row>
    <row r="1725" spans="4:11" x14ac:dyDescent="0.25">
      <c r="D1725" s="13"/>
      <c r="I1725" s="1"/>
      <c r="K1725" s="1"/>
    </row>
    <row r="1726" spans="4:11" x14ac:dyDescent="0.25">
      <c r="D1726" s="13"/>
      <c r="I1726" s="1"/>
      <c r="K1726" s="1"/>
    </row>
    <row r="1727" spans="4:11" x14ac:dyDescent="0.25">
      <c r="D1727" s="13"/>
      <c r="I1727" s="1"/>
      <c r="K1727" s="1"/>
    </row>
    <row r="1728" spans="4:11" x14ac:dyDescent="0.25">
      <c r="D1728" s="13"/>
      <c r="I1728" s="1"/>
      <c r="K1728" s="1"/>
    </row>
    <row r="1729" spans="4:11" x14ac:dyDescent="0.25">
      <c r="D1729" s="13"/>
      <c r="I1729" s="1"/>
      <c r="K1729" s="1"/>
    </row>
    <row r="1730" spans="4:11" x14ac:dyDescent="0.25">
      <c r="D1730" s="13"/>
      <c r="I1730" s="1"/>
      <c r="K1730" s="1"/>
    </row>
    <row r="1731" spans="4:11" x14ac:dyDescent="0.25">
      <c r="D1731" s="13"/>
      <c r="I1731" s="1"/>
      <c r="K1731" s="1"/>
    </row>
    <row r="1732" spans="4:11" x14ac:dyDescent="0.25">
      <c r="D1732" s="13"/>
      <c r="I1732" s="1"/>
      <c r="K1732" s="1"/>
    </row>
    <row r="1733" spans="4:11" x14ac:dyDescent="0.25">
      <c r="D1733" s="13"/>
      <c r="I1733" s="1"/>
      <c r="K1733" s="1"/>
    </row>
    <row r="1734" spans="4:11" x14ac:dyDescent="0.25">
      <c r="D1734" s="13"/>
      <c r="I1734" s="1"/>
      <c r="K1734" s="1"/>
    </row>
    <row r="1735" spans="4:11" x14ac:dyDescent="0.25">
      <c r="D1735" s="13"/>
      <c r="I1735" s="1"/>
      <c r="K1735" s="1"/>
    </row>
    <row r="1736" spans="4:11" x14ac:dyDescent="0.25">
      <c r="D1736" s="13"/>
      <c r="I1736" s="1"/>
      <c r="K1736" s="1"/>
    </row>
    <row r="1737" spans="4:11" x14ac:dyDescent="0.25">
      <c r="D1737" s="13"/>
      <c r="I1737" s="1"/>
      <c r="K1737" s="1"/>
    </row>
    <row r="1738" spans="4:11" x14ac:dyDescent="0.25">
      <c r="D1738" s="13"/>
      <c r="I1738" s="1"/>
      <c r="K1738" s="1"/>
    </row>
    <row r="1739" spans="4:11" x14ac:dyDescent="0.25">
      <c r="D1739" s="13"/>
      <c r="I1739" s="1"/>
      <c r="K1739" s="1"/>
    </row>
    <row r="1740" spans="4:11" x14ac:dyDescent="0.25">
      <c r="D1740" s="13"/>
      <c r="I1740" s="1"/>
      <c r="K1740" s="1"/>
    </row>
    <row r="1741" spans="4:11" x14ac:dyDescent="0.25">
      <c r="D1741" s="13"/>
      <c r="I1741" s="1"/>
      <c r="K1741" s="1"/>
    </row>
    <row r="1742" spans="4:11" x14ac:dyDescent="0.25">
      <c r="D1742" s="13"/>
      <c r="I1742" s="1"/>
      <c r="K1742" s="1"/>
    </row>
    <row r="1743" spans="4:11" x14ac:dyDescent="0.25">
      <c r="D1743" s="13"/>
      <c r="I1743" s="1"/>
      <c r="K1743" s="1"/>
    </row>
    <row r="1744" spans="4:11" x14ac:dyDescent="0.25">
      <c r="D1744" s="13"/>
      <c r="I1744" s="1"/>
      <c r="K1744" s="1"/>
    </row>
    <row r="1745" spans="4:11" x14ac:dyDescent="0.25">
      <c r="D1745" s="13"/>
      <c r="I1745" s="1"/>
      <c r="K1745" s="1"/>
    </row>
    <row r="1746" spans="4:11" x14ac:dyDescent="0.25">
      <c r="D1746" s="13"/>
      <c r="I1746" s="1"/>
      <c r="K1746" s="1"/>
    </row>
    <row r="1747" spans="4:11" x14ac:dyDescent="0.25">
      <c r="D1747" s="13"/>
      <c r="I1747" s="1"/>
      <c r="K1747" s="1"/>
    </row>
    <row r="1748" spans="4:11" x14ac:dyDescent="0.25">
      <c r="D1748" s="13"/>
      <c r="I1748" s="1"/>
      <c r="K1748" s="1"/>
    </row>
    <row r="1749" spans="4:11" x14ac:dyDescent="0.25">
      <c r="D1749" s="13"/>
      <c r="I1749" s="1"/>
      <c r="K1749" s="1"/>
    </row>
    <row r="1750" spans="4:11" x14ac:dyDescent="0.25">
      <c r="D1750" s="13"/>
      <c r="I1750" s="1"/>
      <c r="K1750" s="1"/>
    </row>
    <row r="1751" spans="4:11" x14ac:dyDescent="0.25">
      <c r="D1751" s="13"/>
      <c r="I1751" s="1"/>
      <c r="K1751" s="1"/>
    </row>
    <row r="1752" spans="4:11" x14ac:dyDescent="0.25">
      <c r="D1752" s="13"/>
      <c r="I1752" s="1"/>
      <c r="K1752" s="1"/>
    </row>
    <row r="1753" spans="4:11" x14ac:dyDescent="0.25">
      <c r="D1753" s="13"/>
      <c r="I1753" s="1"/>
      <c r="K1753" s="1"/>
    </row>
    <row r="1754" spans="4:11" x14ac:dyDescent="0.25">
      <c r="D1754" s="13"/>
      <c r="I1754" s="1"/>
      <c r="K1754" s="1"/>
    </row>
    <row r="1755" spans="4:11" x14ac:dyDescent="0.25">
      <c r="D1755" s="13"/>
      <c r="I1755" s="1"/>
      <c r="K1755" s="1"/>
    </row>
    <row r="1756" spans="4:11" x14ac:dyDescent="0.25">
      <c r="D1756" s="13"/>
      <c r="I1756" s="1"/>
      <c r="K1756" s="1"/>
    </row>
    <row r="1757" spans="4:11" x14ac:dyDescent="0.25">
      <c r="D1757" s="13"/>
      <c r="I1757" s="1"/>
      <c r="K1757" s="1"/>
    </row>
    <row r="1758" spans="4:11" x14ac:dyDescent="0.25">
      <c r="D1758" s="13"/>
      <c r="I1758" s="1"/>
      <c r="K1758" s="1"/>
    </row>
    <row r="1759" spans="4:11" x14ac:dyDescent="0.25">
      <c r="D1759" s="13"/>
      <c r="I1759" s="1"/>
      <c r="K1759" s="1"/>
    </row>
    <row r="1760" spans="4:11" x14ac:dyDescent="0.25">
      <c r="D1760" s="13"/>
      <c r="I1760" s="1"/>
      <c r="K1760" s="1"/>
    </row>
    <row r="1761" spans="4:11" x14ac:dyDescent="0.25">
      <c r="D1761" s="13"/>
      <c r="I1761" s="1"/>
      <c r="K1761" s="1"/>
    </row>
    <row r="1762" spans="4:11" x14ac:dyDescent="0.25">
      <c r="D1762" s="13"/>
      <c r="I1762" s="1"/>
      <c r="K1762" s="1"/>
    </row>
    <row r="1763" spans="4:11" x14ac:dyDescent="0.25">
      <c r="D1763" s="13"/>
      <c r="I1763" s="1"/>
      <c r="K1763" s="1"/>
    </row>
    <row r="1764" spans="4:11" x14ac:dyDescent="0.25">
      <c r="D1764" s="13"/>
      <c r="I1764" s="1"/>
      <c r="K1764" s="1"/>
    </row>
    <row r="1765" spans="4:11" x14ac:dyDescent="0.25">
      <c r="D1765" s="13"/>
      <c r="I1765" s="1"/>
      <c r="K1765" s="1"/>
    </row>
    <row r="1766" spans="4:11" x14ac:dyDescent="0.25">
      <c r="D1766" s="13"/>
      <c r="I1766" s="1"/>
      <c r="K1766" s="1"/>
    </row>
    <row r="1767" spans="4:11" x14ac:dyDescent="0.25">
      <c r="D1767" s="13"/>
      <c r="I1767" s="1"/>
      <c r="K1767" s="1"/>
    </row>
    <row r="1768" spans="4:11" x14ac:dyDescent="0.25">
      <c r="D1768" s="13"/>
      <c r="I1768" s="1"/>
      <c r="K1768" s="1"/>
    </row>
    <row r="1769" spans="4:11" x14ac:dyDescent="0.25">
      <c r="D1769" s="13"/>
      <c r="I1769" s="1"/>
      <c r="K1769" s="1"/>
    </row>
    <row r="1770" spans="4:11" x14ac:dyDescent="0.25">
      <c r="D1770" s="13"/>
      <c r="I1770" s="1"/>
      <c r="K1770" s="1"/>
    </row>
    <row r="1771" spans="4:11" x14ac:dyDescent="0.25">
      <c r="D1771" s="13"/>
      <c r="I1771" s="1"/>
      <c r="K1771" s="1"/>
    </row>
    <row r="1772" spans="4:11" x14ac:dyDescent="0.25">
      <c r="D1772" s="13"/>
      <c r="I1772" s="1"/>
      <c r="K1772" s="1"/>
    </row>
    <row r="1773" spans="4:11" x14ac:dyDescent="0.25">
      <c r="D1773" s="13"/>
      <c r="I1773" s="1"/>
      <c r="K1773" s="1"/>
    </row>
    <row r="1774" spans="4:11" x14ac:dyDescent="0.25">
      <c r="D1774" s="13"/>
      <c r="I1774" s="1"/>
      <c r="K1774" s="1"/>
    </row>
    <row r="1775" spans="4:11" x14ac:dyDescent="0.25">
      <c r="D1775" s="13"/>
      <c r="I1775" s="1"/>
      <c r="K1775" s="1"/>
    </row>
    <row r="1776" spans="4:11" x14ac:dyDescent="0.25">
      <c r="D1776" s="13"/>
      <c r="I1776" s="1"/>
      <c r="K1776" s="1"/>
    </row>
    <row r="1777" spans="4:11" x14ac:dyDescent="0.25">
      <c r="D1777" s="13"/>
      <c r="I1777" s="1"/>
      <c r="K1777" s="1"/>
    </row>
    <row r="1778" spans="4:11" x14ac:dyDescent="0.25">
      <c r="D1778" s="13"/>
      <c r="I1778" s="1"/>
      <c r="K1778" s="1"/>
    </row>
    <row r="1779" spans="4:11" x14ac:dyDescent="0.25">
      <c r="D1779" s="13"/>
      <c r="I1779" s="1"/>
      <c r="K1779" s="1"/>
    </row>
    <row r="1780" spans="4:11" x14ac:dyDescent="0.25">
      <c r="D1780" s="13"/>
      <c r="I1780" s="1"/>
      <c r="K1780" s="1"/>
    </row>
    <row r="1781" spans="4:11" x14ac:dyDescent="0.25">
      <c r="D1781" s="13"/>
      <c r="I1781" s="1"/>
      <c r="K1781" s="1"/>
    </row>
    <row r="1782" spans="4:11" x14ac:dyDescent="0.25">
      <c r="D1782" s="13"/>
      <c r="I1782" s="1"/>
      <c r="K1782" s="1"/>
    </row>
    <row r="1783" spans="4:11" x14ac:dyDescent="0.25">
      <c r="D1783" s="13"/>
      <c r="I1783" s="1"/>
      <c r="K1783" s="1"/>
    </row>
    <row r="1784" spans="4:11" x14ac:dyDescent="0.25">
      <c r="D1784" s="13"/>
      <c r="I1784" s="1"/>
      <c r="K1784" s="1"/>
    </row>
    <row r="1785" spans="4:11" x14ac:dyDescent="0.25">
      <c r="D1785" s="13"/>
      <c r="I1785" s="1"/>
      <c r="K1785" s="1"/>
    </row>
    <row r="1786" spans="4:11" x14ac:dyDescent="0.25">
      <c r="D1786" s="13"/>
      <c r="I1786" s="1"/>
      <c r="K1786" s="1"/>
    </row>
    <row r="1787" spans="4:11" x14ac:dyDescent="0.25">
      <c r="D1787" s="13"/>
      <c r="I1787" s="1"/>
      <c r="K1787" s="1"/>
    </row>
    <row r="1788" spans="4:11" x14ac:dyDescent="0.25">
      <c r="D1788" s="13"/>
      <c r="I1788" s="1"/>
      <c r="K1788" s="1"/>
    </row>
    <row r="1789" spans="4:11" x14ac:dyDescent="0.25">
      <c r="D1789" s="13"/>
      <c r="I1789" s="1"/>
      <c r="K1789" s="1"/>
    </row>
    <row r="1790" spans="4:11" x14ac:dyDescent="0.25">
      <c r="D1790" s="13"/>
      <c r="I1790" s="1"/>
      <c r="K1790" s="1"/>
    </row>
    <row r="1791" spans="4:11" x14ac:dyDescent="0.25">
      <c r="D1791" s="13"/>
      <c r="I1791" s="1"/>
      <c r="K1791" s="1"/>
    </row>
    <row r="1792" spans="4:11" x14ac:dyDescent="0.25">
      <c r="D1792" s="13"/>
      <c r="I1792" s="1"/>
      <c r="K1792" s="1"/>
    </row>
    <row r="1793" spans="4:11" x14ac:dyDescent="0.25">
      <c r="D1793" s="13"/>
      <c r="I1793" s="1"/>
      <c r="K1793" s="1"/>
    </row>
    <row r="1794" spans="4:11" x14ac:dyDescent="0.25">
      <c r="D1794" s="13"/>
      <c r="I1794" s="1"/>
      <c r="K1794" s="1"/>
    </row>
    <row r="1795" spans="4:11" x14ac:dyDescent="0.25">
      <c r="D1795" s="13"/>
      <c r="I1795" s="1"/>
      <c r="K1795" s="1"/>
    </row>
    <row r="1796" spans="4:11" x14ac:dyDescent="0.25">
      <c r="D1796" s="13"/>
      <c r="I1796" s="1"/>
      <c r="K1796" s="1"/>
    </row>
    <row r="1797" spans="4:11" x14ac:dyDescent="0.25">
      <c r="D1797" s="13"/>
      <c r="I1797" s="1"/>
      <c r="K1797" s="1"/>
    </row>
    <row r="1798" spans="4:11" x14ac:dyDescent="0.25">
      <c r="D1798" s="13"/>
      <c r="I1798" s="1"/>
      <c r="K1798" s="1"/>
    </row>
    <row r="1799" spans="4:11" x14ac:dyDescent="0.25">
      <c r="D1799" s="13"/>
      <c r="I1799" s="1"/>
      <c r="K1799" s="1"/>
    </row>
    <row r="1800" spans="4:11" x14ac:dyDescent="0.25">
      <c r="D1800" s="13"/>
      <c r="I1800" s="1"/>
      <c r="K1800" s="1"/>
    </row>
    <row r="1801" spans="4:11" x14ac:dyDescent="0.25">
      <c r="D1801" s="13"/>
      <c r="I1801" s="1"/>
      <c r="K1801" s="1"/>
    </row>
    <row r="1802" spans="4:11" x14ac:dyDescent="0.25">
      <c r="D1802" s="13"/>
      <c r="I1802" s="1"/>
      <c r="K1802" s="1"/>
    </row>
    <row r="1803" spans="4:11" x14ac:dyDescent="0.25">
      <c r="D1803" s="13"/>
      <c r="I1803" s="1"/>
      <c r="K1803" s="1"/>
    </row>
    <row r="1804" spans="4:11" x14ac:dyDescent="0.25">
      <c r="D1804" s="13"/>
      <c r="I1804" s="1"/>
      <c r="K1804" s="1"/>
    </row>
    <row r="1805" spans="4:11" x14ac:dyDescent="0.25">
      <c r="D1805" s="13"/>
      <c r="I1805" s="1"/>
      <c r="K1805" s="1"/>
    </row>
    <row r="1806" spans="4:11" x14ac:dyDescent="0.25">
      <c r="D1806" s="13"/>
      <c r="I1806" s="1"/>
      <c r="K1806" s="1"/>
    </row>
    <row r="1807" spans="4:11" x14ac:dyDescent="0.25">
      <c r="D1807" s="13"/>
      <c r="I1807" s="1"/>
      <c r="K1807" s="1"/>
    </row>
    <row r="1808" spans="4:11" x14ac:dyDescent="0.25">
      <c r="D1808" s="13"/>
      <c r="I1808" s="1"/>
      <c r="K1808" s="1"/>
    </row>
    <row r="1809" spans="4:11" x14ac:dyDescent="0.25">
      <c r="D1809" s="13"/>
      <c r="I1809" s="1"/>
      <c r="K1809" s="1"/>
    </row>
    <row r="1810" spans="4:11" x14ac:dyDescent="0.25">
      <c r="D1810" s="13"/>
      <c r="I1810" s="1"/>
      <c r="K1810" s="1"/>
    </row>
    <row r="1811" spans="4:11" x14ac:dyDescent="0.25">
      <c r="D1811" s="13"/>
      <c r="I1811" s="1"/>
      <c r="K1811" s="1"/>
    </row>
    <row r="1812" spans="4:11" x14ac:dyDescent="0.25">
      <c r="D1812" s="13"/>
      <c r="I1812" s="1"/>
      <c r="K1812" s="1"/>
    </row>
    <row r="1813" spans="4:11" x14ac:dyDescent="0.25">
      <c r="D1813" s="13"/>
      <c r="I1813" s="1"/>
      <c r="K1813" s="1"/>
    </row>
    <row r="1814" spans="4:11" x14ac:dyDescent="0.25">
      <c r="D1814" s="13"/>
      <c r="I1814" s="1"/>
      <c r="K1814" s="1"/>
    </row>
    <row r="1815" spans="4:11" x14ac:dyDescent="0.25">
      <c r="D1815" s="13"/>
      <c r="I1815" s="1"/>
      <c r="K1815" s="1"/>
    </row>
    <row r="1816" spans="4:11" x14ac:dyDescent="0.25">
      <c r="D1816" s="13"/>
      <c r="I1816" s="1"/>
      <c r="K1816" s="1"/>
    </row>
    <row r="1817" spans="4:11" x14ac:dyDescent="0.25">
      <c r="D1817" s="13"/>
      <c r="I1817" s="1"/>
      <c r="K1817" s="1"/>
    </row>
    <row r="1818" spans="4:11" x14ac:dyDescent="0.25">
      <c r="D1818" s="13"/>
      <c r="I1818" s="1"/>
      <c r="K1818" s="1"/>
    </row>
    <row r="1819" spans="4:11" x14ac:dyDescent="0.25">
      <c r="D1819" s="13"/>
      <c r="I1819" s="1"/>
      <c r="K1819" s="1"/>
    </row>
    <row r="1820" spans="4:11" x14ac:dyDescent="0.25">
      <c r="D1820" s="13"/>
      <c r="I1820" s="1"/>
      <c r="K1820" s="1"/>
    </row>
    <row r="1821" spans="4:11" x14ac:dyDescent="0.25">
      <c r="D1821" s="13"/>
      <c r="I1821" s="1"/>
      <c r="K1821" s="1"/>
    </row>
    <row r="1822" spans="4:11" x14ac:dyDescent="0.25">
      <c r="D1822" s="13"/>
      <c r="I1822" s="1"/>
      <c r="K1822" s="1"/>
    </row>
    <row r="1823" spans="4:11" x14ac:dyDescent="0.25">
      <c r="D1823" s="13"/>
      <c r="I1823" s="1"/>
      <c r="K1823" s="1"/>
    </row>
    <row r="1824" spans="4:11" x14ac:dyDescent="0.25">
      <c r="D1824" s="13"/>
      <c r="I1824" s="1"/>
      <c r="K1824" s="1"/>
    </row>
    <row r="1825" spans="4:11" x14ac:dyDescent="0.25">
      <c r="D1825" s="13"/>
      <c r="I1825" s="1"/>
      <c r="K1825" s="1"/>
    </row>
    <row r="1826" spans="4:11" x14ac:dyDescent="0.25">
      <c r="D1826" s="13"/>
      <c r="I1826" s="1"/>
      <c r="K1826" s="1"/>
    </row>
    <row r="1827" spans="4:11" x14ac:dyDescent="0.25">
      <c r="D1827" s="13"/>
      <c r="I1827" s="1"/>
      <c r="K1827" s="1"/>
    </row>
    <row r="1828" spans="4:11" x14ac:dyDescent="0.25">
      <c r="D1828" s="13"/>
      <c r="I1828" s="1"/>
      <c r="K1828" s="1"/>
    </row>
    <row r="1829" spans="4:11" x14ac:dyDescent="0.25">
      <c r="D1829" s="13"/>
      <c r="I1829" s="1"/>
      <c r="K1829" s="1"/>
    </row>
    <row r="1830" spans="4:11" x14ac:dyDescent="0.25">
      <c r="D1830" s="13"/>
      <c r="I1830" s="1"/>
      <c r="K1830" s="1"/>
    </row>
    <row r="1831" spans="4:11" x14ac:dyDescent="0.25">
      <c r="D1831" s="13"/>
      <c r="I1831" s="1"/>
      <c r="K1831" s="1"/>
    </row>
    <row r="1832" spans="4:11" x14ac:dyDescent="0.25">
      <c r="D1832" s="13"/>
      <c r="I1832" s="1"/>
      <c r="K1832" s="1"/>
    </row>
    <row r="1833" spans="4:11" x14ac:dyDescent="0.25">
      <c r="D1833" s="13"/>
      <c r="I1833" s="1"/>
      <c r="K1833" s="1"/>
    </row>
    <row r="1834" spans="4:11" x14ac:dyDescent="0.25">
      <c r="D1834" s="13"/>
      <c r="I1834" s="1"/>
      <c r="K1834" s="1"/>
    </row>
    <row r="1835" spans="4:11" x14ac:dyDescent="0.25">
      <c r="D1835" s="13"/>
      <c r="I1835" s="1"/>
      <c r="K1835" s="1"/>
    </row>
    <row r="1836" spans="4:11" x14ac:dyDescent="0.25">
      <c r="D1836" s="13"/>
      <c r="I1836" s="1"/>
      <c r="K1836" s="1"/>
    </row>
    <row r="1837" spans="4:11" x14ac:dyDescent="0.25">
      <c r="D1837" s="13"/>
      <c r="I1837" s="1"/>
      <c r="K1837" s="1"/>
    </row>
    <row r="1838" spans="4:11" x14ac:dyDescent="0.25">
      <c r="D1838" s="13"/>
      <c r="I1838" s="1"/>
      <c r="K1838" s="1"/>
    </row>
    <row r="1839" spans="4:11" x14ac:dyDescent="0.25">
      <c r="D1839" s="13"/>
      <c r="I1839" s="1"/>
      <c r="K1839" s="1"/>
    </row>
    <row r="1840" spans="4:11" x14ac:dyDescent="0.25">
      <c r="D1840" s="13"/>
      <c r="I1840" s="1"/>
      <c r="K1840" s="1"/>
    </row>
    <row r="1841" spans="4:11" x14ac:dyDescent="0.25">
      <c r="D1841" s="13"/>
      <c r="I1841" s="1"/>
      <c r="K1841" s="1"/>
    </row>
    <row r="1842" spans="4:11" x14ac:dyDescent="0.25">
      <c r="D1842" s="13"/>
      <c r="I1842" s="1"/>
      <c r="K1842" s="1"/>
    </row>
    <row r="1843" spans="4:11" x14ac:dyDescent="0.25">
      <c r="D1843" s="13"/>
      <c r="I1843" s="1"/>
      <c r="K1843" s="1"/>
    </row>
    <row r="1844" spans="4:11" x14ac:dyDescent="0.25">
      <c r="D1844" s="13"/>
      <c r="I1844" s="1"/>
      <c r="K1844" s="1"/>
    </row>
    <row r="1845" spans="4:11" x14ac:dyDescent="0.25">
      <c r="D1845" s="13"/>
      <c r="I1845" s="1"/>
      <c r="K1845" s="1"/>
    </row>
    <row r="1846" spans="4:11" x14ac:dyDescent="0.25">
      <c r="D1846" s="13"/>
      <c r="I1846" s="1"/>
      <c r="K1846" s="1"/>
    </row>
    <row r="1847" spans="4:11" x14ac:dyDescent="0.25">
      <c r="D1847" s="13"/>
      <c r="I1847" s="1"/>
      <c r="K1847" s="1"/>
    </row>
    <row r="1848" spans="4:11" x14ac:dyDescent="0.25">
      <c r="D1848" s="13"/>
      <c r="I1848" s="1"/>
      <c r="K1848" s="1"/>
    </row>
    <row r="1849" spans="4:11" x14ac:dyDescent="0.25">
      <c r="D1849" s="13"/>
      <c r="I1849" s="1"/>
      <c r="K1849" s="1"/>
    </row>
    <row r="1850" spans="4:11" x14ac:dyDescent="0.25">
      <c r="D1850" s="13"/>
      <c r="I1850" s="1"/>
      <c r="K1850" s="1"/>
    </row>
    <row r="1851" spans="4:11" x14ac:dyDescent="0.25">
      <c r="D1851" s="13"/>
      <c r="I1851" s="1"/>
      <c r="K1851" s="1"/>
    </row>
    <row r="1852" spans="4:11" x14ac:dyDescent="0.25">
      <c r="D1852" s="13"/>
      <c r="I1852" s="1"/>
      <c r="K1852" s="1"/>
    </row>
    <row r="1853" spans="4:11" x14ac:dyDescent="0.25">
      <c r="D1853" s="13"/>
      <c r="I1853" s="1"/>
      <c r="K1853" s="1"/>
    </row>
    <row r="1854" spans="4:11" x14ac:dyDescent="0.25">
      <c r="D1854" s="13"/>
      <c r="I1854" s="1"/>
      <c r="K1854" s="1"/>
    </row>
    <row r="1855" spans="4:11" x14ac:dyDescent="0.25">
      <c r="D1855" s="13"/>
      <c r="I1855" s="1"/>
      <c r="K1855" s="1"/>
    </row>
    <row r="1856" spans="4:11" x14ac:dyDescent="0.25">
      <c r="D1856" s="13"/>
      <c r="I1856" s="1"/>
      <c r="K1856" s="1"/>
    </row>
    <row r="1857" spans="4:11" x14ac:dyDescent="0.25">
      <c r="D1857" s="13"/>
      <c r="I1857" s="1"/>
      <c r="K1857" s="1"/>
    </row>
    <row r="1858" spans="4:11" x14ac:dyDescent="0.25">
      <c r="D1858" s="13"/>
      <c r="I1858" s="1"/>
      <c r="K1858" s="1"/>
    </row>
    <row r="1859" spans="4:11" x14ac:dyDescent="0.25">
      <c r="D1859" s="13"/>
      <c r="I1859" s="1"/>
      <c r="K1859" s="1"/>
    </row>
    <row r="1860" spans="4:11" x14ac:dyDescent="0.25">
      <c r="D1860" s="13"/>
      <c r="I1860" s="1"/>
      <c r="K1860" s="1"/>
    </row>
    <row r="1861" spans="4:11" x14ac:dyDescent="0.25">
      <c r="D1861" s="13"/>
      <c r="I1861" s="1"/>
      <c r="K1861" s="1"/>
    </row>
    <row r="1862" spans="4:11" x14ac:dyDescent="0.25">
      <c r="D1862" s="13"/>
      <c r="I1862" s="1"/>
      <c r="K1862" s="1"/>
    </row>
    <row r="1863" spans="4:11" x14ac:dyDescent="0.25">
      <c r="D1863" s="13"/>
      <c r="I1863" s="1"/>
      <c r="K1863" s="1"/>
    </row>
    <row r="1864" spans="4:11" x14ac:dyDescent="0.25">
      <c r="D1864" s="13"/>
      <c r="I1864" s="1"/>
      <c r="K1864" s="1"/>
    </row>
    <row r="1865" spans="4:11" x14ac:dyDescent="0.25">
      <c r="D1865" s="13"/>
      <c r="I1865" s="1"/>
      <c r="K1865" s="1"/>
    </row>
    <row r="1866" spans="4:11" x14ac:dyDescent="0.25">
      <c r="D1866" s="13"/>
      <c r="I1866" s="1"/>
      <c r="K1866" s="1"/>
    </row>
    <row r="1867" spans="4:11" x14ac:dyDescent="0.25">
      <c r="D1867" s="13"/>
      <c r="I1867" s="1"/>
      <c r="K1867" s="1"/>
    </row>
    <row r="1868" spans="4:11" x14ac:dyDescent="0.25">
      <c r="D1868" s="13"/>
      <c r="I1868" s="1"/>
      <c r="K1868" s="1"/>
    </row>
    <row r="1869" spans="4:11" x14ac:dyDescent="0.25">
      <c r="D1869" s="13"/>
      <c r="I1869" s="1"/>
      <c r="K1869" s="1"/>
    </row>
    <row r="1870" spans="4:11" x14ac:dyDescent="0.25">
      <c r="D1870" s="13"/>
      <c r="I1870" s="1"/>
      <c r="K1870" s="1"/>
    </row>
    <row r="1871" spans="4:11" x14ac:dyDescent="0.25">
      <c r="D1871" s="13"/>
      <c r="I1871" s="1"/>
      <c r="K1871" s="1"/>
    </row>
    <row r="1872" spans="4:11" x14ac:dyDescent="0.25">
      <c r="D1872" s="13"/>
      <c r="I1872" s="1"/>
      <c r="K1872" s="1"/>
    </row>
    <row r="1873" spans="4:11" x14ac:dyDescent="0.25">
      <c r="D1873" s="13"/>
      <c r="I1873" s="1"/>
      <c r="K1873" s="1"/>
    </row>
    <row r="1874" spans="4:11" x14ac:dyDescent="0.25">
      <c r="D1874" s="13"/>
      <c r="I1874" s="1"/>
      <c r="K1874" s="1"/>
    </row>
    <row r="1875" spans="4:11" x14ac:dyDescent="0.25">
      <c r="D1875" s="13"/>
      <c r="I1875" s="1"/>
      <c r="K1875" s="1"/>
    </row>
    <row r="1876" spans="4:11" x14ac:dyDescent="0.25">
      <c r="D1876" s="13"/>
      <c r="I1876" s="1"/>
      <c r="K1876" s="1"/>
    </row>
    <row r="1877" spans="4:11" x14ac:dyDescent="0.25">
      <c r="D1877" s="13"/>
      <c r="I1877" s="1"/>
      <c r="K1877" s="1"/>
    </row>
    <row r="1878" spans="4:11" x14ac:dyDescent="0.25">
      <c r="D1878" s="13"/>
      <c r="I1878" s="1"/>
      <c r="K1878" s="1"/>
    </row>
    <row r="1879" spans="4:11" x14ac:dyDescent="0.25">
      <c r="D1879" s="13"/>
      <c r="I1879" s="1"/>
      <c r="K1879" s="1"/>
    </row>
    <row r="1880" spans="4:11" x14ac:dyDescent="0.25">
      <c r="D1880" s="13"/>
      <c r="I1880" s="1"/>
      <c r="K1880" s="1"/>
    </row>
    <row r="1881" spans="4:11" x14ac:dyDescent="0.25">
      <c r="D1881" s="13"/>
      <c r="I1881" s="1"/>
      <c r="K1881" s="1"/>
    </row>
    <row r="1882" spans="4:11" x14ac:dyDescent="0.25">
      <c r="D1882" s="13"/>
      <c r="I1882" s="1"/>
      <c r="K1882" s="1"/>
    </row>
    <row r="1883" spans="4:11" x14ac:dyDescent="0.25">
      <c r="D1883" s="13"/>
      <c r="I1883" s="1"/>
      <c r="K1883" s="1"/>
    </row>
    <row r="1884" spans="4:11" x14ac:dyDescent="0.25">
      <c r="D1884" s="13"/>
      <c r="I1884" s="1"/>
      <c r="K1884" s="1"/>
    </row>
    <row r="1885" spans="4:11" x14ac:dyDescent="0.25">
      <c r="D1885" s="13"/>
      <c r="I1885" s="1"/>
      <c r="K1885" s="1"/>
    </row>
    <row r="1886" spans="4:11" x14ac:dyDescent="0.25">
      <c r="D1886" s="13"/>
      <c r="I1886" s="1"/>
      <c r="K1886" s="1"/>
    </row>
    <row r="1887" spans="4:11" x14ac:dyDescent="0.25">
      <c r="D1887" s="13"/>
      <c r="I1887" s="1"/>
      <c r="K1887" s="1"/>
    </row>
    <row r="1888" spans="4:11" x14ac:dyDescent="0.25">
      <c r="D1888" s="13"/>
      <c r="I1888" s="1"/>
      <c r="K1888" s="1"/>
    </row>
    <row r="1889" spans="4:11" x14ac:dyDescent="0.25">
      <c r="D1889" s="13"/>
      <c r="I1889" s="1"/>
      <c r="K1889" s="1"/>
    </row>
    <row r="1890" spans="4:11" x14ac:dyDescent="0.25">
      <c r="D1890" s="13"/>
      <c r="I1890" s="1"/>
      <c r="K1890" s="1"/>
    </row>
    <row r="1891" spans="4:11" x14ac:dyDescent="0.25">
      <c r="D1891" s="13"/>
      <c r="I1891" s="1"/>
      <c r="K1891" s="1"/>
    </row>
    <row r="1892" spans="4:11" x14ac:dyDescent="0.25">
      <c r="D1892" s="13"/>
      <c r="I1892" s="1"/>
      <c r="K1892" s="1"/>
    </row>
    <row r="1893" spans="4:11" x14ac:dyDescent="0.25">
      <c r="D1893" s="13"/>
      <c r="I1893" s="1"/>
      <c r="K1893" s="1"/>
    </row>
    <row r="1894" spans="4:11" x14ac:dyDescent="0.25">
      <c r="D1894" s="13"/>
      <c r="I1894" s="1"/>
      <c r="K1894" s="1"/>
    </row>
    <row r="1895" spans="4:11" x14ac:dyDescent="0.25">
      <c r="D1895" s="13"/>
      <c r="I1895" s="1"/>
      <c r="K1895" s="1"/>
    </row>
    <row r="1896" spans="4:11" x14ac:dyDescent="0.25">
      <c r="D1896" s="13"/>
      <c r="I1896" s="1"/>
      <c r="K1896" s="1"/>
    </row>
    <row r="1897" spans="4:11" x14ac:dyDescent="0.25">
      <c r="D1897" s="13"/>
      <c r="I1897" s="1"/>
      <c r="K1897" s="1"/>
    </row>
    <row r="1898" spans="4:11" x14ac:dyDescent="0.25">
      <c r="D1898" s="13"/>
      <c r="I1898" s="1"/>
      <c r="K1898" s="1"/>
    </row>
    <row r="1899" spans="4:11" x14ac:dyDescent="0.25">
      <c r="D1899" s="13"/>
      <c r="I1899" s="1"/>
      <c r="K1899" s="1"/>
    </row>
    <row r="1900" spans="4:11" x14ac:dyDescent="0.25">
      <c r="D1900" s="13"/>
      <c r="I1900" s="1"/>
      <c r="K1900" s="1"/>
    </row>
    <row r="1901" spans="4:11" x14ac:dyDescent="0.25">
      <c r="D1901" s="13"/>
      <c r="I1901" s="1"/>
      <c r="K1901" s="1"/>
    </row>
    <row r="1902" spans="4:11" x14ac:dyDescent="0.25">
      <c r="D1902" s="13"/>
      <c r="I1902" s="1"/>
      <c r="K1902" s="1"/>
    </row>
    <row r="1903" spans="4:11" x14ac:dyDescent="0.25">
      <c r="D1903" s="13"/>
      <c r="I1903" s="1"/>
      <c r="K1903" s="1"/>
    </row>
    <row r="1904" spans="4:11" x14ac:dyDescent="0.25">
      <c r="D1904" s="13"/>
      <c r="I1904" s="1"/>
      <c r="K1904" s="1"/>
    </row>
    <row r="1905" spans="4:11" x14ac:dyDescent="0.25">
      <c r="D1905" s="13"/>
      <c r="I1905" s="1"/>
      <c r="K1905" s="1"/>
    </row>
    <row r="1906" spans="4:11" x14ac:dyDescent="0.25">
      <c r="D1906" s="13"/>
      <c r="I1906" s="1"/>
      <c r="K1906" s="1"/>
    </row>
    <row r="1907" spans="4:11" x14ac:dyDescent="0.25">
      <c r="D1907" s="13"/>
      <c r="I1907" s="1"/>
      <c r="K1907" s="1"/>
    </row>
    <row r="1908" spans="4:11" x14ac:dyDescent="0.25">
      <c r="D1908" s="13"/>
      <c r="I1908" s="1"/>
      <c r="K1908" s="1"/>
    </row>
    <row r="1909" spans="4:11" x14ac:dyDescent="0.25">
      <c r="D1909" s="13"/>
      <c r="I1909" s="1"/>
      <c r="K1909" s="1"/>
    </row>
    <row r="1910" spans="4:11" x14ac:dyDescent="0.25">
      <c r="D1910" s="13"/>
      <c r="I1910" s="1"/>
      <c r="K1910" s="1"/>
    </row>
    <row r="1911" spans="4:11" x14ac:dyDescent="0.25">
      <c r="D1911" s="13"/>
      <c r="I1911" s="1"/>
      <c r="K1911" s="1"/>
    </row>
    <row r="1912" spans="4:11" x14ac:dyDescent="0.25">
      <c r="D1912" s="13"/>
      <c r="I1912" s="1"/>
      <c r="K1912" s="1"/>
    </row>
    <row r="1913" spans="4:11" x14ac:dyDescent="0.25">
      <c r="D1913" s="13"/>
      <c r="I1913" s="1"/>
      <c r="K1913" s="1"/>
    </row>
    <row r="1914" spans="4:11" x14ac:dyDescent="0.25">
      <c r="D1914" s="13"/>
      <c r="I1914" s="1"/>
      <c r="K1914" s="1"/>
    </row>
    <row r="1915" spans="4:11" x14ac:dyDescent="0.25">
      <c r="D1915" s="13"/>
      <c r="I1915" s="1"/>
      <c r="K1915" s="1"/>
    </row>
    <row r="1916" spans="4:11" x14ac:dyDescent="0.25">
      <c r="D1916" s="13"/>
      <c r="I1916" s="1"/>
      <c r="K1916" s="1"/>
    </row>
    <row r="1917" spans="4:11" x14ac:dyDescent="0.25">
      <c r="D1917" s="13"/>
      <c r="I1917" s="1"/>
      <c r="K1917" s="1"/>
    </row>
    <row r="1918" spans="4:11" x14ac:dyDescent="0.25">
      <c r="D1918" s="13"/>
      <c r="I1918" s="1"/>
      <c r="K1918" s="1"/>
    </row>
    <row r="1919" spans="4:11" x14ac:dyDescent="0.25">
      <c r="D1919" s="13"/>
      <c r="I1919" s="1"/>
      <c r="K1919" s="1"/>
    </row>
    <row r="1920" spans="4:11" x14ac:dyDescent="0.25">
      <c r="D1920" s="13"/>
      <c r="I1920" s="1"/>
      <c r="K1920" s="1"/>
    </row>
    <row r="1921" spans="4:11" x14ac:dyDescent="0.25">
      <c r="D1921" s="13"/>
      <c r="I1921" s="1"/>
      <c r="K1921" s="1"/>
    </row>
    <row r="1922" spans="4:11" x14ac:dyDescent="0.25">
      <c r="D1922" s="13"/>
      <c r="I1922" s="1"/>
      <c r="K1922" s="1"/>
    </row>
    <row r="1923" spans="4:11" x14ac:dyDescent="0.25">
      <c r="D1923" s="13"/>
      <c r="I1923" s="1"/>
      <c r="K1923" s="1"/>
    </row>
    <row r="1924" spans="4:11" x14ac:dyDescent="0.25">
      <c r="D1924" s="13"/>
      <c r="I1924" s="1"/>
      <c r="K1924" s="1"/>
    </row>
    <row r="1925" spans="4:11" x14ac:dyDescent="0.25">
      <c r="D1925" s="13"/>
      <c r="I1925" s="1"/>
      <c r="K1925" s="1"/>
    </row>
    <row r="1926" spans="4:11" x14ac:dyDescent="0.25">
      <c r="D1926" s="13"/>
      <c r="I1926" s="1"/>
      <c r="K1926" s="1"/>
    </row>
    <row r="1927" spans="4:11" x14ac:dyDescent="0.25">
      <c r="D1927" s="13"/>
      <c r="I1927" s="1"/>
      <c r="K1927" s="1"/>
    </row>
    <row r="1928" spans="4:11" x14ac:dyDescent="0.25">
      <c r="D1928" s="13"/>
      <c r="I1928" s="1"/>
      <c r="K1928" s="1"/>
    </row>
    <row r="1929" spans="4:11" x14ac:dyDescent="0.25">
      <c r="D1929" s="13"/>
      <c r="I1929" s="1"/>
      <c r="K1929" s="1"/>
    </row>
    <row r="1930" spans="4:11" x14ac:dyDescent="0.25">
      <c r="D1930" s="13"/>
      <c r="I1930" s="1"/>
      <c r="K1930" s="1"/>
    </row>
    <row r="1931" spans="4:11" x14ac:dyDescent="0.25">
      <c r="D1931" s="13"/>
      <c r="I1931" s="1"/>
      <c r="K1931" s="1"/>
    </row>
    <row r="1932" spans="4:11" x14ac:dyDescent="0.25">
      <c r="D1932" s="13"/>
      <c r="I1932" s="1"/>
      <c r="K1932" s="1"/>
    </row>
    <row r="1933" spans="4:11" x14ac:dyDescent="0.25">
      <c r="D1933" s="13"/>
      <c r="I1933" s="1"/>
      <c r="K1933" s="1"/>
    </row>
    <row r="1934" spans="4:11" x14ac:dyDescent="0.25">
      <c r="D1934" s="13"/>
      <c r="I1934" s="1"/>
      <c r="K1934" s="1"/>
    </row>
    <row r="1935" spans="4:11" x14ac:dyDescent="0.25">
      <c r="D1935" s="13"/>
      <c r="I1935" s="1"/>
      <c r="K1935" s="1"/>
    </row>
    <row r="1936" spans="4:11" x14ac:dyDescent="0.25">
      <c r="D1936" s="13"/>
      <c r="I1936" s="1"/>
      <c r="K1936" s="1"/>
    </row>
    <row r="1937" spans="4:11" x14ac:dyDescent="0.25">
      <c r="D1937" s="13"/>
      <c r="I1937" s="1"/>
      <c r="K1937" s="1"/>
    </row>
    <row r="1938" spans="4:11" x14ac:dyDescent="0.25">
      <c r="D1938" s="13"/>
      <c r="I1938" s="1"/>
      <c r="K1938" s="1"/>
    </row>
    <row r="1939" spans="4:11" x14ac:dyDescent="0.25">
      <c r="D1939" s="13"/>
      <c r="I1939" s="1"/>
      <c r="K1939" s="1"/>
    </row>
    <row r="1940" spans="4:11" x14ac:dyDescent="0.25">
      <c r="D1940" s="13"/>
      <c r="I1940" s="1"/>
      <c r="K1940" s="1"/>
    </row>
    <row r="1941" spans="4:11" x14ac:dyDescent="0.25">
      <c r="D1941" s="13"/>
      <c r="I1941" s="1"/>
      <c r="K1941" s="1"/>
    </row>
    <row r="1942" spans="4:11" x14ac:dyDescent="0.25">
      <c r="D1942" s="13"/>
      <c r="I1942" s="1"/>
      <c r="K1942" s="1"/>
    </row>
    <row r="1943" spans="4:11" x14ac:dyDescent="0.25">
      <c r="D1943" s="13"/>
      <c r="I1943" s="1"/>
      <c r="K1943" s="1"/>
    </row>
    <row r="1944" spans="4:11" x14ac:dyDescent="0.25">
      <c r="D1944" s="13"/>
      <c r="I1944" s="1"/>
      <c r="K1944" s="1"/>
    </row>
    <row r="1945" spans="4:11" x14ac:dyDescent="0.25">
      <c r="D1945" s="13"/>
      <c r="I1945" s="1"/>
      <c r="K1945" s="1"/>
    </row>
    <row r="1946" spans="4:11" x14ac:dyDescent="0.25">
      <c r="D1946" s="13"/>
      <c r="I1946" s="1"/>
      <c r="K1946" s="1"/>
    </row>
    <row r="1947" spans="4:11" x14ac:dyDescent="0.25">
      <c r="D1947" s="13"/>
      <c r="I1947" s="1"/>
      <c r="K1947" s="1"/>
    </row>
    <row r="1948" spans="4:11" x14ac:dyDescent="0.25">
      <c r="D1948" s="13"/>
      <c r="I1948" s="1"/>
      <c r="K1948" s="1"/>
    </row>
    <row r="1949" spans="4:11" x14ac:dyDescent="0.25">
      <c r="D1949" s="13"/>
      <c r="I1949" s="1"/>
      <c r="K1949" s="1"/>
    </row>
    <row r="1950" spans="4:11" x14ac:dyDescent="0.25">
      <c r="D1950" s="13"/>
      <c r="I1950" s="1"/>
      <c r="K1950" s="1"/>
    </row>
    <row r="1951" spans="4:11" x14ac:dyDescent="0.25">
      <c r="D1951" s="13"/>
      <c r="I1951" s="1"/>
      <c r="K1951" s="1"/>
    </row>
    <row r="1952" spans="4:11" x14ac:dyDescent="0.25">
      <c r="D1952" s="13"/>
      <c r="I1952" s="1"/>
      <c r="K1952" s="1"/>
    </row>
    <row r="1953" spans="4:11" x14ac:dyDescent="0.25">
      <c r="D1953" s="13"/>
      <c r="I1953" s="1"/>
      <c r="K1953" s="1"/>
    </row>
    <row r="1954" spans="4:11" x14ac:dyDescent="0.25">
      <c r="D1954" s="13"/>
      <c r="I1954" s="1"/>
      <c r="K1954" s="1"/>
    </row>
    <row r="1955" spans="4:11" x14ac:dyDescent="0.25">
      <c r="D1955" s="13"/>
      <c r="I1955" s="1"/>
      <c r="K1955" s="1"/>
    </row>
    <row r="1956" spans="4:11" x14ac:dyDescent="0.25">
      <c r="D1956" s="13"/>
      <c r="I1956" s="1"/>
      <c r="K1956" s="1"/>
    </row>
    <row r="1957" spans="4:11" x14ac:dyDescent="0.25">
      <c r="D1957" s="13"/>
      <c r="I1957" s="1"/>
      <c r="K1957" s="1"/>
    </row>
    <row r="1958" spans="4:11" x14ac:dyDescent="0.25">
      <c r="D1958" s="13"/>
      <c r="I1958" s="1"/>
      <c r="K1958" s="1"/>
    </row>
    <row r="1959" spans="4:11" x14ac:dyDescent="0.25">
      <c r="D1959" s="13"/>
      <c r="I1959" s="1"/>
      <c r="K1959" s="1"/>
    </row>
    <row r="1960" spans="4:11" x14ac:dyDescent="0.25">
      <c r="D1960" s="13"/>
      <c r="I1960" s="1"/>
      <c r="K1960" s="1"/>
    </row>
    <row r="1961" spans="4:11" x14ac:dyDescent="0.25">
      <c r="D1961" s="13"/>
      <c r="I1961" s="1"/>
      <c r="K1961" s="1"/>
    </row>
    <row r="1962" spans="4:11" x14ac:dyDescent="0.25">
      <c r="D1962" s="13"/>
      <c r="I1962" s="1"/>
      <c r="K1962" s="1"/>
    </row>
    <row r="1963" spans="4:11" x14ac:dyDescent="0.25">
      <c r="D1963" s="13"/>
      <c r="I1963" s="1"/>
      <c r="K1963" s="1"/>
    </row>
    <row r="1964" spans="4:11" x14ac:dyDescent="0.25">
      <c r="D1964" s="13"/>
      <c r="I1964" s="1"/>
      <c r="K1964" s="1"/>
    </row>
    <row r="1965" spans="4:11" x14ac:dyDescent="0.25">
      <c r="D1965" s="13"/>
      <c r="I1965" s="1"/>
      <c r="K1965" s="1"/>
    </row>
    <row r="1966" spans="4:11" x14ac:dyDescent="0.25">
      <c r="D1966" s="13"/>
      <c r="I1966" s="1"/>
      <c r="K1966" s="1"/>
    </row>
    <row r="1967" spans="4:11" x14ac:dyDescent="0.25">
      <c r="D1967" s="13"/>
      <c r="I1967" s="1"/>
      <c r="K1967" s="1"/>
    </row>
    <row r="1968" spans="4:11" x14ac:dyDescent="0.25">
      <c r="D1968" s="13"/>
      <c r="I1968" s="1"/>
      <c r="K1968" s="1"/>
    </row>
    <row r="1969" spans="4:11" x14ac:dyDescent="0.25">
      <c r="D1969" s="13"/>
      <c r="I1969" s="1"/>
      <c r="K1969" s="1"/>
    </row>
    <row r="1970" spans="4:11" x14ac:dyDescent="0.25">
      <c r="D1970" s="13"/>
      <c r="I1970" s="1"/>
      <c r="K1970" s="1"/>
    </row>
    <row r="1971" spans="4:11" x14ac:dyDescent="0.25">
      <c r="D1971" s="13"/>
      <c r="I1971" s="1"/>
      <c r="K1971" s="1"/>
    </row>
    <row r="1972" spans="4:11" x14ac:dyDescent="0.25">
      <c r="D1972" s="13"/>
      <c r="I1972" s="1"/>
      <c r="K1972" s="1"/>
    </row>
    <row r="1973" spans="4:11" x14ac:dyDescent="0.25">
      <c r="D1973" s="13"/>
      <c r="I1973" s="1"/>
      <c r="K1973" s="1"/>
    </row>
    <row r="1974" spans="4:11" x14ac:dyDescent="0.25">
      <c r="D1974" s="13"/>
      <c r="I1974" s="1"/>
      <c r="K1974" s="1"/>
    </row>
    <row r="1975" spans="4:11" x14ac:dyDescent="0.25">
      <c r="D1975" s="13"/>
      <c r="I1975" s="1"/>
      <c r="K1975" s="1"/>
    </row>
    <row r="1976" spans="4:11" x14ac:dyDescent="0.25">
      <c r="D1976" s="13"/>
      <c r="I1976" s="1"/>
      <c r="K1976" s="1"/>
    </row>
    <row r="1977" spans="4:11" x14ac:dyDescent="0.25">
      <c r="D1977" s="13"/>
      <c r="I1977" s="1"/>
      <c r="K1977" s="1"/>
    </row>
    <row r="1978" spans="4:11" x14ac:dyDescent="0.25">
      <c r="D1978" s="13"/>
      <c r="I1978" s="1"/>
      <c r="K1978" s="1"/>
    </row>
    <row r="1979" spans="4:11" x14ac:dyDescent="0.25">
      <c r="D1979" s="13"/>
      <c r="I1979" s="1"/>
      <c r="K1979" s="1"/>
    </row>
    <row r="1980" spans="4:11" x14ac:dyDescent="0.25">
      <c r="D1980" s="13"/>
      <c r="I1980" s="1"/>
      <c r="K1980" s="1"/>
    </row>
    <row r="1981" spans="4:11" x14ac:dyDescent="0.25">
      <c r="D1981" s="13"/>
      <c r="I1981" s="1"/>
      <c r="K1981" s="1"/>
    </row>
    <row r="1982" spans="4:11" x14ac:dyDescent="0.25">
      <c r="D1982" s="13"/>
      <c r="I1982" s="1"/>
      <c r="K1982" s="1"/>
    </row>
    <row r="1983" spans="4:11" x14ac:dyDescent="0.25">
      <c r="D1983" s="13"/>
      <c r="I1983" s="1"/>
      <c r="K1983" s="1"/>
    </row>
    <row r="1984" spans="4:11" x14ac:dyDescent="0.25">
      <c r="D1984" s="13"/>
      <c r="I1984" s="1"/>
      <c r="K1984" s="1"/>
    </row>
    <row r="1985" spans="4:11" x14ac:dyDescent="0.25">
      <c r="D1985" s="13"/>
      <c r="I1985" s="1"/>
      <c r="K1985" s="1"/>
    </row>
    <row r="1986" spans="4:11" x14ac:dyDescent="0.25">
      <c r="D1986" s="13"/>
      <c r="I1986" s="1"/>
      <c r="K1986" s="1"/>
    </row>
    <row r="1987" spans="4:11" x14ac:dyDescent="0.25">
      <c r="D1987" s="13"/>
      <c r="I1987" s="1"/>
      <c r="K1987" s="1"/>
    </row>
    <row r="1988" spans="4:11" x14ac:dyDescent="0.25">
      <c r="D1988" s="13"/>
      <c r="I1988" s="1"/>
      <c r="K1988" s="1"/>
    </row>
    <row r="1989" spans="4:11" x14ac:dyDescent="0.25">
      <c r="D1989" s="13"/>
      <c r="I1989" s="1"/>
      <c r="K1989" s="1"/>
    </row>
    <row r="1990" spans="4:11" x14ac:dyDescent="0.25">
      <c r="D1990" s="13"/>
      <c r="I1990" s="1"/>
      <c r="K1990" s="1"/>
    </row>
    <row r="1991" spans="4:11" x14ac:dyDescent="0.25">
      <c r="D1991" s="13"/>
      <c r="I1991" s="1"/>
      <c r="K1991" s="1"/>
    </row>
    <row r="1992" spans="4:11" x14ac:dyDescent="0.25">
      <c r="D1992" s="13"/>
      <c r="I1992" s="1"/>
      <c r="K1992" s="1"/>
    </row>
    <row r="1993" spans="4:11" x14ac:dyDescent="0.25">
      <c r="D1993" s="13"/>
      <c r="I1993" s="1"/>
      <c r="K1993" s="1"/>
    </row>
    <row r="1994" spans="4:11" x14ac:dyDescent="0.25">
      <c r="D1994" s="13"/>
      <c r="I1994" s="1"/>
      <c r="K1994" s="1"/>
    </row>
    <row r="1995" spans="4:11" x14ac:dyDescent="0.25">
      <c r="D1995" s="13"/>
      <c r="I1995" s="1"/>
      <c r="K1995" s="1"/>
    </row>
    <row r="1996" spans="4:11" x14ac:dyDescent="0.25">
      <c r="D1996" s="13"/>
      <c r="I1996" s="1"/>
      <c r="K1996" s="1"/>
    </row>
    <row r="1997" spans="4:11" x14ac:dyDescent="0.25">
      <c r="D1997" s="13"/>
      <c r="I1997" s="1"/>
      <c r="K1997" s="1"/>
    </row>
    <row r="1998" spans="4:11" x14ac:dyDescent="0.25">
      <c r="D1998" s="13"/>
      <c r="I1998" s="1"/>
      <c r="K1998" s="1"/>
    </row>
    <row r="1999" spans="4:11" x14ac:dyDescent="0.25">
      <c r="D1999" s="13"/>
      <c r="I1999" s="1"/>
      <c r="K1999" s="1"/>
    </row>
    <row r="2000" spans="4:11" x14ac:dyDescent="0.25">
      <c r="D2000" s="13"/>
      <c r="I2000" s="1"/>
      <c r="K2000" s="1"/>
    </row>
    <row r="2001" spans="4:11" x14ac:dyDescent="0.25">
      <c r="D2001" s="13"/>
      <c r="I2001" s="1"/>
      <c r="K2001" s="1"/>
    </row>
    <row r="2002" spans="4:11" x14ac:dyDescent="0.25">
      <c r="D2002" s="13"/>
      <c r="I2002" s="1"/>
      <c r="K2002" s="1"/>
    </row>
    <row r="2003" spans="4:11" x14ac:dyDescent="0.25">
      <c r="D2003" s="13"/>
      <c r="I2003" s="1"/>
      <c r="K2003" s="1"/>
    </row>
    <row r="2004" spans="4:11" x14ac:dyDescent="0.25">
      <c r="D2004" s="13"/>
      <c r="I2004" s="1"/>
      <c r="K2004" s="1"/>
    </row>
    <row r="2005" spans="4:11" x14ac:dyDescent="0.25">
      <c r="D2005" s="13"/>
      <c r="I2005" s="1"/>
      <c r="K2005" s="1"/>
    </row>
    <row r="2006" spans="4:11" x14ac:dyDescent="0.25">
      <c r="D2006" s="13"/>
      <c r="I2006" s="1"/>
      <c r="K2006" s="1"/>
    </row>
    <row r="2007" spans="4:11" x14ac:dyDescent="0.25">
      <c r="D2007" s="13"/>
      <c r="I2007" s="1"/>
      <c r="K2007" s="1"/>
    </row>
    <row r="2008" spans="4:11" x14ac:dyDescent="0.25">
      <c r="D2008" s="13"/>
      <c r="I2008" s="1"/>
      <c r="K2008" s="1"/>
    </row>
    <row r="2009" spans="4:11" x14ac:dyDescent="0.25">
      <c r="D2009" s="13"/>
      <c r="I2009" s="1"/>
      <c r="K2009" s="1"/>
    </row>
    <row r="2010" spans="4:11" x14ac:dyDescent="0.25">
      <c r="D2010" s="13"/>
      <c r="I2010" s="1"/>
      <c r="K2010" s="1"/>
    </row>
    <row r="2011" spans="4:11" x14ac:dyDescent="0.25">
      <c r="D2011" s="13"/>
      <c r="I2011" s="1"/>
      <c r="K2011" s="1"/>
    </row>
    <row r="2012" spans="4:11" x14ac:dyDescent="0.25">
      <c r="D2012" s="13"/>
      <c r="I2012" s="1"/>
      <c r="K2012" s="1"/>
    </row>
    <row r="2013" spans="4:11" x14ac:dyDescent="0.25">
      <c r="D2013" s="13"/>
      <c r="I2013" s="1"/>
      <c r="K2013" s="1"/>
    </row>
    <row r="2014" spans="4:11" x14ac:dyDescent="0.25">
      <c r="D2014" s="13"/>
      <c r="I2014" s="1"/>
      <c r="K2014" s="1"/>
    </row>
    <row r="2015" spans="4:11" x14ac:dyDescent="0.25">
      <c r="D2015" s="13"/>
      <c r="I2015" s="1"/>
      <c r="K2015" s="1"/>
    </row>
    <row r="2016" spans="4:11" x14ac:dyDescent="0.25">
      <c r="D2016" s="13"/>
      <c r="I2016" s="1"/>
      <c r="K2016" s="1"/>
    </row>
    <row r="2017" spans="4:11" x14ac:dyDescent="0.25">
      <c r="D2017" s="13"/>
      <c r="I2017" s="1"/>
      <c r="K2017" s="1"/>
    </row>
    <row r="2018" spans="4:11" x14ac:dyDescent="0.25">
      <c r="D2018" s="13"/>
      <c r="I2018" s="1"/>
      <c r="K2018" s="1"/>
    </row>
    <row r="2019" spans="4:11" x14ac:dyDescent="0.25">
      <c r="D2019" s="13"/>
      <c r="I2019" s="1"/>
      <c r="K2019" s="1"/>
    </row>
    <row r="2020" spans="4:11" x14ac:dyDescent="0.25">
      <c r="D2020" s="13"/>
      <c r="I2020" s="1"/>
      <c r="K2020" s="1"/>
    </row>
    <row r="2021" spans="4:11" x14ac:dyDescent="0.25">
      <c r="D2021" s="13"/>
      <c r="I2021" s="1"/>
      <c r="K2021" s="1"/>
    </row>
    <row r="2022" spans="4:11" x14ac:dyDescent="0.25">
      <c r="D2022" s="13"/>
      <c r="I2022" s="1"/>
      <c r="K2022" s="1"/>
    </row>
    <row r="2023" spans="4:11" x14ac:dyDescent="0.25">
      <c r="D2023" s="13"/>
      <c r="I2023" s="1"/>
      <c r="K2023" s="1"/>
    </row>
    <row r="2024" spans="4:11" x14ac:dyDescent="0.25">
      <c r="D2024" s="13"/>
      <c r="I2024" s="1"/>
      <c r="K2024" s="1"/>
    </row>
    <row r="2025" spans="4:11" x14ac:dyDescent="0.25">
      <c r="D2025" s="13"/>
      <c r="I2025" s="1"/>
      <c r="K2025" s="1"/>
    </row>
    <row r="2026" spans="4:11" x14ac:dyDescent="0.25">
      <c r="D2026" s="13"/>
      <c r="I2026" s="1"/>
      <c r="K2026" s="1"/>
    </row>
    <row r="2027" spans="4:11" x14ac:dyDescent="0.25">
      <c r="D2027" s="13"/>
      <c r="I2027" s="1"/>
      <c r="K2027" s="1"/>
    </row>
    <row r="2028" spans="4:11" x14ac:dyDescent="0.25">
      <c r="D2028" s="13"/>
      <c r="I2028" s="1"/>
      <c r="K2028" s="1"/>
    </row>
    <row r="2029" spans="4:11" x14ac:dyDescent="0.25">
      <c r="D2029" s="13"/>
      <c r="I2029" s="1"/>
      <c r="K2029" s="1"/>
    </row>
    <row r="2030" spans="4:11" x14ac:dyDescent="0.25">
      <c r="D2030" s="13"/>
      <c r="I2030" s="1"/>
      <c r="K2030" s="1"/>
    </row>
    <row r="2031" spans="4:11" x14ac:dyDescent="0.25">
      <c r="D2031" s="13"/>
      <c r="I2031" s="1"/>
      <c r="K2031" s="1"/>
    </row>
    <row r="2032" spans="4:11" x14ac:dyDescent="0.25">
      <c r="D2032" s="13"/>
      <c r="I2032" s="1"/>
      <c r="K2032" s="1"/>
    </row>
    <row r="2033" spans="4:11" x14ac:dyDescent="0.25">
      <c r="D2033" s="13"/>
      <c r="I2033" s="1"/>
      <c r="K2033" s="1"/>
    </row>
    <row r="2034" spans="4:11" x14ac:dyDescent="0.25">
      <c r="D2034" s="13"/>
      <c r="I2034" s="1"/>
      <c r="K2034" s="1"/>
    </row>
    <row r="2035" spans="4:11" x14ac:dyDescent="0.25">
      <c r="D2035" s="13"/>
      <c r="I2035" s="1"/>
      <c r="K2035" s="1"/>
    </row>
    <row r="2036" spans="4:11" x14ac:dyDescent="0.25">
      <c r="D2036" s="13"/>
      <c r="I2036" s="1"/>
      <c r="K2036" s="1"/>
    </row>
    <row r="2037" spans="4:11" x14ac:dyDescent="0.25">
      <c r="D2037" s="13"/>
      <c r="I2037" s="1"/>
      <c r="K2037" s="1"/>
    </row>
    <row r="2038" spans="4:11" x14ac:dyDescent="0.25">
      <c r="D2038" s="13"/>
      <c r="I2038" s="1"/>
      <c r="K2038" s="1"/>
    </row>
    <row r="2039" spans="4:11" x14ac:dyDescent="0.25">
      <c r="D2039" s="13"/>
      <c r="I2039" s="1"/>
      <c r="K20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A8F9-A1BD-4998-94C6-E5BD9F44B4EB}">
  <dimension ref="A1:N1490"/>
  <sheetViews>
    <sheetView tabSelected="1" workbookViewId="0">
      <selection activeCell="F18" sqref="F18"/>
    </sheetView>
  </sheetViews>
  <sheetFormatPr defaultRowHeight="15" x14ac:dyDescent="0.25"/>
  <cols>
    <col min="1" max="1" width="15.85546875" customWidth="1"/>
    <col min="2" max="2" width="12.28515625" customWidth="1"/>
    <col min="4" max="4" width="21.7109375" customWidth="1"/>
    <col min="5" max="5" width="17.5703125" customWidth="1"/>
    <col min="6" max="6" width="20.5703125" customWidth="1"/>
    <col min="7" max="7" width="21.85546875" customWidth="1"/>
    <col min="8" max="8" width="23.5703125" customWidth="1"/>
    <col min="9" max="9" width="24.140625" customWidth="1"/>
    <col min="13" max="13" width="21.28515625" customWidth="1"/>
    <col min="14" max="14" width="29.28515625" customWidth="1"/>
  </cols>
  <sheetData>
    <row r="1" spans="1:14" x14ac:dyDescent="0.25">
      <c r="A1" s="16" t="s">
        <v>46</v>
      </c>
      <c r="B1" s="16">
        <f>9.11198*10^-5</f>
        <v>9.1119800000000022E-5</v>
      </c>
      <c r="D1" t="s">
        <v>10</v>
      </c>
      <c r="E1" t="s">
        <v>13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9</v>
      </c>
      <c r="N1" t="s">
        <v>45</v>
      </c>
    </row>
    <row r="2" spans="1:14" x14ac:dyDescent="0.25">
      <c r="A2" t="s">
        <v>47</v>
      </c>
      <c r="B2">
        <f>B1*2.5</f>
        <v>2.2779950000000005E-4</v>
      </c>
      <c r="D2" s="15">
        <v>43886</v>
      </c>
      <c r="E2">
        <v>1</v>
      </c>
      <c r="F2">
        <v>0</v>
      </c>
      <c r="G2">
        <v>0</v>
      </c>
      <c r="H2">
        <v>0</v>
      </c>
      <c r="I2" s="1">
        <v>328200000</v>
      </c>
      <c r="J2">
        <v>0</v>
      </c>
      <c r="K2">
        <v>0</v>
      </c>
      <c r="L2">
        <v>0</v>
      </c>
      <c r="M2">
        <v>0</v>
      </c>
      <c r="N2" s="1">
        <f>I2</f>
        <v>328200000</v>
      </c>
    </row>
    <row r="3" spans="1:14" x14ac:dyDescent="0.25">
      <c r="A3" s="16" t="s">
        <v>7</v>
      </c>
      <c r="B3" s="16">
        <v>0.73</v>
      </c>
      <c r="D3" s="15">
        <v>43887</v>
      </c>
      <c r="E3">
        <v>2</v>
      </c>
      <c r="F3">
        <v>0</v>
      </c>
      <c r="G3">
        <v>0</v>
      </c>
      <c r="H3">
        <v>0</v>
      </c>
      <c r="I3" s="1">
        <f>$I$2-J3+K3</f>
        <v>328200000</v>
      </c>
      <c r="J3">
        <f>J2+F3</f>
        <v>0</v>
      </c>
      <c r="K3">
        <f>G3+K2</f>
        <v>0</v>
      </c>
      <c r="L3">
        <f>L2+H3</f>
        <v>0</v>
      </c>
      <c r="M3">
        <v>0</v>
      </c>
      <c r="N3" s="1">
        <f t="shared" ref="N3:N24" si="0">I3</f>
        <v>328200000</v>
      </c>
    </row>
    <row r="4" spans="1:14" x14ac:dyDescent="0.25">
      <c r="A4" s="16" t="s">
        <v>8</v>
      </c>
      <c r="B4" s="16">
        <v>0.27</v>
      </c>
      <c r="D4" s="21">
        <v>43888</v>
      </c>
      <c r="E4">
        <v>3</v>
      </c>
      <c r="F4">
        <v>1</v>
      </c>
      <c r="G4">
        <v>0</v>
      </c>
      <c r="H4">
        <v>0</v>
      </c>
      <c r="I4" s="1">
        <f t="shared" ref="I4:I67" si="1">$I$2-J4+K4</f>
        <v>328199999</v>
      </c>
      <c r="J4">
        <f t="shared" ref="J4:J39" si="2">J3+F4</f>
        <v>1</v>
      </c>
      <c r="K4">
        <f t="shared" ref="K4:K67" si="3">G4+K3</f>
        <v>0</v>
      </c>
      <c r="L4">
        <f t="shared" ref="L4:L52" si="4">L3+H4</f>
        <v>0</v>
      </c>
      <c r="M4">
        <v>0</v>
      </c>
      <c r="N4" s="1">
        <f t="shared" si="0"/>
        <v>328199999</v>
      </c>
    </row>
    <row r="5" spans="1:14" x14ac:dyDescent="0.25">
      <c r="D5" s="15">
        <v>43889</v>
      </c>
      <c r="E5">
        <v>4</v>
      </c>
      <c r="F5">
        <v>0</v>
      </c>
      <c r="G5">
        <v>0</v>
      </c>
      <c r="H5">
        <v>0</v>
      </c>
      <c r="I5" s="1">
        <f t="shared" si="1"/>
        <v>328199999</v>
      </c>
      <c r="J5">
        <f t="shared" si="2"/>
        <v>1</v>
      </c>
      <c r="K5">
        <f t="shared" si="3"/>
        <v>0</v>
      </c>
      <c r="L5">
        <f t="shared" si="4"/>
        <v>0</v>
      </c>
      <c r="M5">
        <v>0</v>
      </c>
      <c r="N5" s="1">
        <f t="shared" si="0"/>
        <v>328199999</v>
      </c>
    </row>
    <row r="6" spans="1:14" x14ac:dyDescent="0.25">
      <c r="D6" s="15">
        <v>43890</v>
      </c>
      <c r="E6">
        <v>5</v>
      </c>
      <c r="F6">
        <v>8</v>
      </c>
      <c r="G6">
        <v>0</v>
      </c>
      <c r="H6">
        <v>0</v>
      </c>
      <c r="I6" s="1">
        <f t="shared" si="1"/>
        <v>328199991</v>
      </c>
      <c r="J6">
        <f t="shared" si="2"/>
        <v>9</v>
      </c>
      <c r="K6">
        <f t="shared" si="3"/>
        <v>0</v>
      </c>
      <c r="L6">
        <f t="shared" si="4"/>
        <v>0</v>
      </c>
      <c r="M6">
        <v>0</v>
      </c>
      <c r="N6" s="1">
        <f t="shared" si="0"/>
        <v>328199991</v>
      </c>
    </row>
    <row r="7" spans="1:14" x14ac:dyDescent="0.25">
      <c r="B7" s="17">
        <v>0.45789999999999997</v>
      </c>
      <c r="D7" s="15">
        <v>43891</v>
      </c>
      <c r="E7">
        <v>6</v>
      </c>
      <c r="F7">
        <v>6</v>
      </c>
      <c r="G7">
        <v>0</v>
      </c>
      <c r="H7">
        <v>0</v>
      </c>
      <c r="I7" s="1">
        <f t="shared" si="1"/>
        <v>328199985</v>
      </c>
      <c r="J7">
        <f>J6+F7</f>
        <v>15</v>
      </c>
      <c r="K7">
        <f t="shared" si="3"/>
        <v>0</v>
      </c>
      <c r="L7">
        <f t="shared" si="4"/>
        <v>0</v>
      </c>
      <c r="M7">
        <v>0</v>
      </c>
      <c r="N7" s="1">
        <f t="shared" si="0"/>
        <v>328199985</v>
      </c>
    </row>
    <row r="8" spans="1:14" x14ac:dyDescent="0.25">
      <c r="B8" s="17">
        <f>0.077</f>
        <v>7.6999999999999999E-2</v>
      </c>
      <c r="D8" s="15">
        <v>43892</v>
      </c>
      <c r="E8">
        <v>7</v>
      </c>
      <c r="F8">
        <v>23</v>
      </c>
      <c r="G8">
        <v>0</v>
      </c>
      <c r="H8">
        <v>0</v>
      </c>
      <c r="I8" s="1">
        <f t="shared" si="1"/>
        <v>328199962</v>
      </c>
      <c r="J8">
        <f t="shared" si="2"/>
        <v>38</v>
      </c>
      <c r="K8">
        <f t="shared" si="3"/>
        <v>0</v>
      </c>
      <c r="L8">
        <f t="shared" si="4"/>
        <v>0</v>
      </c>
      <c r="M8">
        <v>0</v>
      </c>
      <c r="N8" s="1">
        <f t="shared" si="0"/>
        <v>328199962</v>
      </c>
    </row>
    <row r="9" spans="1:14" x14ac:dyDescent="0.25">
      <c r="D9" s="15">
        <v>43893</v>
      </c>
      <c r="E9">
        <v>8</v>
      </c>
      <c r="F9">
        <v>25</v>
      </c>
      <c r="G9">
        <v>0</v>
      </c>
      <c r="H9">
        <v>2</v>
      </c>
      <c r="I9" s="1">
        <f t="shared" si="1"/>
        <v>328199937</v>
      </c>
      <c r="J9">
        <f t="shared" si="2"/>
        <v>63</v>
      </c>
      <c r="K9">
        <f t="shared" si="3"/>
        <v>0</v>
      </c>
      <c r="L9">
        <f>L8+H9</f>
        <v>2</v>
      </c>
      <c r="M9">
        <v>0</v>
      </c>
      <c r="N9" s="1">
        <f t="shared" si="0"/>
        <v>328199937</v>
      </c>
    </row>
    <row r="10" spans="1:14" x14ac:dyDescent="0.25">
      <c r="D10" s="15">
        <v>43894</v>
      </c>
      <c r="E10">
        <v>9</v>
      </c>
      <c r="F10">
        <v>20</v>
      </c>
      <c r="G10">
        <v>0</v>
      </c>
      <c r="H10">
        <v>4</v>
      </c>
      <c r="I10" s="1">
        <f t="shared" si="1"/>
        <v>328199917</v>
      </c>
      <c r="J10">
        <f t="shared" si="2"/>
        <v>83</v>
      </c>
      <c r="K10">
        <f t="shared" si="3"/>
        <v>0</v>
      </c>
      <c r="L10">
        <f t="shared" si="4"/>
        <v>6</v>
      </c>
      <c r="M10">
        <v>0</v>
      </c>
      <c r="N10" s="1">
        <f t="shared" si="0"/>
        <v>328199917</v>
      </c>
    </row>
    <row r="11" spans="1:14" x14ac:dyDescent="0.25">
      <c r="D11" s="21">
        <v>43895</v>
      </c>
      <c r="E11">
        <v>10</v>
      </c>
      <c r="F11">
        <v>66</v>
      </c>
      <c r="G11">
        <v>0</v>
      </c>
      <c r="H11">
        <v>3</v>
      </c>
      <c r="I11" s="1">
        <f t="shared" si="1"/>
        <v>328199851</v>
      </c>
      <c r="J11">
        <f t="shared" si="2"/>
        <v>149</v>
      </c>
      <c r="K11">
        <f t="shared" si="3"/>
        <v>0</v>
      </c>
      <c r="L11">
        <f t="shared" si="4"/>
        <v>9</v>
      </c>
      <c r="M11">
        <v>0</v>
      </c>
      <c r="N11" s="1">
        <f t="shared" si="0"/>
        <v>328199851</v>
      </c>
    </row>
    <row r="12" spans="1:14" x14ac:dyDescent="0.25">
      <c r="D12" s="15">
        <v>43896</v>
      </c>
      <c r="E12">
        <v>11</v>
      </c>
      <c r="F12">
        <v>47</v>
      </c>
      <c r="G12">
        <v>0</v>
      </c>
      <c r="H12">
        <v>1</v>
      </c>
      <c r="I12" s="1">
        <f t="shared" si="1"/>
        <v>328199804</v>
      </c>
      <c r="J12">
        <f t="shared" si="2"/>
        <v>196</v>
      </c>
      <c r="K12">
        <f t="shared" si="3"/>
        <v>0</v>
      </c>
      <c r="L12">
        <f t="shared" si="4"/>
        <v>10</v>
      </c>
      <c r="M12">
        <v>0</v>
      </c>
      <c r="N12" s="1">
        <f t="shared" si="0"/>
        <v>328199804</v>
      </c>
    </row>
    <row r="13" spans="1:14" x14ac:dyDescent="0.25">
      <c r="D13" s="15">
        <v>43897</v>
      </c>
      <c r="E13">
        <v>12</v>
      </c>
      <c r="F13">
        <v>64</v>
      </c>
      <c r="G13">
        <v>0</v>
      </c>
      <c r="H13">
        <v>1</v>
      </c>
      <c r="I13" s="1">
        <f t="shared" si="1"/>
        <v>328199740</v>
      </c>
      <c r="J13">
        <f t="shared" si="2"/>
        <v>260</v>
      </c>
      <c r="K13">
        <f t="shared" si="3"/>
        <v>0</v>
      </c>
      <c r="L13">
        <f t="shared" si="4"/>
        <v>11</v>
      </c>
      <c r="M13">
        <v>0</v>
      </c>
      <c r="N13" s="1">
        <f t="shared" si="0"/>
        <v>328199740</v>
      </c>
    </row>
    <row r="14" spans="1:14" x14ac:dyDescent="0.25">
      <c r="D14" s="15">
        <v>43898</v>
      </c>
      <c r="E14">
        <v>13</v>
      </c>
      <c r="F14">
        <v>147</v>
      </c>
      <c r="G14">
        <v>0</v>
      </c>
      <c r="H14">
        <v>0</v>
      </c>
      <c r="I14" s="1">
        <f t="shared" si="1"/>
        <v>328199593</v>
      </c>
      <c r="J14">
        <f t="shared" si="2"/>
        <v>407</v>
      </c>
      <c r="K14">
        <f t="shared" si="3"/>
        <v>0</v>
      </c>
      <c r="L14">
        <f>L13+H14</f>
        <v>11</v>
      </c>
      <c r="M14">
        <v>0</v>
      </c>
      <c r="N14" s="1">
        <f t="shared" si="0"/>
        <v>328199593</v>
      </c>
    </row>
    <row r="15" spans="1:14" x14ac:dyDescent="0.25">
      <c r="D15" s="15">
        <v>43899</v>
      </c>
      <c r="E15">
        <v>14</v>
      </c>
      <c r="F15">
        <v>225</v>
      </c>
      <c r="G15">
        <v>0</v>
      </c>
      <c r="H15">
        <v>0</v>
      </c>
      <c r="I15" s="1">
        <f t="shared" si="1"/>
        <v>328199368</v>
      </c>
      <c r="J15">
        <f t="shared" si="2"/>
        <v>632</v>
      </c>
      <c r="K15">
        <f t="shared" si="3"/>
        <v>0</v>
      </c>
      <c r="L15">
        <f t="shared" si="4"/>
        <v>11</v>
      </c>
      <c r="M15">
        <v>0</v>
      </c>
      <c r="N15" s="1">
        <f t="shared" si="0"/>
        <v>328199368</v>
      </c>
    </row>
    <row r="16" spans="1:14" x14ac:dyDescent="0.25">
      <c r="D16" s="10">
        <v>43900</v>
      </c>
      <c r="E16">
        <v>15</v>
      </c>
      <c r="F16">
        <v>290</v>
      </c>
      <c r="G16">
        <v>0</v>
      </c>
      <c r="H16">
        <v>8</v>
      </c>
      <c r="I16" s="1">
        <f t="shared" si="1"/>
        <v>328199078</v>
      </c>
      <c r="J16">
        <f t="shared" si="2"/>
        <v>922</v>
      </c>
      <c r="K16">
        <f>G16+K15</f>
        <v>0</v>
      </c>
      <c r="L16">
        <f t="shared" si="4"/>
        <v>19</v>
      </c>
      <c r="M16">
        <v>0</v>
      </c>
      <c r="N16" s="1">
        <f t="shared" si="0"/>
        <v>328199078</v>
      </c>
    </row>
    <row r="17" spans="4:14" x14ac:dyDescent="0.25">
      <c r="D17" s="10">
        <v>43901</v>
      </c>
      <c r="E17">
        <v>16</v>
      </c>
      <c r="F17">
        <v>278</v>
      </c>
      <c r="G17">
        <v>0</v>
      </c>
      <c r="H17">
        <v>6</v>
      </c>
      <c r="I17" s="1">
        <f t="shared" si="1"/>
        <v>328198800</v>
      </c>
      <c r="J17">
        <f t="shared" si="2"/>
        <v>1200</v>
      </c>
      <c r="K17">
        <f t="shared" si="3"/>
        <v>0</v>
      </c>
      <c r="L17">
        <f t="shared" si="4"/>
        <v>25</v>
      </c>
      <c r="M17">
        <v>0</v>
      </c>
      <c r="N17" s="1">
        <f t="shared" si="0"/>
        <v>328198800</v>
      </c>
    </row>
    <row r="18" spans="4:14" x14ac:dyDescent="0.25">
      <c r="D18" s="21">
        <v>43902</v>
      </c>
      <c r="E18">
        <v>17</v>
      </c>
      <c r="F18">
        <v>414</v>
      </c>
      <c r="G18">
        <v>0</v>
      </c>
      <c r="H18">
        <v>4</v>
      </c>
      <c r="I18" s="1">
        <f t="shared" si="1"/>
        <v>328198386</v>
      </c>
      <c r="J18">
        <f t="shared" si="2"/>
        <v>1614</v>
      </c>
      <c r="K18">
        <f t="shared" si="3"/>
        <v>0</v>
      </c>
      <c r="L18">
        <f t="shared" si="4"/>
        <v>29</v>
      </c>
      <c r="M18">
        <v>0</v>
      </c>
      <c r="N18" s="1">
        <f t="shared" si="0"/>
        <v>328198386</v>
      </c>
    </row>
    <row r="19" spans="4:14" x14ac:dyDescent="0.25">
      <c r="D19" s="10">
        <v>43903</v>
      </c>
      <c r="E19">
        <v>18</v>
      </c>
      <c r="F19">
        <v>267</v>
      </c>
      <c r="G19">
        <v>0</v>
      </c>
      <c r="H19">
        <v>7</v>
      </c>
      <c r="I19" s="1">
        <f t="shared" si="1"/>
        <v>328198119</v>
      </c>
      <c r="J19">
        <f t="shared" si="2"/>
        <v>1881</v>
      </c>
      <c r="K19">
        <f t="shared" si="3"/>
        <v>0</v>
      </c>
      <c r="L19">
        <f t="shared" si="4"/>
        <v>36</v>
      </c>
      <c r="M19">
        <v>0</v>
      </c>
      <c r="N19" s="1">
        <f t="shared" si="0"/>
        <v>328198119</v>
      </c>
    </row>
    <row r="20" spans="4:14" x14ac:dyDescent="0.25">
      <c r="D20" s="10">
        <v>43904</v>
      </c>
      <c r="E20">
        <v>19</v>
      </c>
      <c r="F20">
        <v>338</v>
      </c>
      <c r="G20">
        <v>0</v>
      </c>
      <c r="H20">
        <v>5</v>
      </c>
      <c r="I20" s="1">
        <f t="shared" si="1"/>
        <v>328197781</v>
      </c>
      <c r="J20">
        <f t="shared" si="2"/>
        <v>2219</v>
      </c>
      <c r="K20">
        <f t="shared" si="3"/>
        <v>0</v>
      </c>
      <c r="L20">
        <f>L19+H20</f>
        <v>41</v>
      </c>
      <c r="M20">
        <v>0</v>
      </c>
      <c r="N20" s="1">
        <f t="shared" si="0"/>
        <v>328197781</v>
      </c>
    </row>
    <row r="21" spans="4:14" x14ac:dyDescent="0.25">
      <c r="D21" s="10">
        <v>43905</v>
      </c>
      <c r="E21">
        <v>20</v>
      </c>
      <c r="F21" s="1">
        <v>1237</v>
      </c>
      <c r="G21">
        <v>0</v>
      </c>
      <c r="H21">
        <v>0</v>
      </c>
      <c r="I21" s="1">
        <f t="shared" si="1"/>
        <v>328196544</v>
      </c>
      <c r="J21">
        <f t="shared" si="2"/>
        <v>3456</v>
      </c>
      <c r="K21">
        <f t="shared" si="3"/>
        <v>0</v>
      </c>
      <c r="L21">
        <f t="shared" si="4"/>
        <v>41</v>
      </c>
      <c r="M21">
        <v>0</v>
      </c>
      <c r="N21" s="1">
        <f t="shared" si="0"/>
        <v>328196544</v>
      </c>
    </row>
    <row r="22" spans="4:14" x14ac:dyDescent="0.25">
      <c r="D22" s="10">
        <v>43906</v>
      </c>
      <c r="E22">
        <v>21</v>
      </c>
      <c r="F22">
        <v>755</v>
      </c>
      <c r="G22">
        <v>0</v>
      </c>
      <c r="H22">
        <v>0</v>
      </c>
      <c r="I22" s="1">
        <f t="shared" si="1"/>
        <v>328195789</v>
      </c>
      <c r="J22">
        <f t="shared" si="2"/>
        <v>4211</v>
      </c>
      <c r="K22">
        <f t="shared" si="3"/>
        <v>0</v>
      </c>
      <c r="L22">
        <f t="shared" si="4"/>
        <v>41</v>
      </c>
      <c r="M22">
        <v>0</v>
      </c>
      <c r="N22" s="1">
        <f t="shared" si="0"/>
        <v>328195789</v>
      </c>
    </row>
    <row r="23" spans="4:14" x14ac:dyDescent="0.25">
      <c r="D23" s="10">
        <v>43907</v>
      </c>
      <c r="E23">
        <v>22</v>
      </c>
      <c r="F23" s="1">
        <v>2797</v>
      </c>
      <c r="G23">
        <v>0</v>
      </c>
      <c r="H23">
        <v>17</v>
      </c>
      <c r="I23" s="1">
        <f t="shared" si="1"/>
        <v>328192992</v>
      </c>
      <c r="J23">
        <f t="shared" si="2"/>
        <v>7008</v>
      </c>
      <c r="K23">
        <f t="shared" si="3"/>
        <v>0</v>
      </c>
      <c r="L23">
        <f t="shared" si="4"/>
        <v>58</v>
      </c>
      <c r="M23">
        <v>0</v>
      </c>
      <c r="N23" s="1">
        <f t="shared" si="0"/>
        <v>328192992</v>
      </c>
    </row>
    <row r="24" spans="4:14" x14ac:dyDescent="0.25">
      <c r="D24" s="10">
        <v>43908</v>
      </c>
      <c r="E24">
        <v>23</v>
      </c>
      <c r="F24" s="1">
        <v>3419</v>
      </c>
      <c r="G24">
        <v>0</v>
      </c>
      <c r="H24">
        <v>17</v>
      </c>
      <c r="I24" s="1">
        <f t="shared" si="1"/>
        <v>328189573</v>
      </c>
      <c r="J24">
        <f>J23+F24</f>
        <v>10427</v>
      </c>
      <c r="K24">
        <f>G24+K23</f>
        <v>0</v>
      </c>
      <c r="L24">
        <f>L23+H24</f>
        <v>75</v>
      </c>
      <c r="M24">
        <v>0</v>
      </c>
      <c r="N24" s="1">
        <f t="shared" si="0"/>
        <v>328189573</v>
      </c>
    </row>
    <row r="25" spans="4:14" x14ac:dyDescent="0.25">
      <c r="D25" s="31">
        <v>43909</v>
      </c>
      <c r="E25" s="32">
        <v>24</v>
      </c>
      <c r="F25" s="33">
        <v>4777</v>
      </c>
      <c r="G25" s="32">
        <v>0</v>
      </c>
      <c r="H25" s="32">
        <v>42</v>
      </c>
      <c r="I25" s="33">
        <f t="shared" si="1"/>
        <v>328184796</v>
      </c>
      <c r="J25" s="32">
        <f t="shared" si="2"/>
        <v>15204</v>
      </c>
      <c r="K25" s="32">
        <f t="shared" si="3"/>
        <v>0</v>
      </c>
      <c r="L25" s="32">
        <f t="shared" si="4"/>
        <v>117</v>
      </c>
      <c r="M25" s="14">
        <v>0</v>
      </c>
      <c r="N25" s="33">
        <f>I25-M25</f>
        <v>328184796</v>
      </c>
    </row>
    <row r="26" spans="4:14" x14ac:dyDescent="0.25">
      <c r="D26" s="10">
        <v>43910</v>
      </c>
      <c r="E26">
        <v>25</v>
      </c>
      <c r="F26" s="1">
        <v>3528</v>
      </c>
      <c r="G26">
        <v>0</v>
      </c>
      <c r="H26">
        <v>50</v>
      </c>
      <c r="I26" s="1">
        <f t="shared" si="1"/>
        <v>328181268</v>
      </c>
      <c r="J26">
        <f t="shared" si="2"/>
        <v>18732</v>
      </c>
      <c r="K26">
        <f t="shared" si="3"/>
        <v>0</v>
      </c>
      <c r="L26">
        <f t="shared" si="4"/>
        <v>167</v>
      </c>
      <c r="M26">
        <v>0</v>
      </c>
      <c r="N26" s="1">
        <f t="shared" ref="N26:N89" si="5">I26-M26</f>
        <v>328181268</v>
      </c>
    </row>
    <row r="27" spans="4:14" x14ac:dyDescent="0.25">
      <c r="D27" s="10">
        <v>43911</v>
      </c>
      <c r="E27">
        <v>26</v>
      </c>
      <c r="F27" s="1">
        <v>5836</v>
      </c>
      <c r="G27">
        <v>0</v>
      </c>
      <c r="H27">
        <v>51</v>
      </c>
      <c r="I27" s="1">
        <f t="shared" si="1"/>
        <v>328175432</v>
      </c>
      <c r="J27">
        <f t="shared" si="2"/>
        <v>24568</v>
      </c>
      <c r="K27">
        <f>G27+K26</f>
        <v>0</v>
      </c>
      <c r="L27">
        <f t="shared" si="4"/>
        <v>218</v>
      </c>
      <c r="M27">
        <v>0</v>
      </c>
      <c r="N27" s="1">
        <f t="shared" si="5"/>
        <v>328175432</v>
      </c>
    </row>
    <row r="28" spans="4:14" x14ac:dyDescent="0.25">
      <c r="D28" s="10">
        <v>43912</v>
      </c>
      <c r="E28">
        <v>27</v>
      </c>
      <c r="F28" s="1">
        <v>8821</v>
      </c>
      <c r="G28">
        <v>0</v>
      </c>
      <c r="H28">
        <v>0</v>
      </c>
      <c r="I28" s="1">
        <f t="shared" si="1"/>
        <v>328166611</v>
      </c>
      <c r="J28">
        <f>J27+F28</f>
        <v>33389</v>
      </c>
      <c r="K28">
        <f t="shared" si="3"/>
        <v>0</v>
      </c>
      <c r="L28">
        <f t="shared" si="4"/>
        <v>218</v>
      </c>
      <c r="M28">
        <v>0</v>
      </c>
      <c r="N28" s="1">
        <f t="shared" si="5"/>
        <v>328166611</v>
      </c>
    </row>
    <row r="29" spans="4:14" x14ac:dyDescent="0.25">
      <c r="D29" s="10">
        <v>43913</v>
      </c>
      <c r="E29">
        <v>28</v>
      </c>
      <c r="F29" s="1">
        <v>10934</v>
      </c>
      <c r="G29">
        <f>ROUND(F2*$B$7,0)</f>
        <v>0</v>
      </c>
      <c r="H29">
        <f>ROUND(F2*$B$8,0)</f>
        <v>0</v>
      </c>
      <c r="I29" s="1">
        <f t="shared" si="1"/>
        <v>328155677</v>
      </c>
      <c r="J29">
        <f t="shared" si="2"/>
        <v>44323</v>
      </c>
      <c r="K29">
        <f t="shared" si="3"/>
        <v>0</v>
      </c>
      <c r="L29">
        <f t="shared" si="4"/>
        <v>218</v>
      </c>
      <c r="M29">
        <v>0</v>
      </c>
      <c r="N29" s="1">
        <f t="shared" si="5"/>
        <v>328155677</v>
      </c>
    </row>
    <row r="30" spans="4:14" x14ac:dyDescent="0.25">
      <c r="D30" s="2">
        <v>43914</v>
      </c>
      <c r="E30">
        <v>29</v>
      </c>
      <c r="F30" s="1">
        <v>10115</v>
      </c>
      <c r="G30">
        <f t="shared" ref="G30:G93" si="6">ROUND(F3*$B$7,0)</f>
        <v>0</v>
      </c>
      <c r="H30">
        <f t="shared" ref="H30:H34" si="7">ROUND(F3*$B$8,0)</f>
        <v>0</v>
      </c>
      <c r="I30" s="1">
        <f t="shared" si="1"/>
        <v>328145562</v>
      </c>
      <c r="J30">
        <f t="shared" si="2"/>
        <v>54438</v>
      </c>
      <c r="K30">
        <f t="shared" si="3"/>
        <v>0</v>
      </c>
      <c r="L30">
        <f>L29+H30</f>
        <v>218</v>
      </c>
      <c r="M30">
        <v>0</v>
      </c>
      <c r="N30" s="1">
        <f t="shared" si="5"/>
        <v>328145562</v>
      </c>
    </row>
    <row r="31" spans="4:14" x14ac:dyDescent="0.25">
      <c r="D31" s="2">
        <v>43915</v>
      </c>
      <c r="E31">
        <v>30</v>
      </c>
      <c r="F31" s="1">
        <v>13987</v>
      </c>
      <c r="G31">
        <f t="shared" si="6"/>
        <v>0</v>
      </c>
      <c r="H31">
        <f t="shared" si="7"/>
        <v>0</v>
      </c>
      <c r="I31" s="1">
        <f t="shared" si="1"/>
        <v>328131575</v>
      </c>
      <c r="J31">
        <f t="shared" si="2"/>
        <v>68425</v>
      </c>
      <c r="K31">
        <f t="shared" si="3"/>
        <v>0</v>
      </c>
      <c r="L31">
        <f t="shared" si="4"/>
        <v>218</v>
      </c>
      <c r="M31">
        <v>0</v>
      </c>
      <c r="N31" s="1">
        <f>I31-M31</f>
        <v>328131575</v>
      </c>
    </row>
    <row r="32" spans="4:14" x14ac:dyDescent="0.25">
      <c r="D32" s="2">
        <v>43916</v>
      </c>
      <c r="E32">
        <v>31</v>
      </c>
      <c r="F32" s="1">
        <v>16916</v>
      </c>
      <c r="G32">
        <f t="shared" si="6"/>
        <v>0</v>
      </c>
      <c r="H32">
        <f t="shared" si="7"/>
        <v>0</v>
      </c>
      <c r="I32" s="1">
        <f t="shared" si="1"/>
        <v>328114659</v>
      </c>
      <c r="J32">
        <f t="shared" si="2"/>
        <v>85341</v>
      </c>
      <c r="K32">
        <f t="shared" si="3"/>
        <v>0</v>
      </c>
      <c r="L32">
        <f>L31+H32</f>
        <v>218</v>
      </c>
      <c r="M32">
        <v>0</v>
      </c>
      <c r="N32" s="1">
        <f t="shared" si="5"/>
        <v>328114659</v>
      </c>
    </row>
    <row r="33" spans="4:14" x14ac:dyDescent="0.25">
      <c r="D33" s="2">
        <v>43917</v>
      </c>
      <c r="E33">
        <v>32</v>
      </c>
      <c r="F33" s="1">
        <v>17965</v>
      </c>
      <c r="G33">
        <f t="shared" si="6"/>
        <v>4</v>
      </c>
      <c r="H33">
        <f t="shared" si="7"/>
        <v>1</v>
      </c>
      <c r="I33" s="1">
        <f t="shared" si="1"/>
        <v>328096698</v>
      </c>
      <c r="J33">
        <f t="shared" si="2"/>
        <v>103306</v>
      </c>
      <c r="K33">
        <f t="shared" si="3"/>
        <v>4</v>
      </c>
      <c r="L33">
        <f t="shared" si="4"/>
        <v>219</v>
      </c>
      <c r="M33">
        <v>0</v>
      </c>
      <c r="N33" s="1">
        <f t="shared" si="5"/>
        <v>328096698</v>
      </c>
    </row>
    <row r="34" spans="4:14" x14ac:dyDescent="0.25">
      <c r="D34" s="2">
        <v>43918</v>
      </c>
      <c r="E34">
        <v>33</v>
      </c>
      <c r="F34" s="1">
        <v>19332</v>
      </c>
      <c r="G34">
        <f t="shared" si="6"/>
        <v>3</v>
      </c>
      <c r="H34">
        <f>ROUND(F7*$B$8,0)</f>
        <v>0</v>
      </c>
      <c r="I34" s="1">
        <f t="shared" si="1"/>
        <v>328077369</v>
      </c>
      <c r="J34">
        <f t="shared" si="2"/>
        <v>122638</v>
      </c>
      <c r="K34">
        <f t="shared" si="3"/>
        <v>7</v>
      </c>
      <c r="L34">
        <f t="shared" si="4"/>
        <v>219</v>
      </c>
      <c r="M34">
        <v>0</v>
      </c>
      <c r="N34" s="1">
        <f t="shared" si="5"/>
        <v>328077369</v>
      </c>
    </row>
    <row r="35" spans="4:14" x14ac:dyDescent="0.25">
      <c r="D35" s="2">
        <v>43919</v>
      </c>
      <c r="E35">
        <v>34</v>
      </c>
      <c r="F35" s="1">
        <v>18251</v>
      </c>
      <c r="G35">
        <f t="shared" si="6"/>
        <v>11</v>
      </c>
      <c r="H35">
        <f t="shared" ref="H35:H98" si="8">ROUND(F8*$B$8,0)</f>
        <v>2</v>
      </c>
      <c r="I35" s="1">
        <f t="shared" si="1"/>
        <v>328059129</v>
      </c>
      <c r="J35">
        <f t="shared" si="2"/>
        <v>140889</v>
      </c>
      <c r="K35">
        <f t="shared" si="3"/>
        <v>18</v>
      </c>
      <c r="L35">
        <f t="shared" si="4"/>
        <v>221</v>
      </c>
      <c r="M35">
        <v>0</v>
      </c>
      <c r="N35" s="1">
        <f t="shared" si="5"/>
        <v>328059129</v>
      </c>
    </row>
    <row r="36" spans="4:14" x14ac:dyDescent="0.25">
      <c r="D36" s="2">
        <v>43920</v>
      </c>
      <c r="E36">
        <v>35</v>
      </c>
      <c r="F36" s="1">
        <v>22635</v>
      </c>
      <c r="G36">
        <f t="shared" si="6"/>
        <v>11</v>
      </c>
      <c r="H36">
        <f t="shared" si="8"/>
        <v>2</v>
      </c>
      <c r="I36" s="1">
        <f t="shared" si="1"/>
        <v>328036505</v>
      </c>
      <c r="J36">
        <f>J35+F36</f>
        <v>163524</v>
      </c>
      <c r="K36">
        <f t="shared" si="3"/>
        <v>29</v>
      </c>
      <c r="L36">
        <f t="shared" si="4"/>
        <v>223</v>
      </c>
      <c r="M36">
        <v>0</v>
      </c>
      <c r="N36" s="1">
        <f t="shared" si="5"/>
        <v>328036505</v>
      </c>
    </row>
    <row r="37" spans="4:14" x14ac:dyDescent="0.25">
      <c r="D37" s="2">
        <v>43921</v>
      </c>
      <c r="E37">
        <v>36</v>
      </c>
      <c r="F37" s="1">
        <v>22562</v>
      </c>
      <c r="G37">
        <f t="shared" si="6"/>
        <v>9</v>
      </c>
      <c r="H37">
        <f t="shared" si="8"/>
        <v>2</v>
      </c>
      <c r="I37" s="1">
        <f>$I$2-J37+K37</f>
        <v>328013952</v>
      </c>
      <c r="J37">
        <f t="shared" si="2"/>
        <v>186086</v>
      </c>
      <c r="K37">
        <f t="shared" si="3"/>
        <v>38</v>
      </c>
      <c r="L37">
        <f t="shared" si="4"/>
        <v>225</v>
      </c>
      <c r="M37">
        <v>0</v>
      </c>
      <c r="N37" s="1">
        <f t="shared" si="5"/>
        <v>328013952</v>
      </c>
    </row>
    <row r="38" spans="4:14" x14ac:dyDescent="0.25">
      <c r="D38" s="2">
        <v>43922</v>
      </c>
      <c r="E38">
        <v>37</v>
      </c>
      <c r="F38" s="1">
        <v>27043</v>
      </c>
      <c r="G38">
        <f t="shared" si="6"/>
        <v>30</v>
      </c>
      <c r="H38">
        <f t="shared" si="8"/>
        <v>5</v>
      </c>
      <c r="I38" s="1">
        <f t="shared" si="1"/>
        <v>327986939</v>
      </c>
      <c r="J38">
        <f t="shared" si="2"/>
        <v>213129</v>
      </c>
      <c r="K38">
        <f t="shared" si="3"/>
        <v>68</v>
      </c>
      <c r="L38">
        <f>L37+H38</f>
        <v>230</v>
      </c>
      <c r="M38">
        <v>0</v>
      </c>
      <c r="N38" s="1">
        <f t="shared" si="5"/>
        <v>327986939</v>
      </c>
    </row>
    <row r="39" spans="4:14" x14ac:dyDescent="0.25">
      <c r="D39" s="2">
        <v>43923</v>
      </c>
      <c r="E39">
        <v>38</v>
      </c>
      <c r="F39" s="1">
        <v>26135</v>
      </c>
      <c r="G39">
        <f t="shared" si="6"/>
        <v>22</v>
      </c>
      <c r="H39">
        <f t="shared" si="8"/>
        <v>4</v>
      </c>
      <c r="I39" s="1">
        <f t="shared" si="1"/>
        <v>327960826</v>
      </c>
      <c r="J39">
        <f t="shared" si="2"/>
        <v>239264</v>
      </c>
      <c r="K39">
        <f>G39+K38</f>
        <v>90</v>
      </c>
      <c r="L39">
        <f t="shared" si="4"/>
        <v>234</v>
      </c>
      <c r="M39">
        <v>0</v>
      </c>
      <c r="N39" s="1">
        <f t="shared" si="5"/>
        <v>327960826</v>
      </c>
    </row>
    <row r="40" spans="4:14" x14ac:dyDescent="0.25">
      <c r="D40" s="2">
        <v>43924</v>
      </c>
      <c r="E40">
        <v>39</v>
      </c>
      <c r="F40" s="1">
        <v>18819</v>
      </c>
      <c r="G40">
        <f t="shared" si="6"/>
        <v>29</v>
      </c>
      <c r="H40">
        <f t="shared" si="8"/>
        <v>5</v>
      </c>
      <c r="I40" s="1">
        <f t="shared" si="1"/>
        <v>327942036</v>
      </c>
      <c r="J40">
        <f>J39+F40</f>
        <v>258083</v>
      </c>
      <c r="K40">
        <f t="shared" si="3"/>
        <v>119</v>
      </c>
      <c r="L40">
        <f t="shared" si="4"/>
        <v>239</v>
      </c>
      <c r="M40">
        <v>0</v>
      </c>
      <c r="N40" s="1">
        <f t="shared" si="5"/>
        <v>327942036</v>
      </c>
    </row>
    <row r="41" spans="4:14" x14ac:dyDescent="0.25">
      <c r="D41" s="5">
        <v>43925</v>
      </c>
      <c r="E41">
        <v>40</v>
      </c>
      <c r="F41">
        <v>9338</v>
      </c>
      <c r="G41">
        <f t="shared" si="6"/>
        <v>67</v>
      </c>
      <c r="H41">
        <f t="shared" si="8"/>
        <v>11</v>
      </c>
      <c r="I41" s="1">
        <f t="shared" si="1"/>
        <v>327932765</v>
      </c>
      <c r="J41">
        <f>J40+F41</f>
        <v>267421</v>
      </c>
      <c r="K41">
        <f t="shared" si="3"/>
        <v>186</v>
      </c>
      <c r="L41">
        <f t="shared" si="4"/>
        <v>250</v>
      </c>
      <c r="M41">
        <v>0</v>
      </c>
      <c r="N41" s="1">
        <f t="shared" si="5"/>
        <v>327932765</v>
      </c>
    </row>
    <row r="42" spans="4:14" x14ac:dyDescent="0.25">
      <c r="D42" s="5">
        <v>43926</v>
      </c>
      <c r="E42">
        <v>41</v>
      </c>
      <c r="F42">
        <v>63455</v>
      </c>
      <c r="G42">
        <f t="shared" si="6"/>
        <v>103</v>
      </c>
      <c r="H42">
        <f t="shared" si="8"/>
        <v>17</v>
      </c>
      <c r="I42" s="1">
        <f t="shared" si="1"/>
        <v>327869413</v>
      </c>
      <c r="J42">
        <f t="shared" ref="J42:J56" si="9">J41+F42</f>
        <v>330876</v>
      </c>
      <c r="K42">
        <f t="shared" si="3"/>
        <v>289</v>
      </c>
      <c r="L42">
        <f t="shared" si="4"/>
        <v>267</v>
      </c>
      <c r="M42">
        <v>0</v>
      </c>
      <c r="N42" s="1">
        <f t="shared" si="5"/>
        <v>327869413</v>
      </c>
    </row>
    <row r="43" spans="4:14" x14ac:dyDescent="0.25">
      <c r="D43" s="5">
        <v>43927</v>
      </c>
      <c r="E43">
        <v>42</v>
      </c>
      <c r="F43">
        <v>43438</v>
      </c>
      <c r="G43">
        <f t="shared" si="6"/>
        <v>133</v>
      </c>
      <c r="H43">
        <f t="shared" si="8"/>
        <v>22</v>
      </c>
      <c r="I43" s="1">
        <f t="shared" si="1"/>
        <v>327826108</v>
      </c>
      <c r="J43">
        <f t="shared" si="9"/>
        <v>374314</v>
      </c>
      <c r="K43">
        <f t="shared" si="3"/>
        <v>422</v>
      </c>
      <c r="L43">
        <f>L42+H43</f>
        <v>289</v>
      </c>
      <c r="M43">
        <v>0</v>
      </c>
      <c r="N43" s="1">
        <f t="shared" si="5"/>
        <v>327826108</v>
      </c>
    </row>
    <row r="44" spans="4:14" x14ac:dyDescent="0.25">
      <c r="D44" s="2">
        <v>43928</v>
      </c>
      <c r="E44">
        <v>43</v>
      </c>
      <c r="F44">
        <v>34347</v>
      </c>
      <c r="G44">
        <f t="shared" si="6"/>
        <v>127</v>
      </c>
      <c r="H44">
        <f t="shared" si="8"/>
        <v>21</v>
      </c>
      <c r="I44" s="8">
        <f t="shared" si="1"/>
        <v>327791888</v>
      </c>
      <c r="J44">
        <f t="shared" si="9"/>
        <v>408661</v>
      </c>
      <c r="K44">
        <f t="shared" si="3"/>
        <v>549</v>
      </c>
      <c r="L44">
        <f t="shared" si="4"/>
        <v>310</v>
      </c>
      <c r="M44">
        <v>0</v>
      </c>
      <c r="N44" s="1">
        <f t="shared" si="5"/>
        <v>327791888</v>
      </c>
    </row>
    <row r="45" spans="4:14" x14ac:dyDescent="0.25">
      <c r="D45" s="2">
        <v>43929</v>
      </c>
      <c r="E45">
        <v>44</v>
      </c>
      <c r="F45">
        <v>31534</v>
      </c>
      <c r="G45">
        <f t="shared" si="6"/>
        <v>190</v>
      </c>
      <c r="H45">
        <f t="shared" si="8"/>
        <v>32</v>
      </c>
      <c r="I45" s="8">
        <f t="shared" si="1"/>
        <v>327760544</v>
      </c>
      <c r="J45">
        <f>J44+F45</f>
        <v>440195</v>
      </c>
      <c r="K45">
        <f t="shared" si="3"/>
        <v>739</v>
      </c>
      <c r="L45">
        <f t="shared" si="4"/>
        <v>342</v>
      </c>
      <c r="M45">
        <v>0</v>
      </c>
      <c r="N45" s="1">
        <f t="shared" si="5"/>
        <v>327760544</v>
      </c>
    </row>
    <row r="46" spans="4:14" x14ac:dyDescent="0.25">
      <c r="D46" s="2">
        <v>43930</v>
      </c>
      <c r="E46">
        <v>45</v>
      </c>
      <c r="F46">
        <v>31705</v>
      </c>
      <c r="G46">
        <f t="shared" si="6"/>
        <v>122</v>
      </c>
      <c r="H46">
        <f t="shared" si="8"/>
        <v>21</v>
      </c>
      <c r="I46" s="8">
        <f t="shared" si="1"/>
        <v>327728961</v>
      </c>
      <c r="J46">
        <f t="shared" si="9"/>
        <v>471900</v>
      </c>
      <c r="K46">
        <f t="shared" si="3"/>
        <v>861</v>
      </c>
      <c r="L46">
        <f t="shared" si="4"/>
        <v>363</v>
      </c>
      <c r="M46">
        <v>0</v>
      </c>
      <c r="N46" s="1">
        <f t="shared" si="5"/>
        <v>327728961</v>
      </c>
    </row>
    <row r="47" spans="4:14" x14ac:dyDescent="0.25">
      <c r="D47" s="2">
        <v>43931</v>
      </c>
      <c r="E47">
        <v>46</v>
      </c>
      <c r="F47">
        <v>33251</v>
      </c>
      <c r="G47">
        <f t="shared" si="6"/>
        <v>155</v>
      </c>
      <c r="H47">
        <f t="shared" si="8"/>
        <v>26</v>
      </c>
      <c r="I47" s="1">
        <f t="shared" si="1"/>
        <v>327695865</v>
      </c>
      <c r="J47">
        <f t="shared" si="9"/>
        <v>505151</v>
      </c>
      <c r="K47">
        <f t="shared" si="3"/>
        <v>1016</v>
      </c>
      <c r="L47">
        <f t="shared" si="4"/>
        <v>389</v>
      </c>
      <c r="M47">
        <v>0</v>
      </c>
      <c r="N47" s="1">
        <f t="shared" si="5"/>
        <v>327695865</v>
      </c>
    </row>
    <row r="48" spans="4:14" x14ac:dyDescent="0.25">
      <c r="D48" s="2">
        <v>43932</v>
      </c>
      <c r="E48">
        <v>47</v>
      </c>
      <c r="F48">
        <v>33288</v>
      </c>
      <c r="G48">
        <f t="shared" si="6"/>
        <v>566</v>
      </c>
      <c r="H48">
        <f t="shared" si="8"/>
        <v>95</v>
      </c>
      <c r="I48" s="1">
        <f t="shared" si="1"/>
        <v>327663143</v>
      </c>
      <c r="J48">
        <f t="shared" si="9"/>
        <v>538439</v>
      </c>
      <c r="K48">
        <f t="shared" si="3"/>
        <v>1582</v>
      </c>
      <c r="L48">
        <f t="shared" si="4"/>
        <v>484</v>
      </c>
      <c r="M48">
        <v>0</v>
      </c>
      <c r="N48" s="1">
        <f t="shared" si="5"/>
        <v>327663143</v>
      </c>
    </row>
    <row r="49" spans="4:14" x14ac:dyDescent="0.25">
      <c r="D49" s="2">
        <v>43933</v>
      </c>
      <c r="E49">
        <v>48</v>
      </c>
      <c r="F49" s="1">
        <v>29145</v>
      </c>
      <c r="G49">
        <f t="shared" si="6"/>
        <v>346</v>
      </c>
      <c r="H49">
        <f t="shared" si="8"/>
        <v>58</v>
      </c>
      <c r="I49" s="1">
        <f t="shared" si="1"/>
        <v>327634344</v>
      </c>
      <c r="J49">
        <f t="shared" si="9"/>
        <v>567584</v>
      </c>
      <c r="K49">
        <f t="shared" si="3"/>
        <v>1928</v>
      </c>
      <c r="L49">
        <f>L48+H49</f>
        <v>542</v>
      </c>
      <c r="M49">
        <v>0</v>
      </c>
      <c r="N49" s="1">
        <f t="shared" si="5"/>
        <v>327634344</v>
      </c>
    </row>
    <row r="50" spans="4:14" x14ac:dyDescent="0.25">
      <c r="D50" s="2">
        <v>43934</v>
      </c>
      <c r="E50">
        <v>49</v>
      </c>
      <c r="F50" s="1">
        <v>24157</v>
      </c>
      <c r="G50">
        <f t="shared" si="6"/>
        <v>1281</v>
      </c>
      <c r="H50">
        <f t="shared" si="8"/>
        <v>215</v>
      </c>
      <c r="I50" s="1">
        <f t="shared" si="1"/>
        <v>327611468</v>
      </c>
      <c r="J50">
        <f t="shared" si="9"/>
        <v>591741</v>
      </c>
      <c r="K50">
        <f t="shared" si="3"/>
        <v>3209</v>
      </c>
      <c r="L50">
        <f t="shared" si="4"/>
        <v>757</v>
      </c>
      <c r="M50">
        <v>0</v>
      </c>
      <c r="N50" s="1">
        <f t="shared" si="5"/>
        <v>327611468</v>
      </c>
    </row>
    <row r="51" spans="4:14" x14ac:dyDescent="0.25">
      <c r="D51" s="2">
        <v>43935</v>
      </c>
      <c r="E51">
        <v>50</v>
      </c>
      <c r="F51" s="1">
        <v>26385</v>
      </c>
      <c r="G51">
        <f t="shared" si="6"/>
        <v>1566</v>
      </c>
      <c r="H51">
        <f t="shared" si="8"/>
        <v>263</v>
      </c>
      <c r="I51" s="1">
        <f t="shared" si="1"/>
        <v>327586649</v>
      </c>
      <c r="J51">
        <f t="shared" si="9"/>
        <v>618126</v>
      </c>
      <c r="K51">
        <f t="shared" si="3"/>
        <v>4775</v>
      </c>
      <c r="L51">
        <f t="shared" si="4"/>
        <v>1020</v>
      </c>
      <c r="M51">
        <v>0</v>
      </c>
      <c r="N51" s="1">
        <f t="shared" si="5"/>
        <v>327586649</v>
      </c>
    </row>
    <row r="52" spans="4:14" x14ac:dyDescent="0.25">
      <c r="D52" s="2">
        <v>43936</v>
      </c>
      <c r="E52">
        <v>51</v>
      </c>
      <c r="F52" s="1">
        <v>27259</v>
      </c>
      <c r="G52">
        <f t="shared" si="6"/>
        <v>2187</v>
      </c>
      <c r="H52">
        <f t="shared" si="8"/>
        <v>368</v>
      </c>
      <c r="I52" s="1">
        <f t="shared" si="1"/>
        <v>327561577</v>
      </c>
      <c r="J52">
        <f t="shared" si="9"/>
        <v>645385</v>
      </c>
      <c r="K52">
        <f t="shared" si="3"/>
        <v>6962</v>
      </c>
      <c r="L52">
        <f t="shared" si="4"/>
        <v>1388</v>
      </c>
      <c r="M52">
        <v>0</v>
      </c>
      <c r="N52" s="1">
        <f t="shared" si="5"/>
        <v>327561577</v>
      </c>
    </row>
    <row r="53" spans="4:14" x14ac:dyDescent="0.25">
      <c r="D53" s="2">
        <v>43937</v>
      </c>
      <c r="E53">
        <v>52</v>
      </c>
      <c r="F53" s="1">
        <v>29164</v>
      </c>
      <c r="G53">
        <f t="shared" si="6"/>
        <v>1615</v>
      </c>
      <c r="H53">
        <f t="shared" si="8"/>
        <v>272</v>
      </c>
      <c r="I53" s="1">
        <f t="shared" si="1"/>
        <v>327534028</v>
      </c>
      <c r="J53">
        <f t="shared" si="9"/>
        <v>674549</v>
      </c>
      <c r="K53">
        <f t="shared" si="3"/>
        <v>8577</v>
      </c>
      <c r="L53">
        <f>L52+H53</f>
        <v>1660</v>
      </c>
      <c r="M53">
        <v>0</v>
      </c>
      <c r="N53" s="1">
        <f t="shared" si="5"/>
        <v>327534028</v>
      </c>
    </row>
    <row r="54" spans="4:14" x14ac:dyDescent="0.25">
      <c r="D54" s="2">
        <v>43938</v>
      </c>
      <c r="E54">
        <v>53</v>
      </c>
      <c r="F54" s="1">
        <v>29002</v>
      </c>
      <c r="G54">
        <f t="shared" si="6"/>
        <v>2672</v>
      </c>
      <c r="H54">
        <f t="shared" si="8"/>
        <v>449</v>
      </c>
      <c r="I54" s="1">
        <f t="shared" si="1"/>
        <v>327507698</v>
      </c>
      <c r="J54">
        <f t="shared" si="9"/>
        <v>703551</v>
      </c>
      <c r="K54">
        <f t="shared" si="3"/>
        <v>11249</v>
      </c>
      <c r="L54">
        <f>L53+H54</f>
        <v>2109</v>
      </c>
      <c r="M54">
        <v>0</v>
      </c>
      <c r="N54" s="1">
        <f t="shared" si="5"/>
        <v>327507698</v>
      </c>
    </row>
    <row r="55" spans="4:14" x14ac:dyDescent="0.25">
      <c r="D55" s="2">
        <v>43939</v>
      </c>
      <c r="E55">
        <v>54</v>
      </c>
      <c r="F55" s="1">
        <v>29916</v>
      </c>
      <c r="G55">
        <f t="shared" si="6"/>
        <v>4039</v>
      </c>
      <c r="H55">
        <f t="shared" si="8"/>
        <v>679</v>
      </c>
      <c r="I55" s="1">
        <f t="shared" si="1"/>
        <v>327481821</v>
      </c>
      <c r="J55">
        <f t="shared" si="9"/>
        <v>733467</v>
      </c>
      <c r="K55">
        <f t="shared" si="3"/>
        <v>15288</v>
      </c>
      <c r="L55">
        <f t="shared" ref="L55:L70" si="10">L54+H55</f>
        <v>2788</v>
      </c>
      <c r="M55">
        <v>0</v>
      </c>
      <c r="N55" s="1">
        <f t="shared" si="5"/>
        <v>327481821</v>
      </c>
    </row>
    <row r="56" spans="4:14" x14ac:dyDescent="0.25">
      <c r="D56" s="2">
        <v>43940</v>
      </c>
      <c r="E56">
        <v>55</v>
      </c>
      <c r="F56" s="1">
        <v>26008</v>
      </c>
      <c r="G56">
        <f t="shared" si="6"/>
        <v>5007</v>
      </c>
      <c r="H56">
        <f t="shared" si="8"/>
        <v>842</v>
      </c>
      <c r="I56" s="1">
        <f t="shared" si="1"/>
        <v>327460820</v>
      </c>
      <c r="J56">
        <f t="shared" si="9"/>
        <v>759475</v>
      </c>
      <c r="K56">
        <f t="shared" si="3"/>
        <v>20295</v>
      </c>
      <c r="L56">
        <f t="shared" si="10"/>
        <v>3630</v>
      </c>
      <c r="M56">
        <v>0</v>
      </c>
      <c r="N56" s="1">
        <f t="shared" si="5"/>
        <v>327460820</v>
      </c>
    </row>
    <row r="57" spans="4:14" x14ac:dyDescent="0.25">
      <c r="D57" s="2">
        <v>43941</v>
      </c>
      <c r="E57">
        <v>56</v>
      </c>
      <c r="F57" s="1">
        <v>29468</v>
      </c>
      <c r="G57">
        <f t="shared" si="6"/>
        <v>4632</v>
      </c>
      <c r="H57">
        <f t="shared" si="8"/>
        <v>779</v>
      </c>
      <c r="I57" s="1">
        <f t="shared" si="1"/>
        <v>327435984</v>
      </c>
      <c r="J57">
        <f>J56+F57</f>
        <v>788943</v>
      </c>
      <c r="K57">
        <f t="shared" si="3"/>
        <v>24927</v>
      </c>
      <c r="L57">
        <f t="shared" si="10"/>
        <v>4409</v>
      </c>
      <c r="M57">
        <v>0</v>
      </c>
      <c r="N57" s="1">
        <f t="shared" si="5"/>
        <v>327435984</v>
      </c>
    </row>
    <row r="58" spans="4:14" x14ac:dyDescent="0.25">
      <c r="D58" s="2">
        <v>43942</v>
      </c>
      <c r="E58">
        <v>57</v>
      </c>
      <c r="F58" s="1">
        <v>26527</v>
      </c>
      <c r="G58">
        <f t="shared" si="6"/>
        <v>6405</v>
      </c>
      <c r="H58">
        <f t="shared" si="8"/>
        <v>1077</v>
      </c>
      <c r="I58" s="1">
        <f t="shared" si="1"/>
        <v>327415862</v>
      </c>
      <c r="J58">
        <f t="shared" ref="J58:J70" si="11">J57+F58</f>
        <v>815470</v>
      </c>
      <c r="K58">
        <f t="shared" si="3"/>
        <v>31332</v>
      </c>
      <c r="L58">
        <f t="shared" si="10"/>
        <v>5486</v>
      </c>
      <c r="M58">
        <v>0</v>
      </c>
      <c r="N58" s="1">
        <f t="shared" si="5"/>
        <v>327415862</v>
      </c>
    </row>
    <row r="59" spans="4:14" x14ac:dyDescent="0.25">
      <c r="D59" s="2">
        <v>43943</v>
      </c>
      <c r="E59">
        <v>58</v>
      </c>
      <c r="F59" s="1">
        <v>25868</v>
      </c>
      <c r="G59">
        <f t="shared" si="6"/>
        <v>7746</v>
      </c>
      <c r="H59">
        <f t="shared" si="8"/>
        <v>1303</v>
      </c>
      <c r="I59" s="1">
        <f t="shared" si="1"/>
        <v>327397740</v>
      </c>
      <c r="J59">
        <f t="shared" si="11"/>
        <v>841338</v>
      </c>
      <c r="K59">
        <f t="shared" si="3"/>
        <v>39078</v>
      </c>
      <c r="L59">
        <f t="shared" si="10"/>
        <v>6789</v>
      </c>
      <c r="M59">
        <v>0</v>
      </c>
      <c r="N59" s="1">
        <f t="shared" si="5"/>
        <v>327397740</v>
      </c>
    </row>
    <row r="60" spans="4:14" x14ac:dyDescent="0.25">
      <c r="D60" s="2">
        <v>43944</v>
      </c>
      <c r="E60">
        <v>59</v>
      </c>
      <c r="F60" s="1">
        <v>37144</v>
      </c>
      <c r="G60">
        <f t="shared" si="6"/>
        <v>8226</v>
      </c>
      <c r="H60">
        <f>ROUND(F33*$B$8,0)</f>
        <v>1383</v>
      </c>
      <c r="I60" s="1">
        <f t="shared" si="1"/>
        <v>327368822</v>
      </c>
      <c r="J60">
        <f t="shared" si="11"/>
        <v>878482</v>
      </c>
      <c r="K60">
        <f t="shared" si="3"/>
        <v>47304</v>
      </c>
      <c r="L60">
        <f>L59+H60</f>
        <v>8172</v>
      </c>
      <c r="M60">
        <v>0</v>
      </c>
      <c r="N60" s="1">
        <f t="shared" si="5"/>
        <v>327368822</v>
      </c>
    </row>
    <row r="61" spans="4:14" x14ac:dyDescent="0.25">
      <c r="D61" s="2">
        <v>43945</v>
      </c>
      <c r="E61">
        <v>60</v>
      </c>
      <c r="F61" s="1">
        <v>30226</v>
      </c>
      <c r="G61">
        <f t="shared" si="6"/>
        <v>8852</v>
      </c>
      <c r="H61">
        <f t="shared" si="8"/>
        <v>1489</v>
      </c>
      <c r="I61" s="1">
        <f>$I$2-J61+K61</f>
        <v>327347448</v>
      </c>
      <c r="J61">
        <f>J60+F61</f>
        <v>908708</v>
      </c>
      <c r="K61">
        <f t="shared" si="3"/>
        <v>56156</v>
      </c>
      <c r="L61">
        <f t="shared" si="10"/>
        <v>9661</v>
      </c>
      <c r="M61">
        <v>0</v>
      </c>
      <c r="N61" s="1">
        <f t="shared" si="5"/>
        <v>327347448</v>
      </c>
    </row>
    <row r="62" spans="4:14" x14ac:dyDescent="0.25">
      <c r="D62" s="2">
        <v>43946</v>
      </c>
      <c r="E62">
        <v>61</v>
      </c>
      <c r="F62" s="1">
        <v>33119</v>
      </c>
      <c r="G62">
        <f t="shared" si="6"/>
        <v>8357</v>
      </c>
      <c r="H62">
        <f t="shared" si="8"/>
        <v>1405</v>
      </c>
      <c r="I62" s="1">
        <f t="shared" si="1"/>
        <v>327322686</v>
      </c>
      <c r="J62">
        <f t="shared" si="11"/>
        <v>941827</v>
      </c>
      <c r="K62">
        <f t="shared" si="3"/>
        <v>64513</v>
      </c>
      <c r="L62">
        <f t="shared" si="10"/>
        <v>11066</v>
      </c>
      <c r="M62">
        <v>0</v>
      </c>
      <c r="N62" s="1">
        <f t="shared" si="5"/>
        <v>327322686</v>
      </c>
    </row>
    <row r="63" spans="4:14" x14ac:dyDescent="0.25">
      <c r="D63" s="2">
        <v>43947</v>
      </c>
      <c r="E63">
        <v>62</v>
      </c>
      <c r="F63" s="1">
        <v>29355</v>
      </c>
      <c r="G63">
        <f t="shared" si="6"/>
        <v>10365</v>
      </c>
      <c r="H63">
        <f t="shared" si="8"/>
        <v>1743</v>
      </c>
      <c r="I63" s="1">
        <f t="shared" si="1"/>
        <v>327303696</v>
      </c>
      <c r="J63">
        <f t="shared" si="11"/>
        <v>971182</v>
      </c>
      <c r="K63">
        <f t="shared" si="3"/>
        <v>74878</v>
      </c>
      <c r="L63">
        <f t="shared" si="10"/>
        <v>12809</v>
      </c>
      <c r="M63">
        <v>0</v>
      </c>
      <c r="N63" s="1">
        <f t="shared" si="5"/>
        <v>327303696</v>
      </c>
    </row>
    <row r="64" spans="4:14" x14ac:dyDescent="0.25">
      <c r="D64" s="2">
        <v>43948</v>
      </c>
      <c r="E64">
        <v>63</v>
      </c>
      <c r="F64" s="1">
        <v>23459</v>
      </c>
      <c r="G64">
        <f t="shared" si="6"/>
        <v>10331</v>
      </c>
      <c r="H64">
        <f t="shared" si="8"/>
        <v>1737</v>
      </c>
      <c r="I64" s="1">
        <f t="shared" si="1"/>
        <v>327290568</v>
      </c>
      <c r="J64">
        <f t="shared" si="11"/>
        <v>994641</v>
      </c>
      <c r="K64">
        <f t="shared" si="3"/>
        <v>85209</v>
      </c>
      <c r="L64">
        <f t="shared" si="10"/>
        <v>14546</v>
      </c>
      <c r="M64">
        <v>0</v>
      </c>
      <c r="N64" s="1">
        <f t="shared" si="5"/>
        <v>327290568</v>
      </c>
    </row>
    <row r="65" spans="4:14" x14ac:dyDescent="0.25">
      <c r="D65" s="2">
        <v>43949</v>
      </c>
      <c r="E65">
        <v>64</v>
      </c>
      <c r="F65" s="1">
        <v>23901</v>
      </c>
      <c r="G65">
        <f t="shared" si="6"/>
        <v>12383</v>
      </c>
      <c r="H65">
        <f t="shared" si="8"/>
        <v>2082</v>
      </c>
      <c r="I65" s="1">
        <f t="shared" si="1"/>
        <v>327279050</v>
      </c>
      <c r="J65">
        <f t="shared" si="11"/>
        <v>1018542</v>
      </c>
      <c r="K65">
        <f t="shared" si="3"/>
        <v>97592</v>
      </c>
      <c r="L65">
        <f>L64+H65</f>
        <v>16628</v>
      </c>
      <c r="M65">
        <v>0</v>
      </c>
      <c r="N65" s="1">
        <f t="shared" si="5"/>
        <v>327279050</v>
      </c>
    </row>
    <row r="66" spans="4:14" x14ac:dyDescent="0.25">
      <c r="D66" s="2">
        <v>43950</v>
      </c>
      <c r="E66">
        <v>65</v>
      </c>
      <c r="F66" s="1">
        <v>26512</v>
      </c>
      <c r="G66">
        <f t="shared" si="6"/>
        <v>11967</v>
      </c>
      <c r="H66">
        <f t="shared" si="8"/>
        <v>2012</v>
      </c>
      <c r="I66" s="1">
        <f t="shared" si="1"/>
        <v>327264505</v>
      </c>
      <c r="J66">
        <f t="shared" si="11"/>
        <v>1045054</v>
      </c>
      <c r="K66">
        <f t="shared" si="3"/>
        <v>109559</v>
      </c>
      <c r="L66">
        <f t="shared" si="10"/>
        <v>18640</v>
      </c>
      <c r="M66">
        <v>0</v>
      </c>
      <c r="N66" s="1">
        <f t="shared" si="5"/>
        <v>327264505</v>
      </c>
    </row>
    <row r="67" spans="4:14" x14ac:dyDescent="0.25">
      <c r="D67" s="2">
        <v>43951</v>
      </c>
      <c r="E67">
        <v>66</v>
      </c>
      <c r="F67" s="1">
        <v>30787</v>
      </c>
      <c r="G67">
        <f t="shared" si="6"/>
        <v>8617</v>
      </c>
      <c r="H67">
        <f t="shared" si="8"/>
        <v>1449</v>
      </c>
      <c r="I67" s="1">
        <f t="shared" si="1"/>
        <v>327242335</v>
      </c>
      <c r="J67">
        <f t="shared" si="11"/>
        <v>1075841</v>
      </c>
      <c r="K67">
        <f t="shared" si="3"/>
        <v>118176</v>
      </c>
      <c r="L67">
        <f t="shared" si="10"/>
        <v>20089</v>
      </c>
      <c r="M67">
        <v>0</v>
      </c>
      <c r="N67" s="1">
        <f t="shared" si="5"/>
        <v>327242335</v>
      </c>
    </row>
    <row r="68" spans="4:14" x14ac:dyDescent="0.25">
      <c r="D68" s="2">
        <v>43952</v>
      </c>
      <c r="E68">
        <v>67</v>
      </c>
      <c r="F68" s="1">
        <v>30326</v>
      </c>
      <c r="G68">
        <f t="shared" si="6"/>
        <v>4276</v>
      </c>
      <c r="H68">
        <f t="shared" si="8"/>
        <v>719</v>
      </c>
      <c r="I68" s="1">
        <f t="shared" ref="I68:I74" si="12">$I$2-J68+K68</f>
        <v>327216285</v>
      </c>
      <c r="J68">
        <f t="shared" si="11"/>
        <v>1106167</v>
      </c>
      <c r="K68">
        <f t="shared" ref="K68:K72" si="13">G68+K67</f>
        <v>122452</v>
      </c>
      <c r="L68">
        <f t="shared" si="10"/>
        <v>20808</v>
      </c>
      <c r="M68">
        <v>0</v>
      </c>
      <c r="N68" s="1">
        <f t="shared" si="5"/>
        <v>327216285</v>
      </c>
    </row>
    <row r="69" spans="4:14" x14ac:dyDescent="0.25">
      <c r="D69" s="2">
        <v>43953</v>
      </c>
      <c r="E69">
        <v>68</v>
      </c>
      <c r="F69" s="1">
        <v>29671</v>
      </c>
      <c r="G69">
        <f t="shared" si="6"/>
        <v>29056</v>
      </c>
      <c r="H69">
        <f t="shared" si="8"/>
        <v>4886</v>
      </c>
      <c r="I69" s="1">
        <f t="shared" si="12"/>
        <v>327215670</v>
      </c>
      <c r="J69">
        <f t="shared" si="11"/>
        <v>1135838</v>
      </c>
      <c r="K69">
        <f>G69+K68</f>
        <v>151508</v>
      </c>
      <c r="L69">
        <f t="shared" si="10"/>
        <v>25694</v>
      </c>
      <c r="M69">
        <v>0</v>
      </c>
      <c r="N69" s="1">
        <f t="shared" si="5"/>
        <v>327215670</v>
      </c>
    </row>
    <row r="70" spans="4:14" x14ac:dyDescent="0.25">
      <c r="D70" s="2">
        <v>43954</v>
      </c>
      <c r="E70">
        <v>69</v>
      </c>
      <c r="F70" s="1">
        <v>29763</v>
      </c>
      <c r="G70">
        <f t="shared" si="6"/>
        <v>19890</v>
      </c>
      <c r="H70">
        <f t="shared" si="8"/>
        <v>3345</v>
      </c>
      <c r="I70" s="1">
        <f t="shared" si="12"/>
        <v>327205797</v>
      </c>
      <c r="J70">
        <f t="shared" si="11"/>
        <v>1165601</v>
      </c>
      <c r="K70">
        <f t="shared" si="13"/>
        <v>171398</v>
      </c>
      <c r="L70">
        <f t="shared" si="10"/>
        <v>29039</v>
      </c>
      <c r="M70">
        <v>0</v>
      </c>
      <c r="N70" s="1">
        <f t="shared" si="5"/>
        <v>327205797</v>
      </c>
    </row>
    <row r="71" spans="4:14" x14ac:dyDescent="0.25">
      <c r="D71" s="3">
        <v>43955</v>
      </c>
      <c r="E71" s="14">
        <v>70</v>
      </c>
      <c r="F71" s="14">
        <v>31839</v>
      </c>
      <c r="G71">
        <f t="shared" si="6"/>
        <v>15727</v>
      </c>
      <c r="H71">
        <f t="shared" si="8"/>
        <v>2645</v>
      </c>
      <c r="I71" s="7">
        <f t="shared" si="12"/>
        <v>327189685</v>
      </c>
      <c r="J71" s="14">
        <f>J70+F71</f>
        <v>1197440</v>
      </c>
      <c r="K71" s="14">
        <f t="shared" si="13"/>
        <v>187125</v>
      </c>
      <c r="L71" s="14">
        <f>L70+H71</f>
        <v>31684</v>
      </c>
      <c r="M71" s="14">
        <v>0</v>
      </c>
      <c r="N71" s="7">
        <f t="shared" si="5"/>
        <v>327189685</v>
      </c>
    </row>
    <row r="72" spans="4:14" x14ac:dyDescent="0.25">
      <c r="D72" s="9">
        <v>43956</v>
      </c>
      <c r="E72">
        <v>71</v>
      </c>
      <c r="F72">
        <f>ROUND((M71*$B$1)+(N71*$B$2)-H45-G45,0)</f>
        <v>74312</v>
      </c>
      <c r="G72">
        <f t="shared" si="6"/>
        <v>14439</v>
      </c>
      <c r="H72">
        <f t="shared" si="8"/>
        <v>2428</v>
      </c>
      <c r="I72" s="1">
        <f t="shared" si="12"/>
        <v>327129812</v>
      </c>
      <c r="J72">
        <f>J71+F72</f>
        <v>1271752</v>
      </c>
      <c r="K72" s="29">
        <f t="shared" si="13"/>
        <v>201564</v>
      </c>
      <c r="L72" s="29">
        <f>L71+H72</f>
        <v>34112</v>
      </c>
      <c r="M72">
        <v>0</v>
      </c>
      <c r="N72" s="1">
        <f t="shared" si="5"/>
        <v>327129812</v>
      </c>
    </row>
    <row r="73" spans="4:14" x14ac:dyDescent="0.25">
      <c r="D73" s="9">
        <v>43957</v>
      </c>
      <c r="E73">
        <v>72</v>
      </c>
      <c r="F73">
        <f>ROUND((M72*$B$1)+(N72*$B$2)-H46-G46,0)</f>
        <v>74377</v>
      </c>
      <c r="G73">
        <f t="shared" si="6"/>
        <v>14518</v>
      </c>
      <c r="H73">
        <f t="shared" si="8"/>
        <v>2441</v>
      </c>
      <c r="I73" s="1">
        <f t="shared" si="12"/>
        <v>327069974</v>
      </c>
      <c r="J73">
        <f t="shared" ref="J73:J136" si="14">J72+F73-H46</f>
        <v>1346108</v>
      </c>
      <c r="K73" s="30">
        <f>K72+G73</f>
        <v>216082</v>
      </c>
      <c r="L73" s="29">
        <f>L72+H73</f>
        <v>36553</v>
      </c>
      <c r="M73">
        <v>0</v>
      </c>
      <c r="N73" s="1">
        <f t="shared" si="5"/>
        <v>327069974</v>
      </c>
    </row>
    <row r="74" spans="4:14" x14ac:dyDescent="0.25">
      <c r="D74" s="9">
        <v>43958</v>
      </c>
      <c r="E74">
        <v>73</v>
      </c>
      <c r="F74">
        <f t="shared" ref="F73:F136" si="15">ROUND((M73*$B$1)+(N73*$B$2)-H47-G47,0)</f>
        <v>74325</v>
      </c>
      <c r="G74">
        <f t="shared" si="6"/>
        <v>15226</v>
      </c>
      <c r="H74">
        <f t="shared" si="8"/>
        <v>2560</v>
      </c>
      <c r="I74" s="1">
        <f t="shared" si="12"/>
        <v>327010901</v>
      </c>
      <c r="J74">
        <f>J73+F74-H47</f>
        <v>1420407</v>
      </c>
      <c r="K74" s="1">
        <f t="shared" ref="K74:L89" si="16">K73+G74</f>
        <v>231308</v>
      </c>
      <c r="L74">
        <f>L73+H74</f>
        <v>39113</v>
      </c>
      <c r="M74">
        <v>0</v>
      </c>
      <c r="N74" s="1">
        <f t="shared" si="5"/>
        <v>327010901</v>
      </c>
    </row>
    <row r="75" spans="4:14" x14ac:dyDescent="0.25">
      <c r="D75" s="9">
        <v>43959</v>
      </c>
      <c r="E75">
        <v>74</v>
      </c>
      <c r="F75">
        <f t="shared" si="15"/>
        <v>73832</v>
      </c>
      <c r="G75">
        <f t="shared" si="6"/>
        <v>15243</v>
      </c>
      <c r="H75">
        <f t="shared" si="8"/>
        <v>2563</v>
      </c>
      <c r="I75" s="1">
        <f>$I$2-J75+K75</f>
        <v>326952407</v>
      </c>
      <c r="J75">
        <f t="shared" si="14"/>
        <v>1494144</v>
      </c>
      <c r="K75" s="1">
        <f t="shared" si="16"/>
        <v>246551</v>
      </c>
      <c r="L75">
        <f t="shared" si="16"/>
        <v>41676</v>
      </c>
      <c r="M75">
        <v>0</v>
      </c>
      <c r="N75" s="1">
        <f t="shared" si="5"/>
        <v>326952407</v>
      </c>
    </row>
    <row r="76" spans="4:14" x14ac:dyDescent="0.25">
      <c r="D76" s="9">
        <v>43960</v>
      </c>
      <c r="E76">
        <v>75</v>
      </c>
      <c r="F76">
        <f t="shared" si="15"/>
        <v>74076</v>
      </c>
      <c r="G76">
        <f t="shared" si="6"/>
        <v>13345</v>
      </c>
      <c r="H76">
        <f t="shared" si="8"/>
        <v>2244</v>
      </c>
      <c r="I76" s="1">
        <f t="shared" ref="I76:I86" si="17">$I$2-J76+K76</f>
        <v>326891734</v>
      </c>
      <c r="J76">
        <f t="shared" si="14"/>
        <v>1568162</v>
      </c>
      <c r="K76" s="1">
        <f t="shared" si="16"/>
        <v>259896</v>
      </c>
      <c r="L76">
        <f t="shared" si="16"/>
        <v>43920</v>
      </c>
      <c r="M76">
        <v>0</v>
      </c>
      <c r="N76" s="1">
        <f t="shared" si="5"/>
        <v>326891734</v>
      </c>
    </row>
    <row r="77" spans="4:14" x14ac:dyDescent="0.25">
      <c r="D77" s="9">
        <v>43961</v>
      </c>
      <c r="E77">
        <v>76</v>
      </c>
      <c r="F77">
        <f t="shared" si="15"/>
        <v>72970</v>
      </c>
      <c r="G77">
        <f t="shared" si="6"/>
        <v>11061</v>
      </c>
      <c r="H77">
        <f t="shared" si="8"/>
        <v>1860</v>
      </c>
      <c r="I77" s="1">
        <f t="shared" si="17"/>
        <v>326830040</v>
      </c>
      <c r="J77">
        <f t="shared" si="14"/>
        <v>1640917</v>
      </c>
      <c r="K77" s="1">
        <f t="shared" si="16"/>
        <v>270957</v>
      </c>
      <c r="L77">
        <f t="shared" si="16"/>
        <v>45780</v>
      </c>
      <c r="M77">
        <v>0</v>
      </c>
      <c r="N77" s="1">
        <f t="shared" si="5"/>
        <v>326830040</v>
      </c>
    </row>
    <row r="78" spans="4:14" x14ac:dyDescent="0.25">
      <c r="D78" s="9">
        <v>43962</v>
      </c>
      <c r="E78">
        <v>77</v>
      </c>
      <c r="F78">
        <f t="shared" si="15"/>
        <v>72623</v>
      </c>
      <c r="G78">
        <f t="shared" si="6"/>
        <v>12082</v>
      </c>
      <c r="H78">
        <f t="shared" si="8"/>
        <v>2032</v>
      </c>
      <c r="I78" s="1">
        <f t="shared" si="17"/>
        <v>326769762</v>
      </c>
      <c r="J78">
        <f t="shared" si="14"/>
        <v>1713277</v>
      </c>
      <c r="K78" s="1">
        <f t="shared" si="16"/>
        <v>283039</v>
      </c>
      <c r="L78">
        <f t="shared" si="16"/>
        <v>47812</v>
      </c>
      <c r="M78">
        <v>0</v>
      </c>
      <c r="N78" s="1">
        <f t="shared" si="5"/>
        <v>326769762</v>
      </c>
    </row>
    <row r="79" spans="4:14" x14ac:dyDescent="0.25">
      <c r="D79" s="9">
        <v>43963</v>
      </c>
      <c r="E79">
        <v>78</v>
      </c>
      <c r="F79">
        <f t="shared" si="15"/>
        <v>71883</v>
      </c>
      <c r="G79">
        <f t="shared" si="6"/>
        <v>12482</v>
      </c>
      <c r="H79">
        <f t="shared" si="8"/>
        <v>2099</v>
      </c>
      <c r="I79" s="1">
        <f>$I$2-J79+K79</f>
        <v>326710729</v>
      </c>
      <c r="J79">
        <f t="shared" si="14"/>
        <v>1784792</v>
      </c>
      <c r="K79" s="1">
        <f t="shared" si="16"/>
        <v>295521</v>
      </c>
      <c r="L79">
        <f t="shared" si="16"/>
        <v>49911</v>
      </c>
      <c r="M79">
        <v>0</v>
      </c>
      <c r="N79" s="1">
        <f t="shared" si="5"/>
        <v>326710729</v>
      </c>
    </row>
    <row r="80" spans="4:14" x14ac:dyDescent="0.25">
      <c r="D80" s="9">
        <v>43964</v>
      </c>
      <c r="E80">
        <v>79</v>
      </c>
      <c r="F80">
        <f t="shared" si="15"/>
        <v>72538</v>
      </c>
      <c r="G80">
        <f t="shared" si="6"/>
        <v>13354</v>
      </c>
      <c r="H80">
        <f t="shared" si="8"/>
        <v>2246</v>
      </c>
      <c r="I80" s="1">
        <f t="shared" si="17"/>
        <v>326651817</v>
      </c>
      <c r="J80">
        <f t="shared" si="14"/>
        <v>1857058</v>
      </c>
      <c r="K80" s="1">
        <f t="shared" si="16"/>
        <v>308875</v>
      </c>
      <c r="L80">
        <f t="shared" si="16"/>
        <v>52157</v>
      </c>
      <c r="M80">
        <v>0</v>
      </c>
      <c r="N80" s="1">
        <f t="shared" si="5"/>
        <v>326651817</v>
      </c>
    </row>
    <row r="81" spans="4:14" x14ac:dyDescent="0.25">
      <c r="D81" s="9">
        <v>43965</v>
      </c>
      <c r="E81">
        <v>80</v>
      </c>
      <c r="F81">
        <f t="shared" si="15"/>
        <v>71290</v>
      </c>
      <c r="G81">
        <f t="shared" si="6"/>
        <v>13280</v>
      </c>
      <c r="H81">
        <f t="shared" si="8"/>
        <v>2233</v>
      </c>
      <c r="I81" s="1">
        <f t="shared" si="17"/>
        <v>326594256</v>
      </c>
      <c r="J81">
        <f t="shared" si="14"/>
        <v>1927899</v>
      </c>
      <c r="K81" s="1">
        <f t="shared" si="16"/>
        <v>322155</v>
      </c>
      <c r="L81">
        <f t="shared" si="16"/>
        <v>54390</v>
      </c>
      <c r="M81">
        <v>0</v>
      </c>
      <c r="N81" s="1">
        <f t="shared" si="5"/>
        <v>326594256</v>
      </c>
    </row>
    <row r="82" spans="4:14" x14ac:dyDescent="0.25">
      <c r="D82" s="9">
        <v>43966</v>
      </c>
      <c r="E82">
        <v>81</v>
      </c>
      <c r="F82">
        <f t="shared" si="15"/>
        <v>69680</v>
      </c>
      <c r="G82">
        <f t="shared" si="6"/>
        <v>13699</v>
      </c>
      <c r="H82">
        <f t="shared" si="8"/>
        <v>2304</v>
      </c>
      <c r="I82" s="1">
        <f t="shared" si="17"/>
        <v>326538954</v>
      </c>
      <c r="J82">
        <f t="shared" si="14"/>
        <v>1996900</v>
      </c>
      <c r="K82" s="1">
        <f t="shared" si="16"/>
        <v>335854</v>
      </c>
      <c r="L82">
        <f t="shared" si="16"/>
        <v>56694</v>
      </c>
      <c r="M82">
        <v>0</v>
      </c>
      <c r="N82" s="1">
        <f t="shared" si="5"/>
        <v>326538954</v>
      </c>
    </row>
    <row r="83" spans="4:14" x14ac:dyDescent="0.25">
      <c r="D83" s="9">
        <v>43967</v>
      </c>
      <c r="E83">
        <v>82</v>
      </c>
      <c r="F83">
        <f t="shared" si="15"/>
        <v>68536</v>
      </c>
      <c r="G83">
        <f t="shared" si="6"/>
        <v>11909</v>
      </c>
      <c r="H83">
        <f t="shared" si="8"/>
        <v>2003</v>
      </c>
      <c r="I83" s="1">
        <f t="shared" si="17"/>
        <v>326483169</v>
      </c>
      <c r="J83">
        <f t="shared" si="14"/>
        <v>2064594</v>
      </c>
      <c r="K83" s="1">
        <f t="shared" si="16"/>
        <v>347763</v>
      </c>
      <c r="L83">
        <f t="shared" si="16"/>
        <v>58697</v>
      </c>
      <c r="M83">
        <v>0</v>
      </c>
      <c r="N83" s="1">
        <f t="shared" si="5"/>
        <v>326483169</v>
      </c>
    </row>
    <row r="84" spans="4:14" x14ac:dyDescent="0.25">
      <c r="D84" s="9">
        <v>43968</v>
      </c>
      <c r="E84">
        <v>83</v>
      </c>
      <c r="F84">
        <f t="shared" si="15"/>
        <v>68962</v>
      </c>
      <c r="G84">
        <f t="shared" si="6"/>
        <v>13493</v>
      </c>
      <c r="H84">
        <f t="shared" si="8"/>
        <v>2269</v>
      </c>
      <c r="I84" s="1">
        <f t="shared" si="17"/>
        <v>326428479</v>
      </c>
      <c r="J84">
        <f t="shared" si="14"/>
        <v>2132777</v>
      </c>
      <c r="K84" s="1">
        <f t="shared" si="16"/>
        <v>361256</v>
      </c>
      <c r="L84">
        <f t="shared" si="16"/>
        <v>60966</v>
      </c>
      <c r="M84">
        <v>0</v>
      </c>
      <c r="N84" s="1">
        <f t="shared" si="5"/>
        <v>326428479</v>
      </c>
    </row>
    <row r="85" spans="4:14" x14ac:dyDescent="0.25">
      <c r="D85" s="9">
        <v>43969</v>
      </c>
      <c r="E85">
        <v>84</v>
      </c>
      <c r="F85">
        <f t="shared" si="15"/>
        <v>66878</v>
      </c>
      <c r="G85">
        <f t="shared" si="6"/>
        <v>12147</v>
      </c>
      <c r="H85">
        <f t="shared" si="8"/>
        <v>2043</v>
      </c>
      <c r="I85" s="1">
        <f t="shared" si="17"/>
        <v>326374825</v>
      </c>
      <c r="J85">
        <f t="shared" si="14"/>
        <v>2198578</v>
      </c>
      <c r="K85" s="1">
        <f t="shared" si="16"/>
        <v>373403</v>
      </c>
      <c r="L85">
        <f t="shared" si="16"/>
        <v>63009</v>
      </c>
      <c r="M85">
        <v>0</v>
      </c>
      <c r="N85" s="1">
        <f t="shared" si="5"/>
        <v>326374825</v>
      </c>
    </row>
    <row r="86" spans="4:14" x14ac:dyDescent="0.25">
      <c r="D86" s="9">
        <v>43970</v>
      </c>
      <c r="E86">
        <v>85</v>
      </c>
      <c r="F86">
        <f t="shared" si="15"/>
        <v>65299</v>
      </c>
      <c r="G86">
        <f t="shared" si="6"/>
        <v>11845</v>
      </c>
      <c r="H86">
        <f t="shared" si="8"/>
        <v>1992</v>
      </c>
      <c r="I86" s="1">
        <f t="shared" si="17"/>
        <v>326322674</v>
      </c>
      <c r="J86">
        <f t="shared" si="14"/>
        <v>2262574</v>
      </c>
      <c r="K86" s="1">
        <f t="shared" si="16"/>
        <v>385248</v>
      </c>
      <c r="L86">
        <f t="shared" si="16"/>
        <v>65001</v>
      </c>
      <c r="M86">
        <v>0</v>
      </c>
      <c r="N86" s="1">
        <f t="shared" si="5"/>
        <v>326322674</v>
      </c>
    </row>
    <row r="87" spans="4:14" x14ac:dyDescent="0.25">
      <c r="D87" s="9">
        <v>43971</v>
      </c>
      <c r="E87">
        <v>86</v>
      </c>
      <c r="F87">
        <f t="shared" si="15"/>
        <v>64727</v>
      </c>
      <c r="G87">
        <f t="shared" si="6"/>
        <v>17008</v>
      </c>
      <c r="H87">
        <f t="shared" si="8"/>
        <v>2860</v>
      </c>
      <c r="I87" s="1">
        <f>$I$2-J87+K87</f>
        <v>326276338</v>
      </c>
      <c r="J87">
        <f t="shared" si="14"/>
        <v>2325918</v>
      </c>
      <c r="K87" s="1">
        <f t="shared" si="16"/>
        <v>402256</v>
      </c>
      <c r="L87">
        <f t="shared" si="16"/>
        <v>67861</v>
      </c>
      <c r="M87">
        <v>0</v>
      </c>
      <c r="N87" s="1">
        <f t="shared" si="5"/>
        <v>326276338</v>
      </c>
    </row>
    <row r="88" spans="4:14" x14ac:dyDescent="0.25">
      <c r="D88" s="9">
        <v>43972</v>
      </c>
      <c r="E88">
        <v>87</v>
      </c>
      <c r="F88">
        <f t="shared" si="15"/>
        <v>63985</v>
      </c>
      <c r="G88">
        <f t="shared" si="6"/>
        <v>13840</v>
      </c>
      <c r="H88">
        <f t="shared" si="8"/>
        <v>2327</v>
      </c>
      <c r="I88" s="1">
        <f t="shared" ref="I88:I151" si="18">$I$2-J88+K88</f>
        <v>326227682</v>
      </c>
      <c r="J88">
        <f t="shared" si="14"/>
        <v>2388414</v>
      </c>
      <c r="K88" s="1">
        <f t="shared" si="16"/>
        <v>416096</v>
      </c>
      <c r="L88">
        <f t="shared" si="16"/>
        <v>70188</v>
      </c>
      <c r="M88">
        <v>0</v>
      </c>
      <c r="N88" s="1">
        <f t="shared" si="5"/>
        <v>326227682</v>
      </c>
    </row>
    <row r="89" spans="4:14" x14ac:dyDescent="0.25">
      <c r="D89" s="9">
        <v>43973</v>
      </c>
      <c r="E89">
        <v>88</v>
      </c>
      <c r="F89">
        <f t="shared" si="15"/>
        <v>64553</v>
      </c>
      <c r="G89">
        <f t="shared" si="6"/>
        <v>15165</v>
      </c>
      <c r="H89">
        <f t="shared" si="8"/>
        <v>2550</v>
      </c>
      <c r="I89" s="1">
        <f t="shared" si="18"/>
        <v>326179699</v>
      </c>
      <c r="J89">
        <f t="shared" si="14"/>
        <v>2451562</v>
      </c>
      <c r="K89" s="1">
        <f t="shared" si="16"/>
        <v>431261</v>
      </c>
      <c r="L89">
        <f t="shared" si="16"/>
        <v>72738</v>
      </c>
      <c r="M89">
        <v>0</v>
      </c>
      <c r="N89" s="1">
        <f t="shared" si="5"/>
        <v>326179699</v>
      </c>
    </row>
    <row r="90" spans="4:14" x14ac:dyDescent="0.25">
      <c r="D90" s="9">
        <v>43974</v>
      </c>
      <c r="E90">
        <v>89</v>
      </c>
      <c r="F90">
        <f t="shared" si="15"/>
        <v>62196</v>
      </c>
      <c r="G90">
        <f t="shared" si="6"/>
        <v>13442</v>
      </c>
      <c r="H90">
        <f t="shared" si="8"/>
        <v>2260</v>
      </c>
      <c r="I90" s="1">
        <f t="shared" si="18"/>
        <v>326132688</v>
      </c>
      <c r="J90">
        <f t="shared" si="14"/>
        <v>2512015</v>
      </c>
      <c r="K90" s="1">
        <f t="shared" ref="K90:L105" si="19">K89+G90</f>
        <v>444703</v>
      </c>
      <c r="L90">
        <f t="shared" si="19"/>
        <v>74998</v>
      </c>
      <c r="M90">
        <v>0</v>
      </c>
      <c r="N90" s="1">
        <f t="shared" ref="N90:N153" si="20">I90-M90</f>
        <v>326132688</v>
      </c>
    </row>
    <row r="91" spans="4:14" x14ac:dyDescent="0.25">
      <c r="D91" s="9">
        <v>43975</v>
      </c>
      <c r="E91">
        <v>90</v>
      </c>
      <c r="F91">
        <f t="shared" si="15"/>
        <v>62225</v>
      </c>
      <c r="G91">
        <f t="shared" si="6"/>
        <v>10742</v>
      </c>
      <c r="H91">
        <f t="shared" si="8"/>
        <v>1806</v>
      </c>
      <c r="I91" s="1">
        <f t="shared" si="18"/>
        <v>326082942</v>
      </c>
      <c r="J91">
        <f t="shared" si="14"/>
        <v>2572503</v>
      </c>
      <c r="K91" s="1">
        <f t="shared" si="19"/>
        <v>455445</v>
      </c>
      <c r="L91">
        <f t="shared" si="19"/>
        <v>76804</v>
      </c>
      <c r="M91">
        <v>0</v>
      </c>
      <c r="N91" s="1">
        <f t="shared" si="20"/>
        <v>326082942</v>
      </c>
    </row>
    <row r="92" spans="4:14" x14ac:dyDescent="0.25">
      <c r="D92" s="9">
        <v>43976</v>
      </c>
      <c r="E92">
        <v>91</v>
      </c>
      <c r="F92">
        <f t="shared" si="15"/>
        <v>59817</v>
      </c>
      <c r="G92">
        <f t="shared" si="6"/>
        <v>10944</v>
      </c>
      <c r="H92">
        <f t="shared" si="8"/>
        <v>1840</v>
      </c>
      <c r="I92" s="1">
        <f t="shared" si="18"/>
        <v>326036151</v>
      </c>
      <c r="J92">
        <f t="shared" si="14"/>
        <v>2630238</v>
      </c>
      <c r="K92" s="1">
        <f t="shared" si="19"/>
        <v>466389</v>
      </c>
      <c r="L92">
        <f t="shared" si="19"/>
        <v>78644</v>
      </c>
      <c r="M92">
        <v>0</v>
      </c>
      <c r="N92" s="1">
        <f t="shared" si="20"/>
        <v>326036151</v>
      </c>
    </row>
    <row r="93" spans="4:14" x14ac:dyDescent="0.25">
      <c r="D93" s="9">
        <v>43977</v>
      </c>
      <c r="E93">
        <v>92</v>
      </c>
      <c r="F93">
        <f t="shared" si="15"/>
        <v>60292</v>
      </c>
      <c r="G93">
        <f t="shared" si="6"/>
        <v>12140</v>
      </c>
      <c r="H93">
        <f t="shared" si="8"/>
        <v>2041</v>
      </c>
      <c r="I93" s="1">
        <f t="shared" si="18"/>
        <v>325990011</v>
      </c>
      <c r="J93">
        <f t="shared" si="14"/>
        <v>2688518</v>
      </c>
      <c r="K93" s="1">
        <f t="shared" si="19"/>
        <v>478529</v>
      </c>
      <c r="L93">
        <f t="shared" si="19"/>
        <v>80685</v>
      </c>
      <c r="M93">
        <v>0</v>
      </c>
      <c r="N93" s="1">
        <f t="shared" si="20"/>
        <v>325990011</v>
      </c>
    </row>
    <row r="94" spans="4:14" x14ac:dyDescent="0.25">
      <c r="D94" s="9">
        <v>43978</v>
      </c>
      <c r="E94">
        <v>93</v>
      </c>
      <c r="F94">
        <f t="shared" si="15"/>
        <v>64194</v>
      </c>
      <c r="G94">
        <f t="shared" ref="G94:G157" si="21">ROUND(F67*$B$7,0)</f>
        <v>14097</v>
      </c>
      <c r="H94">
        <f t="shared" si="8"/>
        <v>2371</v>
      </c>
      <c r="I94" s="1">
        <f t="shared" si="18"/>
        <v>325941363</v>
      </c>
      <c r="J94">
        <f t="shared" si="14"/>
        <v>2751263</v>
      </c>
      <c r="K94" s="1">
        <f t="shared" si="19"/>
        <v>492626</v>
      </c>
      <c r="L94">
        <f t="shared" si="19"/>
        <v>83056</v>
      </c>
      <c r="M94">
        <v>0</v>
      </c>
      <c r="N94" s="1">
        <f t="shared" si="20"/>
        <v>325941363</v>
      </c>
    </row>
    <row r="95" spans="4:14" x14ac:dyDescent="0.25">
      <c r="D95" s="9">
        <v>43979</v>
      </c>
      <c r="E95">
        <v>94</v>
      </c>
      <c r="F95">
        <f t="shared" si="15"/>
        <v>69254</v>
      </c>
      <c r="G95">
        <f t="shared" si="21"/>
        <v>13886</v>
      </c>
      <c r="H95">
        <f t="shared" si="8"/>
        <v>2335</v>
      </c>
      <c r="I95" s="1">
        <f t="shared" si="18"/>
        <v>325886714</v>
      </c>
      <c r="J95">
        <f t="shared" si="14"/>
        <v>2819798</v>
      </c>
      <c r="K95" s="1">
        <f t="shared" si="19"/>
        <v>506512</v>
      </c>
      <c r="L95">
        <f t="shared" si="19"/>
        <v>85391</v>
      </c>
      <c r="M95">
        <v>0</v>
      </c>
      <c r="N95" s="1">
        <f t="shared" si="20"/>
        <v>325886714</v>
      </c>
    </row>
    <row r="96" spans="4:14" x14ac:dyDescent="0.25">
      <c r="D96" s="9">
        <v>43980</v>
      </c>
      <c r="E96">
        <v>95</v>
      </c>
      <c r="F96">
        <f t="shared" si="15"/>
        <v>40295</v>
      </c>
      <c r="G96">
        <f t="shared" si="21"/>
        <v>13586</v>
      </c>
      <c r="H96">
        <f t="shared" si="8"/>
        <v>2285</v>
      </c>
      <c r="I96" s="1">
        <f t="shared" si="18"/>
        <v>325864891</v>
      </c>
      <c r="J96">
        <f t="shared" si="14"/>
        <v>2855207</v>
      </c>
      <c r="K96" s="1">
        <f t="shared" si="19"/>
        <v>520098</v>
      </c>
      <c r="L96">
        <f t="shared" si="19"/>
        <v>87676</v>
      </c>
      <c r="M96">
        <v>0</v>
      </c>
      <c r="N96" s="1">
        <f t="shared" si="20"/>
        <v>325864891</v>
      </c>
    </row>
    <row r="97" spans="4:14" x14ac:dyDescent="0.25">
      <c r="D97" s="9">
        <v>43981</v>
      </c>
      <c r="E97">
        <v>96</v>
      </c>
      <c r="F97">
        <f t="shared" si="15"/>
        <v>50997</v>
      </c>
      <c r="G97">
        <f t="shared" si="21"/>
        <v>13628</v>
      </c>
      <c r="H97">
        <f t="shared" si="8"/>
        <v>2292</v>
      </c>
      <c r="I97" s="1">
        <f t="shared" si="18"/>
        <v>325830867</v>
      </c>
      <c r="J97">
        <f t="shared" si="14"/>
        <v>2902859</v>
      </c>
      <c r="K97" s="1">
        <f t="shared" si="19"/>
        <v>533726</v>
      </c>
      <c r="L97">
        <f t="shared" si="19"/>
        <v>89968</v>
      </c>
      <c r="M97">
        <v>0</v>
      </c>
      <c r="N97" s="1">
        <f t="shared" si="20"/>
        <v>325830867</v>
      </c>
    </row>
    <row r="98" spans="4:14" x14ac:dyDescent="0.25">
      <c r="D98" s="9">
        <v>43982</v>
      </c>
      <c r="E98">
        <v>97</v>
      </c>
      <c r="F98">
        <f t="shared" si="15"/>
        <v>55852</v>
      </c>
      <c r="G98">
        <f t="shared" si="21"/>
        <v>14579</v>
      </c>
      <c r="H98">
        <f t="shared" si="8"/>
        <v>2452</v>
      </c>
      <c r="I98" s="1">
        <f t="shared" si="18"/>
        <v>325792239</v>
      </c>
      <c r="J98">
        <f t="shared" si="14"/>
        <v>2956066</v>
      </c>
      <c r="K98" s="1">
        <f t="shared" si="19"/>
        <v>548305</v>
      </c>
      <c r="L98">
        <f t="shared" si="19"/>
        <v>92420</v>
      </c>
      <c r="M98">
        <v>0</v>
      </c>
      <c r="N98" s="1">
        <f t="shared" si="20"/>
        <v>325792239</v>
      </c>
    </row>
    <row r="99" spans="4:14" x14ac:dyDescent="0.25">
      <c r="D99" s="9">
        <v>43983</v>
      </c>
      <c r="E99">
        <v>98</v>
      </c>
      <c r="F99">
        <f t="shared" si="15"/>
        <v>57348</v>
      </c>
      <c r="G99">
        <f t="shared" si="21"/>
        <v>34027</v>
      </c>
      <c r="H99">
        <f t="shared" ref="H99:H162" si="22">ROUND(F72*$B$8,0)</f>
        <v>5722</v>
      </c>
      <c r="I99" s="1">
        <f t="shared" si="18"/>
        <v>325771346</v>
      </c>
      <c r="J99">
        <f t="shared" si="14"/>
        <v>3010986</v>
      </c>
      <c r="K99" s="1">
        <f t="shared" si="19"/>
        <v>582332</v>
      </c>
      <c r="L99">
        <f t="shared" si="19"/>
        <v>98142</v>
      </c>
      <c r="M99">
        <v>0</v>
      </c>
      <c r="N99" s="1">
        <f t="shared" si="20"/>
        <v>325771346</v>
      </c>
    </row>
    <row r="100" spans="4:14" x14ac:dyDescent="0.25">
      <c r="D100" s="9">
        <v>43984</v>
      </c>
      <c r="E100">
        <v>99</v>
      </c>
      <c r="F100">
        <f t="shared" si="15"/>
        <v>57252</v>
      </c>
      <c r="G100">
        <f t="shared" si="21"/>
        <v>34057</v>
      </c>
      <c r="H100">
        <f t="shared" si="22"/>
        <v>5727</v>
      </c>
      <c r="I100" s="1">
        <f t="shared" si="18"/>
        <v>325750592</v>
      </c>
      <c r="J100">
        <f t="shared" si="14"/>
        <v>3065797</v>
      </c>
      <c r="K100" s="1">
        <f t="shared" si="19"/>
        <v>616389</v>
      </c>
      <c r="L100">
        <f t="shared" si="19"/>
        <v>103869</v>
      </c>
      <c r="M100">
        <v>0</v>
      </c>
      <c r="N100" s="1">
        <f t="shared" si="20"/>
        <v>325750592</v>
      </c>
    </row>
    <row r="101" spans="4:14" x14ac:dyDescent="0.25">
      <c r="D101" s="9">
        <v>43985</v>
      </c>
      <c r="E101">
        <v>100</v>
      </c>
      <c r="F101">
        <f t="shared" si="15"/>
        <v>56420</v>
      </c>
      <c r="G101">
        <f t="shared" si="21"/>
        <v>34033</v>
      </c>
      <c r="H101">
        <f t="shared" si="22"/>
        <v>5723</v>
      </c>
      <c r="I101" s="1">
        <f t="shared" si="18"/>
        <v>325730765</v>
      </c>
      <c r="J101">
        <f t="shared" si="14"/>
        <v>3119657</v>
      </c>
      <c r="K101" s="1">
        <f t="shared" si="19"/>
        <v>650422</v>
      </c>
      <c r="L101">
        <f t="shared" si="19"/>
        <v>109592</v>
      </c>
      <c r="M101">
        <v>0</v>
      </c>
      <c r="N101" s="1">
        <f t="shared" si="20"/>
        <v>325730765</v>
      </c>
    </row>
    <row r="102" spans="4:14" x14ac:dyDescent="0.25">
      <c r="D102" s="9">
        <v>43986</v>
      </c>
      <c r="E102">
        <v>101</v>
      </c>
      <c r="F102">
        <f t="shared" si="15"/>
        <v>56395</v>
      </c>
      <c r="G102">
        <f t="shared" si="21"/>
        <v>33808</v>
      </c>
      <c r="H102">
        <f t="shared" si="22"/>
        <v>5685</v>
      </c>
      <c r="I102" s="1">
        <f t="shared" si="18"/>
        <v>325710741</v>
      </c>
      <c r="J102">
        <f t="shared" si="14"/>
        <v>3173489</v>
      </c>
      <c r="K102" s="1">
        <f t="shared" si="19"/>
        <v>684230</v>
      </c>
      <c r="L102">
        <f t="shared" si="19"/>
        <v>115277</v>
      </c>
      <c r="M102">
        <v>0</v>
      </c>
      <c r="N102" s="1">
        <f t="shared" si="20"/>
        <v>325710741</v>
      </c>
    </row>
    <row r="103" spans="4:14" x14ac:dyDescent="0.25">
      <c r="D103" s="9">
        <v>43987</v>
      </c>
      <c r="E103">
        <v>102</v>
      </c>
      <c r="F103">
        <f t="shared" si="15"/>
        <v>58608</v>
      </c>
      <c r="G103">
        <f t="shared" si="21"/>
        <v>33919</v>
      </c>
      <c r="H103">
        <f t="shared" si="22"/>
        <v>5704</v>
      </c>
      <c r="I103" s="1">
        <f t="shared" si="18"/>
        <v>325688296</v>
      </c>
      <c r="J103">
        <f t="shared" si="14"/>
        <v>3229853</v>
      </c>
      <c r="K103" s="1">
        <f t="shared" si="19"/>
        <v>718149</v>
      </c>
      <c r="L103">
        <f t="shared" si="19"/>
        <v>120981</v>
      </c>
      <c r="M103">
        <v>0</v>
      </c>
      <c r="N103" s="1">
        <f t="shared" si="20"/>
        <v>325688296</v>
      </c>
    </row>
    <row r="104" spans="4:14" x14ac:dyDescent="0.25">
      <c r="D104" s="9">
        <v>43988</v>
      </c>
      <c r="E104">
        <v>103</v>
      </c>
      <c r="F104">
        <f t="shared" si="15"/>
        <v>61271</v>
      </c>
      <c r="G104">
        <f t="shared" si="21"/>
        <v>33413</v>
      </c>
      <c r="H104">
        <f t="shared" si="22"/>
        <v>5619</v>
      </c>
      <c r="I104" s="1">
        <f t="shared" si="18"/>
        <v>325662298</v>
      </c>
      <c r="J104">
        <f t="shared" si="14"/>
        <v>3289264</v>
      </c>
      <c r="K104" s="1">
        <f t="shared" si="19"/>
        <v>751562</v>
      </c>
      <c r="L104">
        <f t="shared" si="19"/>
        <v>126600</v>
      </c>
      <c r="M104">
        <v>0</v>
      </c>
      <c r="N104" s="1">
        <f t="shared" si="20"/>
        <v>325662298</v>
      </c>
    </row>
    <row r="105" spans="4:14" x14ac:dyDescent="0.25">
      <c r="D105" s="9">
        <v>43989</v>
      </c>
      <c r="E105">
        <v>104</v>
      </c>
      <c r="F105">
        <f t="shared" si="15"/>
        <v>60072</v>
      </c>
      <c r="G105">
        <f t="shared" si="21"/>
        <v>33254</v>
      </c>
      <c r="H105">
        <f t="shared" si="22"/>
        <v>5592</v>
      </c>
      <c r="I105" s="1">
        <f t="shared" si="18"/>
        <v>325637512</v>
      </c>
      <c r="J105">
        <f t="shared" si="14"/>
        <v>3347304</v>
      </c>
      <c r="K105" s="1">
        <f t="shared" si="19"/>
        <v>784816</v>
      </c>
      <c r="L105">
        <f t="shared" si="19"/>
        <v>132192</v>
      </c>
      <c r="M105">
        <v>0</v>
      </c>
      <c r="N105" s="1">
        <f t="shared" si="20"/>
        <v>325637512</v>
      </c>
    </row>
    <row r="106" spans="4:14" x14ac:dyDescent="0.25">
      <c r="D106" s="9">
        <v>43990</v>
      </c>
      <c r="E106">
        <v>105</v>
      </c>
      <c r="F106">
        <f t="shared" si="15"/>
        <v>59599</v>
      </c>
      <c r="G106">
        <f t="shared" si="21"/>
        <v>32915</v>
      </c>
      <c r="H106">
        <f t="shared" si="22"/>
        <v>5535</v>
      </c>
      <c r="I106" s="1">
        <f t="shared" si="18"/>
        <v>325612927</v>
      </c>
      <c r="J106">
        <f t="shared" si="14"/>
        <v>3404804</v>
      </c>
      <c r="K106" s="1">
        <f t="shared" ref="K106:L121" si="23">K105+G106</f>
        <v>817731</v>
      </c>
      <c r="L106">
        <f t="shared" si="23"/>
        <v>137727</v>
      </c>
      <c r="M106">
        <v>0</v>
      </c>
      <c r="N106" s="1">
        <f t="shared" si="20"/>
        <v>325612927</v>
      </c>
    </row>
    <row r="107" spans="4:14" x14ac:dyDescent="0.25">
      <c r="D107" s="9">
        <v>43991</v>
      </c>
      <c r="E107">
        <v>106</v>
      </c>
      <c r="F107">
        <f t="shared" si="15"/>
        <v>58574</v>
      </c>
      <c r="G107">
        <f t="shared" si="21"/>
        <v>33215</v>
      </c>
      <c r="H107">
        <f t="shared" si="22"/>
        <v>5585</v>
      </c>
      <c r="I107" s="1">
        <f t="shared" si="18"/>
        <v>325589814</v>
      </c>
      <c r="J107">
        <f t="shared" si="14"/>
        <v>3461132</v>
      </c>
      <c r="K107" s="1">
        <f t="shared" si="23"/>
        <v>850946</v>
      </c>
      <c r="L107">
        <f t="shared" si="23"/>
        <v>143312</v>
      </c>
      <c r="M107">
        <v>0</v>
      </c>
      <c r="N107" s="1">
        <f t="shared" si="20"/>
        <v>325589814</v>
      </c>
    </row>
    <row r="108" spans="4:14" x14ac:dyDescent="0.25">
      <c r="D108" s="9">
        <v>43992</v>
      </c>
      <c r="E108">
        <v>107</v>
      </c>
      <c r="F108">
        <f t="shared" si="15"/>
        <v>58656</v>
      </c>
      <c r="G108">
        <f t="shared" si="21"/>
        <v>32644</v>
      </c>
      <c r="H108">
        <f t="shared" si="22"/>
        <v>5489</v>
      </c>
      <c r="I108" s="1">
        <f t="shared" si="18"/>
        <v>325566035</v>
      </c>
      <c r="J108">
        <f t="shared" si="14"/>
        <v>3517555</v>
      </c>
      <c r="K108" s="1">
        <f t="shared" si="23"/>
        <v>883590</v>
      </c>
      <c r="L108">
        <f t="shared" si="23"/>
        <v>148801</v>
      </c>
      <c r="M108">
        <v>0</v>
      </c>
      <c r="N108" s="1">
        <f t="shared" si="20"/>
        <v>325566035</v>
      </c>
    </row>
    <row r="109" spans="4:14" x14ac:dyDescent="0.25">
      <c r="D109" s="9">
        <v>43993</v>
      </c>
      <c r="E109">
        <v>108</v>
      </c>
      <c r="F109">
        <f t="shared" si="15"/>
        <v>58161</v>
      </c>
      <c r="G109">
        <f t="shared" si="21"/>
        <v>31906</v>
      </c>
      <c r="H109">
        <f t="shared" si="22"/>
        <v>5365</v>
      </c>
      <c r="I109" s="1">
        <f t="shared" si="18"/>
        <v>325542084</v>
      </c>
      <c r="J109">
        <f t="shared" si="14"/>
        <v>3573412</v>
      </c>
      <c r="K109" s="1">
        <f t="shared" si="23"/>
        <v>915496</v>
      </c>
      <c r="L109">
        <f t="shared" si="23"/>
        <v>154166</v>
      </c>
      <c r="M109">
        <v>0</v>
      </c>
      <c r="N109" s="1">
        <f t="shared" si="20"/>
        <v>325542084</v>
      </c>
    </row>
    <row r="110" spans="4:14" x14ac:dyDescent="0.25">
      <c r="D110" s="9">
        <v>43994</v>
      </c>
      <c r="E110">
        <v>109</v>
      </c>
      <c r="F110">
        <f t="shared" si="15"/>
        <v>60246</v>
      </c>
      <c r="G110">
        <f t="shared" si="21"/>
        <v>31383</v>
      </c>
      <c r="H110">
        <f t="shared" si="22"/>
        <v>5277</v>
      </c>
      <c r="I110" s="1">
        <f t="shared" si="18"/>
        <v>325515224</v>
      </c>
      <c r="J110">
        <f t="shared" si="14"/>
        <v>3631655</v>
      </c>
      <c r="K110" s="1">
        <f t="shared" si="23"/>
        <v>946879</v>
      </c>
      <c r="L110">
        <f t="shared" si="23"/>
        <v>159443</v>
      </c>
      <c r="M110">
        <v>0</v>
      </c>
      <c r="N110" s="1">
        <f t="shared" si="20"/>
        <v>325515224</v>
      </c>
    </row>
    <row r="111" spans="4:14" x14ac:dyDescent="0.25">
      <c r="D111" s="9">
        <v>43995</v>
      </c>
      <c r="E111">
        <v>110</v>
      </c>
      <c r="F111">
        <f t="shared" si="15"/>
        <v>58390</v>
      </c>
      <c r="G111">
        <f t="shared" si="21"/>
        <v>31578</v>
      </c>
      <c r="H111">
        <f t="shared" si="22"/>
        <v>5310</v>
      </c>
      <c r="I111" s="1">
        <f t="shared" si="18"/>
        <v>325490681</v>
      </c>
      <c r="J111">
        <f t="shared" si="14"/>
        <v>3687776</v>
      </c>
      <c r="K111" s="1">
        <f t="shared" si="23"/>
        <v>978457</v>
      </c>
      <c r="L111">
        <f t="shared" si="23"/>
        <v>164753</v>
      </c>
      <c r="M111">
        <v>0</v>
      </c>
      <c r="N111" s="1">
        <f t="shared" si="20"/>
        <v>325490681</v>
      </c>
    </row>
    <row r="112" spans="4:14" x14ac:dyDescent="0.25">
      <c r="D112" s="9">
        <v>43996</v>
      </c>
      <c r="E112">
        <v>111</v>
      </c>
      <c r="F112">
        <f t="shared" si="15"/>
        <v>59957</v>
      </c>
      <c r="G112">
        <f t="shared" si="21"/>
        <v>30623</v>
      </c>
      <c r="H112">
        <f t="shared" si="22"/>
        <v>5150</v>
      </c>
      <c r="I112" s="1">
        <f t="shared" si="18"/>
        <v>325463390</v>
      </c>
      <c r="J112">
        <f t="shared" si="14"/>
        <v>3745690</v>
      </c>
      <c r="K112" s="1">
        <f t="shared" si="23"/>
        <v>1009080</v>
      </c>
      <c r="L112">
        <f t="shared" si="23"/>
        <v>169903</v>
      </c>
      <c r="M112">
        <v>0</v>
      </c>
      <c r="N112" s="1">
        <f t="shared" si="20"/>
        <v>325463390</v>
      </c>
    </row>
    <row r="113" spans="4:14" x14ac:dyDescent="0.25">
      <c r="D113" s="9">
        <v>43997</v>
      </c>
      <c r="E113">
        <v>112</v>
      </c>
      <c r="F113">
        <f t="shared" si="15"/>
        <v>60303</v>
      </c>
      <c r="G113">
        <f t="shared" si="21"/>
        <v>29900</v>
      </c>
      <c r="H113">
        <f t="shared" si="22"/>
        <v>5028</v>
      </c>
      <c r="I113" s="1">
        <f t="shared" si="18"/>
        <v>325434979</v>
      </c>
      <c r="J113">
        <f t="shared" si="14"/>
        <v>3804001</v>
      </c>
      <c r="K113" s="1">
        <f t="shared" si="23"/>
        <v>1038980</v>
      </c>
      <c r="L113">
        <f t="shared" si="23"/>
        <v>174931</v>
      </c>
      <c r="M113">
        <v>0</v>
      </c>
      <c r="N113" s="1">
        <f t="shared" si="20"/>
        <v>325434979</v>
      </c>
    </row>
    <row r="114" spans="4:14" x14ac:dyDescent="0.25">
      <c r="D114" s="9">
        <v>43998</v>
      </c>
      <c r="E114">
        <v>113</v>
      </c>
      <c r="F114">
        <f t="shared" si="15"/>
        <v>54266</v>
      </c>
      <c r="G114">
        <f t="shared" si="21"/>
        <v>29638</v>
      </c>
      <c r="H114">
        <f t="shared" si="22"/>
        <v>4984</v>
      </c>
      <c r="I114" s="1">
        <f t="shared" si="18"/>
        <v>325413211</v>
      </c>
      <c r="J114">
        <f t="shared" si="14"/>
        <v>3855407</v>
      </c>
      <c r="K114" s="1">
        <f t="shared" si="23"/>
        <v>1068618</v>
      </c>
      <c r="L114">
        <f t="shared" si="23"/>
        <v>179915</v>
      </c>
      <c r="M114">
        <v>0</v>
      </c>
      <c r="N114" s="1">
        <f t="shared" si="20"/>
        <v>325413211</v>
      </c>
    </row>
    <row r="115" spans="4:14" x14ac:dyDescent="0.25">
      <c r="D115" s="9">
        <v>43999</v>
      </c>
      <c r="E115">
        <v>114</v>
      </c>
      <c r="F115">
        <f t="shared" si="15"/>
        <v>57962</v>
      </c>
      <c r="G115">
        <f t="shared" si="21"/>
        <v>29299</v>
      </c>
      <c r="H115">
        <f t="shared" si="22"/>
        <v>4927</v>
      </c>
      <c r="I115" s="1">
        <f t="shared" si="18"/>
        <v>325386875</v>
      </c>
      <c r="J115">
        <f t="shared" si="14"/>
        <v>3911042</v>
      </c>
      <c r="K115" s="1">
        <f t="shared" si="23"/>
        <v>1097917</v>
      </c>
      <c r="L115">
        <f t="shared" si="23"/>
        <v>184842</v>
      </c>
      <c r="M115">
        <v>0</v>
      </c>
      <c r="N115" s="1">
        <f t="shared" si="20"/>
        <v>325386875</v>
      </c>
    </row>
    <row r="116" spans="4:14" x14ac:dyDescent="0.25">
      <c r="D116" s="9">
        <v>44000</v>
      </c>
      <c r="E116">
        <v>115</v>
      </c>
      <c r="F116">
        <f t="shared" si="15"/>
        <v>56408</v>
      </c>
      <c r="G116">
        <f t="shared" si="21"/>
        <v>29559</v>
      </c>
      <c r="H116">
        <f t="shared" si="22"/>
        <v>4971</v>
      </c>
      <c r="I116" s="1">
        <f t="shared" si="18"/>
        <v>325362576</v>
      </c>
      <c r="J116">
        <f t="shared" si="14"/>
        <v>3964900</v>
      </c>
      <c r="K116" s="1">
        <f t="shared" si="23"/>
        <v>1127476</v>
      </c>
      <c r="L116">
        <f t="shared" si="23"/>
        <v>189813</v>
      </c>
      <c r="M116">
        <v>0</v>
      </c>
      <c r="N116" s="1">
        <f t="shared" si="20"/>
        <v>325362576</v>
      </c>
    </row>
    <row r="117" spans="4:14" x14ac:dyDescent="0.25">
      <c r="D117" s="9">
        <v>44001</v>
      </c>
      <c r="E117">
        <v>116</v>
      </c>
      <c r="F117">
        <f t="shared" si="15"/>
        <v>58415</v>
      </c>
      <c r="G117">
        <f t="shared" si="21"/>
        <v>28480</v>
      </c>
      <c r="H117">
        <f t="shared" si="22"/>
        <v>4789</v>
      </c>
      <c r="I117" s="1">
        <f t="shared" si="18"/>
        <v>325334901</v>
      </c>
      <c r="J117">
        <f t="shared" si="14"/>
        <v>4021055</v>
      </c>
      <c r="K117" s="1">
        <f t="shared" si="23"/>
        <v>1155956</v>
      </c>
      <c r="L117">
        <f t="shared" si="23"/>
        <v>194602</v>
      </c>
      <c r="M117">
        <v>0</v>
      </c>
      <c r="N117" s="1">
        <f t="shared" si="20"/>
        <v>325334901</v>
      </c>
    </row>
    <row r="118" spans="4:14" x14ac:dyDescent="0.25">
      <c r="D118" s="9">
        <v>44002</v>
      </c>
      <c r="E118">
        <v>117</v>
      </c>
      <c r="F118">
        <f t="shared" si="15"/>
        <v>61563</v>
      </c>
      <c r="G118">
        <f t="shared" si="21"/>
        <v>28493</v>
      </c>
      <c r="H118">
        <f t="shared" si="22"/>
        <v>4791</v>
      </c>
      <c r="I118" s="1">
        <f t="shared" si="18"/>
        <v>325303637</v>
      </c>
      <c r="J118">
        <f t="shared" si="14"/>
        <v>4080812</v>
      </c>
      <c r="K118" s="1">
        <f t="shared" si="23"/>
        <v>1184449</v>
      </c>
      <c r="L118">
        <f t="shared" si="23"/>
        <v>199393</v>
      </c>
      <c r="M118">
        <v>0</v>
      </c>
      <c r="N118" s="1">
        <f t="shared" si="20"/>
        <v>325303637</v>
      </c>
    </row>
    <row r="119" spans="4:14" x14ac:dyDescent="0.25">
      <c r="D119" s="9">
        <v>44003</v>
      </c>
      <c r="E119">
        <v>118</v>
      </c>
      <c r="F119">
        <f t="shared" si="15"/>
        <v>61320</v>
      </c>
      <c r="G119">
        <f t="shared" si="21"/>
        <v>27390</v>
      </c>
      <c r="H119">
        <f t="shared" si="22"/>
        <v>4606</v>
      </c>
      <c r="I119" s="1">
        <f t="shared" si="18"/>
        <v>325271547</v>
      </c>
      <c r="J119">
        <f t="shared" si="14"/>
        <v>4140292</v>
      </c>
      <c r="K119" s="1">
        <f t="shared" si="23"/>
        <v>1211839</v>
      </c>
      <c r="L119">
        <f t="shared" si="23"/>
        <v>203999</v>
      </c>
      <c r="M119">
        <v>0</v>
      </c>
      <c r="N119" s="1">
        <f t="shared" si="20"/>
        <v>325271547</v>
      </c>
    </row>
    <row r="120" spans="4:14" x14ac:dyDescent="0.25">
      <c r="D120" s="9">
        <v>44004</v>
      </c>
      <c r="E120">
        <v>119</v>
      </c>
      <c r="F120">
        <f t="shared" si="15"/>
        <v>59916</v>
      </c>
      <c r="G120">
        <f t="shared" si="21"/>
        <v>27608</v>
      </c>
      <c r="H120">
        <f t="shared" si="22"/>
        <v>4642</v>
      </c>
      <c r="I120" s="1">
        <f t="shared" si="18"/>
        <v>325241280</v>
      </c>
      <c r="J120">
        <f t="shared" si="14"/>
        <v>4198167</v>
      </c>
      <c r="K120" s="1">
        <f t="shared" si="23"/>
        <v>1239447</v>
      </c>
      <c r="L120">
        <f t="shared" si="23"/>
        <v>208641</v>
      </c>
      <c r="M120">
        <v>0</v>
      </c>
      <c r="N120" s="1">
        <f t="shared" si="20"/>
        <v>325241280</v>
      </c>
    </row>
    <row r="121" spans="4:14" x14ac:dyDescent="0.25">
      <c r="D121" s="9">
        <v>44005</v>
      </c>
      <c r="E121">
        <v>120</v>
      </c>
      <c r="F121">
        <f t="shared" si="15"/>
        <v>57622</v>
      </c>
      <c r="G121">
        <f t="shared" si="21"/>
        <v>29394</v>
      </c>
      <c r="H121">
        <f t="shared" si="22"/>
        <v>4943</v>
      </c>
      <c r="I121" s="1">
        <f t="shared" si="18"/>
        <v>325215423</v>
      </c>
      <c r="J121">
        <f t="shared" si="14"/>
        <v>4253418</v>
      </c>
      <c r="K121" s="1">
        <f t="shared" si="23"/>
        <v>1268841</v>
      </c>
      <c r="L121">
        <f t="shared" si="23"/>
        <v>213584</v>
      </c>
      <c r="M121">
        <v>0</v>
      </c>
      <c r="N121" s="1">
        <f t="shared" si="20"/>
        <v>325215423</v>
      </c>
    </row>
    <row r="122" spans="4:14" x14ac:dyDescent="0.25">
      <c r="D122" s="9">
        <v>44006</v>
      </c>
      <c r="E122">
        <v>121</v>
      </c>
      <c r="F122">
        <f t="shared" si="15"/>
        <v>57863</v>
      </c>
      <c r="G122">
        <f t="shared" si="21"/>
        <v>31711</v>
      </c>
      <c r="H122">
        <f t="shared" si="22"/>
        <v>5333</v>
      </c>
      <c r="I122" s="1">
        <f t="shared" si="18"/>
        <v>325191606</v>
      </c>
      <c r="J122">
        <f t="shared" si="14"/>
        <v>4308946</v>
      </c>
      <c r="K122" s="1">
        <f t="shared" ref="K122:L137" si="24">K121+G122</f>
        <v>1300552</v>
      </c>
      <c r="L122">
        <f t="shared" si="24"/>
        <v>218917</v>
      </c>
      <c r="M122">
        <v>0</v>
      </c>
      <c r="N122" s="1">
        <f t="shared" si="20"/>
        <v>325191606</v>
      </c>
    </row>
    <row r="123" spans="4:14" x14ac:dyDescent="0.25">
      <c r="D123" s="9">
        <v>44007</v>
      </c>
      <c r="E123">
        <v>122</v>
      </c>
      <c r="F123">
        <f t="shared" si="15"/>
        <v>58207</v>
      </c>
      <c r="G123">
        <f t="shared" si="21"/>
        <v>18451</v>
      </c>
      <c r="H123">
        <f t="shared" si="22"/>
        <v>3103</v>
      </c>
      <c r="I123" s="1">
        <f t="shared" si="18"/>
        <v>325154135</v>
      </c>
      <c r="J123">
        <f t="shared" si="14"/>
        <v>4364868</v>
      </c>
      <c r="K123" s="1">
        <f t="shared" si="24"/>
        <v>1319003</v>
      </c>
      <c r="L123">
        <f t="shared" si="24"/>
        <v>222020</v>
      </c>
      <c r="M123">
        <v>0</v>
      </c>
      <c r="N123" s="1">
        <f t="shared" si="20"/>
        <v>325154135</v>
      </c>
    </row>
    <row r="124" spans="4:14" x14ac:dyDescent="0.25">
      <c r="D124" s="9">
        <v>44008</v>
      </c>
      <c r="E124">
        <v>123</v>
      </c>
      <c r="F124">
        <f t="shared" si="15"/>
        <v>58150</v>
      </c>
      <c r="G124">
        <f t="shared" si="21"/>
        <v>23352</v>
      </c>
      <c r="H124">
        <f t="shared" si="22"/>
        <v>3927</v>
      </c>
      <c r="I124" s="1">
        <f t="shared" si="18"/>
        <v>325121629</v>
      </c>
      <c r="J124">
        <f t="shared" si="14"/>
        <v>4420726</v>
      </c>
      <c r="K124" s="1">
        <f t="shared" si="24"/>
        <v>1342355</v>
      </c>
      <c r="L124">
        <f t="shared" si="24"/>
        <v>225947</v>
      </c>
      <c r="M124">
        <v>0</v>
      </c>
      <c r="N124" s="1">
        <f t="shared" si="20"/>
        <v>325121629</v>
      </c>
    </row>
    <row r="125" spans="4:14" x14ac:dyDescent="0.25">
      <c r="D125" s="9">
        <v>44009</v>
      </c>
      <c r="E125">
        <v>124</v>
      </c>
      <c r="F125">
        <f t="shared" si="15"/>
        <v>57032</v>
      </c>
      <c r="G125">
        <f t="shared" si="21"/>
        <v>25575</v>
      </c>
      <c r="H125">
        <f t="shared" si="22"/>
        <v>4301</v>
      </c>
      <c r="I125" s="1">
        <f t="shared" si="18"/>
        <v>325092624</v>
      </c>
      <c r="J125">
        <f t="shared" si="14"/>
        <v>4475306</v>
      </c>
      <c r="K125" s="1">
        <f t="shared" si="24"/>
        <v>1367930</v>
      </c>
      <c r="L125">
        <f t="shared" si="24"/>
        <v>230248</v>
      </c>
      <c r="M125">
        <v>0</v>
      </c>
      <c r="N125" s="1">
        <f t="shared" si="20"/>
        <v>325092624</v>
      </c>
    </row>
    <row r="126" spans="4:14" x14ac:dyDescent="0.25">
      <c r="D126" s="9">
        <v>44010</v>
      </c>
      <c r="E126">
        <v>125</v>
      </c>
      <c r="F126">
        <f t="shared" si="15"/>
        <v>34307</v>
      </c>
      <c r="G126">
        <f t="shared" si="21"/>
        <v>26260</v>
      </c>
      <c r="H126">
        <f t="shared" si="22"/>
        <v>4416</v>
      </c>
      <c r="I126" s="1">
        <f t="shared" si="18"/>
        <v>325090299</v>
      </c>
      <c r="J126">
        <f t="shared" si="14"/>
        <v>4503891</v>
      </c>
      <c r="K126" s="1">
        <f t="shared" si="24"/>
        <v>1394190</v>
      </c>
      <c r="L126">
        <f t="shared" si="24"/>
        <v>234664</v>
      </c>
      <c r="M126">
        <v>0</v>
      </c>
      <c r="N126" s="1">
        <f t="shared" si="20"/>
        <v>325090299</v>
      </c>
    </row>
    <row r="127" spans="4:14" x14ac:dyDescent="0.25">
      <c r="D127" s="9">
        <v>44011</v>
      </c>
      <c r="E127">
        <v>126</v>
      </c>
      <c r="F127">
        <f t="shared" si="15"/>
        <v>34271</v>
      </c>
      <c r="G127">
        <f t="shared" si="21"/>
        <v>26216</v>
      </c>
      <c r="H127">
        <f t="shared" si="22"/>
        <v>4408</v>
      </c>
      <c r="I127" s="1">
        <f t="shared" si="18"/>
        <v>325087971</v>
      </c>
      <c r="J127">
        <f t="shared" si="14"/>
        <v>4532435</v>
      </c>
      <c r="K127" s="1">
        <f t="shared" si="24"/>
        <v>1420406</v>
      </c>
      <c r="L127">
        <f t="shared" si="24"/>
        <v>239072</v>
      </c>
      <c r="M127">
        <v>0</v>
      </c>
      <c r="N127" s="1">
        <f t="shared" si="20"/>
        <v>325087971</v>
      </c>
    </row>
    <row r="128" spans="4:14" x14ac:dyDescent="0.25">
      <c r="D128" s="9">
        <v>44012</v>
      </c>
      <c r="E128">
        <v>127</v>
      </c>
      <c r="F128">
        <f t="shared" si="15"/>
        <v>34299</v>
      </c>
      <c r="G128">
        <f t="shared" si="21"/>
        <v>25835</v>
      </c>
      <c r="H128">
        <f t="shared" si="22"/>
        <v>4344</v>
      </c>
      <c r="I128" s="1">
        <f t="shared" si="18"/>
        <v>325085230</v>
      </c>
      <c r="J128">
        <f t="shared" si="14"/>
        <v>4561011</v>
      </c>
      <c r="K128" s="1">
        <f t="shared" si="24"/>
        <v>1446241</v>
      </c>
      <c r="L128">
        <f t="shared" si="24"/>
        <v>243416</v>
      </c>
      <c r="M128">
        <v>0</v>
      </c>
      <c r="N128" s="1">
        <f t="shared" si="20"/>
        <v>325085230</v>
      </c>
    </row>
    <row r="129" spans="4:14" x14ac:dyDescent="0.25">
      <c r="D129" s="9">
        <v>44013</v>
      </c>
      <c r="E129">
        <v>128</v>
      </c>
      <c r="F129">
        <f t="shared" si="15"/>
        <v>34561</v>
      </c>
      <c r="G129">
        <f t="shared" si="21"/>
        <v>25823</v>
      </c>
      <c r="H129">
        <f t="shared" si="22"/>
        <v>4342</v>
      </c>
      <c r="I129" s="1">
        <f t="shared" si="18"/>
        <v>325082177</v>
      </c>
      <c r="J129">
        <f t="shared" si="14"/>
        <v>4589887</v>
      </c>
      <c r="K129" s="1">
        <f t="shared" si="24"/>
        <v>1472064</v>
      </c>
      <c r="L129">
        <f t="shared" si="24"/>
        <v>247758</v>
      </c>
      <c r="M129">
        <v>0</v>
      </c>
      <c r="N129" s="1">
        <f t="shared" si="20"/>
        <v>325082177</v>
      </c>
    </row>
    <row r="130" spans="4:14" x14ac:dyDescent="0.25">
      <c r="D130" s="9">
        <v>44014</v>
      </c>
      <c r="E130">
        <v>129</v>
      </c>
      <c r="F130">
        <f t="shared" si="15"/>
        <v>34431</v>
      </c>
      <c r="G130">
        <f t="shared" si="21"/>
        <v>26837</v>
      </c>
      <c r="H130">
        <f t="shared" si="22"/>
        <v>4513</v>
      </c>
      <c r="I130" s="1">
        <f t="shared" si="18"/>
        <v>325080287</v>
      </c>
      <c r="J130">
        <f t="shared" si="14"/>
        <v>4618614</v>
      </c>
      <c r="K130" s="1">
        <f t="shared" si="24"/>
        <v>1498901</v>
      </c>
      <c r="L130">
        <f t="shared" si="24"/>
        <v>252271</v>
      </c>
      <c r="M130">
        <v>0</v>
      </c>
      <c r="N130" s="1">
        <f t="shared" si="20"/>
        <v>325080287</v>
      </c>
    </row>
    <row r="131" spans="4:14" x14ac:dyDescent="0.25">
      <c r="D131" s="9">
        <v>44015</v>
      </c>
      <c r="E131">
        <v>130</v>
      </c>
      <c r="F131">
        <f t="shared" si="15"/>
        <v>35021</v>
      </c>
      <c r="G131">
        <f t="shared" si="21"/>
        <v>28056</v>
      </c>
      <c r="H131">
        <f t="shared" si="22"/>
        <v>4718</v>
      </c>
      <c r="I131" s="1">
        <f t="shared" si="18"/>
        <v>325078941</v>
      </c>
      <c r="J131">
        <f t="shared" si="14"/>
        <v>4648016</v>
      </c>
      <c r="K131" s="1">
        <f t="shared" si="24"/>
        <v>1526957</v>
      </c>
      <c r="L131">
        <f t="shared" si="24"/>
        <v>256989</v>
      </c>
      <c r="M131">
        <v>0</v>
      </c>
      <c r="N131" s="1">
        <f t="shared" si="20"/>
        <v>325078941</v>
      </c>
    </row>
    <row r="132" spans="4:14" x14ac:dyDescent="0.25">
      <c r="D132" s="9">
        <v>44016</v>
      </c>
      <c r="E132">
        <v>131</v>
      </c>
      <c r="F132">
        <f t="shared" si="15"/>
        <v>35207</v>
      </c>
      <c r="G132">
        <f t="shared" si="21"/>
        <v>27507</v>
      </c>
      <c r="H132">
        <f t="shared" si="22"/>
        <v>4626</v>
      </c>
      <c r="I132" s="1">
        <f t="shared" si="18"/>
        <v>325076833</v>
      </c>
      <c r="J132">
        <f t="shared" si="14"/>
        <v>4677631</v>
      </c>
      <c r="K132" s="1">
        <f t="shared" si="24"/>
        <v>1554464</v>
      </c>
      <c r="L132">
        <f t="shared" si="24"/>
        <v>261615</v>
      </c>
      <c r="M132">
        <v>0</v>
      </c>
      <c r="N132" s="1">
        <f t="shared" si="20"/>
        <v>325076833</v>
      </c>
    </row>
    <row r="133" spans="4:14" x14ac:dyDescent="0.25">
      <c r="D133" s="9">
        <v>44017</v>
      </c>
      <c r="E133">
        <v>132</v>
      </c>
      <c r="F133">
        <f t="shared" si="15"/>
        <v>35602</v>
      </c>
      <c r="G133">
        <f t="shared" si="21"/>
        <v>27290</v>
      </c>
      <c r="H133">
        <f t="shared" si="22"/>
        <v>4589</v>
      </c>
      <c r="I133" s="1">
        <f t="shared" si="18"/>
        <v>325074056</v>
      </c>
      <c r="J133">
        <f t="shared" si="14"/>
        <v>4707698</v>
      </c>
      <c r="K133" s="1">
        <f t="shared" si="24"/>
        <v>1581754</v>
      </c>
      <c r="L133">
        <f t="shared" si="24"/>
        <v>266204</v>
      </c>
      <c r="M133">
        <v>0</v>
      </c>
      <c r="N133" s="1">
        <f t="shared" si="20"/>
        <v>325074056</v>
      </c>
    </row>
    <row r="134" spans="4:14" x14ac:dyDescent="0.25">
      <c r="D134" s="9">
        <v>44018</v>
      </c>
      <c r="E134">
        <v>133</v>
      </c>
      <c r="F134">
        <f t="shared" si="15"/>
        <v>35252</v>
      </c>
      <c r="G134">
        <f t="shared" si="21"/>
        <v>26821</v>
      </c>
      <c r="H134">
        <f t="shared" si="22"/>
        <v>4510</v>
      </c>
      <c r="I134" s="1">
        <f t="shared" si="18"/>
        <v>325071210</v>
      </c>
      <c r="J134">
        <f t="shared" si="14"/>
        <v>4737365</v>
      </c>
      <c r="K134" s="1">
        <f t="shared" si="24"/>
        <v>1608575</v>
      </c>
      <c r="L134">
        <f t="shared" si="24"/>
        <v>270714</v>
      </c>
      <c r="M134">
        <v>0</v>
      </c>
      <c r="N134" s="1">
        <f t="shared" si="20"/>
        <v>325071210</v>
      </c>
    </row>
    <row r="135" spans="4:14" x14ac:dyDescent="0.25">
      <c r="D135" s="9">
        <v>44019</v>
      </c>
      <c r="E135">
        <v>134</v>
      </c>
      <c r="F135">
        <f t="shared" si="15"/>
        <v>35918</v>
      </c>
      <c r="G135">
        <f t="shared" si="21"/>
        <v>26859</v>
      </c>
      <c r="H135">
        <f t="shared" si="22"/>
        <v>4517</v>
      </c>
      <c r="I135" s="1">
        <f t="shared" si="18"/>
        <v>325067640</v>
      </c>
      <c r="J135">
        <f t="shared" si="14"/>
        <v>4767794</v>
      </c>
      <c r="K135" s="1">
        <f t="shared" si="24"/>
        <v>1635434</v>
      </c>
      <c r="L135">
        <f t="shared" si="24"/>
        <v>275231</v>
      </c>
      <c r="M135">
        <v>0</v>
      </c>
      <c r="N135" s="1">
        <f t="shared" si="20"/>
        <v>325067640</v>
      </c>
    </row>
    <row r="136" spans="4:14" x14ac:dyDescent="0.25">
      <c r="D136" s="9">
        <v>44020</v>
      </c>
      <c r="E136">
        <v>135</v>
      </c>
      <c r="F136">
        <f t="shared" si="15"/>
        <v>36779</v>
      </c>
      <c r="G136">
        <f t="shared" si="21"/>
        <v>26632</v>
      </c>
      <c r="H136">
        <f t="shared" si="22"/>
        <v>4478</v>
      </c>
      <c r="I136" s="1">
        <f t="shared" si="18"/>
        <v>325062858</v>
      </c>
      <c r="J136">
        <f t="shared" si="14"/>
        <v>4799208</v>
      </c>
      <c r="K136" s="1">
        <f t="shared" si="24"/>
        <v>1662066</v>
      </c>
      <c r="L136">
        <f t="shared" si="24"/>
        <v>279709</v>
      </c>
      <c r="M136">
        <v>0</v>
      </c>
      <c r="N136" s="1">
        <f t="shared" si="20"/>
        <v>325062858</v>
      </c>
    </row>
    <row r="137" spans="4:14" x14ac:dyDescent="0.25">
      <c r="D137" s="9">
        <v>44021</v>
      </c>
      <c r="E137">
        <v>136</v>
      </c>
      <c r="F137">
        <f t="shared" ref="F137:F200" si="25">ROUND((M136*$B$1)+(N136*$B$2)-H110-G110,0)</f>
        <v>37389</v>
      </c>
      <c r="G137">
        <f t="shared" si="21"/>
        <v>27587</v>
      </c>
      <c r="H137">
        <f t="shared" si="22"/>
        <v>4639</v>
      </c>
      <c r="I137" s="1">
        <f t="shared" si="18"/>
        <v>325058333</v>
      </c>
      <c r="J137">
        <f t="shared" ref="J137:J200" si="26">J136+F137-H110</f>
        <v>4831320</v>
      </c>
      <c r="K137" s="1">
        <f t="shared" si="24"/>
        <v>1689653</v>
      </c>
      <c r="L137">
        <f t="shared" si="24"/>
        <v>284348</v>
      </c>
      <c r="M137">
        <v>0</v>
      </c>
      <c r="N137" s="1">
        <f t="shared" si="20"/>
        <v>325058333</v>
      </c>
    </row>
    <row r="138" spans="4:14" x14ac:dyDescent="0.25">
      <c r="D138" s="9">
        <v>44022</v>
      </c>
      <c r="E138">
        <v>137</v>
      </c>
      <c r="F138">
        <f t="shared" si="25"/>
        <v>37160</v>
      </c>
      <c r="G138">
        <f t="shared" si="21"/>
        <v>26737</v>
      </c>
      <c r="H138">
        <f t="shared" si="22"/>
        <v>4496</v>
      </c>
      <c r="I138" s="1">
        <f t="shared" si="18"/>
        <v>325053220</v>
      </c>
      <c r="J138">
        <f t="shared" si="26"/>
        <v>4863170</v>
      </c>
      <c r="K138" s="1">
        <f t="shared" ref="K138:L153" si="27">K137+G138</f>
        <v>1716390</v>
      </c>
      <c r="L138">
        <f t="shared" si="27"/>
        <v>288844</v>
      </c>
      <c r="M138">
        <v>0</v>
      </c>
      <c r="N138" s="1">
        <f t="shared" si="20"/>
        <v>325053220</v>
      </c>
    </row>
    <row r="139" spans="4:14" x14ac:dyDescent="0.25">
      <c r="D139" s="9">
        <v>44023</v>
      </c>
      <c r="E139">
        <v>138</v>
      </c>
      <c r="F139">
        <f t="shared" si="25"/>
        <v>38274</v>
      </c>
      <c r="G139">
        <f t="shared" si="21"/>
        <v>27454</v>
      </c>
      <c r="H139">
        <f t="shared" si="22"/>
        <v>4617</v>
      </c>
      <c r="I139" s="1">
        <f t="shared" si="18"/>
        <v>325047550</v>
      </c>
      <c r="J139">
        <f t="shared" si="26"/>
        <v>4896294</v>
      </c>
      <c r="K139" s="1">
        <f t="shared" si="27"/>
        <v>1743844</v>
      </c>
      <c r="L139">
        <f t="shared" si="27"/>
        <v>293461</v>
      </c>
      <c r="M139">
        <v>0</v>
      </c>
      <c r="N139" s="1">
        <f t="shared" si="20"/>
        <v>325047550</v>
      </c>
    </row>
    <row r="140" spans="4:14" x14ac:dyDescent="0.25">
      <c r="D140" s="9">
        <v>44024</v>
      </c>
      <c r="E140">
        <v>139</v>
      </c>
      <c r="F140">
        <f t="shared" si="25"/>
        <v>39118</v>
      </c>
      <c r="G140">
        <f t="shared" si="21"/>
        <v>27613</v>
      </c>
      <c r="H140">
        <f t="shared" si="22"/>
        <v>4643</v>
      </c>
      <c r="I140" s="1">
        <f t="shared" si="18"/>
        <v>325041073</v>
      </c>
      <c r="J140">
        <f t="shared" si="26"/>
        <v>4930384</v>
      </c>
      <c r="K140" s="1">
        <f t="shared" si="27"/>
        <v>1771457</v>
      </c>
      <c r="L140">
        <f t="shared" si="27"/>
        <v>298104</v>
      </c>
      <c r="M140">
        <v>0</v>
      </c>
      <c r="N140" s="1">
        <f t="shared" si="20"/>
        <v>325041073</v>
      </c>
    </row>
    <row r="141" spans="4:14" x14ac:dyDescent="0.25">
      <c r="D141" s="9">
        <v>44025</v>
      </c>
      <c r="E141">
        <v>140</v>
      </c>
      <c r="F141">
        <f t="shared" si="25"/>
        <v>39422</v>
      </c>
      <c r="G141">
        <f t="shared" si="21"/>
        <v>24848</v>
      </c>
      <c r="H141">
        <f t="shared" si="22"/>
        <v>4178</v>
      </c>
      <c r="I141" s="1">
        <f t="shared" si="18"/>
        <v>325031483</v>
      </c>
      <c r="J141">
        <f t="shared" si="26"/>
        <v>4964822</v>
      </c>
      <c r="K141" s="1">
        <f t="shared" si="27"/>
        <v>1796305</v>
      </c>
      <c r="L141">
        <f t="shared" si="27"/>
        <v>302282</v>
      </c>
      <c r="M141">
        <v>0</v>
      </c>
      <c r="N141" s="1">
        <f t="shared" si="20"/>
        <v>325031483</v>
      </c>
    </row>
    <row r="142" spans="4:14" x14ac:dyDescent="0.25">
      <c r="D142" s="9">
        <v>44026</v>
      </c>
      <c r="E142">
        <v>141</v>
      </c>
      <c r="F142">
        <f t="shared" si="25"/>
        <v>39816</v>
      </c>
      <c r="G142">
        <f t="shared" si="21"/>
        <v>26541</v>
      </c>
      <c r="H142">
        <f t="shared" si="22"/>
        <v>4463</v>
      </c>
      <c r="I142" s="1">
        <f t="shared" si="18"/>
        <v>325023135</v>
      </c>
      <c r="J142">
        <f t="shared" si="26"/>
        <v>4999711</v>
      </c>
      <c r="K142" s="1">
        <f t="shared" si="27"/>
        <v>1822846</v>
      </c>
      <c r="L142">
        <f t="shared" si="27"/>
        <v>306745</v>
      </c>
      <c r="M142">
        <v>0</v>
      </c>
      <c r="N142" s="1">
        <f t="shared" si="20"/>
        <v>325023135</v>
      </c>
    </row>
    <row r="143" spans="4:14" x14ac:dyDescent="0.25">
      <c r="D143" s="9">
        <v>44027</v>
      </c>
      <c r="E143">
        <v>142</v>
      </c>
      <c r="F143">
        <f t="shared" si="25"/>
        <v>39510</v>
      </c>
      <c r="G143">
        <f t="shared" si="21"/>
        <v>25829</v>
      </c>
      <c r="H143">
        <f t="shared" si="22"/>
        <v>4343</v>
      </c>
      <c r="I143" s="1">
        <f t="shared" si="18"/>
        <v>325014425</v>
      </c>
      <c r="J143">
        <f t="shared" si="26"/>
        <v>5034250</v>
      </c>
      <c r="K143" s="1">
        <f t="shared" si="27"/>
        <v>1848675</v>
      </c>
      <c r="L143">
        <f t="shared" si="27"/>
        <v>311088</v>
      </c>
      <c r="M143">
        <v>0</v>
      </c>
      <c r="N143" s="1">
        <f t="shared" si="20"/>
        <v>325014425</v>
      </c>
    </row>
    <row r="144" spans="4:14" x14ac:dyDescent="0.25">
      <c r="D144" s="9">
        <v>44028</v>
      </c>
      <c r="E144">
        <v>143</v>
      </c>
      <c r="F144">
        <f t="shared" si="25"/>
        <v>40769</v>
      </c>
      <c r="G144">
        <f t="shared" si="21"/>
        <v>26748</v>
      </c>
      <c r="H144">
        <f t="shared" si="22"/>
        <v>4498</v>
      </c>
      <c r="I144" s="1">
        <f t="shared" si="18"/>
        <v>325005193</v>
      </c>
      <c r="J144">
        <f t="shared" si="26"/>
        <v>5070230</v>
      </c>
      <c r="K144" s="1">
        <f t="shared" si="27"/>
        <v>1875423</v>
      </c>
      <c r="L144">
        <f t="shared" si="27"/>
        <v>315586</v>
      </c>
      <c r="M144">
        <v>0</v>
      </c>
      <c r="N144" s="1">
        <f t="shared" si="20"/>
        <v>325005193</v>
      </c>
    </row>
    <row r="145" spans="4:14" x14ac:dyDescent="0.25">
      <c r="D145" s="9">
        <v>44029</v>
      </c>
      <c r="E145">
        <v>144</v>
      </c>
      <c r="F145">
        <f t="shared" si="25"/>
        <v>40752</v>
      </c>
      <c r="G145">
        <f t="shared" si="21"/>
        <v>28190</v>
      </c>
      <c r="H145">
        <f t="shared" si="22"/>
        <v>4740</v>
      </c>
      <c r="I145" s="1">
        <f t="shared" si="18"/>
        <v>324997422</v>
      </c>
      <c r="J145">
        <f t="shared" si="26"/>
        <v>5106191</v>
      </c>
      <c r="K145" s="1">
        <f t="shared" si="27"/>
        <v>1903613</v>
      </c>
      <c r="L145">
        <f t="shared" si="27"/>
        <v>320326</v>
      </c>
      <c r="M145">
        <v>0</v>
      </c>
      <c r="N145" s="1">
        <f t="shared" si="20"/>
        <v>324997422</v>
      </c>
    </row>
    <row r="146" spans="4:14" x14ac:dyDescent="0.25">
      <c r="D146" s="9">
        <v>44030</v>
      </c>
      <c r="E146">
        <v>145</v>
      </c>
      <c r="F146">
        <f t="shared" si="25"/>
        <v>42038</v>
      </c>
      <c r="G146">
        <f t="shared" si="21"/>
        <v>28078</v>
      </c>
      <c r="H146">
        <f t="shared" si="22"/>
        <v>4722</v>
      </c>
      <c r="I146" s="1">
        <f t="shared" si="18"/>
        <v>324988068</v>
      </c>
      <c r="J146">
        <f t="shared" si="26"/>
        <v>5143623</v>
      </c>
      <c r="K146" s="1">
        <f t="shared" si="27"/>
        <v>1931691</v>
      </c>
      <c r="L146">
        <f t="shared" si="27"/>
        <v>325048</v>
      </c>
      <c r="M146">
        <v>0</v>
      </c>
      <c r="N146" s="1">
        <f t="shared" si="20"/>
        <v>324988068</v>
      </c>
    </row>
    <row r="147" spans="4:14" x14ac:dyDescent="0.25">
      <c r="D147" s="9">
        <v>44031</v>
      </c>
      <c r="E147">
        <v>146</v>
      </c>
      <c r="F147">
        <f t="shared" si="25"/>
        <v>41782</v>
      </c>
      <c r="G147">
        <f t="shared" si="21"/>
        <v>27436</v>
      </c>
      <c r="H147">
        <f t="shared" si="22"/>
        <v>4614</v>
      </c>
      <c r="I147" s="1">
        <f t="shared" si="18"/>
        <v>324978364</v>
      </c>
      <c r="J147">
        <f t="shared" si="26"/>
        <v>5180763</v>
      </c>
      <c r="K147" s="1">
        <f t="shared" si="27"/>
        <v>1959127</v>
      </c>
      <c r="L147">
        <f t="shared" si="27"/>
        <v>329662</v>
      </c>
      <c r="M147">
        <v>0</v>
      </c>
      <c r="N147" s="1">
        <f t="shared" si="20"/>
        <v>324978364</v>
      </c>
    </row>
    <row r="148" spans="4:14" x14ac:dyDescent="0.25">
      <c r="D148" s="9">
        <v>44032</v>
      </c>
      <c r="E148">
        <v>147</v>
      </c>
      <c r="F148">
        <f t="shared" si="25"/>
        <v>39693</v>
      </c>
      <c r="G148">
        <f t="shared" si="21"/>
        <v>26385</v>
      </c>
      <c r="H148">
        <f t="shared" si="22"/>
        <v>4437</v>
      </c>
      <c r="I148" s="1">
        <f t="shared" si="18"/>
        <v>324969999</v>
      </c>
      <c r="J148">
        <f t="shared" si="26"/>
        <v>5215513</v>
      </c>
      <c r="K148" s="1">
        <f t="shared" si="27"/>
        <v>1985512</v>
      </c>
      <c r="L148">
        <f t="shared" si="27"/>
        <v>334099</v>
      </c>
      <c r="M148">
        <v>0</v>
      </c>
      <c r="N148" s="1">
        <f t="shared" si="20"/>
        <v>324969999</v>
      </c>
    </row>
    <row r="149" spans="4:14" x14ac:dyDescent="0.25">
      <c r="D149" s="9">
        <v>44033</v>
      </c>
      <c r="E149">
        <v>148</v>
      </c>
      <c r="F149">
        <f t="shared" si="25"/>
        <v>36984</v>
      </c>
      <c r="G149">
        <f t="shared" si="21"/>
        <v>26495</v>
      </c>
      <c r="H149">
        <f t="shared" si="22"/>
        <v>4455</v>
      </c>
      <c r="I149" s="1">
        <f t="shared" si="18"/>
        <v>324964843</v>
      </c>
      <c r="J149">
        <f t="shared" si="26"/>
        <v>5247164</v>
      </c>
      <c r="K149" s="1">
        <f t="shared" si="27"/>
        <v>2012007</v>
      </c>
      <c r="L149">
        <f t="shared" si="27"/>
        <v>338554</v>
      </c>
      <c r="M149">
        <v>0</v>
      </c>
      <c r="N149" s="1">
        <f t="shared" si="20"/>
        <v>324964843</v>
      </c>
    </row>
    <row r="150" spans="4:14" x14ac:dyDescent="0.25">
      <c r="D150" s="9">
        <v>44034</v>
      </c>
      <c r="E150">
        <v>149</v>
      </c>
      <c r="F150">
        <f t="shared" si="25"/>
        <v>52473</v>
      </c>
      <c r="G150">
        <f t="shared" si="21"/>
        <v>26653</v>
      </c>
      <c r="H150">
        <f t="shared" si="22"/>
        <v>4482</v>
      </c>
      <c r="I150" s="1">
        <f t="shared" si="18"/>
        <v>324942126</v>
      </c>
      <c r="J150">
        <f t="shared" si="26"/>
        <v>5296534</v>
      </c>
      <c r="K150" s="1">
        <f t="shared" si="27"/>
        <v>2038660</v>
      </c>
      <c r="L150">
        <f t="shared" si="27"/>
        <v>343036</v>
      </c>
      <c r="M150">
        <v>0</v>
      </c>
      <c r="N150" s="1">
        <f t="shared" si="20"/>
        <v>324942126</v>
      </c>
    </row>
    <row r="151" spans="4:14" x14ac:dyDescent="0.25">
      <c r="D151" s="9">
        <v>44035</v>
      </c>
      <c r="E151">
        <v>150</v>
      </c>
      <c r="F151">
        <f t="shared" si="25"/>
        <v>46743</v>
      </c>
      <c r="G151">
        <f t="shared" si="21"/>
        <v>26627</v>
      </c>
      <c r="H151">
        <f t="shared" si="22"/>
        <v>4478</v>
      </c>
      <c r="I151" s="1">
        <f t="shared" si="18"/>
        <v>324925937</v>
      </c>
      <c r="J151">
        <f t="shared" si="26"/>
        <v>5339350</v>
      </c>
      <c r="K151" s="1">
        <f t="shared" si="27"/>
        <v>2065287</v>
      </c>
      <c r="L151">
        <f t="shared" si="27"/>
        <v>347514</v>
      </c>
      <c r="M151">
        <v>0</v>
      </c>
      <c r="N151" s="1">
        <f t="shared" si="20"/>
        <v>324925937</v>
      </c>
    </row>
    <row r="152" spans="4:14" x14ac:dyDescent="0.25">
      <c r="D152" s="9">
        <v>44036</v>
      </c>
      <c r="E152">
        <v>151</v>
      </c>
      <c r="F152">
        <f t="shared" si="25"/>
        <v>44142</v>
      </c>
      <c r="G152">
        <f t="shared" si="21"/>
        <v>26115</v>
      </c>
      <c r="H152">
        <f t="shared" si="22"/>
        <v>4391</v>
      </c>
      <c r="I152" s="1">
        <f t="shared" ref="I152:I215" si="28">$I$2-J152+K152</f>
        <v>324912211</v>
      </c>
      <c r="J152">
        <f t="shared" si="26"/>
        <v>5379191</v>
      </c>
      <c r="K152" s="1">
        <f t="shared" si="27"/>
        <v>2091402</v>
      </c>
      <c r="L152">
        <f t="shared" si="27"/>
        <v>351905</v>
      </c>
      <c r="M152">
        <v>0</v>
      </c>
      <c r="N152" s="1">
        <f t="shared" si="20"/>
        <v>324912211</v>
      </c>
    </row>
    <row r="153" spans="4:14" x14ac:dyDescent="0.25">
      <c r="D153" s="9">
        <v>44037</v>
      </c>
      <c r="E153">
        <v>152</v>
      </c>
      <c r="F153">
        <f t="shared" si="25"/>
        <v>43339</v>
      </c>
      <c r="G153">
        <f t="shared" si="21"/>
        <v>15709</v>
      </c>
      <c r="H153">
        <f t="shared" si="22"/>
        <v>2642</v>
      </c>
      <c r="I153" s="1">
        <f t="shared" si="28"/>
        <v>324888997</v>
      </c>
      <c r="J153">
        <f t="shared" si="26"/>
        <v>5418114</v>
      </c>
      <c r="K153" s="1">
        <f t="shared" si="27"/>
        <v>2107111</v>
      </c>
      <c r="L153">
        <f t="shared" si="27"/>
        <v>354547</v>
      </c>
      <c r="M153">
        <v>0</v>
      </c>
      <c r="N153" s="1">
        <f t="shared" si="20"/>
        <v>324888997</v>
      </c>
    </row>
    <row r="154" spans="4:14" x14ac:dyDescent="0.25">
      <c r="D154" s="9">
        <v>44038</v>
      </c>
      <c r="E154">
        <v>153</v>
      </c>
      <c r="F154">
        <f t="shared" si="25"/>
        <v>43386</v>
      </c>
      <c r="G154">
        <f t="shared" si="21"/>
        <v>15693</v>
      </c>
      <c r="H154">
        <f t="shared" si="22"/>
        <v>2639</v>
      </c>
      <c r="I154" s="1">
        <f t="shared" si="28"/>
        <v>324865712</v>
      </c>
      <c r="J154">
        <f t="shared" si="26"/>
        <v>5457092</v>
      </c>
      <c r="K154" s="1">
        <f t="shared" ref="K154:L169" si="29">K153+G154</f>
        <v>2122804</v>
      </c>
      <c r="L154">
        <f t="shared" si="29"/>
        <v>357186</v>
      </c>
      <c r="M154">
        <v>0</v>
      </c>
      <c r="N154" s="1">
        <f t="shared" ref="N154:N217" si="30">I154-M154</f>
        <v>324865712</v>
      </c>
    </row>
    <row r="155" spans="4:14" x14ac:dyDescent="0.25">
      <c r="D155" s="9">
        <v>44039</v>
      </c>
      <c r="E155">
        <v>154</v>
      </c>
      <c r="F155">
        <f t="shared" si="25"/>
        <v>43825</v>
      </c>
      <c r="G155">
        <f t="shared" si="21"/>
        <v>15706</v>
      </c>
      <c r="H155">
        <f t="shared" si="22"/>
        <v>2641</v>
      </c>
      <c r="I155" s="1">
        <f t="shared" si="28"/>
        <v>324841937</v>
      </c>
      <c r="J155">
        <f t="shared" si="26"/>
        <v>5496573</v>
      </c>
      <c r="K155" s="1">
        <f t="shared" si="29"/>
        <v>2138510</v>
      </c>
      <c r="L155">
        <f t="shared" si="29"/>
        <v>359827</v>
      </c>
      <c r="M155">
        <v>0</v>
      </c>
      <c r="N155" s="1">
        <f t="shared" si="30"/>
        <v>324841937</v>
      </c>
    </row>
    <row r="156" spans="4:14" x14ac:dyDescent="0.25">
      <c r="D156" s="9">
        <v>44040</v>
      </c>
      <c r="E156">
        <v>155</v>
      </c>
      <c r="F156">
        <f t="shared" si="25"/>
        <v>43834</v>
      </c>
      <c r="G156">
        <f t="shared" si="21"/>
        <v>15825</v>
      </c>
      <c r="H156">
        <f t="shared" si="22"/>
        <v>2661</v>
      </c>
      <c r="I156" s="1">
        <f t="shared" si="28"/>
        <v>324818270</v>
      </c>
      <c r="J156">
        <f t="shared" si="26"/>
        <v>5536065</v>
      </c>
      <c r="K156" s="1">
        <f t="shared" si="29"/>
        <v>2154335</v>
      </c>
      <c r="L156">
        <f t="shared" si="29"/>
        <v>362488</v>
      </c>
      <c r="M156">
        <v>0</v>
      </c>
      <c r="N156" s="1">
        <f t="shared" si="30"/>
        <v>324818270</v>
      </c>
    </row>
    <row r="157" spans="4:14" x14ac:dyDescent="0.25">
      <c r="D157" s="9">
        <v>44041</v>
      </c>
      <c r="E157">
        <v>156</v>
      </c>
      <c r="F157">
        <f t="shared" si="25"/>
        <v>42643</v>
      </c>
      <c r="G157">
        <f t="shared" si="21"/>
        <v>15766</v>
      </c>
      <c r="H157">
        <f t="shared" si="22"/>
        <v>2651</v>
      </c>
      <c r="I157" s="1">
        <f t="shared" si="28"/>
        <v>324795906</v>
      </c>
      <c r="J157">
        <f t="shared" si="26"/>
        <v>5574195</v>
      </c>
      <c r="K157" s="1">
        <f t="shared" si="29"/>
        <v>2170101</v>
      </c>
      <c r="L157">
        <f t="shared" si="29"/>
        <v>365139</v>
      </c>
      <c r="M157">
        <v>0</v>
      </c>
      <c r="N157" s="1">
        <f t="shared" si="30"/>
        <v>324795906</v>
      </c>
    </row>
    <row r="158" spans="4:14" x14ac:dyDescent="0.25">
      <c r="D158" s="9">
        <v>44042</v>
      </c>
      <c r="E158">
        <v>157</v>
      </c>
      <c r="F158">
        <f t="shared" si="25"/>
        <v>41214</v>
      </c>
      <c r="G158">
        <f t="shared" ref="G158:G221" si="31">ROUND(F131*$B$7,0)</f>
        <v>16036</v>
      </c>
      <c r="H158">
        <f t="shared" si="22"/>
        <v>2697</v>
      </c>
      <c r="I158" s="1">
        <f t="shared" si="28"/>
        <v>324775446</v>
      </c>
      <c r="J158">
        <f t="shared" si="26"/>
        <v>5610691</v>
      </c>
      <c r="K158" s="1">
        <f t="shared" si="29"/>
        <v>2186137</v>
      </c>
      <c r="L158">
        <f t="shared" si="29"/>
        <v>367836</v>
      </c>
      <c r="M158">
        <v>0</v>
      </c>
      <c r="N158" s="1">
        <f t="shared" si="30"/>
        <v>324775446</v>
      </c>
    </row>
    <row r="159" spans="4:14" x14ac:dyDescent="0.25">
      <c r="D159" s="9">
        <v>44043</v>
      </c>
      <c r="E159">
        <v>158</v>
      </c>
      <c r="F159">
        <f t="shared" si="25"/>
        <v>41851</v>
      </c>
      <c r="G159">
        <f t="shared" si="31"/>
        <v>16121</v>
      </c>
      <c r="H159">
        <f t="shared" si="22"/>
        <v>2711</v>
      </c>
      <c r="I159" s="1">
        <f t="shared" si="28"/>
        <v>324754342</v>
      </c>
      <c r="J159">
        <f t="shared" si="26"/>
        <v>5647916</v>
      </c>
      <c r="K159" s="1">
        <f t="shared" si="29"/>
        <v>2202258</v>
      </c>
      <c r="L159">
        <f t="shared" si="29"/>
        <v>370547</v>
      </c>
      <c r="M159">
        <v>0</v>
      </c>
      <c r="N159" s="1">
        <f t="shared" si="30"/>
        <v>324754342</v>
      </c>
    </row>
    <row r="160" spans="4:14" x14ac:dyDescent="0.25">
      <c r="D160" s="9">
        <v>44044</v>
      </c>
      <c r="E160">
        <v>159</v>
      </c>
      <c r="F160">
        <f t="shared" si="25"/>
        <v>42100</v>
      </c>
      <c r="G160">
        <f t="shared" si="31"/>
        <v>16302</v>
      </c>
      <c r="H160">
        <f t="shared" si="22"/>
        <v>2741</v>
      </c>
      <c r="I160" s="1">
        <f t="shared" si="28"/>
        <v>324733133</v>
      </c>
      <c r="J160">
        <f t="shared" si="26"/>
        <v>5685427</v>
      </c>
      <c r="K160" s="1">
        <f t="shared" si="29"/>
        <v>2218560</v>
      </c>
      <c r="L160">
        <f t="shared" si="29"/>
        <v>373288</v>
      </c>
      <c r="M160">
        <v>0</v>
      </c>
      <c r="N160" s="1">
        <f t="shared" si="30"/>
        <v>324733133</v>
      </c>
    </row>
    <row r="161" spans="4:14" x14ac:dyDescent="0.25">
      <c r="D161" s="9">
        <v>44045</v>
      </c>
      <c r="E161">
        <v>160</v>
      </c>
      <c r="F161">
        <f t="shared" si="25"/>
        <v>42643</v>
      </c>
      <c r="G161">
        <f t="shared" si="31"/>
        <v>16142</v>
      </c>
      <c r="H161">
        <f t="shared" si="22"/>
        <v>2714</v>
      </c>
      <c r="I161" s="1">
        <f t="shared" si="28"/>
        <v>324711142</v>
      </c>
      <c r="J161">
        <f t="shared" si="26"/>
        <v>5723560</v>
      </c>
      <c r="K161" s="1">
        <f t="shared" si="29"/>
        <v>2234702</v>
      </c>
      <c r="L161">
        <f t="shared" si="29"/>
        <v>376002</v>
      </c>
      <c r="M161">
        <v>0</v>
      </c>
      <c r="N161" s="1">
        <f t="shared" si="30"/>
        <v>324711142</v>
      </c>
    </row>
    <row r="162" spans="4:14" x14ac:dyDescent="0.25">
      <c r="D162" s="9">
        <v>44046</v>
      </c>
      <c r="E162">
        <v>161</v>
      </c>
      <c r="F162">
        <f t="shared" si="25"/>
        <v>42593</v>
      </c>
      <c r="G162">
        <f t="shared" si="31"/>
        <v>16447</v>
      </c>
      <c r="H162">
        <f t="shared" si="22"/>
        <v>2766</v>
      </c>
      <c r="I162" s="1">
        <f t="shared" si="28"/>
        <v>324689513</v>
      </c>
      <c r="J162">
        <f t="shared" si="26"/>
        <v>5761636</v>
      </c>
      <c r="K162" s="1">
        <f t="shared" si="29"/>
        <v>2251149</v>
      </c>
      <c r="L162">
        <f t="shared" si="29"/>
        <v>378768</v>
      </c>
      <c r="M162">
        <v>0</v>
      </c>
      <c r="N162" s="1">
        <f t="shared" si="30"/>
        <v>324689513</v>
      </c>
    </row>
    <row r="163" spans="4:14" x14ac:dyDescent="0.25">
      <c r="D163" s="9">
        <v>44047</v>
      </c>
      <c r="E163">
        <v>162</v>
      </c>
      <c r="F163">
        <f t="shared" si="25"/>
        <v>42854</v>
      </c>
      <c r="G163">
        <f t="shared" si="31"/>
        <v>16841</v>
      </c>
      <c r="H163">
        <f t="shared" ref="H163:H226" si="32">ROUND(F136*$B$8,0)</f>
        <v>2832</v>
      </c>
      <c r="I163" s="1">
        <f t="shared" si="28"/>
        <v>324667978</v>
      </c>
      <c r="J163">
        <f t="shared" si="26"/>
        <v>5800012</v>
      </c>
      <c r="K163" s="1">
        <f t="shared" si="29"/>
        <v>2267990</v>
      </c>
      <c r="L163">
        <f t="shared" si="29"/>
        <v>381600</v>
      </c>
      <c r="M163">
        <v>0</v>
      </c>
      <c r="N163" s="1">
        <f t="shared" si="30"/>
        <v>324667978</v>
      </c>
    </row>
    <row r="164" spans="4:14" x14ac:dyDescent="0.25">
      <c r="D164" s="9">
        <v>44048</v>
      </c>
      <c r="E164">
        <v>163</v>
      </c>
      <c r="F164">
        <f t="shared" si="25"/>
        <v>41733</v>
      </c>
      <c r="G164">
        <f t="shared" si="31"/>
        <v>17120</v>
      </c>
      <c r="H164">
        <f t="shared" si="32"/>
        <v>2879</v>
      </c>
      <c r="I164" s="1">
        <f t="shared" si="28"/>
        <v>324648004</v>
      </c>
      <c r="J164">
        <f t="shared" si="26"/>
        <v>5837106</v>
      </c>
      <c r="K164" s="1">
        <f t="shared" si="29"/>
        <v>2285110</v>
      </c>
      <c r="L164">
        <f t="shared" si="29"/>
        <v>384479</v>
      </c>
      <c r="M164">
        <v>0</v>
      </c>
      <c r="N164" s="1">
        <f t="shared" si="30"/>
        <v>324648004</v>
      </c>
    </row>
    <row r="165" spans="4:14" x14ac:dyDescent="0.25">
      <c r="D165" s="9">
        <v>44049</v>
      </c>
      <c r="E165">
        <v>164</v>
      </c>
      <c r="F165">
        <f t="shared" si="25"/>
        <v>42722</v>
      </c>
      <c r="G165">
        <f t="shared" si="31"/>
        <v>17016</v>
      </c>
      <c r="H165">
        <f t="shared" si="32"/>
        <v>2861</v>
      </c>
      <c r="I165" s="1">
        <f t="shared" si="28"/>
        <v>324626794</v>
      </c>
      <c r="J165">
        <f t="shared" si="26"/>
        <v>5875332</v>
      </c>
      <c r="K165" s="1">
        <f t="shared" si="29"/>
        <v>2302126</v>
      </c>
      <c r="L165">
        <f t="shared" si="29"/>
        <v>387340</v>
      </c>
      <c r="M165">
        <v>0</v>
      </c>
      <c r="N165" s="1">
        <f t="shared" si="30"/>
        <v>324626794</v>
      </c>
    </row>
    <row r="166" spans="4:14" x14ac:dyDescent="0.25">
      <c r="D166" s="9">
        <v>44050</v>
      </c>
      <c r="E166">
        <v>165</v>
      </c>
      <c r="F166">
        <f t="shared" si="25"/>
        <v>41879</v>
      </c>
      <c r="G166">
        <f t="shared" si="31"/>
        <v>17526</v>
      </c>
      <c r="H166">
        <f t="shared" si="32"/>
        <v>2947</v>
      </c>
      <c r="I166" s="1">
        <f t="shared" si="28"/>
        <v>324607058</v>
      </c>
      <c r="J166">
        <f t="shared" si="26"/>
        <v>5912594</v>
      </c>
      <c r="K166" s="1">
        <f t="shared" si="29"/>
        <v>2319652</v>
      </c>
      <c r="L166">
        <f t="shared" si="29"/>
        <v>390287</v>
      </c>
      <c r="M166">
        <v>0</v>
      </c>
      <c r="N166" s="1">
        <f t="shared" si="30"/>
        <v>324607058</v>
      </c>
    </row>
    <row r="167" spans="4:14" x14ac:dyDescent="0.25">
      <c r="D167" s="9">
        <v>44051</v>
      </c>
      <c r="E167">
        <v>166</v>
      </c>
      <c r="F167">
        <f t="shared" si="25"/>
        <v>41689</v>
      </c>
      <c r="G167">
        <f t="shared" si="31"/>
        <v>17912</v>
      </c>
      <c r="H167">
        <f t="shared" si="32"/>
        <v>3012</v>
      </c>
      <c r="I167" s="1">
        <f t="shared" si="28"/>
        <v>324587924</v>
      </c>
      <c r="J167">
        <f t="shared" si="26"/>
        <v>5949640</v>
      </c>
      <c r="K167" s="1">
        <f t="shared" si="29"/>
        <v>2337564</v>
      </c>
      <c r="L167">
        <f t="shared" si="29"/>
        <v>393299</v>
      </c>
      <c r="M167">
        <v>0</v>
      </c>
      <c r="N167" s="1">
        <f t="shared" si="30"/>
        <v>324587924</v>
      </c>
    </row>
    <row r="168" spans="4:14" x14ac:dyDescent="0.25">
      <c r="D168" s="9">
        <v>44052</v>
      </c>
      <c r="E168">
        <v>167</v>
      </c>
      <c r="F168">
        <f t="shared" si="25"/>
        <v>44915</v>
      </c>
      <c r="G168">
        <f t="shared" si="31"/>
        <v>18051</v>
      </c>
      <c r="H168">
        <f t="shared" si="32"/>
        <v>3035</v>
      </c>
      <c r="I168" s="1">
        <f t="shared" si="28"/>
        <v>324565238</v>
      </c>
      <c r="J168">
        <f t="shared" si="26"/>
        <v>5990377</v>
      </c>
      <c r="K168" s="1">
        <f t="shared" si="29"/>
        <v>2355615</v>
      </c>
      <c r="L168">
        <f t="shared" si="29"/>
        <v>396334</v>
      </c>
      <c r="M168">
        <v>0</v>
      </c>
      <c r="N168" s="1">
        <f t="shared" si="30"/>
        <v>324565238</v>
      </c>
    </row>
    <row r="169" spans="4:14" x14ac:dyDescent="0.25">
      <c r="D169" s="9">
        <v>44053</v>
      </c>
      <c r="E169">
        <v>168</v>
      </c>
      <c r="F169">
        <f t="shared" si="25"/>
        <v>42932</v>
      </c>
      <c r="G169">
        <f t="shared" si="31"/>
        <v>18232</v>
      </c>
      <c r="H169">
        <f t="shared" si="32"/>
        <v>3066</v>
      </c>
      <c r="I169" s="1">
        <f t="shared" si="28"/>
        <v>324545001</v>
      </c>
      <c r="J169">
        <f t="shared" si="26"/>
        <v>6028846</v>
      </c>
      <c r="K169" s="1">
        <f t="shared" si="29"/>
        <v>2373847</v>
      </c>
      <c r="L169">
        <f t="shared" si="29"/>
        <v>399400</v>
      </c>
      <c r="M169">
        <v>0</v>
      </c>
      <c r="N169" s="1">
        <f t="shared" si="30"/>
        <v>324545001</v>
      </c>
    </row>
    <row r="170" spans="4:14" x14ac:dyDescent="0.25">
      <c r="D170" s="9">
        <v>44054</v>
      </c>
      <c r="E170">
        <v>169</v>
      </c>
      <c r="F170">
        <f t="shared" si="25"/>
        <v>43759</v>
      </c>
      <c r="G170">
        <f t="shared" si="31"/>
        <v>18092</v>
      </c>
      <c r="H170">
        <f t="shared" si="32"/>
        <v>3042</v>
      </c>
      <c r="I170" s="1">
        <f t="shared" si="28"/>
        <v>324523677</v>
      </c>
      <c r="J170">
        <f t="shared" si="26"/>
        <v>6068262</v>
      </c>
      <c r="K170" s="1">
        <f t="shared" ref="K170:L185" si="33">K169+G170</f>
        <v>2391939</v>
      </c>
      <c r="L170">
        <f t="shared" si="33"/>
        <v>402442</v>
      </c>
      <c r="M170">
        <v>0</v>
      </c>
      <c r="N170" s="1">
        <f t="shared" si="30"/>
        <v>324523677</v>
      </c>
    </row>
    <row r="171" spans="4:14" x14ac:dyDescent="0.25">
      <c r="D171" s="9">
        <v>44055</v>
      </c>
      <c r="E171">
        <v>170</v>
      </c>
      <c r="F171">
        <f t="shared" si="25"/>
        <v>42680</v>
      </c>
      <c r="G171">
        <f t="shared" si="31"/>
        <v>18668</v>
      </c>
      <c r="H171">
        <f t="shared" si="32"/>
        <v>3139</v>
      </c>
      <c r="I171" s="1">
        <f t="shared" si="28"/>
        <v>324504163</v>
      </c>
      <c r="J171">
        <f t="shared" si="26"/>
        <v>6106444</v>
      </c>
      <c r="K171" s="1">
        <f t="shared" si="33"/>
        <v>2410607</v>
      </c>
      <c r="L171">
        <f t="shared" si="33"/>
        <v>405581</v>
      </c>
      <c r="M171">
        <v>0</v>
      </c>
      <c r="N171" s="1">
        <f t="shared" si="30"/>
        <v>324504163</v>
      </c>
    </row>
    <row r="172" spans="4:14" x14ac:dyDescent="0.25">
      <c r="D172" s="9">
        <v>44056</v>
      </c>
      <c r="E172">
        <v>171</v>
      </c>
      <c r="F172">
        <f t="shared" si="25"/>
        <v>40992</v>
      </c>
      <c r="G172">
        <f t="shared" si="31"/>
        <v>18660</v>
      </c>
      <c r="H172">
        <f t="shared" si="32"/>
        <v>3138</v>
      </c>
      <c r="I172" s="1">
        <f t="shared" si="28"/>
        <v>324486571</v>
      </c>
      <c r="J172">
        <f t="shared" si="26"/>
        <v>6142696</v>
      </c>
      <c r="K172" s="1">
        <f t="shared" si="33"/>
        <v>2429267</v>
      </c>
      <c r="L172">
        <f t="shared" si="33"/>
        <v>408719</v>
      </c>
      <c r="M172">
        <v>0</v>
      </c>
      <c r="N172" s="1">
        <f t="shared" si="30"/>
        <v>324486571</v>
      </c>
    </row>
    <row r="173" spans="4:14" x14ac:dyDescent="0.25">
      <c r="D173" s="9">
        <v>44057</v>
      </c>
      <c r="E173">
        <v>172</v>
      </c>
      <c r="F173">
        <f t="shared" si="25"/>
        <v>41118</v>
      </c>
      <c r="G173">
        <f t="shared" si="31"/>
        <v>19249</v>
      </c>
      <c r="H173">
        <f t="shared" si="32"/>
        <v>3237</v>
      </c>
      <c r="I173" s="1">
        <f t="shared" si="28"/>
        <v>324469424</v>
      </c>
      <c r="J173">
        <f t="shared" si="26"/>
        <v>6179092</v>
      </c>
      <c r="K173" s="1">
        <f t="shared" si="33"/>
        <v>2448516</v>
      </c>
      <c r="L173">
        <f t="shared" si="33"/>
        <v>411956</v>
      </c>
      <c r="M173">
        <v>0</v>
      </c>
      <c r="N173" s="1">
        <f t="shared" si="30"/>
        <v>324469424</v>
      </c>
    </row>
    <row r="174" spans="4:14" x14ac:dyDescent="0.25">
      <c r="D174" s="9">
        <v>44058</v>
      </c>
      <c r="E174">
        <v>173</v>
      </c>
      <c r="F174">
        <f t="shared" si="25"/>
        <v>41864</v>
      </c>
      <c r="G174">
        <f t="shared" si="31"/>
        <v>19132</v>
      </c>
      <c r="H174">
        <f t="shared" si="32"/>
        <v>3217</v>
      </c>
      <c r="I174" s="1">
        <f t="shared" si="28"/>
        <v>324451306</v>
      </c>
      <c r="J174">
        <f t="shared" si="26"/>
        <v>6216342</v>
      </c>
      <c r="K174" s="1">
        <f t="shared" si="33"/>
        <v>2467648</v>
      </c>
      <c r="L174">
        <f t="shared" si="33"/>
        <v>415173</v>
      </c>
      <c r="M174">
        <v>0</v>
      </c>
      <c r="N174" s="1">
        <f t="shared" si="30"/>
        <v>324451306</v>
      </c>
    </row>
    <row r="175" spans="4:14" x14ac:dyDescent="0.25">
      <c r="D175" s="9">
        <v>44059</v>
      </c>
      <c r="E175">
        <v>174</v>
      </c>
      <c r="F175">
        <f t="shared" si="25"/>
        <v>43088</v>
      </c>
      <c r="G175">
        <f t="shared" si="31"/>
        <v>18175</v>
      </c>
      <c r="H175">
        <f t="shared" si="32"/>
        <v>3056</v>
      </c>
      <c r="I175" s="1">
        <f t="shared" si="28"/>
        <v>324430830</v>
      </c>
      <c r="J175">
        <f t="shared" si="26"/>
        <v>6254993</v>
      </c>
      <c r="K175" s="1">
        <f t="shared" si="33"/>
        <v>2485823</v>
      </c>
      <c r="L175">
        <f t="shared" si="33"/>
        <v>418229</v>
      </c>
      <c r="M175">
        <v>0</v>
      </c>
      <c r="N175" s="1">
        <f t="shared" si="30"/>
        <v>324430830</v>
      </c>
    </row>
    <row r="176" spans="4:14" x14ac:dyDescent="0.25">
      <c r="D176" s="9">
        <v>44060</v>
      </c>
      <c r="E176">
        <v>175</v>
      </c>
      <c r="F176">
        <f t="shared" si="25"/>
        <v>42955</v>
      </c>
      <c r="G176">
        <f t="shared" si="31"/>
        <v>16935</v>
      </c>
      <c r="H176">
        <f t="shared" si="32"/>
        <v>2848</v>
      </c>
      <c r="I176" s="1">
        <f t="shared" si="28"/>
        <v>324409265</v>
      </c>
      <c r="J176">
        <f t="shared" si="26"/>
        <v>6293493</v>
      </c>
      <c r="K176" s="1">
        <f t="shared" si="33"/>
        <v>2502758</v>
      </c>
      <c r="L176">
        <f t="shared" si="33"/>
        <v>421077</v>
      </c>
      <c r="M176">
        <v>0</v>
      </c>
      <c r="N176" s="1">
        <f t="shared" si="30"/>
        <v>324409265</v>
      </c>
    </row>
    <row r="177" spans="4:14" x14ac:dyDescent="0.25">
      <c r="D177" s="9">
        <v>44061</v>
      </c>
      <c r="E177">
        <v>176</v>
      </c>
      <c r="F177">
        <f t="shared" si="25"/>
        <v>42765</v>
      </c>
      <c r="G177">
        <f t="shared" si="31"/>
        <v>24027</v>
      </c>
      <c r="H177">
        <f t="shared" si="32"/>
        <v>4040</v>
      </c>
      <c r="I177" s="1">
        <f t="shared" si="28"/>
        <v>324395009</v>
      </c>
      <c r="J177">
        <f t="shared" si="26"/>
        <v>6331776</v>
      </c>
      <c r="K177" s="1">
        <f t="shared" si="33"/>
        <v>2526785</v>
      </c>
      <c r="L177">
        <f t="shared" si="33"/>
        <v>425117</v>
      </c>
      <c r="M177">
        <v>0</v>
      </c>
      <c r="N177" s="1">
        <f t="shared" si="30"/>
        <v>324395009</v>
      </c>
    </row>
    <row r="178" spans="4:14" x14ac:dyDescent="0.25">
      <c r="D178" s="9">
        <v>44062</v>
      </c>
      <c r="E178">
        <v>177</v>
      </c>
      <c r="F178">
        <f t="shared" si="25"/>
        <v>42792</v>
      </c>
      <c r="G178">
        <f t="shared" si="31"/>
        <v>21404</v>
      </c>
      <c r="H178">
        <f t="shared" si="32"/>
        <v>3599</v>
      </c>
      <c r="I178" s="1">
        <f t="shared" si="28"/>
        <v>324378099</v>
      </c>
      <c r="J178">
        <f t="shared" si="26"/>
        <v>6370090</v>
      </c>
      <c r="K178" s="1">
        <f t="shared" si="33"/>
        <v>2548189</v>
      </c>
      <c r="L178">
        <f t="shared" si="33"/>
        <v>428716</v>
      </c>
      <c r="M178">
        <v>0</v>
      </c>
      <c r="N178" s="1">
        <f t="shared" si="30"/>
        <v>324378099</v>
      </c>
    </row>
    <row r="179" spans="4:14" x14ac:dyDescent="0.25">
      <c r="D179" s="9">
        <v>44063</v>
      </c>
      <c r="E179">
        <v>178</v>
      </c>
      <c r="F179">
        <f t="shared" si="25"/>
        <v>43387</v>
      </c>
      <c r="G179">
        <f t="shared" si="31"/>
        <v>20213</v>
      </c>
      <c r="H179">
        <f t="shared" si="32"/>
        <v>3399</v>
      </c>
      <c r="I179" s="1">
        <f t="shared" si="28"/>
        <v>324359316</v>
      </c>
      <c r="J179">
        <f t="shared" si="26"/>
        <v>6409086</v>
      </c>
      <c r="K179" s="1">
        <f t="shared" si="33"/>
        <v>2568402</v>
      </c>
      <c r="L179">
        <f t="shared" si="33"/>
        <v>432115</v>
      </c>
      <c r="M179">
        <v>0</v>
      </c>
      <c r="N179" s="1">
        <f t="shared" si="30"/>
        <v>324359316</v>
      </c>
    </row>
    <row r="180" spans="4:14" x14ac:dyDescent="0.25">
      <c r="D180" s="9">
        <v>44064</v>
      </c>
      <c r="E180">
        <v>179</v>
      </c>
      <c r="F180">
        <f t="shared" si="25"/>
        <v>55538</v>
      </c>
      <c r="G180">
        <f t="shared" si="31"/>
        <v>19845</v>
      </c>
      <c r="H180">
        <f t="shared" si="32"/>
        <v>3337</v>
      </c>
      <c r="I180" s="1">
        <f t="shared" si="28"/>
        <v>324326265</v>
      </c>
      <c r="J180">
        <f t="shared" si="26"/>
        <v>6461982</v>
      </c>
      <c r="K180" s="1">
        <f t="shared" si="33"/>
        <v>2588247</v>
      </c>
      <c r="L180">
        <f t="shared" si="33"/>
        <v>435452</v>
      </c>
      <c r="M180">
        <v>0</v>
      </c>
      <c r="N180" s="1">
        <f t="shared" si="30"/>
        <v>324326265</v>
      </c>
    </row>
    <row r="181" spans="4:14" x14ac:dyDescent="0.25">
      <c r="D181" s="9">
        <v>44065</v>
      </c>
      <c r="E181">
        <v>180</v>
      </c>
      <c r="F181">
        <f t="shared" si="25"/>
        <v>55549</v>
      </c>
      <c r="G181">
        <f t="shared" si="31"/>
        <v>19866</v>
      </c>
      <c r="H181">
        <f t="shared" si="32"/>
        <v>3341</v>
      </c>
      <c r="I181" s="1">
        <f t="shared" si="28"/>
        <v>324293221</v>
      </c>
      <c r="J181">
        <f t="shared" si="26"/>
        <v>6514892</v>
      </c>
      <c r="K181" s="1">
        <f t="shared" si="33"/>
        <v>2608113</v>
      </c>
      <c r="L181">
        <f t="shared" si="33"/>
        <v>438793</v>
      </c>
      <c r="M181">
        <v>0</v>
      </c>
      <c r="N181" s="1">
        <f t="shared" si="30"/>
        <v>324293221</v>
      </c>
    </row>
    <row r="182" spans="4:14" x14ac:dyDescent="0.25">
      <c r="D182" s="9">
        <v>44066</v>
      </c>
      <c r="E182">
        <v>181</v>
      </c>
      <c r="F182">
        <f t="shared" si="25"/>
        <v>55527</v>
      </c>
      <c r="G182">
        <f t="shared" si="31"/>
        <v>20067</v>
      </c>
      <c r="H182">
        <f t="shared" si="32"/>
        <v>3375</v>
      </c>
      <c r="I182" s="1">
        <f t="shared" si="28"/>
        <v>324260402</v>
      </c>
      <c r="J182">
        <f t="shared" si="26"/>
        <v>6567778</v>
      </c>
      <c r="K182" s="1">
        <f t="shared" si="33"/>
        <v>2628180</v>
      </c>
      <c r="L182">
        <f t="shared" si="33"/>
        <v>442168</v>
      </c>
      <c r="M182">
        <v>0</v>
      </c>
      <c r="N182" s="1">
        <f t="shared" si="30"/>
        <v>324260402</v>
      </c>
    </row>
    <row r="183" spans="4:14" x14ac:dyDescent="0.25">
      <c r="D183" s="9">
        <v>44067</v>
      </c>
      <c r="E183">
        <v>182</v>
      </c>
      <c r="F183">
        <f t="shared" si="25"/>
        <v>55380</v>
      </c>
      <c r="G183">
        <f t="shared" si="31"/>
        <v>20072</v>
      </c>
      <c r="H183">
        <f t="shared" si="32"/>
        <v>3375</v>
      </c>
      <c r="I183" s="1">
        <f t="shared" si="28"/>
        <v>324227755</v>
      </c>
      <c r="J183">
        <f t="shared" si="26"/>
        <v>6620497</v>
      </c>
      <c r="K183" s="1">
        <f t="shared" si="33"/>
        <v>2648252</v>
      </c>
      <c r="L183">
        <f t="shared" si="33"/>
        <v>445543</v>
      </c>
      <c r="M183">
        <v>0</v>
      </c>
      <c r="N183" s="1">
        <f t="shared" si="30"/>
        <v>324227755</v>
      </c>
    </row>
    <row r="184" spans="4:14" x14ac:dyDescent="0.25">
      <c r="D184" s="9">
        <v>44068</v>
      </c>
      <c r="E184">
        <v>183</v>
      </c>
      <c r="F184">
        <f t="shared" si="25"/>
        <v>55442</v>
      </c>
      <c r="G184">
        <f t="shared" si="31"/>
        <v>19526</v>
      </c>
      <c r="H184">
        <f t="shared" si="32"/>
        <v>3284</v>
      </c>
      <c r="I184" s="1">
        <f t="shared" si="28"/>
        <v>324194490</v>
      </c>
      <c r="J184">
        <f t="shared" si="26"/>
        <v>6673288</v>
      </c>
      <c r="K184" s="1">
        <f t="shared" si="33"/>
        <v>2667778</v>
      </c>
      <c r="L184">
        <f t="shared" si="33"/>
        <v>448827</v>
      </c>
      <c r="M184">
        <v>0</v>
      </c>
      <c r="N184" s="1">
        <f t="shared" si="30"/>
        <v>324194490</v>
      </c>
    </row>
    <row r="185" spans="4:14" x14ac:dyDescent="0.25">
      <c r="D185" s="9">
        <v>44069</v>
      </c>
      <c r="E185">
        <v>184</v>
      </c>
      <c r="F185">
        <f t="shared" si="25"/>
        <v>55118</v>
      </c>
      <c r="G185">
        <f t="shared" si="31"/>
        <v>18872</v>
      </c>
      <c r="H185">
        <f t="shared" si="32"/>
        <v>3173</v>
      </c>
      <c r="I185" s="1">
        <f t="shared" si="28"/>
        <v>324160941</v>
      </c>
      <c r="J185">
        <f t="shared" si="26"/>
        <v>6725709</v>
      </c>
      <c r="K185" s="1">
        <f t="shared" si="33"/>
        <v>2686650</v>
      </c>
      <c r="L185">
        <f t="shared" si="33"/>
        <v>452000</v>
      </c>
      <c r="M185">
        <v>0</v>
      </c>
      <c r="N185" s="1">
        <f t="shared" si="30"/>
        <v>324160941</v>
      </c>
    </row>
    <row r="186" spans="4:14" x14ac:dyDescent="0.25">
      <c r="D186" s="9">
        <v>44070</v>
      </c>
      <c r="E186">
        <v>185</v>
      </c>
      <c r="F186">
        <f t="shared" si="25"/>
        <v>55012</v>
      </c>
      <c r="G186">
        <f t="shared" si="31"/>
        <v>19164</v>
      </c>
      <c r="H186">
        <f t="shared" si="32"/>
        <v>3223</v>
      </c>
      <c r="I186" s="1">
        <f t="shared" si="28"/>
        <v>324127804</v>
      </c>
      <c r="J186">
        <f t="shared" si="26"/>
        <v>6778010</v>
      </c>
      <c r="K186" s="1">
        <f t="shared" ref="K186:L201" si="34">K185+G186</f>
        <v>2705814</v>
      </c>
      <c r="L186">
        <f t="shared" si="34"/>
        <v>455223</v>
      </c>
      <c r="M186">
        <v>0</v>
      </c>
      <c r="N186" s="1">
        <f t="shared" si="30"/>
        <v>324127804</v>
      </c>
    </row>
    <row r="187" spans="4:14" x14ac:dyDescent="0.25">
      <c r="D187" s="9">
        <v>44071</v>
      </c>
      <c r="E187">
        <v>186</v>
      </c>
      <c r="F187">
        <f t="shared" si="25"/>
        <v>54793</v>
      </c>
      <c r="G187">
        <f t="shared" si="31"/>
        <v>19278</v>
      </c>
      <c r="H187">
        <f t="shared" si="32"/>
        <v>3242</v>
      </c>
      <c r="I187" s="1">
        <f t="shared" si="28"/>
        <v>324095030</v>
      </c>
      <c r="J187">
        <f t="shared" si="26"/>
        <v>6830062</v>
      </c>
      <c r="K187" s="1">
        <f t="shared" si="34"/>
        <v>2725092</v>
      </c>
      <c r="L187">
        <f t="shared" si="34"/>
        <v>458465</v>
      </c>
      <c r="M187">
        <v>0</v>
      </c>
      <c r="N187" s="1">
        <f t="shared" si="30"/>
        <v>324095030</v>
      </c>
    </row>
    <row r="188" spans="4:14" x14ac:dyDescent="0.25">
      <c r="D188" s="9">
        <v>44072</v>
      </c>
      <c r="E188">
        <v>187</v>
      </c>
      <c r="F188">
        <f t="shared" si="25"/>
        <v>54973</v>
      </c>
      <c r="G188">
        <f t="shared" si="31"/>
        <v>19526</v>
      </c>
      <c r="H188">
        <f t="shared" si="32"/>
        <v>3284</v>
      </c>
      <c r="I188" s="1">
        <f t="shared" si="28"/>
        <v>324062297</v>
      </c>
      <c r="J188">
        <f t="shared" si="26"/>
        <v>6882321</v>
      </c>
      <c r="K188" s="1">
        <f t="shared" si="34"/>
        <v>2744618</v>
      </c>
      <c r="L188">
        <f t="shared" si="34"/>
        <v>461749</v>
      </c>
      <c r="M188">
        <v>0</v>
      </c>
      <c r="N188" s="1">
        <f t="shared" si="30"/>
        <v>324062297</v>
      </c>
    </row>
    <row r="189" spans="4:14" x14ac:dyDescent="0.25">
      <c r="D189" s="9">
        <v>44073</v>
      </c>
      <c r="E189">
        <v>188</v>
      </c>
      <c r="F189">
        <f t="shared" si="25"/>
        <v>54608</v>
      </c>
      <c r="G189">
        <f t="shared" si="31"/>
        <v>19503</v>
      </c>
      <c r="H189">
        <f t="shared" si="32"/>
        <v>3280</v>
      </c>
      <c r="I189" s="1">
        <f t="shared" si="28"/>
        <v>324029958</v>
      </c>
      <c r="J189">
        <f t="shared" si="26"/>
        <v>6934163</v>
      </c>
      <c r="K189" s="1">
        <f t="shared" si="34"/>
        <v>2764121</v>
      </c>
      <c r="L189">
        <f t="shared" si="34"/>
        <v>465029</v>
      </c>
      <c r="M189">
        <v>0</v>
      </c>
      <c r="N189" s="1">
        <f t="shared" si="30"/>
        <v>324029958</v>
      </c>
    </row>
    <row r="190" spans="4:14" x14ac:dyDescent="0.25">
      <c r="D190" s="9">
        <v>44074</v>
      </c>
      <c r="E190">
        <v>189</v>
      </c>
      <c r="F190">
        <f t="shared" si="25"/>
        <v>54141</v>
      </c>
      <c r="G190">
        <f t="shared" si="31"/>
        <v>19623</v>
      </c>
      <c r="H190">
        <f t="shared" si="32"/>
        <v>3300</v>
      </c>
      <c r="I190" s="1">
        <f t="shared" si="28"/>
        <v>323998272</v>
      </c>
      <c r="J190">
        <f t="shared" si="26"/>
        <v>6985472</v>
      </c>
      <c r="K190" s="1">
        <f t="shared" si="34"/>
        <v>2783744</v>
      </c>
      <c r="L190">
        <f t="shared" si="34"/>
        <v>468329</v>
      </c>
      <c r="M190">
        <v>0</v>
      </c>
      <c r="N190" s="1">
        <f t="shared" si="30"/>
        <v>323998272</v>
      </c>
    </row>
    <row r="191" spans="4:14" x14ac:dyDescent="0.25">
      <c r="D191" s="9">
        <v>44075</v>
      </c>
      <c r="E191">
        <v>190</v>
      </c>
      <c r="F191">
        <f t="shared" si="25"/>
        <v>53808</v>
      </c>
      <c r="G191">
        <f t="shared" si="31"/>
        <v>19110</v>
      </c>
      <c r="H191">
        <f t="shared" si="32"/>
        <v>3213</v>
      </c>
      <c r="I191" s="1">
        <f t="shared" si="28"/>
        <v>323966453</v>
      </c>
      <c r="J191">
        <f t="shared" si="26"/>
        <v>7036401</v>
      </c>
      <c r="K191" s="1">
        <f t="shared" si="34"/>
        <v>2802854</v>
      </c>
      <c r="L191">
        <f t="shared" si="34"/>
        <v>471542</v>
      </c>
      <c r="M191">
        <v>0</v>
      </c>
      <c r="N191" s="1">
        <f t="shared" si="30"/>
        <v>323966453</v>
      </c>
    </row>
    <row r="192" spans="4:14" x14ac:dyDescent="0.25">
      <c r="D192" s="9">
        <v>44076</v>
      </c>
      <c r="E192">
        <v>191</v>
      </c>
      <c r="F192">
        <f t="shared" si="25"/>
        <v>53922</v>
      </c>
      <c r="G192">
        <f t="shared" si="31"/>
        <v>19562</v>
      </c>
      <c r="H192">
        <f t="shared" si="32"/>
        <v>3290</v>
      </c>
      <c r="I192" s="1">
        <f t="shared" si="28"/>
        <v>323934954</v>
      </c>
      <c r="J192">
        <f t="shared" si="26"/>
        <v>7087462</v>
      </c>
      <c r="K192" s="1">
        <f t="shared" si="34"/>
        <v>2822416</v>
      </c>
      <c r="L192">
        <f t="shared" si="34"/>
        <v>474832</v>
      </c>
      <c r="M192">
        <v>0</v>
      </c>
      <c r="N192" s="1">
        <f t="shared" si="30"/>
        <v>323934954</v>
      </c>
    </row>
    <row r="193" spans="4:14" x14ac:dyDescent="0.25">
      <c r="D193" s="9">
        <v>44077</v>
      </c>
      <c r="E193">
        <v>192</v>
      </c>
      <c r="F193">
        <f t="shared" si="25"/>
        <v>53319</v>
      </c>
      <c r="G193">
        <f t="shared" si="31"/>
        <v>19176</v>
      </c>
      <c r="H193">
        <f t="shared" si="32"/>
        <v>3225</v>
      </c>
      <c r="I193" s="1">
        <f t="shared" si="28"/>
        <v>323903758</v>
      </c>
      <c r="J193">
        <f t="shared" si="26"/>
        <v>7137834</v>
      </c>
      <c r="K193" s="1">
        <f t="shared" si="34"/>
        <v>2841592</v>
      </c>
      <c r="L193">
        <f t="shared" si="34"/>
        <v>478057</v>
      </c>
      <c r="M193">
        <v>0</v>
      </c>
      <c r="N193" s="1">
        <f t="shared" si="30"/>
        <v>323903758</v>
      </c>
    </row>
    <row r="194" spans="4:14" x14ac:dyDescent="0.25">
      <c r="D194" s="9">
        <v>44078</v>
      </c>
      <c r="E194">
        <v>193</v>
      </c>
      <c r="F194">
        <f t="shared" si="25"/>
        <v>52861</v>
      </c>
      <c r="G194">
        <f t="shared" si="31"/>
        <v>19089</v>
      </c>
      <c r="H194">
        <f t="shared" si="32"/>
        <v>3210</v>
      </c>
      <c r="I194" s="1">
        <f t="shared" si="28"/>
        <v>323872998</v>
      </c>
      <c r="J194">
        <f t="shared" si="26"/>
        <v>7187683</v>
      </c>
      <c r="K194" s="1">
        <f t="shared" si="34"/>
        <v>2860681</v>
      </c>
      <c r="L194">
        <f t="shared" si="34"/>
        <v>481267</v>
      </c>
      <c r="M194">
        <v>0</v>
      </c>
      <c r="N194" s="1">
        <f t="shared" si="30"/>
        <v>323872998</v>
      </c>
    </row>
    <row r="195" spans="4:14" x14ac:dyDescent="0.25">
      <c r="D195" s="9">
        <v>44079</v>
      </c>
      <c r="E195">
        <v>194</v>
      </c>
      <c r="F195">
        <f t="shared" si="25"/>
        <v>52692</v>
      </c>
      <c r="G195">
        <f t="shared" si="31"/>
        <v>20567</v>
      </c>
      <c r="H195">
        <f t="shared" si="32"/>
        <v>3458</v>
      </c>
      <c r="I195" s="1">
        <f t="shared" si="28"/>
        <v>323843908</v>
      </c>
      <c r="J195">
        <f t="shared" si="26"/>
        <v>7237340</v>
      </c>
      <c r="K195" s="1">
        <f t="shared" si="34"/>
        <v>2881248</v>
      </c>
      <c r="L195">
        <f t="shared" si="34"/>
        <v>484725</v>
      </c>
      <c r="M195">
        <v>0</v>
      </c>
      <c r="N195" s="1">
        <f t="shared" si="30"/>
        <v>323843908</v>
      </c>
    </row>
    <row r="196" spans="4:14" x14ac:dyDescent="0.25">
      <c r="D196" s="9">
        <v>44080</v>
      </c>
      <c r="E196">
        <v>195</v>
      </c>
      <c r="F196">
        <f t="shared" si="25"/>
        <v>52473</v>
      </c>
      <c r="G196">
        <f t="shared" si="31"/>
        <v>19659</v>
      </c>
      <c r="H196">
        <f t="shared" si="32"/>
        <v>3306</v>
      </c>
      <c r="I196" s="1">
        <f t="shared" si="28"/>
        <v>323814160</v>
      </c>
      <c r="J196">
        <f t="shared" si="26"/>
        <v>7286747</v>
      </c>
      <c r="K196" s="1">
        <f t="shared" si="34"/>
        <v>2900907</v>
      </c>
      <c r="L196">
        <f t="shared" si="34"/>
        <v>488031</v>
      </c>
      <c r="M196">
        <v>0</v>
      </c>
      <c r="N196" s="1">
        <f t="shared" si="30"/>
        <v>323814160</v>
      </c>
    </row>
    <row r="197" spans="4:14" x14ac:dyDescent="0.25">
      <c r="D197" s="9">
        <v>44081</v>
      </c>
      <c r="E197">
        <v>196</v>
      </c>
      <c r="F197">
        <f t="shared" si="25"/>
        <v>52631</v>
      </c>
      <c r="G197">
        <f t="shared" si="31"/>
        <v>20037</v>
      </c>
      <c r="H197">
        <f t="shared" si="32"/>
        <v>3369</v>
      </c>
      <c r="I197" s="1">
        <f t="shared" si="28"/>
        <v>323784608</v>
      </c>
      <c r="J197">
        <f t="shared" si="26"/>
        <v>7336336</v>
      </c>
      <c r="K197" s="1">
        <f t="shared" si="34"/>
        <v>2920944</v>
      </c>
      <c r="L197">
        <f t="shared" si="34"/>
        <v>491400</v>
      </c>
      <c r="M197">
        <v>0</v>
      </c>
      <c r="N197" s="1">
        <f t="shared" si="30"/>
        <v>323784608</v>
      </c>
    </row>
    <row r="198" spans="4:14" x14ac:dyDescent="0.25">
      <c r="D198" s="9">
        <v>44082</v>
      </c>
      <c r="E198">
        <v>197</v>
      </c>
      <c r="F198">
        <f t="shared" si="25"/>
        <v>51951</v>
      </c>
      <c r="G198">
        <f t="shared" si="31"/>
        <v>19543</v>
      </c>
      <c r="H198">
        <f t="shared" si="32"/>
        <v>3286</v>
      </c>
      <c r="I198" s="1">
        <f t="shared" si="28"/>
        <v>323755339</v>
      </c>
      <c r="J198">
        <f t="shared" si="26"/>
        <v>7385148</v>
      </c>
      <c r="K198" s="1">
        <f t="shared" si="34"/>
        <v>2940487</v>
      </c>
      <c r="L198">
        <f t="shared" si="34"/>
        <v>494686</v>
      </c>
      <c r="M198">
        <v>0</v>
      </c>
      <c r="N198" s="1">
        <f t="shared" si="30"/>
        <v>323755339</v>
      </c>
    </row>
    <row r="199" spans="4:14" x14ac:dyDescent="0.25">
      <c r="D199" s="9">
        <v>44083</v>
      </c>
      <c r="E199">
        <v>198</v>
      </c>
      <c r="F199">
        <f t="shared" si="25"/>
        <v>51953</v>
      </c>
      <c r="G199">
        <f t="shared" si="31"/>
        <v>18770</v>
      </c>
      <c r="H199">
        <f t="shared" si="32"/>
        <v>3156</v>
      </c>
      <c r="I199" s="1">
        <f t="shared" si="28"/>
        <v>323725294</v>
      </c>
      <c r="J199">
        <f t="shared" si="26"/>
        <v>7433963</v>
      </c>
      <c r="K199" s="1">
        <f t="shared" si="34"/>
        <v>2959257</v>
      </c>
      <c r="L199">
        <f t="shared" si="34"/>
        <v>497842</v>
      </c>
      <c r="M199">
        <v>0</v>
      </c>
      <c r="N199" s="1">
        <f t="shared" si="30"/>
        <v>323725294</v>
      </c>
    </row>
    <row r="200" spans="4:14" x14ac:dyDescent="0.25">
      <c r="D200" s="9">
        <v>44084</v>
      </c>
      <c r="E200">
        <v>199</v>
      </c>
      <c r="F200">
        <f t="shared" si="25"/>
        <v>51258</v>
      </c>
      <c r="G200">
        <f t="shared" si="31"/>
        <v>18828</v>
      </c>
      <c r="H200">
        <f t="shared" si="32"/>
        <v>3166</v>
      </c>
      <c r="I200" s="1">
        <f t="shared" si="28"/>
        <v>323696101</v>
      </c>
      <c r="J200">
        <f t="shared" si="26"/>
        <v>7481984</v>
      </c>
      <c r="K200" s="1">
        <f t="shared" si="34"/>
        <v>2978085</v>
      </c>
      <c r="L200">
        <f t="shared" si="34"/>
        <v>501008</v>
      </c>
      <c r="M200">
        <v>0</v>
      </c>
      <c r="N200" s="1">
        <f t="shared" si="30"/>
        <v>323696101</v>
      </c>
    </row>
    <row r="201" spans="4:14" x14ac:dyDescent="0.25">
      <c r="D201" s="9">
        <v>44085</v>
      </c>
      <c r="E201">
        <v>200</v>
      </c>
      <c r="F201">
        <f t="shared" ref="F201:F264" si="35">ROUND((M200*$B$1)+(N200*$B$2)-H174-G174,0)</f>
        <v>51389</v>
      </c>
      <c r="G201">
        <f t="shared" si="31"/>
        <v>19170</v>
      </c>
      <c r="H201">
        <f t="shared" si="32"/>
        <v>3224</v>
      </c>
      <c r="I201" s="1">
        <f t="shared" si="28"/>
        <v>323667099</v>
      </c>
      <c r="J201">
        <f t="shared" ref="J201:J264" si="36">J200+F201-H174</f>
        <v>7530156</v>
      </c>
      <c r="K201" s="1">
        <f t="shared" si="34"/>
        <v>2997255</v>
      </c>
      <c r="L201">
        <f t="shared" si="34"/>
        <v>504232</v>
      </c>
      <c r="M201">
        <v>0</v>
      </c>
      <c r="N201" s="1">
        <f t="shared" si="30"/>
        <v>323667099</v>
      </c>
    </row>
    <row r="202" spans="4:14" x14ac:dyDescent="0.25">
      <c r="D202" s="9">
        <v>44086</v>
      </c>
      <c r="E202">
        <v>201</v>
      </c>
      <c r="F202">
        <f t="shared" si="35"/>
        <v>52500</v>
      </c>
      <c r="G202">
        <f t="shared" si="31"/>
        <v>19730</v>
      </c>
      <c r="H202">
        <f t="shared" si="32"/>
        <v>3318</v>
      </c>
      <c r="I202" s="1">
        <f t="shared" si="28"/>
        <v>323637385</v>
      </c>
      <c r="J202">
        <f t="shared" si="36"/>
        <v>7579600</v>
      </c>
      <c r="K202" s="1">
        <f t="shared" ref="K202:L217" si="37">K201+G202</f>
        <v>3016985</v>
      </c>
      <c r="L202">
        <f t="shared" si="37"/>
        <v>507550</v>
      </c>
      <c r="M202">
        <v>0</v>
      </c>
      <c r="N202" s="1">
        <f t="shared" si="30"/>
        <v>323637385</v>
      </c>
    </row>
    <row r="203" spans="4:14" x14ac:dyDescent="0.25">
      <c r="D203" s="9">
        <v>44087</v>
      </c>
      <c r="E203">
        <v>202</v>
      </c>
      <c r="F203">
        <f t="shared" si="35"/>
        <v>53941</v>
      </c>
      <c r="G203">
        <f t="shared" si="31"/>
        <v>19669</v>
      </c>
      <c r="H203">
        <f t="shared" si="32"/>
        <v>3308</v>
      </c>
      <c r="I203" s="1">
        <f t="shared" si="28"/>
        <v>323605961</v>
      </c>
      <c r="J203">
        <f t="shared" si="36"/>
        <v>7630693</v>
      </c>
      <c r="K203" s="1">
        <f t="shared" si="37"/>
        <v>3036654</v>
      </c>
      <c r="L203">
        <f t="shared" si="37"/>
        <v>510858</v>
      </c>
      <c r="M203">
        <v>0</v>
      </c>
      <c r="N203" s="1">
        <f t="shared" si="30"/>
        <v>323605961</v>
      </c>
    </row>
    <row r="204" spans="4:14" x14ac:dyDescent="0.25">
      <c r="D204" s="9">
        <v>44088</v>
      </c>
      <c r="E204">
        <v>203</v>
      </c>
      <c r="F204">
        <f t="shared" si="35"/>
        <v>45650</v>
      </c>
      <c r="G204">
        <f t="shared" si="31"/>
        <v>19582</v>
      </c>
      <c r="H204">
        <f t="shared" si="32"/>
        <v>3293</v>
      </c>
      <c r="I204" s="1">
        <f t="shared" si="28"/>
        <v>323583933</v>
      </c>
      <c r="J204">
        <f t="shared" si="36"/>
        <v>7672303</v>
      </c>
      <c r="K204" s="1">
        <f t="shared" si="37"/>
        <v>3056236</v>
      </c>
      <c r="L204">
        <f t="shared" si="37"/>
        <v>514151</v>
      </c>
      <c r="M204">
        <v>0</v>
      </c>
      <c r="N204" s="1">
        <f t="shared" si="30"/>
        <v>323583933</v>
      </c>
    </row>
    <row r="205" spans="4:14" x14ac:dyDescent="0.25">
      <c r="D205" s="9">
        <v>44089</v>
      </c>
      <c r="E205">
        <v>204</v>
      </c>
      <c r="F205">
        <f t="shared" si="35"/>
        <v>48709</v>
      </c>
      <c r="G205">
        <f t="shared" si="31"/>
        <v>19594</v>
      </c>
      <c r="H205">
        <f t="shared" si="32"/>
        <v>3295</v>
      </c>
      <c r="I205" s="1">
        <f t="shared" si="28"/>
        <v>323558417</v>
      </c>
      <c r="J205">
        <f t="shared" si="36"/>
        <v>7717413</v>
      </c>
      <c r="K205" s="1">
        <f t="shared" si="37"/>
        <v>3075830</v>
      </c>
      <c r="L205">
        <f t="shared" si="37"/>
        <v>517446</v>
      </c>
      <c r="M205">
        <v>0</v>
      </c>
      <c r="N205" s="1">
        <f t="shared" si="30"/>
        <v>323558417</v>
      </c>
    </row>
    <row r="206" spans="4:14" x14ac:dyDescent="0.25">
      <c r="D206" s="9">
        <v>44090</v>
      </c>
      <c r="E206">
        <v>205</v>
      </c>
      <c r="F206">
        <f t="shared" si="35"/>
        <v>50094</v>
      </c>
      <c r="G206">
        <f t="shared" si="31"/>
        <v>19867</v>
      </c>
      <c r="H206">
        <f t="shared" si="32"/>
        <v>3341</v>
      </c>
      <c r="I206" s="1">
        <f t="shared" si="28"/>
        <v>323531589</v>
      </c>
      <c r="J206">
        <f t="shared" si="36"/>
        <v>7764108</v>
      </c>
      <c r="K206" s="1">
        <f t="shared" si="37"/>
        <v>3095697</v>
      </c>
      <c r="L206">
        <f t="shared" si="37"/>
        <v>520787</v>
      </c>
      <c r="M206">
        <v>0</v>
      </c>
      <c r="N206" s="1">
        <f t="shared" si="30"/>
        <v>323531589</v>
      </c>
    </row>
    <row r="207" spans="4:14" x14ac:dyDescent="0.25">
      <c r="D207" s="9">
        <v>44091</v>
      </c>
      <c r="E207">
        <v>206</v>
      </c>
      <c r="F207">
        <f t="shared" si="35"/>
        <v>50518</v>
      </c>
      <c r="G207">
        <f t="shared" si="31"/>
        <v>25431</v>
      </c>
      <c r="H207">
        <f t="shared" si="32"/>
        <v>4276</v>
      </c>
      <c r="I207" s="1">
        <f t="shared" si="28"/>
        <v>323509839</v>
      </c>
      <c r="J207">
        <f t="shared" si="36"/>
        <v>7811289</v>
      </c>
      <c r="K207" s="1">
        <f t="shared" si="37"/>
        <v>3121128</v>
      </c>
      <c r="L207">
        <f t="shared" si="37"/>
        <v>525063</v>
      </c>
      <c r="M207">
        <v>0</v>
      </c>
      <c r="N207" s="1">
        <f t="shared" si="30"/>
        <v>323509839</v>
      </c>
    </row>
    <row r="208" spans="4:14" x14ac:dyDescent="0.25">
      <c r="D208" s="9">
        <v>44092</v>
      </c>
      <c r="E208">
        <v>207</v>
      </c>
      <c r="F208">
        <f t="shared" si="35"/>
        <v>50488</v>
      </c>
      <c r="G208">
        <f t="shared" si="31"/>
        <v>25436</v>
      </c>
      <c r="H208">
        <f t="shared" si="32"/>
        <v>4277</v>
      </c>
      <c r="I208" s="1">
        <f t="shared" si="28"/>
        <v>323488128</v>
      </c>
      <c r="J208">
        <f t="shared" si="36"/>
        <v>7858436</v>
      </c>
      <c r="K208" s="1">
        <f t="shared" si="37"/>
        <v>3146564</v>
      </c>
      <c r="L208">
        <f t="shared" si="37"/>
        <v>529340</v>
      </c>
      <c r="M208">
        <v>0</v>
      </c>
      <c r="N208" s="1">
        <f t="shared" si="30"/>
        <v>323488128</v>
      </c>
    </row>
    <row r="209" spans="4:14" x14ac:dyDescent="0.25">
      <c r="D209" s="9">
        <v>44093</v>
      </c>
      <c r="E209">
        <v>208</v>
      </c>
      <c r="F209">
        <f t="shared" si="35"/>
        <v>50248</v>
      </c>
      <c r="G209">
        <f t="shared" si="31"/>
        <v>25426</v>
      </c>
      <c r="H209">
        <f t="shared" si="32"/>
        <v>4276</v>
      </c>
      <c r="I209" s="1">
        <f t="shared" si="28"/>
        <v>323466681</v>
      </c>
      <c r="J209">
        <f t="shared" si="36"/>
        <v>7905309</v>
      </c>
      <c r="K209" s="1">
        <f t="shared" si="37"/>
        <v>3171990</v>
      </c>
      <c r="L209">
        <f t="shared" si="37"/>
        <v>533616</v>
      </c>
      <c r="M209">
        <v>0</v>
      </c>
      <c r="N209" s="1">
        <f t="shared" si="30"/>
        <v>323466681</v>
      </c>
    </row>
    <row r="210" spans="4:14" x14ac:dyDescent="0.25">
      <c r="D210" s="9">
        <v>44094</v>
      </c>
      <c r="E210">
        <v>209</v>
      </c>
      <c r="F210">
        <f t="shared" si="35"/>
        <v>50239</v>
      </c>
      <c r="G210">
        <f t="shared" si="31"/>
        <v>25359</v>
      </c>
      <c r="H210">
        <f t="shared" si="32"/>
        <v>4264</v>
      </c>
      <c r="I210" s="1">
        <f t="shared" si="28"/>
        <v>323445176</v>
      </c>
      <c r="J210">
        <f t="shared" si="36"/>
        <v>7952173</v>
      </c>
      <c r="K210" s="1">
        <f t="shared" si="37"/>
        <v>3197349</v>
      </c>
      <c r="L210">
        <f t="shared" si="37"/>
        <v>537880</v>
      </c>
      <c r="M210">
        <v>0</v>
      </c>
      <c r="N210" s="1">
        <f t="shared" si="30"/>
        <v>323445176</v>
      </c>
    </row>
    <row r="211" spans="4:14" x14ac:dyDescent="0.25">
      <c r="D211" s="9">
        <v>44095</v>
      </c>
      <c r="E211">
        <v>210</v>
      </c>
      <c r="F211">
        <f t="shared" si="35"/>
        <v>50871</v>
      </c>
      <c r="G211">
        <f t="shared" si="31"/>
        <v>25387</v>
      </c>
      <c r="H211">
        <f t="shared" si="32"/>
        <v>4269</v>
      </c>
      <c r="I211" s="1">
        <f t="shared" si="28"/>
        <v>323422976</v>
      </c>
      <c r="J211">
        <f t="shared" si="36"/>
        <v>7999760</v>
      </c>
      <c r="K211" s="1">
        <f t="shared" si="37"/>
        <v>3222736</v>
      </c>
      <c r="L211">
        <f t="shared" si="37"/>
        <v>542149</v>
      </c>
      <c r="M211">
        <v>0</v>
      </c>
      <c r="N211" s="1">
        <f t="shared" si="30"/>
        <v>323422976</v>
      </c>
    </row>
    <row r="212" spans="4:14" x14ac:dyDescent="0.25">
      <c r="D212" s="9">
        <v>44096</v>
      </c>
      <c r="E212">
        <v>211</v>
      </c>
      <c r="F212">
        <f t="shared" si="35"/>
        <v>51631</v>
      </c>
      <c r="G212">
        <f t="shared" si="31"/>
        <v>25239</v>
      </c>
      <c r="H212">
        <f t="shared" si="32"/>
        <v>4244</v>
      </c>
      <c r="I212" s="1">
        <f t="shared" si="28"/>
        <v>323399757</v>
      </c>
      <c r="J212">
        <f t="shared" si="36"/>
        <v>8048218</v>
      </c>
      <c r="K212" s="1">
        <f t="shared" si="37"/>
        <v>3247975</v>
      </c>
      <c r="L212">
        <f t="shared" si="37"/>
        <v>546393</v>
      </c>
      <c r="M212">
        <v>0</v>
      </c>
      <c r="N212" s="1">
        <f t="shared" si="30"/>
        <v>323399757</v>
      </c>
    </row>
    <row r="213" spans="4:14" x14ac:dyDescent="0.25">
      <c r="D213" s="9">
        <v>44097</v>
      </c>
      <c r="E213">
        <v>212</v>
      </c>
      <c r="F213">
        <f t="shared" si="35"/>
        <v>51283</v>
      </c>
      <c r="G213">
        <f t="shared" si="31"/>
        <v>25190</v>
      </c>
      <c r="H213">
        <f t="shared" si="32"/>
        <v>4236</v>
      </c>
      <c r="I213" s="1">
        <f t="shared" si="28"/>
        <v>323376887</v>
      </c>
      <c r="J213">
        <f t="shared" si="36"/>
        <v>8096278</v>
      </c>
      <c r="K213" s="1">
        <f t="shared" si="37"/>
        <v>3273165</v>
      </c>
      <c r="L213">
        <f t="shared" si="37"/>
        <v>550629</v>
      </c>
      <c r="M213">
        <v>0</v>
      </c>
      <c r="N213" s="1">
        <f t="shared" si="30"/>
        <v>323376887</v>
      </c>
    </row>
    <row r="214" spans="4:14" x14ac:dyDescent="0.25">
      <c r="D214" s="9">
        <v>44098</v>
      </c>
      <c r="E214">
        <v>213</v>
      </c>
      <c r="F214">
        <f t="shared" si="35"/>
        <v>51145</v>
      </c>
      <c r="G214">
        <f t="shared" si="31"/>
        <v>25090</v>
      </c>
      <c r="H214">
        <f t="shared" si="32"/>
        <v>4219</v>
      </c>
      <c r="I214" s="1">
        <f t="shared" si="28"/>
        <v>323354074</v>
      </c>
      <c r="J214">
        <f t="shared" si="36"/>
        <v>8144181</v>
      </c>
      <c r="K214" s="1">
        <f t="shared" si="37"/>
        <v>3298255</v>
      </c>
      <c r="L214">
        <f t="shared" si="37"/>
        <v>554848</v>
      </c>
      <c r="M214">
        <v>0</v>
      </c>
      <c r="N214" s="1">
        <f t="shared" si="30"/>
        <v>323354074</v>
      </c>
    </row>
    <row r="215" spans="4:14" x14ac:dyDescent="0.25">
      <c r="D215" s="9">
        <v>44099</v>
      </c>
      <c r="E215">
        <v>214</v>
      </c>
      <c r="F215">
        <f t="shared" si="35"/>
        <v>50850</v>
      </c>
      <c r="G215">
        <f t="shared" si="31"/>
        <v>25172</v>
      </c>
      <c r="H215">
        <f t="shared" si="32"/>
        <v>4233</v>
      </c>
      <c r="I215" s="1">
        <f t="shared" si="28"/>
        <v>323331680</v>
      </c>
      <c r="J215">
        <f t="shared" si="36"/>
        <v>8191747</v>
      </c>
      <c r="K215" s="1">
        <f t="shared" si="37"/>
        <v>3323427</v>
      </c>
      <c r="L215">
        <f t="shared" si="37"/>
        <v>559081</v>
      </c>
      <c r="M215">
        <v>0</v>
      </c>
      <c r="N215" s="1">
        <f t="shared" si="30"/>
        <v>323331680</v>
      </c>
    </row>
    <row r="216" spans="4:14" x14ac:dyDescent="0.25">
      <c r="D216" s="9">
        <v>44100</v>
      </c>
      <c r="E216">
        <v>215</v>
      </c>
      <c r="F216">
        <f t="shared" si="35"/>
        <v>50872</v>
      </c>
      <c r="G216">
        <f t="shared" si="31"/>
        <v>25005</v>
      </c>
      <c r="H216">
        <f t="shared" si="32"/>
        <v>4205</v>
      </c>
      <c r="I216" s="1">
        <f t="shared" ref="I216:I279" si="38">$I$2-J216+K216</f>
        <v>323309093</v>
      </c>
      <c r="J216">
        <f t="shared" si="36"/>
        <v>8239339</v>
      </c>
      <c r="K216" s="1">
        <f t="shared" si="37"/>
        <v>3348432</v>
      </c>
      <c r="L216">
        <f t="shared" si="37"/>
        <v>563286</v>
      </c>
      <c r="M216">
        <v>0</v>
      </c>
      <c r="N216" s="1">
        <f t="shared" si="30"/>
        <v>323309093</v>
      </c>
    </row>
    <row r="217" spans="4:14" x14ac:dyDescent="0.25">
      <c r="D217" s="9">
        <v>44101</v>
      </c>
      <c r="E217">
        <v>216</v>
      </c>
      <c r="F217">
        <f t="shared" si="35"/>
        <v>50727</v>
      </c>
      <c r="G217">
        <f t="shared" si="31"/>
        <v>24791</v>
      </c>
      <c r="H217">
        <f t="shared" si="32"/>
        <v>4169</v>
      </c>
      <c r="I217" s="1">
        <f t="shared" si="38"/>
        <v>323286457</v>
      </c>
      <c r="J217">
        <f t="shared" si="36"/>
        <v>8286766</v>
      </c>
      <c r="K217" s="1">
        <f t="shared" si="37"/>
        <v>3373223</v>
      </c>
      <c r="L217">
        <f t="shared" si="37"/>
        <v>567455</v>
      </c>
      <c r="M217">
        <v>0</v>
      </c>
      <c r="N217" s="1">
        <f t="shared" si="30"/>
        <v>323286457</v>
      </c>
    </row>
    <row r="218" spans="4:14" x14ac:dyDescent="0.25">
      <c r="D218" s="9">
        <v>44102</v>
      </c>
      <c r="E218">
        <v>217</v>
      </c>
      <c r="F218">
        <f t="shared" si="35"/>
        <v>51321</v>
      </c>
      <c r="G218">
        <f t="shared" si="31"/>
        <v>24639</v>
      </c>
      <c r="H218">
        <f t="shared" si="32"/>
        <v>4143</v>
      </c>
      <c r="I218" s="1">
        <f t="shared" si="38"/>
        <v>323262988</v>
      </c>
      <c r="J218">
        <f t="shared" si="36"/>
        <v>8334874</v>
      </c>
      <c r="K218" s="1">
        <f t="shared" ref="K218:L233" si="39">K217+G218</f>
        <v>3397862</v>
      </c>
      <c r="L218">
        <f t="shared" si="39"/>
        <v>571598</v>
      </c>
      <c r="M218">
        <v>0</v>
      </c>
      <c r="N218" s="1">
        <f t="shared" ref="N218:N281" si="40">I218-M218</f>
        <v>323262988</v>
      </c>
    </row>
    <row r="219" spans="4:14" x14ac:dyDescent="0.25">
      <c r="D219" s="9">
        <v>44103</v>
      </c>
      <c r="E219">
        <v>218</v>
      </c>
      <c r="F219">
        <f t="shared" si="35"/>
        <v>50787</v>
      </c>
      <c r="G219">
        <f t="shared" si="31"/>
        <v>24691</v>
      </c>
      <c r="H219">
        <f t="shared" si="32"/>
        <v>4152</v>
      </c>
      <c r="I219" s="1">
        <f t="shared" si="38"/>
        <v>323240182</v>
      </c>
      <c r="J219">
        <f t="shared" si="36"/>
        <v>8382371</v>
      </c>
      <c r="K219" s="1">
        <f t="shared" si="39"/>
        <v>3422553</v>
      </c>
      <c r="L219">
        <f t="shared" si="39"/>
        <v>575750</v>
      </c>
      <c r="M219">
        <v>0</v>
      </c>
      <c r="N219" s="1">
        <f t="shared" si="40"/>
        <v>323240182</v>
      </c>
    </row>
    <row r="220" spans="4:14" x14ac:dyDescent="0.25">
      <c r="D220" s="9">
        <v>44104</v>
      </c>
      <c r="E220">
        <v>219</v>
      </c>
      <c r="F220">
        <f t="shared" si="35"/>
        <v>51233</v>
      </c>
      <c r="G220">
        <f t="shared" si="31"/>
        <v>24415</v>
      </c>
      <c r="H220">
        <f t="shared" si="32"/>
        <v>4106</v>
      </c>
      <c r="I220" s="1">
        <f t="shared" si="38"/>
        <v>323216589</v>
      </c>
      <c r="J220">
        <f t="shared" si="36"/>
        <v>8430379</v>
      </c>
      <c r="K220" s="1">
        <f t="shared" si="39"/>
        <v>3446968</v>
      </c>
      <c r="L220">
        <f t="shared" si="39"/>
        <v>579856</v>
      </c>
      <c r="M220">
        <v>0</v>
      </c>
      <c r="N220" s="1">
        <f t="shared" si="40"/>
        <v>323216589</v>
      </c>
    </row>
    <row r="221" spans="4:14" x14ac:dyDescent="0.25">
      <c r="D221" s="9">
        <v>44105</v>
      </c>
      <c r="E221">
        <v>220</v>
      </c>
      <c r="F221">
        <f t="shared" si="35"/>
        <v>51330</v>
      </c>
      <c r="G221">
        <f t="shared" si="31"/>
        <v>24205</v>
      </c>
      <c r="H221">
        <f t="shared" si="32"/>
        <v>4070</v>
      </c>
      <c r="I221" s="1">
        <f t="shared" si="38"/>
        <v>323192674</v>
      </c>
      <c r="J221">
        <f t="shared" si="36"/>
        <v>8478499</v>
      </c>
      <c r="K221" s="1">
        <f t="shared" si="39"/>
        <v>3471173</v>
      </c>
      <c r="L221">
        <f t="shared" si="39"/>
        <v>583926</v>
      </c>
      <c r="M221">
        <v>0</v>
      </c>
      <c r="N221" s="1">
        <f t="shared" si="40"/>
        <v>323192674</v>
      </c>
    </row>
    <row r="222" spans="4:14" x14ac:dyDescent="0.25">
      <c r="D222" s="9">
        <v>44106</v>
      </c>
      <c r="E222">
        <v>221</v>
      </c>
      <c r="F222">
        <f t="shared" si="35"/>
        <v>49598</v>
      </c>
      <c r="G222">
        <f t="shared" ref="G222:G285" si="41">ROUND(F195*$B$7,0)</f>
        <v>24128</v>
      </c>
      <c r="H222">
        <f t="shared" si="32"/>
        <v>4057</v>
      </c>
      <c r="I222" s="1">
        <f t="shared" si="38"/>
        <v>323170662</v>
      </c>
      <c r="J222">
        <f t="shared" si="36"/>
        <v>8524639</v>
      </c>
      <c r="K222" s="1">
        <f t="shared" si="39"/>
        <v>3495301</v>
      </c>
      <c r="L222">
        <f t="shared" si="39"/>
        <v>587983</v>
      </c>
      <c r="M222">
        <v>0</v>
      </c>
      <c r="N222" s="1">
        <f t="shared" si="40"/>
        <v>323170662</v>
      </c>
    </row>
    <row r="223" spans="4:14" x14ac:dyDescent="0.25">
      <c r="D223" s="9">
        <v>44107</v>
      </c>
      <c r="E223">
        <v>222</v>
      </c>
      <c r="F223">
        <f t="shared" si="35"/>
        <v>50653</v>
      </c>
      <c r="G223">
        <f t="shared" si="41"/>
        <v>24027</v>
      </c>
      <c r="H223">
        <f t="shared" si="32"/>
        <v>4040</v>
      </c>
      <c r="I223" s="1">
        <f t="shared" si="38"/>
        <v>323147342</v>
      </c>
      <c r="J223">
        <f t="shared" si="36"/>
        <v>8571986</v>
      </c>
      <c r="K223" s="1">
        <f t="shared" si="39"/>
        <v>3519328</v>
      </c>
      <c r="L223">
        <f t="shared" si="39"/>
        <v>592023</v>
      </c>
      <c r="M223">
        <v>0</v>
      </c>
      <c r="N223" s="1">
        <f t="shared" si="40"/>
        <v>323147342</v>
      </c>
    </row>
    <row r="224" spans="4:14" x14ac:dyDescent="0.25">
      <c r="D224" s="9">
        <v>44108</v>
      </c>
      <c r="E224">
        <v>223</v>
      </c>
      <c r="F224">
        <f t="shared" si="35"/>
        <v>50207</v>
      </c>
      <c r="G224">
        <f t="shared" si="41"/>
        <v>24100</v>
      </c>
      <c r="H224">
        <f t="shared" si="32"/>
        <v>4053</v>
      </c>
      <c r="I224" s="1">
        <f t="shared" si="38"/>
        <v>323124604</v>
      </c>
      <c r="J224">
        <f t="shared" si="36"/>
        <v>8618824</v>
      </c>
      <c r="K224" s="1">
        <f t="shared" si="39"/>
        <v>3543428</v>
      </c>
      <c r="L224">
        <f t="shared" si="39"/>
        <v>596076</v>
      </c>
      <c r="M224">
        <v>0</v>
      </c>
      <c r="N224" s="1">
        <f t="shared" si="40"/>
        <v>323124604</v>
      </c>
    </row>
    <row r="225" spans="4:14" x14ac:dyDescent="0.25">
      <c r="D225" s="9">
        <v>44109</v>
      </c>
      <c r="E225">
        <v>224</v>
      </c>
      <c r="F225">
        <f t="shared" si="35"/>
        <v>50779</v>
      </c>
      <c r="G225">
        <f t="shared" si="41"/>
        <v>23788</v>
      </c>
      <c r="H225">
        <f t="shared" si="32"/>
        <v>4000</v>
      </c>
      <c r="I225" s="1">
        <f t="shared" si="38"/>
        <v>323100899</v>
      </c>
      <c r="J225">
        <f t="shared" si="36"/>
        <v>8666317</v>
      </c>
      <c r="K225" s="1">
        <f t="shared" si="39"/>
        <v>3567216</v>
      </c>
      <c r="L225">
        <f t="shared" si="39"/>
        <v>600076</v>
      </c>
      <c r="M225">
        <v>0</v>
      </c>
      <c r="N225" s="1">
        <f t="shared" si="40"/>
        <v>323100899</v>
      </c>
    </row>
    <row r="226" spans="4:14" x14ac:dyDescent="0.25">
      <c r="D226" s="9">
        <v>44110</v>
      </c>
      <c r="E226">
        <v>225</v>
      </c>
      <c r="F226">
        <f t="shared" si="35"/>
        <v>51676</v>
      </c>
      <c r="G226">
        <f t="shared" si="41"/>
        <v>23789</v>
      </c>
      <c r="H226">
        <f t="shared" si="32"/>
        <v>4000</v>
      </c>
      <c r="I226" s="1">
        <f t="shared" si="38"/>
        <v>323076168</v>
      </c>
      <c r="J226">
        <f t="shared" si="36"/>
        <v>8714837</v>
      </c>
      <c r="K226" s="1">
        <f t="shared" si="39"/>
        <v>3591005</v>
      </c>
      <c r="L226">
        <f t="shared" si="39"/>
        <v>604076</v>
      </c>
      <c r="M226">
        <v>0</v>
      </c>
      <c r="N226" s="1">
        <f t="shared" si="40"/>
        <v>323076168</v>
      </c>
    </row>
    <row r="227" spans="4:14" x14ac:dyDescent="0.25">
      <c r="D227" s="9">
        <v>44111</v>
      </c>
      <c r="E227">
        <v>226</v>
      </c>
      <c r="F227">
        <f t="shared" si="35"/>
        <v>51603</v>
      </c>
      <c r="G227">
        <f t="shared" si="41"/>
        <v>23471</v>
      </c>
      <c r="H227">
        <f t="shared" ref="H227:H290" si="42">ROUND(F200*$B$8,0)</f>
        <v>3947</v>
      </c>
      <c r="I227" s="1">
        <f t="shared" si="38"/>
        <v>323051202</v>
      </c>
      <c r="J227">
        <f t="shared" si="36"/>
        <v>8763274</v>
      </c>
      <c r="K227" s="1">
        <f t="shared" si="39"/>
        <v>3614476</v>
      </c>
      <c r="L227">
        <f t="shared" si="39"/>
        <v>608023</v>
      </c>
      <c r="M227">
        <v>0</v>
      </c>
      <c r="N227" s="1">
        <f t="shared" si="40"/>
        <v>323051202</v>
      </c>
    </row>
    <row r="228" spans="4:14" x14ac:dyDescent="0.25">
      <c r="D228" s="9">
        <v>44112</v>
      </c>
      <c r="E228">
        <v>227</v>
      </c>
      <c r="F228">
        <f t="shared" si="35"/>
        <v>51197</v>
      </c>
      <c r="G228">
        <f t="shared" si="41"/>
        <v>23531</v>
      </c>
      <c r="H228">
        <f t="shared" si="42"/>
        <v>3957</v>
      </c>
      <c r="I228" s="1">
        <f t="shared" si="38"/>
        <v>323026760</v>
      </c>
      <c r="J228">
        <f t="shared" si="36"/>
        <v>8811247</v>
      </c>
      <c r="K228" s="1">
        <f t="shared" si="39"/>
        <v>3638007</v>
      </c>
      <c r="L228">
        <f t="shared" si="39"/>
        <v>611980</v>
      </c>
      <c r="M228">
        <v>0</v>
      </c>
      <c r="N228" s="1">
        <f t="shared" si="40"/>
        <v>323026760</v>
      </c>
    </row>
    <row r="229" spans="4:14" x14ac:dyDescent="0.25">
      <c r="D229" s="9">
        <v>44113</v>
      </c>
      <c r="E229">
        <v>228</v>
      </c>
      <c r="F229">
        <f t="shared" si="35"/>
        <v>50537</v>
      </c>
      <c r="G229">
        <f t="shared" si="41"/>
        <v>24040</v>
      </c>
      <c r="H229">
        <f t="shared" si="42"/>
        <v>4043</v>
      </c>
      <c r="I229" s="1">
        <f t="shared" si="38"/>
        <v>323003581</v>
      </c>
      <c r="J229">
        <f t="shared" si="36"/>
        <v>8858466</v>
      </c>
      <c r="K229" s="1">
        <f t="shared" si="39"/>
        <v>3662047</v>
      </c>
      <c r="L229">
        <f t="shared" si="39"/>
        <v>616023</v>
      </c>
      <c r="M229">
        <v>0</v>
      </c>
      <c r="N229" s="1">
        <f t="shared" si="40"/>
        <v>323003581</v>
      </c>
    </row>
    <row r="230" spans="4:14" x14ac:dyDescent="0.25">
      <c r="D230" s="9">
        <v>44114</v>
      </c>
      <c r="E230">
        <v>229</v>
      </c>
      <c r="F230">
        <f t="shared" si="35"/>
        <v>50603</v>
      </c>
      <c r="G230">
        <f t="shared" si="41"/>
        <v>24700</v>
      </c>
      <c r="H230">
        <f t="shared" si="42"/>
        <v>4153</v>
      </c>
      <c r="I230" s="1">
        <f t="shared" si="38"/>
        <v>322980986</v>
      </c>
      <c r="J230">
        <f t="shared" si="36"/>
        <v>8905761</v>
      </c>
      <c r="K230" s="1">
        <f t="shared" si="39"/>
        <v>3686747</v>
      </c>
      <c r="L230">
        <f t="shared" si="39"/>
        <v>620176</v>
      </c>
      <c r="M230">
        <v>0</v>
      </c>
      <c r="N230" s="1">
        <f t="shared" si="40"/>
        <v>322980986</v>
      </c>
    </row>
    <row r="231" spans="4:14" x14ac:dyDescent="0.25">
      <c r="D231" s="9">
        <v>44115</v>
      </c>
      <c r="E231">
        <v>230</v>
      </c>
      <c r="F231">
        <f t="shared" si="35"/>
        <v>50700</v>
      </c>
      <c r="G231">
        <f t="shared" si="41"/>
        <v>20903</v>
      </c>
      <c r="H231">
        <f t="shared" si="42"/>
        <v>3515</v>
      </c>
      <c r="I231" s="1">
        <f t="shared" si="38"/>
        <v>322954482</v>
      </c>
      <c r="J231">
        <f t="shared" si="36"/>
        <v>8953168</v>
      </c>
      <c r="K231" s="1">
        <f t="shared" si="39"/>
        <v>3707650</v>
      </c>
      <c r="L231">
        <f t="shared" si="39"/>
        <v>623691</v>
      </c>
      <c r="M231">
        <v>0</v>
      </c>
      <c r="N231" s="1">
        <f t="shared" si="40"/>
        <v>322954482</v>
      </c>
    </row>
    <row r="232" spans="4:14" x14ac:dyDescent="0.25">
      <c r="D232" s="9">
        <v>44116</v>
      </c>
      <c r="E232">
        <v>231</v>
      </c>
      <c r="F232">
        <f t="shared" si="35"/>
        <v>50680</v>
      </c>
      <c r="G232">
        <f t="shared" si="41"/>
        <v>22304</v>
      </c>
      <c r="H232">
        <f t="shared" si="42"/>
        <v>3751</v>
      </c>
      <c r="I232" s="1">
        <f t="shared" si="38"/>
        <v>322929401</v>
      </c>
      <c r="J232">
        <f t="shared" si="36"/>
        <v>9000553</v>
      </c>
      <c r="K232" s="1">
        <f t="shared" si="39"/>
        <v>3729954</v>
      </c>
      <c r="L232">
        <f t="shared" si="39"/>
        <v>627442</v>
      </c>
      <c r="M232">
        <v>0</v>
      </c>
      <c r="N232" s="1">
        <f t="shared" si="40"/>
        <v>322929401</v>
      </c>
    </row>
    <row r="233" spans="4:14" x14ac:dyDescent="0.25">
      <c r="D233" s="9">
        <v>44117</v>
      </c>
      <c r="E233">
        <v>232</v>
      </c>
      <c r="F233">
        <f t="shared" si="35"/>
        <v>50355</v>
      </c>
      <c r="G233">
        <f t="shared" si="41"/>
        <v>22938</v>
      </c>
      <c r="H233">
        <f t="shared" si="42"/>
        <v>3857</v>
      </c>
      <c r="I233" s="1">
        <f t="shared" si="38"/>
        <v>322905325</v>
      </c>
      <c r="J233">
        <f t="shared" si="36"/>
        <v>9047567</v>
      </c>
      <c r="K233" s="1">
        <f t="shared" si="39"/>
        <v>3752892</v>
      </c>
      <c r="L233">
        <f t="shared" si="39"/>
        <v>631299</v>
      </c>
      <c r="M233">
        <v>0</v>
      </c>
      <c r="N233" s="1">
        <f t="shared" si="40"/>
        <v>322905325</v>
      </c>
    </row>
    <row r="234" spans="4:14" x14ac:dyDescent="0.25">
      <c r="D234" s="9">
        <v>44118</v>
      </c>
      <c r="E234">
        <v>233</v>
      </c>
      <c r="F234">
        <f t="shared" si="35"/>
        <v>43851</v>
      </c>
      <c r="G234">
        <f t="shared" si="41"/>
        <v>23132</v>
      </c>
      <c r="H234">
        <f t="shared" si="42"/>
        <v>3890</v>
      </c>
      <c r="I234" s="1">
        <f t="shared" si="38"/>
        <v>322888882</v>
      </c>
      <c r="J234">
        <f t="shared" si="36"/>
        <v>9087142</v>
      </c>
      <c r="K234" s="1">
        <f t="shared" ref="K234:L249" si="43">K233+G234</f>
        <v>3776024</v>
      </c>
      <c r="L234">
        <f t="shared" si="43"/>
        <v>635189</v>
      </c>
      <c r="M234">
        <v>0</v>
      </c>
      <c r="N234" s="1">
        <f t="shared" si="40"/>
        <v>322888882</v>
      </c>
    </row>
    <row r="235" spans="4:14" x14ac:dyDescent="0.25">
      <c r="D235" s="9">
        <v>44119</v>
      </c>
      <c r="E235">
        <v>234</v>
      </c>
      <c r="F235">
        <f t="shared" si="35"/>
        <v>43841</v>
      </c>
      <c r="G235">
        <f t="shared" si="41"/>
        <v>23118</v>
      </c>
      <c r="H235">
        <f t="shared" si="42"/>
        <v>3888</v>
      </c>
      <c r="I235" s="1">
        <f t="shared" si="38"/>
        <v>322872436</v>
      </c>
      <c r="J235">
        <f t="shared" si="36"/>
        <v>9126706</v>
      </c>
      <c r="K235" s="1">
        <f t="shared" si="43"/>
        <v>3799142</v>
      </c>
      <c r="L235">
        <f t="shared" si="43"/>
        <v>639077</v>
      </c>
      <c r="M235">
        <v>0</v>
      </c>
      <c r="N235" s="1">
        <f t="shared" si="40"/>
        <v>322872436</v>
      </c>
    </row>
    <row r="236" spans="4:14" x14ac:dyDescent="0.25">
      <c r="D236" s="9">
        <v>44120</v>
      </c>
      <c r="E236">
        <v>235</v>
      </c>
      <c r="F236">
        <f t="shared" si="35"/>
        <v>43848</v>
      </c>
      <c r="G236">
        <f t="shared" si="41"/>
        <v>23009</v>
      </c>
      <c r="H236">
        <f t="shared" si="42"/>
        <v>3869</v>
      </c>
      <c r="I236" s="1">
        <f t="shared" si="38"/>
        <v>322855873</v>
      </c>
      <c r="J236">
        <f t="shared" si="36"/>
        <v>9166278</v>
      </c>
      <c r="K236" s="1">
        <f t="shared" si="43"/>
        <v>3822151</v>
      </c>
      <c r="L236">
        <f t="shared" si="43"/>
        <v>642946</v>
      </c>
      <c r="M236">
        <v>0</v>
      </c>
      <c r="N236" s="1">
        <f t="shared" si="40"/>
        <v>322855873</v>
      </c>
    </row>
    <row r="237" spans="4:14" x14ac:dyDescent="0.25">
      <c r="D237" s="9">
        <v>44121</v>
      </c>
      <c r="E237">
        <v>236</v>
      </c>
      <c r="F237">
        <f t="shared" si="35"/>
        <v>43923</v>
      </c>
      <c r="G237">
        <f t="shared" si="41"/>
        <v>23004</v>
      </c>
      <c r="H237">
        <f t="shared" si="42"/>
        <v>3868</v>
      </c>
      <c r="I237" s="1">
        <f t="shared" si="38"/>
        <v>322839218</v>
      </c>
      <c r="J237">
        <f t="shared" si="36"/>
        <v>9205937</v>
      </c>
      <c r="K237" s="1">
        <f t="shared" si="43"/>
        <v>3845155</v>
      </c>
      <c r="L237">
        <f t="shared" si="43"/>
        <v>646814</v>
      </c>
      <c r="M237">
        <v>0</v>
      </c>
      <c r="N237" s="1">
        <f t="shared" si="40"/>
        <v>322839218</v>
      </c>
    </row>
    <row r="238" spans="4:14" x14ac:dyDescent="0.25">
      <c r="D238" s="9">
        <v>44122</v>
      </c>
      <c r="E238">
        <v>237</v>
      </c>
      <c r="F238">
        <f t="shared" si="35"/>
        <v>43887</v>
      </c>
      <c r="G238">
        <f t="shared" si="41"/>
        <v>23294</v>
      </c>
      <c r="H238">
        <f t="shared" si="42"/>
        <v>3917</v>
      </c>
      <c r="I238" s="1">
        <f t="shared" si="38"/>
        <v>322822894</v>
      </c>
      <c r="J238">
        <f t="shared" si="36"/>
        <v>9245555</v>
      </c>
      <c r="K238" s="1">
        <f t="shared" si="43"/>
        <v>3868449</v>
      </c>
      <c r="L238">
        <f t="shared" si="43"/>
        <v>650731</v>
      </c>
      <c r="M238">
        <v>0</v>
      </c>
      <c r="N238" s="1">
        <f t="shared" si="40"/>
        <v>322822894</v>
      </c>
    </row>
    <row r="239" spans="4:14" x14ac:dyDescent="0.25">
      <c r="D239" s="9">
        <v>44123</v>
      </c>
      <c r="E239">
        <v>238</v>
      </c>
      <c r="F239">
        <f t="shared" si="35"/>
        <v>44056</v>
      </c>
      <c r="G239">
        <f t="shared" si="41"/>
        <v>23642</v>
      </c>
      <c r="H239">
        <f t="shared" si="42"/>
        <v>3976</v>
      </c>
      <c r="I239" s="1">
        <f t="shared" si="38"/>
        <v>322806724</v>
      </c>
      <c r="J239">
        <f t="shared" si="36"/>
        <v>9285367</v>
      </c>
      <c r="K239" s="1">
        <f t="shared" si="43"/>
        <v>3892091</v>
      </c>
      <c r="L239">
        <f t="shared" si="43"/>
        <v>654707</v>
      </c>
      <c r="M239">
        <v>0</v>
      </c>
      <c r="N239" s="1">
        <f t="shared" si="40"/>
        <v>322806724</v>
      </c>
    </row>
    <row r="240" spans="4:14" x14ac:dyDescent="0.25">
      <c r="D240" s="9">
        <v>44124</v>
      </c>
      <c r="E240">
        <v>239</v>
      </c>
      <c r="F240">
        <f t="shared" si="35"/>
        <v>44109</v>
      </c>
      <c r="G240">
        <f t="shared" si="41"/>
        <v>23482</v>
      </c>
      <c r="H240">
        <f t="shared" si="42"/>
        <v>3949</v>
      </c>
      <c r="I240" s="1">
        <f t="shared" si="38"/>
        <v>322790333</v>
      </c>
      <c r="J240">
        <f t="shared" si="36"/>
        <v>9325240</v>
      </c>
      <c r="K240" s="1">
        <f t="shared" si="43"/>
        <v>3915573</v>
      </c>
      <c r="L240">
        <f t="shared" si="43"/>
        <v>658656</v>
      </c>
      <c r="M240">
        <v>0</v>
      </c>
      <c r="N240" s="1">
        <f t="shared" si="40"/>
        <v>322790333</v>
      </c>
    </row>
    <row r="241" spans="4:14" x14ac:dyDescent="0.25">
      <c r="D241" s="9">
        <v>44125</v>
      </c>
      <c r="E241">
        <v>240</v>
      </c>
      <c r="F241">
        <f t="shared" si="35"/>
        <v>44222</v>
      </c>
      <c r="G241">
        <f t="shared" si="41"/>
        <v>23419</v>
      </c>
      <c r="H241">
        <f t="shared" si="42"/>
        <v>3938</v>
      </c>
      <c r="I241" s="1">
        <f t="shared" si="38"/>
        <v>322773749</v>
      </c>
      <c r="J241">
        <f t="shared" si="36"/>
        <v>9365243</v>
      </c>
      <c r="K241" s="1">
        <f t="shared" si="43"/>
        <v>3938992</v>
      </c>
      <c r="L241">
        <f t="shared" si="43"/>
        <v>662594</v>
      </c>
      <c r="M241">
        <v>0</v>
      </c>
      <c r="N241" s="1">
        <f t="shared" si="40"/>
        <v>322773749</v>
      </c>
    </row>
    <row r="242" spans="4:14" x14ac:dyDescent="0.25">
      <c r="D242" s="9">
        <v>44126</v>
      </c>
      <c r="E242">
        <v>241</v>
      </c>
      <c r="F242">
        <f t="shared" si="35"/>
        <v>44123</v>
      </c>
      <c r="G242">
        <f t="shared" si="41"/>
        <v>23284</v>
      </c>
      <c r="H242">
        <f t="shared" si="42"/>
        <v>3915</v>
      </c>
      <c r="I242" s="1">
        <f t="shared" si="38"/>
        <v>322757143</v>
      </c>
      <c r="J242">
        <f t="shared" si="36"/>
        <v>9405133</v>
      </c>
      <c r="K242" s="1">
        <f t="shared" si="43"/>
        <v>3962276</v>
      </c>
      <c r="L242">
        <f t="shared" si="43"/>
        <v>666509</v>
      </c>
      <c r="M242">
        <v>0</v>
      </c>
      <c r="N242" s="1">
        <f t="shared" si="40"/>
        <v>322757143</v>
      </c>
    </row>
    <row r="243" spans="4:14" x14ac:dyDescent="0.25">
      <c r="D243" s="9">
        <v>44127</v>
      </c>
      <c r="E243">
        <v>242</v>
      </c>
      <c r="F243">
        <f t="shared" si="35"/>
        <v>44314</v>
      </c>
      <c r="G243">
        <f t="shared" si="41"/>
        <v>23294</v>
      </c>
      <c r="H243">
        <f t="shared" si="42"/>
        <v>3917</v>
      </c>
      <c r="I243" s="1">
        <f t="shared" si="38"/>
        <v>322740328</v>
      </c>
      <c r="J243">
        <f t="shared" si="36"/>
        <v>9445242</v>
      </c>
      <c r="K243" s="1">
        <f t="shared" si="43"/>
        <v>3985570</v>
      </c>
      <c r="L243">
        <f t="shared" si="43"/>
        <v>670426</v>
      </c>
      <c r="M243">
        <v>0</v>
      </c>
      <c r="N243" s="1">
        <f t="shared" si="40"/>
        <v>322740328</v>
      </c>
    </row>
    <row r="244" spans="4:14" x14ac:dyDescent="0.25">
      <c r="D244" s="9">
        <v>44128</v>
      </c>
      <c r="E244">
        <v>243</v>
      </c>
      <c r="F244">
        <f t="shared" si="35"/>
        <v>44560</v>
      </c>
      <c r="G244">
        <f t="shared" si="41"/>
        <v>23228</v>
      </c>
      <c r="H244">
        <f t="shared" si="42"/>
        <v>3906</v>
      </c>
      <c r="I244" s="1">
        <f t="shared" si="38"/>
        <v>322723165</v>
      </c>
      <c r="J244">
        <f t="shared" si="36"/>
        <v>9485633</v>
      </c>
      <c r="K244" s="1">
        <f t="shared" si="43"/>
        <v>4008798</v>
      </c>
      <c r="L244">
        <f t="shared" si="43"/>
        <v>674332</v>
      </c>
      <c r="M244">
        <v>0</v>
      </c>
      <c r="N244" s="1">
        <f t="shared" si="40"/>
        <v>322723165</v>
      </c>
    </row>
    <row r="245" spans="4:14" x14ac:dyDescent="0.25">
      <c r="D245" s="9">
        <v>44129</v>
      </c>
      <c r="E245">
        <v>244</v>
      </c>
      <c r="F245">
        <f t="shared" si="35"/>
        <v>44734</v>
      </c>
      <c r="G245">
        <f t="shared" si="41"/>
        <v>23500</v>
      </c>
      <c r="H245">
        <f t="shared" si="42"/>
        <v>3952</v>
      </c>
      <c r="I245" s="1">
        <f t="shared" si="38"/>
        <v>322706074</v>
      </c>
      <c r="J245">
        <f t="shared" si="36"/>
        <v>9526224</v>
      </c>
      <c r="K245" s="1">
        <f t="shared" si="43"/>
        <v>4032298</v>
      </c>
      <c r="L245">
        <f t="shared" si="43"/>
        <v>678284</v>
      </c>
      <c r="M245">
        <v>0</v>
      </c>
      <c r="N245" s="1">
        <f t="shared" si="40"/>
        <v>322706074</v>
      </c>
    </row>
    <row r="246" spans="4:14" x14ac:dyDescent="0.25">
      <c r="D246" s="9">
        <v>44130</v>
      </c>
      <c r="E246">
        <v>245</v>
      </c>
      <c r="F246">
        <f t="shared" si="35"/>
        <v>44669</v>
      </c>
      <c r="G246">
        <f t="shared" si="41"/>
        <v>23255</v>
      </c>
      <c r="H246">
        <f t="shared" si="42"/>
        <v>3911</v>
      </c>
      <c r="I246" s="1">
        <f t="shared" si="38"/>
        <v>322688812</v>
      </c>
      <c r="J246">
        <f t="shared" si="36"/>
        <v>9566741</v>
      </c>
      <c r="K246" s="1">
        <f t="shared" si="43"/>
        <v>4055553</v>
      </c>
      <c r="L246">
        <f t="shared" si="43"/>
        <v>682195</v>
      </c>
      <c r="M246">
        <v>0</v>
      </c>
      <c r="N246" s="1">
        <f t="shared" si="40"/>
        <v>322688812</v>
      </c>
    </row>
    <row r="247" spans="4:14" x14ac:dyDescent="0.25">
      <c r="D247" s="9">
        <v>44131</v>
      </c>
      <c r="E247">
        <v>246</v>
      </c>
      <c r="F247">
        <f t="shared" si="35"/>
        <v>44987</v>
      </c>
      <c r="G247">
        <f t="shared" si="41"/>
        <v>23460</v>
      </c>
      <c r="H247">
        <f t="shared" si="42"/>
        <v>3945</v>
      </c>
      <c r="I247" s="1">
        <f t="shared" si="38"/>
        <v>322671391</v>
      </c>
      <c r="J247">
        <f t="shared" si="36"/>
        <v>9607622</v>
      </c>
      <c r="K247" s="1">
        <f t="shared" si="43"/>
        <v>4079013</v>
      </c>
      <c r="L247">
        <f t="shared" si="43"/>
        <v>686140</v>
      </c>
      <c r="M247">
        <v>0</v>
      </c>
      <c r="N247" s="1">
        <f t="shared" si="40"/>
        <v>322671391</v>
      </c>
    </row>
    <row r="248" spans="4:14" x14ac:dyDescent="0.25">
      <c r="D248" s="9">
        <v>44132</v>
      </c>
      <c r="E248">
        <v>247</v>
      </c>
      <c r="F248">
        <f t="shared" si="35"/>
        <v>45229</v>
      </c>
      <c r="G248">
        <f t="shared" si="41"/>
        <v>23504</v>
      </c>
      <c r="H248">
        <f t="shared" si="42"/>
        <v>3952</v>
      </c>
      <c r="I248" s="1">
        <f t="shared" si="38"/>
        <v>322653736</v>
      </c>
      <c r="J248">
        <f t="shared" si="36"/>
        <v>9648781</v>
      </c>
      <c r="K248" s="1">
        <f t="shared" si="43"/>
        <v>4102517</v>
      </c>
      <c r="L248">
        <f t="shared" si="43"/>
        <v>690092</v>
      </c>
      <c r="M248">
        <v>0</v>
      </c>
      <c r="N248" s="1">
        <f t="shared" si="40"/>
        <v>322653736</v>
      </c>
    </row>
    <row r="249" spans="4:14" x14ac:dyDescent="0.25">
      <c r="D249" s="9">
        <v>44133</v>
      </c>
      <c r="E249">
        <v>248</v>
      </c>
      <c r="F249">
        <f t="shared" si="35"/>
        <v>45315</v>
      </c>
      <c r="G249">
        <f t="shared" si="41"/>
        <v>22711</v>
      </c>
      <c r="H249">
        <f t="shared" si="42"/>
        <v>3819</v>
      </c>
      <c r="I249" s="1">
        <f t="shared" si="38"/>
        <v>322635189</v>
      </c>
      <c r="J249">
        <f t="shared" si="36"/>
        <v>9690039</v>
      </c>
      <c r="K249" s="1">
        <f t="shared" si="43"/>
        <v>4125228</v>
      </c>
      <c r="L249">
        <f t="shared" si="43"/>
        <v>693911</v>
      </c>
      <c r="M249">
        <v>0</v>
      </c>
      <c r="N249" s="1">
        <f t="shared" si="40"/>
        <v>322635189</v>
      </c>
    </row>
    <row r="250" spans="4:14" x14ac:dyDescent="0.25">
      <c r="D250" s="9">
        <v>44134</v>
      </c>
      <c r="E250">
        <v>249</v>
      </c>
      <c r="F250">
        <f t="shared" si="35"/>
        <v>45429</v>
      </c>
      <c r="G250">
        <f t="shared" si="41"/>
        <v>23194</v>
      </c>
      <c r="H250">
        <f t="shared" si="42"/>
        <v>3900</v>
      </c>
      <c r="I250" s="1">
        <f t="shared" si="38"/>
        <v>322616994</v>
      </c>
      <c r="J250">
        <f t="shared" si="36"/>
        <v>9731428</v>
      </c>
      <c r="K250" s="1">
        <f t="shared" ref="K250:L265" si="44">K249+G250</f>
        <v>4148422</v>
      </c>
      <c r="L250">
        <f t="shared" si="44"/>
        <v>697811</v>
      </c>
      <c r="M250">
        <v>0</v>
      </c>
      <c r="N250" s="1">
        <f t="shared" si="40"/>
        <v>322616994</v>
      </c>
    </row>
    <row r="251" spans="4:14" x14ac:dyDescent="0.25">
      <c r="D251" s="9">
        <v>44135</v>
      </c>
      <c r="E251">
        <v>250</v>
      </c>
      <c r="F251">
        <f t="shared" si="35"/>
        <v>45339</v>
      </c>
      <c r="G251">
        <f t="shared" si="41"/>
        <v>22990</v>
      </c>
      <c r="H251">
        <f t="shared" si="42"/>
        <v>3866</v>
      </c>
      <c r="I251" s="1">
        <f t="shared" si="38"/>
        <v>322598698</v>
      </c>
      <c r="J251">
        <f t="shared" si="36"/>
        <v>9772714</v>
      </c>
      <c r="K251" s="1">
        <f t="shared" si="44"/>
        <v>4171412</v>
      </c>
      <c r="L251">
        <f t="shared" si="44"/>
        <v>701677</v>
      </c>
      <c r="M251">
        <v>0</v>
      </c>
      <c r="N251" s="1">
        <f t="shared" si="40"/>
        <v>322598698</v>
      </c>
    </row>
    <row r="252" spans="4:14" x14ac:dyDescent="0.25">
      <c r="D252" s="9">
        <v>44136</v>
      </c>
      <c r="E252">
        <v>251</v>
      </c>
      <c r="F252">
        <f t="shared" si="35"/>
        <v>45700</v>
      </c>
      <c r="G252">
        <f t="shared" si="41"/>
        <v>23252</v>
      </c>
      <c r="H252">
        <f t="shared" si="42"/>
        <v>3910</v>
      </c>
      <c r="I252" s="1">
        <f t="shared" si="38"/>
        <v>322580250</v>
      </c>
      <c r="J252">
        <f t="shared" si="36"/>
        <v>9814414</v>
      </c>
      <c r="K252" s="1">
        <f t="shared" si="44"/>
        <v>4194664</v>
      </c>
      <c r="L252">
        <f t="shared" si="44"/>
        <v>705587</v>
      </c>
      <c r="M252">
        <v>0</v>
      </c>
      <c r="N252" s="1">
        <f t="shared" si="40"/>
        <v>322580250</v>
      </c>
    </row>
    <row r="253" spans="4:14" x14ac:dyDescent="0.25">
      <c r="D253" s="9">
        <v>44137</v>
      </c>
      <c r="E253">
        <v>252</v>
      </c>
      <c r="F253">
        <f t="shared" si="35"/>
        <v>45695</v>
      </c>
      <c r="G253">
        <f t="shared" si="41"/>
        <v>23662</v>
      </c>
      <c r="H253">
        <f t="shared" si="42"/>
        <v>3979</v>
      </c>
      <c r="I253" s="1">
        <f t="shared" si="38"/>
        <v>322562217</v>
      </c>
      <c r="J253">
        <f t="shared" si="36"/>
        <v>9856109</v>
      </c>
      <c r="K253" s="1">
        <f t="shared" si="44"/>
        <v>4218326</v>
      </c>
      <c r="L253">
        <f t="shared" si="44"/>
        <v>709566</v>
      </c>
      <c r="M253">
        <v>0</v>
      </c>
      <c r="N253" s="1">
        <f t="shared" si="40"/>
        <v>322562217</v>
      </c>
    </row>
    <row r="254" spans="4:14" x14ac:dyDescent="0.25">
      <c r="D254" s="9">
        <v>44138</v>
      </c>
      <c r="E254">
        <v>253</v>
      </c>
      <c r="F254">
        <f t="shared" si="35"/>
        <v>46062</v>
      </c>
      <c r="G254">
        <f t="shared" si="41"/>
        <v>23629</v>
      </c>
      <c r="H254">
        <f t="shared" si="42"/>
        <v>3973</v>
      </c>
      <c r="I254" s="1">
        <f t="shared" si="38"/>
        <v>322543731</v>
      </c>
      <c r="J254">
        <f t="shared" si="36"/>
        <v>9898224</v>
      </c>
      <c r="K254" s="1">
        <f t="shared" si="44"/>
        <v>4241955</v>
      </c>
      <c r="L254">
        <f t="shared" si="44"/>
        <v>713539</v>
      </c>
      <c r="M254">
        <v>0</v>
      </c>
      <c r="N254" s="1">
        <f t="shared" si="40"/>
        <v>322543731</v>
      </c>
    </row>
    <row r="255" spans="4:14" x14ac:dyDescent="0.25">
      <c r="D255" s="9">
        <v>44139</v>
      </c>
      <c r="E255">
        <v>254</v>
      </c>
      <c r="F255">
        <f t="shared" si="35"/>
        <v>45987</v>
      </c>
      <c r="G255">
        <f t="shared" si="41"/>
        <v>23443</v>
      </c>
      <c r="H255">
        <f t="shared" si="42"/>
        <v>3942</v>
      </c>
      <c r="I255" s="1">
        <f t="shared" si="38"/>
        <v>322525144</v>
      </c>
      <c r="J255">
        <f t="shared" si="36"/>
        <v>9940254</v>
      </c>
      <c r="K255" s="1">
        <f t="shared" si="44"/>
        <v>4265398</v>
      </c>
      <c r="L255">
        <f t="shared" si="44"/>
        <v>717481</v>
      </c>
      <c r="M255">
        <v>0</v>
      </c>
      <c r="N255" s="1">
        <f t="shared" si="40"/>
        <v>322525144</v>
      </c>
    </row>
    <row r="256" spans="4:14" x14ac:dyDescent="0.25">
      <c r="D256" s="9">
        <v>44140</v>
      </c>
      <c r="E256">
        <v>255</v>
      </c>
      <c r="F256">
        <f t="shared" si="35"/>
        <v>45388</v>
      </c>
      <c r="G256">
        <f t="shared" si="41"/>
        <v>23141</v>
      </c>
      <c r="H256">
        <f t="shared" si="42"/>
        <v>3891</v>
      </c>
      <c r="I256" s="1">
        <f t="shared" si="38"/>
        <v>322506940</v>
      </c>
      <c r="J256">
        <f t="shared" si="36"/>
        <v>9981599</v>
      </c>
      <c r="K256" s="1">
        <f t="shared" si="44"/>
        <v>4288539</v>
      </c>
      <c r="L256">
        <f t="shared" si="44"/>
        <v>721372</v>
      </c>
      <c r="M256">
        <v>0</v>
      </c>
      <c r="N256" s="1">
        <f t="shared" si="40"/>
        <v>322506940</v>
      </c>
    </row>
    <row r="257" spans="4:14" x14ac:dyDescent="0.25">
      <c r="D257" s="9">
        <v>44141</v>
      </c>
      <c r="E257">
        <v>256</v>
      </c>
      <c r="F257">
        <f t="shared" si="35"/>
        <v>44614</v>
      </c>
      <c r="G257">
        <f t="shared" si="41"/>
        <v>23171</v>
      </c>
      <c r="H257">
        <f t="shared" si="42"/>
        <v>3896</v>
      </c>
      <c r="I257" s="1">
        <f t="shared" si="38"/>
        <v>322489650</v>
      </c>
      <c r="J257">
        <f t="shared" si="36"/>
        <v>10022060</v>
      </c>
      <c r="K257" s="1">
        <f t="shared" si="44"/>
        <v>4311710</v>
      </c>
      <c r="L257">
        <f t="shared" si="44"/>
        <v>725268</v>
      </c>
      <c r="M257">
        <v>0</v>
      </c>
      <c r="N257" s="1">
        <f t="shared" si="40"/>
        <v>322489650</v>
      </c>
    </row>
    <row r="258" spans="4:14" x14ac:dyDescent="0.25">
      <c r="D258" s="9">
        <v>44142</v>
      </c>
      <c r="E258">
        <v>257</v>
      </c>
      <c r="F258">
        <f t="shared" si="35"/>
        <v>49045</v>
      </c>
      <c r="G258">
        <f t="shared" si="41"/>
        <v>23216</v>
      </c>
      <c r="H258">
        <f t="shared" si="42"/>
        <v>3904</v>
      </c>
      <c r="I258" s="1">
        <f t="shared" si="38"/>
        <v>322467336</v>
      </c>
      <c r="J258">
        <f t="shared" si="36"/>
        <v>10067590</v>
      </c>
      <c r="K258" s="1">
        <f t="shared" si="44"/>
        <v>4334926</v>
      </c>
      <c r="L258">
        <f t="shared" si="44"/>
        <v>729172</v>
      </c>
      <c r="M258">
        <v>0</v>
      </c>
      <c r="N258" s="1">
        <f t="shared" si="40"/>
        <v>322467336</v>
      </c>
    </row>
    <row r="259" spans="4:14" x14ac:dyDescent="0.25">
      <c r="D259" s="9">
        <v>44143</v>
      </c>
      <c r="E259">
        <v>258</v>
      </c>
      <c r="F259">
        <f t="shared" si="35"/>
        <v>47403</v>
      </c>
      <c r="G259">
        <f t="shared" si="41"/>
        <v>23206</v>
      </c>
      <c r="H259">
        <f t="shared" si="42"/>
        <v>3902</v>
      </c>
      <c r="I259" s="1">
        <f t="shared" si="38"/>
        <v>322446890</v>
      </c>
      <c r="J259">
        <f t="shared" si="36"/>
        <v>10111242</v>
      </c>
      <c r="K259" s="1">
        <f t="shared" si="44"/>
        <v>4358132</v>
      </c>
      <c r="L259">
        <f t="shared" si="44"/>
        <v>733074</v>
      </c>
      <c r="M259">
        <v>0</v>
      </c>
      <c r="N259" s="1">
        <f t="shared" si="40"/>
        <v>322446890</v>
      </c>
    </row>
    <row r="260" spans="4:14" x14ac:dyDescent="0.25">
      <c r="D260" s="9">
        <v>44144</v>
      </c>
      <c r="E260">
        <v>259</v>
      </c>
      <c r="F260">
        <f t="shared" si="35"/>
        <v>46658</v>
      </c>
      <c r="G260">
        <f t="shared" si="41"/>
        <v>23058</v>
      </c>
      <c r="H260">
        <f t="shared" si="42"/>
        <v>3877</v>
      </c>
      <c r="I260" s="1">
        <f t="shared" si="38"/>
        <v>322427147</v>
      </c>
      <c r="J260">
        <f t="shared" si="36"/>
        <v>10154043</v>
      </c>
      <c r="K260" s="1">
        <f t="shared" si="44"/>
        <v>4381190</v>
      </c>
      <c r="L260">
        <f t="shared" si="44"/>
        <v>736951</v>
      </c>
      <c r="M260">
        <v>0</v>
      </c>
      <c r="N260" s="1">
        <f t="shared" si="40"/>
        <v>322427147</v>
      </c>
    </row>
    <row r="261" spans="4:14" x14ac:dyDescent="0.25">
      <c r="D261" s="9">
        <v>44145</v>
      </c>
      <c r="E261">
        <v>260</v>
      </c>
      <c r="F261">
        <f t="shared" si="35"/>
        <v>46427</v>
      </c>
      <c r="G261">
        <f t="shared" si="41"/>
        <v>20079</v>
      </c>
      <c r="H261">
        <f t="shared" si="42"/>
        <v>3377</v>
      </c>
      <c r="I261" s="1">
        <f t="shared" si="38"/>
        <v>322404689</v>
      </c>
      <c r="J261">
        <f t="shared" si="36"/>
        <v>10196580</v>
      </c>
      <c r="K261" s="1">
        <f t="shared" si="44"/>
        <v>4401269</v>
      </c>
      <c r="L261">
        <f t="shared" si="44"/>
        <v>740328</v>
      </c>
      <c r="M261">
        <v>0</v>
      </c>
      <c r="N261" s="1">
        <f t="shared" si="40"/>
        <v>322404689</v>
      </c>
    </row>
    <row r="262" spans="4:14" x14ac:dyDescent="0.25">
      <c r="D262" s="9">
        <v>44146</v>
      </c>
      <c r="E262">
        <v>261</v>
      </c>
      <c r="F262">
        <f t="shared" si="35"/>
        <v>46438</v>
      </c>
      <c r="G262">
        <f t="shared" si="41"/>
        <v>20075</v>
      </c>
      <c r="H262">
        <f t="shared" si="42"/>
        <v>3376</v>
      </c>
      <c r="I262" s="1">
        <f t="shared" si="38"/>
        <v>322382214</v>
      </c>
      <c r="J262">
        <f t="shared" si="36"/>
        <v>10239130</v>
      </c>
      <c r="K262" s="1">
        <f t="shared" si="44"/>
        <v>4421344</v>
      </c>
      <c r="L262">
        <f t="shared" si="44"/>
        <v>743704</v>
      </c>
      <c r="M262">
        <v>0</v>
      </c>
      <c r="N262" s="1">
        <f t="shared" si="40"/>
        <v>322382214</v>
      </c>
    </row>
    <row r="263" spans="4:14" x14ac:dyDescent="0.25">
      <c r="D263" s="9">
        <v>44147</v>
      </c>
      <c r="E263">
        <v>262</v>
      </c>
      <c r="F263">
        <f t="shared" si="35"/>
        <v>46561</v>
      </c>
      <c r="G263">
        <f t="shared" si="41"/>
        <v>20078</v>
      </c>
      <c r="H263">
        <f t="shared" si="42"/>
        <v>3376</v>
      </c>
      <c r="I263" s="1">
        <f t="shared" si="38"/>
        <v>322359600</v>
      </c>
      <c r="J263">
        <f t="shared" si="36"/>
        <v>10281822</v>
      </c>
      <c r="K263" s="1">
        <f t="shared" si="44"/>
        <v>4441422</v>
      </c>
      <c r="L263">
        <f t="shared" si="44"/>
        <v>747080</v>
      </c>
      <c r="M263">
        <v>0</v>
      </c>
      <c r="N263" s="1">
        <f t="shared" si="40"/>
        <v>322359600</v>
      </c>
    </row>
    <row r="264" spans="4:14" x14ac:dyDescent="0.25">
      <c r="D264" s="9">
        <v>44148</v>
      </c>
      <c r="E264">
        <v>263</v>
      </c>
      <c r="F264">
        <f t="shared" si="35"/>
        <v>46561</v>
      </c>
      <c r="G264">
        <f t="shared" si="41"/>
        <v>20112</v>
      </c>
      <c r="H264">
        <f t="shared" si="42"/>
        <v>3382</v>
      </c>
      <c r="I264" s="1">
        <f t="shared" si="38"/>
        <v>322337019</v>
      </c>
      <c r="J264">
        <f t="shared" si="36"/>
        <v>10324515</v>
      </c>
      <c r="K264" s="1">
        <f t="shared" si="44"/>
        <v>4461534</v>
      </c>
      <c r="L264">
        <f t="shared" si="44"/>
        <v>750462</v>
      </c>
      <c r="M264">
        <v>0</v>
      </c>
      <c r="N264" s="1">
        <f t="shared" si="40"/>
        <v>322337019</v>
      </c>
    </row>
    <row r="265" spans="4:14" x14ac:dyDescent="0.25">
      <c r="D265" s="9">
        <v>44149</v>
      </c>
      <c r="E265">
        <v>264</v>
      </c>
      <c r="F265">
        <f t="shared" ref="F265:F328" si="45">ROUND((M264*$B$1)+(N264*$B$2)-H238-G238,0)</f>
        <v>46217</v>
      </c>
      <c r="G265">
        <f t="shared" si="41"/>
        <v>20096</v>
      </c>
      <c r="H265">
        <f t="shared" si="42"/>
        <v>3379</v>
      </c>
      <c r="I265" s="1">
        <f t="shared" si="38"/>
        <v>322314815</v>
      </c>
      <c r="J265">
        <f t="shared" ref="J265:J328" si="46">J264+F265-H238</f>
        <v>10366815</v>
      </c>
      <c r="K265" s="1">
        <f t="shared" si="44"/>
        <v>4481630</v>
      </c>
      <c r="L265">
        <f t="shared" si="44"/>
        <v>753841</v>
      </c>
      <c r="M265">
        <v>0</v>
      </c>
      <c r="N265" s="1">
        <f t="shared" si="40"/>
        <v>322314815</v>
      </c>
    </row>
    <row r="266" spans="4:14" x14ac:dyDescent="0.25">
      <c r="D266" s="9">
        <v>44150</v>
      </c>
      <c r="E266">
        <v>265</v>
      </c>
      <c r="F266">
        <f t="shared" si="45"/>
        <v>45805</v>
      </c>
      <c r="G266">
        <f t="shared" si="41"/>
        <v>20173</v>
      </c>
      <c r="H266">
        <f t="shared" si="42"/>
        <v>3392</v>
      </c>
      <c r="I266" s="1">
        <f t="shared" si="38"/>
        <v>322293159</v>
      </c>
      <c r="J266">
        <f t="shared" si="46"/>
        <v>10408644</v>
      </c>
      <c r="K266" s="1">
        <f t="shared" ref="K266:L281" si="47">K265+G266</f>
        <v>4501803</v>
      </c>
      <c r="L266">
        <f t="shared" si="47"/>
        <v>757233</v>
      </c>
      <c r="M266">
        <v>0</v>
      </c>
      <c r="N266" s="1">
        <f t="shared" si="40"/>
        <v>322293159</v>
      </c>
    </row>
    <row r="267" spans="4:14" x14ac:dyDescent="0.25">
      <c r="D267" s="9">
        <v>44151</v>
      </c>
      <c r="E267">
        <v>266</v>
      </c>
      <c r="F267">
        <f t="shared" si="45"/>
        <v>45987</v>
      </c>
      <c r="G267">
        <f t="shared" si="41"/>
        <v>20198</v>
      </c>
      <c r="H267">
        <f t="shared" si="42"/>
        <v>3396</v>
      </c>
      <c r="I267" s="1">
        <f t="shared" si="38"/>
        <v>322271319</v>
      </c>
      <c r="J267">
        <f t="shared" si="46"/>
        <v>10450682</v>
      </c>
      <c r="K267" s="1">
        <f t="shared" si="47"/>
        <v>4522001</v>
      </c>
      <c r="L267">
        <f t="shared" si="47"/>
        <v>760629</v>
      </c>
      <c r="M267">
        <v>0</v>
      </c>
      <c r="N267" s="1">
        <f t="shared" si="40"/>
        <v>322271319</v>
      </c>
    </row>
    <row r="268" spans="4:14" x14ac:dyDescent="0.25">
      <c r="D268" s="9">
        <v>44152</v>
      </c>
      <c r="E268">
        <v>267</v>
      </c>
      <c r="F268">
        <f t="shared" si="45"/>
        <v>46056</v>
      </c>
      <c r="G268">
        <f t="shared" si="41"/>
        <v>20249</v>
      </c>
      <c r="H268">
        <f t="shared" si="42"/>
        <v>3405</v>
      </c>
      <c r="I268" s="1">
        <f t="shared" si="38"/>
        <v>322249450</v>
      </c>
      <c r="J268">
        <f t="shared" si="46"/>
        <v>10492800</v>
      </c>
      <c r="K268" s="1">
        <f t="shared" si="47"/>
        <v>4542250</v>
      </c>
      <c r="L268">
        <f t="shared" si="47"/>
        <v>764034</v>
      </c>
      <c r="M268">
        <v>0</v>
      </c>
      <c r="N268" s="1">
        <f t="shared" si="40"/>
        <v>322249450</v>
      </c>
    </row>
    <row r="269" spans="4:14" x14ac:dyDescent="0.25">
      <c r="D269" s="9">
        <v>44153</v>
      </c>
      <c r="E269">
        <v>268</v>
      </c>
      <c r="F269">
        <f t="shared" si="45"/>
        <v>46209</v>
      </c>
      <c r="G269">
        <f t="shared" si="41"/>
        <v>20204</v>
      </c>
      <c r="H269">
        <f t="shared" si="42"/>
        <v>3397</v>
      </c>
      <c r="I269" s="1">
        <f t="shared" si="38"/>
        <v>322227360</v>
      </c>
      <c r="J269">
        <f t="shared" si="46"/>
        <v>10535094</v>
      </c>
      <c r="K269" s="1">
        <f t="shared" si="47"/>
        <v>4562454</v>
      </c>
      <c r="L269">
        <f t="shared" si="47"/>
        <v>767431</v>
      </c>
      <c r="M269">
        <v>0</v>
      </c>
      <c r="N269" s="1">
        <f t="shared" si="40"/>
        <v>322227360</v>
      </c>
    </row>
    <row r="270" spans="4:14" x14ac:dyDescent="0.25">
      <c r="D270" s="9">
        <v>44154</v>
      </c>
      <c r="E270">
        <v>269</v>
      </c>
      <c r="F270">
        <f t="shared" si="45"/>
        <v>46192</v>
      </c>
      <c r="G270">
        <f t="shared" si="41"/>
        <v>20291</v>
      </c>
      <c r="H270">
        <f t="shared" si="42"/>
        <v>3412</v>
      </c>
      <c r="I270" s="1">
        <f t="shared" si="38"/>
        <v>322205376</v>
      </c>
      <c r="J270">
        <f t="shared" si="46"/>
        <v>10577369</v>
      </c>
      <c r="K270" s="1">
        <f t="shared" si="47"/>
        <v>4582745</v>
      </c>
      <c r="L270">
        <f t="shared" si="47"/>
        <v>770843</v>
      </c>
      <c r="M270">
        <v>0</v>
      </c>
      <c r="N270" s="1">
        <f t="shared" si="40"/>
        <v>322205376</v>
      </c>
    </row>
    <row r="271" spans="4:14" x14ac:dyDescent="0.25">
      <c r="D271" s="9">
        <v>44155</v>
      </c>
      <c r="E271">
        <v>270</v>
      </c>
      <c r="F271">
        <f t="shared" si="45"/>
        <v>46264</v>
      </c>
      <c r="G271">
        <f t="shared" si="41"/>
        <v>20404</v>
      </c>
      <c r="H271">
        <f t="shared" si="42"/>
        <v>3431</v>
      </c>
      <c r="I271" s="1">
        <f t="shared" si="38"/>
        <v>322183422</v>
      </c>
      <c r="J271">
        <f t="shared" si="46"/>
        <v>10619727</v>
      </c>
      <c r="K271" s="1">
        <f t="shared" si="47"/>
        <v>4603149</v>
      </c>
      <c r="L271">
        <f t="shared" si="47"/>
        <v>774274</v>
      </c>
      <c r="M271">
        <v>0</v>
      </c>
      <c r="N271" s="1">
        <f t="shared" si="40"/>
        <v>322183422</v>
      </c>
    </row>
    <row r="272" spans="4:14" x14ac:dyDescent="0.25">
      <c r="D272" s="9">
        <v>44156</v>
      </c>
      <c r="E272">
        <v>271</v>
      </c>
      <c r="F272">
        <f t="shared" si="45"/>
        <v>45941</v>
      </c>
      <c r="G272">
        <f t="shared" si="41"/>
        <v>20484</v>
      </c>
      <c r="H272">
        <f t="shared" si="42"/>
        <v>3445</v>
      </c>
      <c r="I272" s="1">
        <f t="shared" si="38"/>
        <v>322161917</v>
      </c>
      <c r="J272">
        <f t="shared" si="46"/>
        <v>10661716</v>
      </c>
      <c r="K272" s="1">
        <f t="shared" si="47"/>
        <v>4623633</v>
      </c>
      <c r="L272">
        <f t="shared" si="47"/>
        <v>777719</v>
      </c>
      <c r="M272">
        <v>0</v>
      </c>
      <c r="N272" s="1">
        <f t="shared" si="40"/>
        <v>322161917</v>
      </c>
    </row>
    <row r="273" spans="4:14" x14ac:dyDescent="0.25">
      <c r="D273" s="9">
        <v>44157</v>
      </c>
      <c r="E273">
        <v>272</v>
      </c>
      <c r="F273">
        <f t="shared" si="45"/>
        <v>46222</v>
      </c>
      <c r="G273">
        <f t="shared" si="41"/>
        <v>20454</v>
      </c>
      <c r="H273">
        <f t="shared" si="42"/>
        <v>3440</v>
      </c>
      <c r="I273" s="1">
        <f t="shared" si="38"/>
        <v>322140060</v>
      </c>
      <c r="J273">
        <f t="shared" si="46"/>
        <v>10704027</v>
      </c>
      <c r="K273" s="1">
        <f t="shared" si="47"/>
        <v>4644087</v>
      </c>
      <c r="L273">
        <f t="shared" si="47"/>
        <v>781159</v>
      </c>
      <c r="M273">
        <v>0</v>
      </c>
      <c r="N273" s="1">
        <f t="shared" si="40"/>
        <v>322140060</v>
      </c>
    </row>
    <row r="274" spans="4:14" x14ac:dyDescent="0.25">
      <c r="D274" s="9">
        <v>44158</v>
      </c>
      <c r="E274">
        <v>273</v>
      </c>
      <c r="F274">
        <f t="shared" si="45"/>
        <v>45978</v>
      </c>
      <c r="G274">
        <f t="shared" si="41"/>
        <v>20600</v>
      </c>
      <c r="H274">
        <f t="shared" si="42"/>
        <v>3464</v>
      </c>
      <c r="I274" s="1">
        <f t="shared" si="38"/>
        <v>322118627</v>
      </c>
      <c r="J274">
        <f t="shared" si="46"/>
        <v>10746060</v>
      </c>
      <c r="K274" s="1">
        <f t="shared" si="47"/>
        <v>4664687</v>
      </c>
      <c r="L274">
        <f t="shared" si="47"/>
        <v>784623</v>
      </c>
      <c r="M274">
        <v>0</v>
      </c>
      <c r="N274" s="1">
        <f t="shared" si="40"/>
        <v>322118627</v>
      </c>
    </row>
    <row r="275" spans="4:14" x14ac:dyDescent="0.25">
      <c r="D275" s="9">
        <v>44159</v>
      </c>
      <c r="E275">
        <v>274</v>
      </c>
      <c r="F275">
        <f t="shared" si="45"/>
        <v>45922</v>
      </c>
      <c r="G275">
        <f t="shared" si="41"/>
        <v>20710</v>
      </c>
      <c r="H275">
        <f t="shared" si="42"/>
        <v>3483</v>
      </c>
      <c r="I275" s="1">
        <f t="shared" si="38"/>
        <v>322097367</v>
      </c>
      <c r="J275">
        <f t="shared" si="46"/>
        <v>10788030</v>
      </c>
      <c r="K275" s="1">
        <f t="shared" si="47"/>
        <v>4685397</v>
      </c>
      <c r="L275">
        <f t="shared" si="47"/>
        <v>788106</v>
      </c>
      <c r="M275">
        <v>0</v>
      </c>
      <c r="N275" s="1">
        <f t="shared" si="40"/>
        <v>322097367</v>
      </c>
    </row>
    <row r="276" spans="4:14" x14ac:dyDescent="0.25">
      <c r="D276" s="9">
        <v>44160</v>
      </c>
      <c r="E276">
        <v>275</v>
      </c>
      <c r="F276">
        <f t="shared" si="45"/>
        <v>46844</v>
      </c>
      <c r="G276">
        <f t="shared" si="41"/>
        <v>20750</v>
      </c>
      <c r="H276">
        <f t="shared" si="42"/>
        <v>3489</v>
      </c>
      <c r="I276" s="1">
        <f t="shared" si="38"/>
        <v>322075092</v>
      </c>
      <c r="J276">
        <f t="shared" si="46"/>
        <v>10831055</v>
      </c>
      <c r="K276" s="1">
        <f t="shared" si="47"/>
        <v>4706147</v>
      </c>
      <c r="L276">
        <f t="shared" si="47"/>
        <v>791595</v>
      </c>
      <c r="M276">
        <v>0</v>
      </c>
      <c r="N276" s="1">
        <f t="shared" si="40"/>
        <v>322075092</v>
      </c>
    </row>
    <row r="277" spans="4:14" x14ac:dyDescent="0.25">
      <c r="D277" s="9">
        <v>44161</v>
      </c>
      <c r="E277">
        <v>276</v>
      </c>
      <c r="F277">
        <f t="shared" si="45"/>
        <v>46275</v>
      </c>
      <c r="G277">
        <f t="shared" si="41"/>
        <v>20802</v>
      </c>
      <c r="H277">
        <f t="shared" si="42"/>
        <v>3498</v>
      </c>
      <c r="I277" s="1">
        <f t="shared" si="38"/>
        <v>322053519</v>
      </c>
      <c r="J277">
        <f t="shared" si="46"/>
        <v>10873430</v>
      </c>
      <c r="K277" s="1">
        <f t="shared" si="47"/>
        <v>4726949</v>
      </c>
      <c r="L277">
        <f t="shared" si="47"/>
        <v>795093</v>
      </c>
      <c r="M277">
        <v>0</v>
      </c>
      <c r="N277" s="1">
        <f t="shared" si="40"/>
        <v>322053519</v>
      </c>
    </row>
    <row r="278" spans="4:14" x14ac:dyDescent="0.25">
      <c r="D278" s="9">
        <v>44162</v>
      </c>
      <c r="E278">
        <v>277</v>
      </c>
      <c r="F278">
        <f t="shared" si="45"/>
        <v>46508</v>
      </c>
      <c r="G278">
        <f t="shared" si="41"/>
        <v>20761</v>
      </c>
      <c r="H278">
        <f t="shared" si="42"/>
        <v>3491</v>
      </c>
      <c r="I278" s="1">
        <f t="shared" si="38"/>
        <v>322031638</v>
      </c>
      <c r="J278">
        <f t="shared" si="46"/>
        <v>10916072</v>
      </c>
      <c r="K278" s="1">
        <f t="shared" si="47"/>
        <v>4747710</v>
      </c>
      <c r="L278">
        <f t="shared" si="47"/>
        <v>798584</v>
      </c>
      <c r="M278">
        <v>0</v>
      </c>
      <c r="N278" s="1">
        <f t="shared" si="40"/>
        <v>322031638</v>
      </c>
    </row>
    <row r="279" spans="4:14" x14ac:dyDescent="0.25">
      <c r="D279" s="9">
        <v>44163</v>
      </c>
      <c r="E279">
        <v>278</v>
      </c>
      <c r="F279">
        <f t="shared" si="45"/>
        <v>46197</v>
      </c>
      <c r="G279">
        <f t="shared" si="41"/>
        <v>20926</v>
      </c>
      <c r="H279">
        <f t="shared" si="42"/>
        <v>3519</v>
      </c>
      <c r="I279" s="1">
        <f t="shared" si="38"/>
        <v>322010277</v>
      </c>
      <c r="J279">
        <f t="shared" si="46"/>
        <v>10958359</v>
      </c>
      <c r="K279" s="1">
        <f t="shared" si="47"/>
        <v>4768636</v>
      </c>
      <c r="L279">
        <f t="shared" si="47"/>
        <v>802103</v>
      </c>
      <c r="M279">
        <v>0</v>
      </c>
      <c r="N279" s="1">
        <f t="shared" si="40"/>
        <v>322010277</v>
      </c>
    </row>
    <row r="280" spans="4:14" x14ac:dyDescent="0.25">
      <c r="D280" s="9">
        <v>44164</v>
      </c>
      <c r="E280">
        <v>279</v>
      </c>
      <c r="F280">
        <f t="shared" si="45"/>
        <v>45713</v>
      </c>
      <c r="G280">
        <f t="shared" si="41"/>
        <v>20924</v>
      </c>
      <c r="H280">
        <f t="shared" si="42"/>
        <v>3519</v>
      </c>
      <c r="I280" s="1">
        <f t="shared" ref="I280:I343" si="48">$I$2-J280+K280</f>
        <v>321989467</v>
      </c>
      <c r="J280">
        <f t="shared" si="46"/>
        <v>11000093</v>
      </c>
      <c r="K280" s="1">
        <f t="shared" si="47"/>
        <v>4789560</v>
      </c>
      <c r="L280">
        <f t="shared" si="47"/>
        <v>805622</v>
      </c>
      <c r="M280">
        <v>0</v>
      </c>
      <c r="N280" s="1">
        <f t="shared" si="40"/>
        <v>321989467</v>
      </c>
    </row>
    <row r="281" spans="4:14" x14ac:dyDescent="0.25">
      <c r="D281" s="9">
        <v>44165</v>
      </c>
      <c r="E281">
        <v>280</v>
      </c>
      <c r="F281">
        <f t="shared" si="45"/>
        <v>45747</v>
      </c>
      <c r="G281">
        <f t="shared" si="41"/>
        <v>21092</v>
      </c>
      <c r="H281">
        <f t="shared" si="42"/>
        <v>3547</v>
      </c>
      <c r="I281" s="1">
        <f t="shared" si="48"/>
        <v>321968785</v>
      </c>
      <c r="J281">
        <f t="shared" si="46"/>
        <v>11041867</v>
      </c>
      <c r="K281" s="1">
        <f t="shared" si="47"/>
        <v>4810652</v>
      </c>
      <c r="L281">
        <f t="shared" si="47"/>
        <v>809169</v>
      </c>
      <c r="M281">
        <v>0</v>
      </c>
      <c r="N281" s="1">
        <f t="shared" si="40"/>
        <v>321968785</v>
      </c>
    </row>
    <row r="282" spans="4:14" x14ac:dyDescent="0.25">
      <c r="D282" s="9">
        <v>44166</v>
      </c>
      <c r="E282">
        <v>281</v>
      </c>
      <c r="F282">
        <f t="shared" si="45"/>
        <v>45959</v>
      </c>
      <c r="G282">
        <f t="shared" si="41"/>
        <v>21057</v>
      </c>
      <c r="H282">
        <f t="shared" si="42"/>
        <v>3541</v>
      </c>
      <c r="I282" s="1">
        <f t="shared" si="48"/>
        <v>321947825</v>
      </c>
      <c r="J282">
        <f t="shared" si="46"/>
        <v>11083884</v>
      </c>
      <c r="K282" s="1">
        <f t="shared" ref="K282:L297" si="49">K281+G282</f>
        <v>4831709</v>
      </c>
      <c r="L282">
        <f t="shared" si="49"/>
        <v>812710</v>
      </c>
      <c r="M282">
        <v>0</v>
      </c>
      <c r="N282" s="1">
        <f t="shared" ref="N282:N345" si="50">I282-M282</f>
        <v>321947825</v>
      </c>
    </row>
    <row r="283" spans="4:14" x14ac:dyDescent="0.25">
      <c r="D283" s="9">
        <v>44167</v>
      </c>
      <c r="E283">
        <v>282</v>
      </c>
      <c r="F283">
        <f t="shared" si="45"/>
        <v>46308</v>
      </c>
      <c r="G283">
        <f t="shared" si="41"/>
        <v>20783</v>
      </c>
      <c r="H283">
        <f t="shared" si="42"/>
        <v>3495</v>
      </c>
      <c r="I283" s="1">
        <f t="shared" si="48"/>
        <v>321926191</v>
      </c>
      <c r="J283">
        <f t="shared" si="46"/>
        <v>11126301</v>
      </c>
      <c r="K283" s="1">
        <f t="shared" si="49"/>
        <v>4852492</v>
      </c>
      <c r="L283">
        <f t="shared" si="49"/>
        <v>816205</v>
      </c>
      <c r="M283">
        <v>0</v>
      </c>
      <c r="N283" s="1">
        <f t="shared" si="50"/>
        <v>321926191</v>
      </c>
    </row>
    <row r="284" spans="4:14" x14ac:dyDescent="0.25">
      <c r="D284" s="9">
        <v>44168</v>
      </c>
      <c r="E284">
        <v>283</v>
      </c>
      <c r="F284">
        <f t="shared" si="45"/>
        <v>46268</v>
      </c>
      <c r="G284">
        <f t="shared" si="41"/>
        <v>20429</v>
      </c>
      <c r="H284">
        <f t="shared" si="42"/>
        <v>3435</v>
      </c>
      <c r="I284" s="1">
        <f t="shared" si="48"/>
        <v>321904248</v>
      </c>
      <c r="J284">
        <f t="shared" si="46"/>
        <v>11168673</v>
      </c>
      <c r="K284" s="1">
        <f t="shared" si="49"/>
        <v>4872921</v>
      </c>
      <c r="L284">
        <f t="shared" si="49"/>
        <v>819640</v>
      </c>
      <c r="M284">
        <v>0</v>
      </c>
      <c r="N284" s="1">
        <f t="shared" si="50"/>
        <v>321904248</v>
      </c>
    </row>
    <row r="285" spans="4:14" x14ac:dyDescent="0.25">
      <c r="D285" s="9">
        <v>44169</v>
      </c>
      <c r="E285">
        <v>284</v>
      </c>
      <c r="F285">
        <f t="shared" si="45"/>
        <v>46210</v>
      </c>
      <c r="G285">
        <f t="shared" si="41"/>
        <v>22458</v>
      </c>
      <c r="H285">
        <f t="shared" si="42"/>
        <v>3776</v>
      </c>
      <c r="I285" s="1">
        <f t="shared" si="48"/>
        <v>321884400</v>
      </c>
      <c r="J285">
        <f t="shared" si="46"/>
        <v>11210979</v>
      </c>
      <c r="K285" s="1">
        <f t="shared" si="49"/>
        <v>4895379</v>
      </c>
      <c r="L285">
        <f t="shared" si="49"/>
        <v>823416</v>
      </c>
      <c r="M285">
        <v>0</v>
      </c>
      <c r="N285" s="1">
        <f t="shared" si="50"/>
        <v>321884400</v>
      </c>
    </row>
    <row r="286" spans="4:14" x14ac:dyDescent="0.25">
      <c r="D286" s="9">
        <v>44170</v>
      </c>
      <c r="E286">
        <v>285</v>
      </c>
      <c r="F286">
        <f t="shared" si="45"/>
        <v>46217</v>
      </c>
      <c r="G286">
        <f t="shared" ref="G286:G349" si="51">ROUND(F259*$B$7,0)</f>
        <v>21706</v>
      </c>
      <c r="H286">
        <f t="shared" si="42"/>
        <v>3650</v>
      </c>
      <c r="I286" s="1">
        <f t="shared" si="48"/>
        <v>321863791</v>
      </c>
      <c r="J286">
        <f t="shared" si="46"/>
        <v>11253294</v>
      </c>
      <c r="K286" s="1">
        <f t="shared" si="49"/>
        <v>4917085</v>
      </c>
      <c r="L286">
        <f t="shared" si="49"/>
        <v>827066</v>
      </c>
      <c r="M286">
        <v>0</v>
      </c>
      <c r="N286" s="1">
        <f t="shared" si="50"/>
        <v>321863791</v>
      </c>
    </row>
    <row r="287" spans="4:14" x14ac:dyDescent="0.25">
      <c r="D287" s="9">
        <v>44171</v>
      </c>
      <c r="E287">
        <v>286</v>
      </c>
      <c r="F287">
        <f t="shared" si="45"/>
        <v>46385</v>
      </c>
      <c r="G287">
        <f t="shared" si="51"/>
        <v>21365</v>
      </c>
      <c r="H287">
        <f t="shared" si="42"/>
        <v>3593</v>
      </c>
      <c r="I287" s="1">
        <f t="shared" si="48"/>
        <v>321842648</v>
      </c>
      <c r="J287">
        <f t="shared" si="46"/>
        <v>11295802</v>
      </c>
      <c r="K287" s="1">
        <f t="shared" si="49"/>
        <v>4938450</v>
      </c>
      <c r="L287">
        <f t="shared" si="49"/>
        <v>830659</v>
      </c>
      <c r="M287">
        <v>0</v>
      </c>
      <c r="N287" s="1">
        <f t="shared" si="50"/>
        <v>321842648</v>
      </c>
    </row>
    <row r="288" spans="4:14" x14ac:dyDescent="0.25">
      <c r="D288" s="9">
        <v>44172</v>
      </c>
      <c r="E288">
        <v>287</v>
      </c>
      <c r="F288">
        <f t="shared" si="45"/>
        <v>49860</v>
      </c>
      <c r="G288">
        <f t="shared" si="51"/>
        <v>21259</v>
      </c>
      <c r="H288">
        <f t="shared" si="42"/>
        <v>3575</v>
      </c>
      <c r="I288" s="1">
        <f t="shared" si="48"/>
        <v>321817424</v>
      </c>
      <c r="J288">
        <f t="shared" si="46"/>
        <v>11342285</v>
      </c>
      <c r="K288" s="1">
        <f t="shared" si="49"/>
        <v>4959709</v>
      </c>
      <c r="L288">
        <f t="shared" si="49"/>
        <v>834234</v>
      </c>
      <c r="M288">
        <v>0</v>
      </c>
      <c r="N288" s="1">
        <f t="shared" si="50"/>
        <v>321817424</v>
      </c>
    </row>
    <row r="289" spans="4:14" x14ac:dyDescent="0.25">
      <c r="D289" s="9">
        <v>44173</v>
      </c>
      <c r="E289">
        <v>288</v>
      </c>
      <c r="F289">
        <f t="shared" si="45"/>
        <v>49859</v>
      </c>
      <c r="G289">
        <f t="shared" si="51"/>
        <v>21264</v>
      </c>
      <c r="H289">
        <f t="shared" si="42"/>
        <v>3576</v>
      </c>
      <c r="I289" s="1">
        <f t="shared" si="48"/>
        <v>321792205</v>
      </c>
      <c r="J289">
        <f t="shared" si="46"/>
        <v>11388768</v>
      </c>
      <c r="K289" s="1">
        <f t="shared" si="49"/>
        <v>4980973</v>
      </c>
      <c r="L289">
        <f t="shared" si="49"/>
        <v>837810</v>
      </c>
      <c r="M289">
        <v>0</v>
      </c>
      <c r="N289" s="1">
        <f t="shared" si="50"/>
        <v>321792205</v>
      </c>
    </row>
    <row r="290" spans="4:14" x14ac:dyDescent="0.25">
      <c r="D290" s="9">
        <v>44174</v>
      </c>
      <c r="E290">
        <v>289</v>
      </c>
      <c r="F290">
        <f t="shared" si="45"/>
        <v>49850</v>
      </c>
      <c r="G290">
        <f t="shared" si="51"/>
        <v>21320</v>
      </c>
      <c r="H290">
        <f t="shared" si="42"/>
        <v>3585</v>
      </c>
      <c r="I290" s="1">
        <f t="shared" si="48"/>
        <v>321767051</v>
      </c>
      <c r="J290">
        <f t="shared" si="46"/>
        <v>11435242</v>
      </c>
      <c r="K290" s="1">
        <f t="shared" si="49"/>
        <v>5002293</v>
      </c>
      <c r="L290">
        <f t="shared" si="49"/>
        <v>841395</v>
      </c>
      <c r="M290">
        <v>0</v>
      </c>
      <c r="N290" s="1">
        <f t="shared" si="50"/>
        <v>321767051</v>
      </c>
    </row>
    <row r="291" spans="4:14" x14ac:dyDescent="0.25">
      <c r="D291" s="9">
        <v>44175</v>
      </c>
      <c r="E291">
        <v>290</v>
      </c>
      <c r="F291">
        <f t="shared" si="45"/>
        <v>49804</v>
      </c>
      <c r="G291">
        <f t="shared" si="51"/>
        <v>21320</v>
      </c>
      <c r="H291">
        <f t="shared" ref="H291:H354" si="52">ROUND(F264*$B$8,0)</f>
        <v>3585</v>
      </c>
      <c r="I291" s="1">
        <f t="shared" si="48"/>
        <v>321741949</v>
      </c>
      <c r="J291">
        <f t="shared" si="46"/>
        <v>11481664</v>
      </c>
      <c r="K291" s="1">
        <f t="shared" si="49"/>
        <v>5023613</v>
      </c>
      <c r="L291">
        <f t="shared" si="49"/>
        <v>844980</v>
      </c>
      <c r="M291">
        <v>0</v>
      </c>
      <c r="N291" s="1">
        <f t="shared" si="50"/>
        <v>321741949</v>
      </c>
    </row>
    <row r="292" spans="4:14" x14ac:dyDescent="0.25">
      <c r="D292" s="9">
        <v>44176</v>
      </c>
      <c r="E292">
        <v>291</v>
      </c>
      <c r="F292">
        <f t="shared" si="45"/>
        <v>49818</v>
      </c>
      <c r="G292">
        <f t="shared" si="51"/>
        <v>21163</v>
      </c>
      <c r="H292">
        <f t="shared" si="52"/>
        <v>3559</v>
      </c>
      <c r="I292" s="1">
        <f t="shared" si="48"/>
        <v>321716673</v>
      </c>
      <c r="J292">
        <f t="shared" si="46"/>
        <v>11528103</v>
      </c>
      <c r="K292" s="1">
        <f t="shared" si="49"/>
        <v>5044776</v>
      </c>
      <c r="L292">
        <f t="shared" si="49"/>
        <v>848539</v>
      </c>
      <c r="M292">
        <v>0</v>
      </c>
      <c r="N292" s="1">
        <f t="shared" si="50"/>
        <v>321716673</v>
      </c>
    </row>
    <row r="293" spans="4:14" x14ac:dyDescent="0.25">
      <c r="D293" s="9">
        <v>44177</v>
      </c>
      <c r="E293">
        <v>292</v>
      </c>
      <c r="F293">
        <f t="shared" si="45"/>
        <v>49722</v>
      </c>
      <c r="G293">
        <f t="shared" si="51"/>
        <v>20974</v>
      </c>
      <c r="H293">
        <f t="shared" si="52"/>
        <v>3527</v>
      </c>
      <c r="I293" s="1">
        <f t="shared" si="48"/>
        <v>321691317</v>
      </c>
      <c r="J293">
        <f t="shared" si="46"/>
        <v>11574433</v>
      </c>
      <c r="K293" s="1">
        <f t="shared" si="49"/>
        <v>5065750</v>
      </c>
      <c r="L293">
        <f t="shared" si="49"/>
        <v>852066</v>
      </c>
      <c r="M293">
        <v>0</v>
      </c>
      <c r="N293" s="1">
        <f t="shared" si="50"/>
        <v>321691317</v>
      </c>
    </row>
    <row r="294" spans="4:14" x14ac:dyDescent="0.25">
      <c r="D294" s="9">
        <v>44178</v>
      </c>
      <c r="E294">
        <v>293</v>
      </c>
      <c r="F294">
        <f t="shared" si="45"/>
        <v>49687</v>
      </c>
      <c r="G294">
        <f t="shared" si="51"/>
        <v>21057</v>
      </c>
      <c r="H294">
        <f t="shared" si="52"/>
        <v>3541</v>
      </c>
      <c r="I294" s="1">
        <f t="shared" si="48"/>
        <v>321666083</v>
      </c>
      <c r="J294">
        <f t="shared" si="46"/>
        <v>11620724</v>
      </c>
      <c r="K294" s="1">
        <f t="shared" si="49"/>
        <v>5086807</v>
      </c>
      <c r="L294">
        <f t="shared" si="49"/>
        <v>855607</v>
      </c>
      <c r="M294">
        <v>0</v>
      </c>
      <c r="N294" s="1">
        <f t="shared" si="50"/>
        <v>321666083</v>
      </c>
    </row>
    <row r="295" spans="4:14" x14ac:dyDescent="0.25">
      <c r="D295" s="9">
        <v>44179</v>
      </c>
      <c r="E295">
        <v>294</v>
      </c>
      <c r="F295">
        <f t="shared" si="45"/>
        <v>49621</v>
      </c>
      <c r="G295">
        <f t="shared" si="51"/>
        <v>21089</v>
      </c>
      <c r="H295">
        <f t="shared" si="52"/>
        <v>3546</v>
      </c>
      <c r="I295" s="1">
        <f t="shared" si="48"/>
        <v>321640956</v>
      </c>
      <c r="J295">
        <f t="shared" si="46"/>
        <v>11666940</v>
      </c>
      <c r="K295" s="1">
        <f t="shared" si="49"/>
        <v>5107896</v>
      </c>
      <c r="L295">
        <f t="shared" si="49"/>
        <v>859153</v>
      </c>
      <c r="M295">
        <v>0</v>
      </c>
      <c r="N295" s="1">
        <f t="shared" si="50"/>
        <v>321640956</v>
      </c>
    </row>
    <row r="296" spans="4:14" x14ac:dyDescent="0.25">
      <c r="D296" s="9">
        <v>44180</v>
      </c>
      <c r="E296">
        <v>295</v>
      </c>
      <c r="F296">
        <f t="shared" si="45"/>
        <v>49669</v>
      </c>
      <c r="G296">
        <f t="shared" si="51"/>
        <v>21159</v>
      </c>
      <c r="H296">
        <f t="shared" si="52"/>
        <v>3558</v>
      </c>
      <c r="I296" s="1">
        <f t="shared" si="48"/>
        <v>321615843</v>
      </c>
      <c r="J296">
        <f t="shared" si="46"/>
        <v>11713212</v>
      </c>
      <c r="K296" s="1">
        <f t="shared" si="49"/>
        <v>5129055</v>
      </c>
      <c r="L296">
        <f t="shared" si="49"/>
        <v>862711</v>
      </c>
      <c r="M296">
        <v>0</v>
      </c>
      <c r="N296" s="1">
        <f t="shared" si="50"/>
        <v>321615843</v>
      </c>
    </row>
    <row r="297" spans="4:14" x14ac:dyDescent="0.25">
      <c r="D297" s="9">
        <v>44181</v>
      </c>
      <c r="E297">
        <v>296</v>
      </c>
      <c r="F297">
        <f t="shared" si="45"/>
        <v>49561</v>
      </c>
      <c r="G297">
        <f t="shared" si="51"/>
        <v>21151</v>
      </c>
      <c r="H297">
        <f t="shared" si="52"/>
        <v>3557</v>
      </c>
      <c r="I297" s="1">
        <f t="shared" si="48"/>
        <v>321590845</v>
      </c>
      <c r="J297">
        <f t="shared" si="46"/>
        <v>11759361</v>
      </c>
      <c r="K297" s="1">
        <f t="shared" si="49"/>
        <v>5150206</v>
      </c>
      <c r="L297">
        <f t="shared" si="49"/>
        <v>866268</v>
      </c>
      <c r="M297">
        <v>0</v>
      </c>
      <c r="N297" s="1">
        <f t="shared" si="50"/>
        <v>321590845</v>
      </c>
    </row>
    <row r="298" spans="4:14" x14ac:dyDescent="0.25">
      <c r="D298" s="9">
        <v>44182</v>
      </c>
      <c r="E298">
        <v>297</v>
      </c>
      <c r="F298">
        <f t="shared" si="45"/>
        <v>49423</v>
      </c>
      <c r="G298">
        <f t="shared" si="51"/>
        <v>21184</v>
      </c>
      <c r="H298">
        <f t="shared" si="52"/>
        <v>3562</v>
      </c>
      <c r="I298" s="1">
        <f t="shared" si="48"/>
        <v>321566037</v>
      </c>
      <c r="J298">
        <f t="shared" si="46"/>
        <v>11805353</v>
      </c>
      <c r="K298" s="1">
        <f t="shared" ref="K298:L313" si="53">K297+G298</f>
        <v>5171390</v>
      </c>
      <c r="L298">
        <f t="shared" si="53"/>
        <v>869830</v>
      </c>
      <c r="M298">
        <v>0</v>
      </c>
      <c r="N298" s="1">
        <f t="shared" si="50"/>
        <v>321566037</v>
      </c>
    </row>
    <row r="299" spans="4:14" x14ac:dyDescent="0.25">
      <c r="D299" s="9">
        <v>44183</v>
      </c>
      <c r="E299">
        <v>298</v>
      </c>
      <c r="F299">
        <f t="shared" si="45"/>
        <v>49324</v>
      </c>
      <c r="G299">
        <f t="shared" si="51"/>
        <v>21036</v>
      </c>
      <c r="H299">
        <f t="shared" si="52"/>
        <v>3537</v>
      </c>
      <c r="I299" s="1">
        <f t="shared" si="48"/>
        <v>321541194</v>
      </c>
      <c r="J299">
        <f t="shared" si="46"/>
        <v>11851232</v>
      </c>
      <c r="K299" s="1">
        <f t="shared" si="53"/>
        <v>5192426</v>
      </c>
      <c r="L299">
        <f t="shared" si="53"/>
        <v>873367</v>
      </c>
      <c r="M299">
        <v>0</v>
      </c>
      <c r="N299" s="1">
        <f t="shared" si="50"/>
        <v>321541194</v>
      </c>
    </row>
    <row r="300" spans="4:14" x14ac:dyDescent="0.25">
      <c r="D300" s="9">
        <v>44184</v>
      </c>
      <c r="E300">
        <v>299</v>
      </c>
      <c r="F300">
        <f t="shared" si="45"/>
        <v>49353</v>
      </c>
      <c r="G300">
        <f t="shared" si="51"/>
        <v>21165</v>
      </c>
      <c r="H300">
        <f t="shared" si="52"/>
        <v>3559</v>
      </c>
      <c r="I300" s="1">
        <f t="shared" si="48"/>
        <v>321516446</v>
      </c>
      <c r="J300">
        <f t="shared" si="46"/>
        <v>11897145</v>
      </c>
      <c r="K300" s="1">
        <f t="shared" si="53"/>
        <v>5213591</v>
      </c>
      <c r="L300">
        <f t="shared" si="53"/>
        <v>876926</v>
      </c>
      <c r="M300">
        <v>0</v>
      </c>
      <c r="N300" s="1">
        <f t="shared" si="50"/>
        <v>321516446</v>
      </c>
    </row>
    <row r="301" spans="4:14" x14ac:dyDescent="0.25">
      <c r="D301" s="9">
        <v>44185</v>
      </c>
      <c r="E301">
        <v>300</v>
      </c>
      <c r="F301">
        <f t="shared" si="45"/>
        <v>49177</v>
      </c>
      <c r="G301">
        <f t="shared" si="51"/>
        <v>21053</v>
      </c>
      <c r="H301">
        <f t="shared" si="52"/>
        <v>3540</v>
      </c>
      <c r="I301" s="1">
        <f t="shared" si="48"/>
        <v>321491786</v>
      </c>
      <c r="J301">
        <f t="shared" si="46"/>
        <v>11942858</v>
      </c>
      <c r="K301" s="1">
        <f t="shared" si="53"/>
        <v>5234644</v>
      </c>
      <c r="L301">
        <f t="shared" si="53"/>
        <v>880466</v>
      </c>
      <c r="M301">
        <v>0</v>
      </c>
      <c r="N301" s="1">
        <f t="shared" si="50"/>
        <v>321491786</v>
      </c>
    </row>
    <row r="302" spans="4:14" x14ac:dyDescent="0.25">
      <c r="D302" s="9">
        <v>44186</v>
      </c>
      <c r="E302">
        <v>301</v>
      </c>
      <c r="F302">
        <f t="shared" si="45"/>
        <v>49043</v>
      </c>
      <c r="G302">
        <f t="shared" si="51"/>
        <v>21028</v>
      </c>
      <c r="H302">
        <f t="shared" si="52"/>
        <v>3536</v>
      </c>
      <c r="I302" s="1">
        <f t="shared" si="48"/>
        <v>321467254</v>
      </c>
      <c r="J302">
        <f t="shared" si="46"/>
        <v>11988418</v>
      </c>
      <c r="K302" s="1">
        <f t="shared" si="53"/>
        <v>5255672</v>
      </c>
      <c r="L302">
        <f t="shared" si="53"/>
        <v>884002</v>
      </c>
      <c r="M302">
        <v>0</v>
      </c>
      <c r="N302" s="1">
        <f t="shared" si="50"/>
        <v>321467254</v>
      </c>
    </row>
    <row r="303" spans="4:14" x14ac:dyDescent="0.25">
      <c r="D303" s="9">
        <v>44187</v>
      </c>
      <c r="E303">
        <v>302</v>
      </c>
      <c r="F303">
        <f t="shared" si="45"/>
        <v>48991</v>
      </c>
      <c r="G303">
        <f t="shared" si="51"/>
        <v>21450</v>
      </c>
      <c r="H303">
        <f t="shared" si="52"/>
        <v>3607</v>
      </c>
      <c r="I303" s="1">
        <f t="shared" si="48"/>
        <v>321443202</v>
      </c>
      <c r="J303">
        <f t="shared" si="46"/>
        <v>12033920</v>
      </c>
      <c r="K303" s="1">
        <f t="shared" si="53"/>
        <v>5277122</v>
      </c>
      <c r="L303">
        <f t="shared" si="53"/>
        <v>887609</v>
      </c>
      <c r="M303">
        <v>0</v>
      </c>
      <c r="N303" s="1">
        <f t="shared" si="50"/>
        <v>321443202</v>
      </c>
    </row>
    <row r="304" spans="4:14" x14ac:dyDescent="0.25">
      <c r="D304" s="9">
        <v>44188</v>
      </c>
      <c r="E304">
        <v>303</v>
      </c>
      <c r="F304">
        <f t="shared" si="45"/>
        <v>48925</v>
      </c>
      <c r="G304">
        <f t="shared" si="51"/>
        <v>21189</v>
      </c>
      <c r="H304">
        <f t="shared" si="52"/>
        <v>3563</v>
      </c>
      <c r="I304" s="1">
        <f t="shared" si="48"/>
        <v>321418964</v>
      </c>
      <c r="J304">
        <f t="shared" si="46"/>
        <v>12079347</v>
      </c>
      <c r="K304" s="1">
        <f t="shared" si="53"/>
        <v>5298311</v>
      </c>
      <c r="L304">
        <f t="shared" si="53"/>
        <v>891172</v>
      </c>
      <c r="M304">
        <v>0</v>
      </c>
      <c r="N304" s="1">
        <f t="shared" si="50"/>
        <v>321418964</v>
      </c>
    </row>
    <row r="305" spans="4:14" x14ac:dyDescent="0.25">
      <c r="D305" s="9">
        <v>44189</v>
      </c>
      <c r="E305">
        <v>304</v>
      </c>
      <c r="F305">
        <f t="shared" si="45"/>
        <v>48967</v>
      </c>
      <c r="G305">
        <f t="shared" si="51"/>
        <v>21296</v>
      </c>
      <c r="H305">
        <f t="shared" si="52"/>
        <v>3581</v>
      </c>
      <c r="I305" s="1">
        <f t="shared" si="48"/>
        <v>321394784</v>
      </c>
      <c r="J305">
        <f t="shared" si="46"/>
        <v>12124823</v>
      </c>
      <c r="K305" s="1">
        <f t="shared" si="53"/>
        <v>5319607</v>
      </c>
      <c r="L305">
        <f t="shared" si="53"/>
        <v>894753</v>
      </c>
      <c r="M305">
        <v>0</v>
      </c>
      <c r="N305" s="1">
        <f t="shared" si="50"/>
        <v>321394784</v>
      </c>
    </row>
    <row r="306" spans="4:14" x14ac:dyDescent="0.25">
      <c r="D306" s="9">
        <v>44190</v>
      </c>
      <c r="E306">
        <v>305</v>
      </c>
      <c r="F306">
        <f t="shared" si="45"/>
        <v>48769</v>
      </c>
      <c r="G306">
        <f t="shared" si="51"/>
        <v>21154</v>
      </c>
      <c r="H306">
        <f t="shared" si="52"/>
        <v>3557</v>
      </c>
      <c r="I306" s="1">
        <f t="shared" si="48"/>
        <v>321370688</v>
      </c>
      <c r="J306">
        <f t="shared" si="46"/>
        <v>12170073</v>
      </c>
      <c r="K306" s="1">
        <f t="shared" si="53"/>
        <v>5340761</v>
      </c>
      <c r="L306">
        <f t="shared" si="53"/>
        <v>898310</v>
      </c>
      <c r="M306">
        <v>0</v>
      </c>
      <c r="N306" s="1">
        <f t="shared" si="50"/>
        <v>321370688</v>
      </c>
    </row>
    <row r="307" spans="4:14" x14ac:dyDescent="0.25">
      <c r="D307" s="9">
        <v>44191</v>
      </c>
      <c r="E307">
        <v>306</v>
      </c>
      <c r="F307">
        <f t="shared" si="45"/>
        <v>48765</v>
      </c>
      <c r="G307">
        <f t="shared" si="51"/>
        <v>20932</v>
      </c>
      <c r="H307">
        <f t="shared" si="52"/>
        <v>3520</v>
      </c>
      <c r="I307" s="1">
        <f t="shared" si="48"/>
        <v>321346374</v>
      </c>
      <c r="J307">
        <f t="shared" si="46"/>
        <v>12215319</v>
      </c>
      <c r="K307" s="1">
        <f t="shared" si="53"/>
        <v>5361693</v>
      </c>
      <c r="L307">
        <f t="shared" si="53"/>
        <v>901830</v>
      </c>
      <c r="M307">
        <v>0</v>
      </c>
      <c r="N307" s="1">
        <f t="shared" si="50"/>
        <v>321346374</v>
      </c>
    </row>
    <row r="308" spans="4:14" x14ac:dyDescent="0.25">
      <c r="D308" s="9">
        <v>44192</v>
      </c>
      <c r="E308">
        <v>307</v>
      </c>
      <c r="F308">
        <f t="shared" si="45"/>
        <v>48564</v>
      </c>
      <c r="G308">
        <f t="shared" si="51"/>
        <v>20948</v>
      </c>
      <c r="H308">
        <f t="shared" si="52"/>
        <v>3523</v>
      </c>
      <c r="I308" s="1">
        <f t="shared" si="48"/>
        <v>321322305</v>
      </c>
      <c r="J308">
        <f t="shared" si="46"/>
        <v>12260336</v>
      </c>
      <c r="K308" s="1">
        <f t="shared" si="53"/>
        <v>5382641</v>
      </c>
      <c r="L308">
        <f t="shared" si="53"/>
        <v>905353</v>
      </c>
      <c r="M308">
        <v>0</v>
      </c>
      <c r="N308" s="1">
        <f t="shared" si="50"/>
        <v>321322305</v>
      </c>
    </row>
    <row r="309" spans="4:14" x14ac:dyDescent="0.25">
      <c r="D309" s="9">
        <v>44193</v>
      </c>
      <c r="E309">
        <v>308</v>
      </c>
      <c r="F309">
        <f t="shared" si="45"/>
        <v>48599</v>
      </c>
      <c r="G309">
        <f t="shared" si="51"/>
        <v>21045</v>
      </c>
      <c r="H309">
        <f t="shared" si="52"/>
        <v>3539</v>
      </c>
      <c r="I309" s="1">
        <f t="shared" si="48"/>
        <v>321298292</v>
      </c>
      <c r="J309">
        <f t="shared" si="46"/>
        <v>12305394</v>
      </c>
      <c r="K309" s="1">
        <f t="shared" si="53"/>
        <v>5403686</v>
      </c>
      <c r="L309">
        <f t="shared" si="53"/>
        <v>908892</v>
      </c>
      <c r="M309">
        <v>0</v>
      </c>
      <c r="N309" s="1">
        <f t="shared" si="50"/>
        <v>321298292</v>
      </c>
    </row>
    <row r="310" spans="4:14" x14ac:dyDescent="0.25">
      <c r="D310" s="9">
        <v>44194</v>
      </c>
      <c r="E310">
        <v>309</v>
      </c>
      <c r="F310">
        <f t="shared" si="45"/>
        <v>48914</v>
      </c>
      <c r="G310">
        <f t="shared" si="51"/>
        <v>21204</v>
      </c>
      <c r="H310">
        <f t="shared" si="52"/>
        <v>3566</v>
      </c>
      <c r="I310" s="1">
        <f t="shared" si="48"/>
        <v>321274077</v>
      </c>
      <c r="J310">
        <f t="shared" si="46"/>
        <v>12350813</v>
      </c>
      <c r="K310" s="1">
        <f t="shared" si="53"/>
        <v>5424890</v>
      </c>
      <c r="L310">
        <f t="shared" si="53"/>
        <v>912458</v>
      </c>
      <c r="M310">
        <v>0</v>
      </c>
      <c r="N310" s="1">
        <f t="shared" si="50"/>
        <v>321274077</v>
      </c>
    </row>
    <row r="311" spans="4:14" x14ac:dyDescent="0.25">
      <c r="D311" s="9">
        <v>44195</v>
      </c>
      <c r="E311">
        <v>310</v>
      </c>
      <c r="F311">
        <f t="shared" si="45"/>
        <v>49322</v>
      </c>
      <c r="G311">
        <f t="shared" si="51"/>
        <v>21186</v>
      </c>
      <c r="H311">
        <f t="shared" si="52"/>
        <v>3563</v>
      </c>
      <c r="I311" s="1">
        <f t="shared" si="48"/>
        <v>321249376</v>
      </c>
      <c r="J311">
        <f t="shared" si="46"/>
        <v>12396700</v>
      </c>
      <c r="K311" s="1">
        <f t="shared" si="53"/>
        <v>5446076</v>
      </c>
      <c r="L311">
        <f t="shared" si="53"/>
        <v>916021</v>
      </c>
      <c r="M311">
        <v>0</v>
      </c>
      <c r="N311" s="1">
        <f t="shared" si="50"/>
        <v>321249376</v>
      </c>
    </row>
    <row r="312" spans="4:14" x14ac:dyDescent="0.25">
      <c r="D312" s="9">
        <v>44196</v>
      </c>
      <c r="E312">
        <v>311</v>
      </c>
      <c r="F312">
        <f t="shared" si="45"/>
        <v>46946</v>
      </c>
      <c r="G312">
        <f t="shared" si="51"/>
        <v>21160</v>
      </c>
      <c r="H312">
        <f t="shared" si="52"/>
        <v>3558</v>
      </c>
      <c r="I312" s="1">
        <f t="shared" si="48"/>
        <v>321227366</v>
      </c>
      <c r="J312">
        <f t="shared" si="46"/>
        <v>12439870</v>
      </c>
      <c r="K312" s="1">
        <f t="shared" si="53"/>
        <v>5467236</v>
      </c>
      <c r="L312">
        <f t="shared" si="53"/>
        <v>919579</v>
      </c>
      <c r="M312">
        <v>0</v>
      </c>
      <c r="N312" s="1">
        <f t="shared" si="50"/>
        <v>321227366</v>
      </c>
    </row>
    <row r="313" spans="4:14" x14ac:dyDescent="0.25">
      <c r="D313" s="9">
        <v>44197</v>
      </c>
      <c r="E313">
        <v>312</v>
      </c>
      <c r="F313">
        <f t="shared" si="45"/>
        <v>47819</v>
      </c>
      <c r="G313">
        <f t="shared" si="51"/>
        <v>21163</v>
      </c>
      <c r="H313">
        <f t="shared" si="52"/>
        <v>3559</v>
      </c>
      <c r="I313" s="1">
        <f t="shared" si="48"/>
        <v>321204360</v>
      </c>
      <c r="J313">
        <f t="shared" si="46"/>
        <v>12484039</v>
      </c>
      <c r="K313" s="1">
        <f t="shared" si="53"/>
        <v>5488399</v>
      </c>
      <c r="L313">
        <f t="shared" si="53"/>
        <v>923138</v>
      </c>
      <c r="M313">
        <v>0</v>
      </c>
      <c r="N313" s="1">
        <f t="shared" si="50"/>
        <v>321204360</v>
      </c>
    </row>
    <row r="314" spans="4:14" x14ac:dyDescent="0.25">
      <c r="D314" s="9">
        <v>44198</v>
      </c>
      <c r="E314">
        <v>313</v>
      </c>
      <c r="F314">
        <f t="shared" si="45"/>
        <v>48212</v>
      </c>
      <c r="G314">
        <f t="shared" si="51"/>
        <v>21240</v>
      </c>
      <c r="H314">
        <f t="shared" si="52"/>
        <v>3572</v>
      </c>
      <c r="I314" s="1">
        <f t="shared" si="48"/>
        <v>321180981</v>
      </c>
      <c r="J314">
        <f t="shared" si="46"/>
        <v>12528658</v>
      </c>
      <c r="K314" s="1">
        <f t="shared" ref="K314:L329" si="54">K313+G314</f>
        <v>5509639</v>
      </c>
      <c r="L314">
        <f t="shared" si="54"/>
        <v>926710</v>
      </c>
      <c r="M314">
        <v>0</v>
      </c>
      <c r="N314" s="1">
        <f t="shared" si="50"/>
        <v>321180981</v>
      </c>
    </row>
    <row r="315" spans="4:14" x14ac:dyDescent="0.25">
      <c r="D315" s="9">
        <v>44199</v>
      </c>
      <c r="E315">
        <v>314</v>
      </c>
      <c r="F315">
        <f t="shared" si="45"/>
        <v>48331</v>
      </c>
      <c r="G315">
        <f t="shared" si="51"/>
        <v>22831</v>
      </c>
      <c r="H315">
        <f t="shared" si="52"/>
        <v>3839</v>
      </c>
      <c r="I315" s="1">
        <f t="shared" si="48"/>
        <v>321159056</v>
      </c>
      <c r="J315">
        <f t="shared" si="46"/>
        <v>12573414</v>
      </c>
      <c r="K315" s="1">
        <f t="shared" si="54"/>
        <v>5532470</v>
      </c>
      <c r="L315">
        <f t="shared" si="54"/>
        <v>930549</v>
      </c>
      <c r="M315">
        <v>0</v>
      </c>
      <c r="N315" s="1">
        <f t="shared" si="50"/>
        <v>321159056</v>
      </c>
    </row>
    <row r="316" spans="4:14" x14ac:dyDescent="0.25">
      <c r="D316" s="9">
        <v>44200</v>
      </c>
      <c r="E316">
        <v>315</v>
      </c>
      <c r="F316">
        <f t="shared" si="45"/>
        <v>48320</v>
      </c>
      <c r="G316">
        <f t="shared" si="51"/>
        <v>22830</v>
      </c>
      <c r="H316">
        <f t="shared" si="52"/>
        <v>3839</v>
      </c>
      <c r="I316" s="1">
        <f t="shared" si="48"/>
        <v>321137142</v>
      </c>
      <c r="J316">
        <f t="shared" si="46"/>
        <v>12618158</v>
      </c>
      <c r="K316" s="1">
        <f t="shared" si="54"/>
        <v>5555300</v>
      </c>
      <c r="L316">
        <f t="shared" si="54"/>
        <v>934388</v>
      </c>
      <c r="M316">
        <v>0</v>
      </c>
      <c r="N316" s="1">
        <f t="shared" si="50"/>
        <v>321137142</v>
      </c>
    </row>
    <row r="317" spans="4:14" x14ac:dyDescent="0.25">
      <c r="D317" s="9">
        <v>44201</v>
      </c>
      <c r="E317">
        <v>316</v>
      </c>
      <c r="F317">
        <f t="shared" si="45"/>
        <v>48250</v>
      </c>
      <c r="G317">
        <f t="shared" si="51"/>
        <v>22826</v>
      </c>
      <c r="H317">
        <f t="shared" si="52"/>
        <v>3838</v>
      </c>
      <c r="I317" s="1">
        <f t="shared" si="48"/>
        <v>321115303</v>
      </c>
      <c r="J317">
        <f t="shared" si="46"/>
        <v>12662823</v>
      </c>
      <c r="K317" s="1">
        <f t="shared" si="54"/>
        <v>5578126</v>
      </c>
      <c r="L317">
        <f t="shared" si="54"/>
        <v>938226</v>
      </c>
      <c r="M317">
        <v>0</v>
      </c>
      <c r="N317" s="1">
        <f t="shared" si="50"/>
        <v>321115303</v>
      </c>
    </row>
    <row r="318" spans="4:14" x14ac:dyDescent="0.25">
      <c r="D318" s="9">
        <v>44202</v>
      </c>
      <c r="E318">
        <v>317</v>
      </c>
      <c r="F318">
        <f t="shared" si="45"/>
        <v>48245</v>
      </c>
      <c r="G318">
        <f t="shared" si="51"/>
        <v>22805</v>
      </c>
      <c r="H318">
        <f t="shared" si="52"/>
        <v>3835</v>
      </c>
      <c r="I318" s="1">
        <f t="shared" si="48"/>
        <v>321093448</v>
      </c>
      <c r="J318">
        <f t="shared" si="46"/>
        <v>12707483</v>
      </c>
      <c r="K318" s="1">
        <f t="shared" si="54"/>
        <v>5600931</v>
      </c>
      <c r="L318">
        <f t="shared" si="54"/>
        <v>942061</v>
      </c>
      <c r="M318">
        <v>0</v>
      </c>
      <c r="N318" s="1">
        <f t="shared" si="50"/>
        <v>321093448</v>
      </c>
    </row>
    <row r="319" spans="4:14" x14ac:dyDescent="0.25">
      <c r="D319" s="9">
        <v>44203</v>
      </c>
      <c r="E319">
        <v>318</v>
      </c>
      <c r="F319">
        <f t="shared" si="45"/>
        <v>48423</v>
      </c>
      <c r="G319">
        <f t="shared" si="51"/>
        <v>22812</v>
      </c>
      <c r="H319">
        <f t="shared" si="52"/>
        <v>3836</v>
      </c>
      <c r="I319" s="1">
        <f t="shared" si="48"/>
        <v>321071396</v>
      </c>
      <c r="J319">
        <f t="shared" si="46"/>
        <v>12752347</v>
      </c>
      <c r="K319" s="1">
        <f t="shared" si="54"/>
        <v>5623743</v>
      </c>
      <c r="L319">
        <f t="shared" si="54"/>
        <v>945897</v>
      </c>
      <c r="M319">
        <v>0</v>
      </c>
      <c r="N319" s="1">
        <f t="shared" si="50"/>
        <v>321071396</v>
      </c>
    </row>
    <row r="320" spans="4:14" x14ac:dyDescent="0.25">
      <c r="D320" s="9">
        <v>44204</v>
      </c>
      <c r="E320">
        <v>319</v>
      </c>
      <c r="F320">
        <f t="shared" si="45"/>
        <v>48639</v>
      </c>
      <c r="G320">
        <f t="shared" si="51"/>
        <v>22768</v>
      </c>
      <c r="H320">
        <f t="shared" si="52"/>
        <v>3829</v>
      </c>
      <c r="I320" s="1">
        <f t="shared" si="48"/>
        <v>321049052</v>
      </c>
      <c r="J320">
        <f t="shared" si="46"/>
        <v>12797459</v>
      </c>
      <c r="K320" s="1">
        <f t="shared" si="54"/>
        <v>5646511</v>
      </c>
      <c r="L320">
        <f t="shared" si="54"/>
        <v>949726</v>
      </c>
      <c r="M320">
        <v>0</v>
      </c>
      <c r="N320" s="1">
        <f t="shared" si="50"/>
        <v>321049052</v>
      </c>
    </row>
    <row r="321" spans="4:14" x14ac:dyDescent="0.25">
      <c r="D321" s="9">
        <v>44205</v>
      </c>
      <c r="E321">
        <v>320</v>
      </c>
      <c r="F321">
        <f t="shared" si="45"/>
        <v>48537</v>
      </c>
      <c r="G321">
        <f t="shared" si="51"/>
        <v>22752</v>
      </c>
      <c r="H321">
        <f t="shared" si="52"/>
        <v>3826</v>
      </c>
      <c r="I321" s="1">
        <f t="shared" si="48"/>
        <v>321026808</v>
      </c>
      <c r="J321">
        <f t="shared" si="46"/>
        <v>12842455</v>
      </c>
      <c r="K321" s="1">
        <f t="shared" si="54"/>
        <v>5669263</v>
      </c>
      <c r="L321">
        <f t="shared" si="54"/>
        <v>953552</v>
      </c>
      <c r="M321">
        <v>0</v>
      </c>
      <c r="N321" s="1">
        <f t="shared" si="50"/>
        <v>321026808</v>
      </c>
    </row>
    <row r="322" spans="4:14" x14ac:dyDescent="0.25">
      <c r="D322" s="9">
        <v>44206</v>
      </c>
      <c r="E322">
        <v>321</v>
      </c>
      <c r="F322">
        <f t="shared" si="45"/>
        <v>48495</v>
      </c>
      <c r="G322">
        <f t="shared" si="51"/>
        <v>22721</v>
      </c>
      <c r="H322">
        <f t="shared" si="52"/>
        <v>3821</v>
      </c>
      <c r="I322" s="1">
        <f t="shared" si="48"/>
        <v>321004580</v>
      </c>
      <c r="J322">
        <f t="shared" si="46"/>
        <v>12887404</v>
      </c>
      <c r="K322" s="1">
        <f t="shared" si="54"/>
        <v>5691984</v>
      </c>
      <c r="L322">
        <f t="shared" si="54"/>
        <v>957373</v>
      </c>
      <c r="M322">
        <v>0</v>
      </c>
      <c r="N322" s="1">
        <f t="shared" si="50"/>
        <v>321004580</v>
      </c>
    </row>
    <row r="323" spans="4:14" x14ac:dyDescent="0.25">
      <c r="D323" s="9">
        <v>44207</v>
      </c>
      <c r="E323">
        <v>322</v>
      </c>
      <c r="F323">
        <f t="shared" si="45"/>
        <v>48408</v>
      </c>
      <c r="G323">
        <f t="shared" si="51"/>
        <v>22743</v>
      </c>
      <c r="H323">
        <f t="shared" si="52"/>
        <v>3825</v>
      </c>
      <c r="I323" s="1">
        <f t="shared" si="48"/>
        <v>320982473</v>
      </c>
      <c r="J323">
        <f t="shared" si="46"/>
        <v>12932254</v>
      </c>
      <c r="K323" s="1">
        <f t="shared" si="54"/>
        <v>5714727</v>
      </c>
      <c r="L323">
        <f t="shared" si="54"/>
        <v>961198</v>
      </c>
      <c r="M323">
        <v>0</v>
      </c>
      <c r="N323" s="1">
        <f t="shared" si="50"/>
        <v>320982473</v>
      </c>
    </row>
    <row r="324" spans="4:14" x14ac:dyDescent="0.25">
      <c r="D324" s="9">
        <v>44208</v>
      </c>
      <c r="E324">
        <v>323</v>
      </c>
      <c r="F324">
        <f t="shared" si="45"/>
        <v>48412</v>
      </c>
      <c r="G324">
        <f t="shared" si="51"/>
        <v>22694</v>
      </c>
      <c r="H324">
        <f t="shared" si="52"/>
        <v>3816</v>
      </c>
      <c r="I324" s="1">
        <f t="shared" si="48"/>
        <v>320960312</v>
      </c>
      <c r="J324">
        <f t="shared" si="46"/>
        <v>12977109</v>
      </c>
      <c r="K324" s="1">
        <f t="shared" si="54"/>
        <v>5737421</v>
      </c>
      <c r="L324">
        <f t="shared" si="54"/>
        <v>965014</v>
      </c>
      <c r="M324">
        <v>0</v>
      </c>
      <c r="N324" s="1">
        <f t="shared" si="50"/>
        <v>320960312</v>
      </c>
    </row>
    <row r="325" spans="4:14" x14ac:dyDescent="0.25">
      <c r="D325" s="9">
        <v>44209</v>
      </c>
      <c r="E325">
        <v>324</v>
      </c>
      <c r="F325">
        <f t="shared" si="45"/>
        <v>48369</v>
      </c>
      <c r="G325">
        <f t="shared" si="51"/>
        <v>22631</v>
      </c>
      <c r="H325">
        <f t="shared" si="52"/>
        <v>3806</v>
      </c>
      <c r="I325" s="1">
        <f t="shared" si="48"/>
        <v>320938136</v>
      </c>
      <c r="J325">
        <f t="shared" si="46"/>
        <v>13021916</v>
      </c>
      <c r="K325" s="1">
        <f t="shared" si="54"/>
        <v>5760052</v>
      </c>
      <c r="L325">
        <f t="shared" si="54"/>
        <v>968820</v>
      </c>
      <c r="M325">
        <v>0</v>
      </c>
      <c r="N325" s="1">
        <f t="shared" si="50"/>
        <v>320938136</v>
      </c>
    </row>
    <row r="326" spans="4:14" x14ac:dyDescent="0.25">
      <c r="D326" s="9">
        <v>44210</v>
      </c>
      <c r="E326">
        <v>325</v>
      </c>
      <c r="F326">
        <f t="shared" si="45"/>
        <v>48537</v>
      </c>
      <c r="G326">
        <f t="shared" si="51"/>
        <v>22585</v>
      </c>
      <c r="H326">
        <f t="shared" si="52"/>
        <v>3798</v>
      </c>
      <c r="I326" s="1">
        <f t="shared" si="48"/>
        <v>320915721</v>
      </c>
      <c r="J326">
        <f t="shared" si="46"/>
        <v>13066916</v>
      </c>
      <c r="K326" s="1">
        <f t="shared" si="54"/>
        <v>5782637</v>
      </c>
      <c r="L326">
        <f t="shared" si="54"/>
        <v>972618</v>
      </c>
      <c r="M326">
        <v>0</v>
      </c>
      <c r="N326" s="1">
        <f t="shared" si="50"/>
        <v>320915721</v>
      </c>
    </row>
    <row r="327" spans="4:14" x14ac:dyDescent="0.25">
      <c r="D327" s="9">
        <v>44211</v>
      </c>
      <c r="E327">
        <v>326</v>
      </c>
      <c r="F327">
        <f t="shared" si="45"/>
        <v>48380</v>
      </c>
      <c r="G327">
        <f t="shared" si="51"/>
        <v>22599</v>
      </c>
      <c r="H327">
        <f t="shared" si="52"/>
        <v>3800</v>
      </c>
      <c r="I327" s="1">
        <f t="shared" si="48"/>
        <v>320893499</v>
      </c>
      <c r="J327">
        <f t="shared" si="46"/>
        <v>13111737</v>
      </c>
      <c r="K327" s="1">
        <f t="shared" si="54"/>
        <v>5805236</v>
      </c>
      <c r="L327">
        <f t="shared" si="54"/>
        <v>976418</v>
      </c>
      <c r="M327">
        <v>0</v>
      </c>
      <c r="N327" s="1">
        <f t="shared" si="50"/>
        <v>320893499</v>
      </c>
    </row>
    <row r="328" spans="4:14" x14ac:dyDescent="0.25">
      <c r="D328" s="9">
        <v>44212</v>
      </c>
      <c r="E328">
        <v>327</v>
      </c>
      <c r="F328">
        <f t="shared" si="45"/>
        <v>48506</v>
      </c>
      <c r="G328">
        <f t="shared" si="51"/>
        <v>22518</v>
      </c>
      <c r="H328">
        <f t="shared" si="52"/>
        <v>3787</v>
      </c>
      <c r="I328" s="1">
        <f t="shared" si="48"/>
        <v>320871051</v>
      </c>
      <c r="J328">
        <f t="shared" si="46"/>
        <v>13156703</v>
      </c>
      <c r="K328" s="1">
        <f t="shared" si="54"/>
        <v>5827754</v>
      </c>
      <c r="L328">
        <f t="shared" si="54"/>
        <v>980205</v>
      </c>
      <c r="M328">
        <v>0</v>
      </c>
      <c r="N328" s="1">
        <f t="shared" si="50"/>
        <v>320871051</v>
      </c>
    </row>
    <row r="329" spans="4:14" x14ac:dyDescent="0.25">
      <c r="D329" s="9">
        <v>44213</v>
      </c>
      <c r="E329">
        <v>328</v>
      </c>
      <c r="F329">
        <f t="shared" ref="F329:F392" si="55">ROUND((M328*$B$1)+(N328*$B$2)-H302-G302,0)</f>
        <v>48530</v>
      </c>
      <c r="G329">
        <f t="shared" si="51"/>
        <v>22457</v>
      </c>
      <c r="H329">
        <f t="shared" si="52"/>
        <v>3776</v>
      </c>
      <c r="I329" s="1">
        <f t="shared" si="48"/>
        <v>320848514</v>
      </c>
      <c r="J329">
        <f t="shared" ref="J329:J392" si="56">J328+F329-H302</f>
        <v>13201697</v>
      </c>
      <c r="K329" s="1">
        <f t="shared" si="54"/>
        <v>5850211</v>
      </c>
      <c r="L329">
        <f t="shared" si="54"/>
        <v>983981</v>
      </c>
      <c r="M329">
        <v>0</v>
      </c>
      <c r="N329" s="1">
        <f t="shared" si="50"/>
        <v>320848514</v>
      </c>
    </row>
    <row r="330" spans="4:14" x14ac:dyDescent="0.25">
      <c r="D330" s="9">
        <v>44214</v>
      </c>
      <c r="E330">
        <v>329</v>
      </c>
      <c r="F330">
        <f t="shared" si="55"/>
        <v>48032</v>
      </c>
      <c r="G330">
        <f t="shared" si="51"/>
        <v>22433</v>
      </c>
      <c r="H330">
        <f t="shared" si="52"/>
        <v>3772</v>
      </c>
      <c r="I330" s="1">
        <f t="shared" si="48"/>
        <v>320826522</v>
      </c>
      <c r="J330">
        <f t="shared" si="56"/>
        <v>13246122</v>
      </c>
      <c r="K330" s="1">
        <f t="shared" ref="K330:L345" si="57">K329+G330</f>
        <v>5872644</v>
      </c>
      <c r="L330">
        <f t="shared" si="57"/>
        <v>987753</v>
      </c>
      <c r="M330">
        <v>0</v>
      </c>
      <c r="N330" s="1">
        <f t="shared" si="50"/>
        <v>320826522</v>
      </c>
    </row>
    <row r="331" spans="4:14" x14ac:dyDescent="0.25">
      <c r="D331" s="9">
        <v>44215</v>
      </c>
      <c r="E331">
        <v>330</v>
      </c>
      <c r="F331">
        <f t="shared" si="55"/>
        <v>48332</v>
      </c>
      <c r="G331">
        <f t="shared" si="51"/>
        <v>22403</v>
      </c>
      <c r="H331">
        <f t="shared" si="52"/>
        <v>3767</v>
      </c>
      <c r="I331" s="1">
        <f t="shared" si="48"/>
        <v>320804156</v>
      </c>
      <c r="J331">
        <f t="shared" si="56"/>
        <v>13290891</v>
      </c>
      <c r="K331" s="1">
        <f t="shared" si="57"/>
        <v>5895047</v>
      </c>
      <c r="L331">
        <f t="shared" si="57"/>
        <v>991520</v>
      </c>
      <c r="M331">
        <v>0</v>
      </c>
      <c r="N331" s="1">
        <f t="shared" si="50"/>
        <v>320804156</v>
      </c>
    </row>
    <row r="332" spans="4:14" x14ac:dyDescent="0.25">
      <c r="D332" s="9">
        <v>44216</v>
      </c>
      <c r="E332">
        <v>331</v>
      </c>
      <c r="F332">
        <f t="shared" si="55"/>
        <v>48202</v>
      </c>
      <c r="G332">
        <f t="shared" si="51"/>
        <v>22422</v>
      </c>
      <c r="H332">
        <f t="shared" si="52"/>
        <v>3770</v>
      </c>
      <c r="I332" s="1">
        <f t="shared" si="48"/>
        <v>320781957</v>
      </c>
      <c r="J332">
        <f t="shared" si="56"/>
        <v>13335512</v>
      </c>
      <c r="K332" s="1">
        <f t="shared" si="57"/>
        <v>5917469</v>
      </c>
      <c r="L332">
        <f t="shared" si="57"/>
        <v>995290</v>
      </c>
      <c r="M332">
        <v>0</v>
      </c>
      <c r="N332" s="1">
        <f t="shared" si="50"/>
        <v>320781957</v>
      </c>
    </row>
    <row r="333" spans="4:14" x14ac:dyDescent="0.25">
      <c r="D333" s="9">
        <v>44217</v>
      </c>
      <c r="E333">
        <v>332</v>
      </c>
      <c r="F333">
        <f t="shared" si="55"/>
        <v>48363</v>
      </c>
      <c r="G333">
        <f t="shared" si="51"/>
        <v>22331</v>
      </c>
      <c r="H333">
        <f t="shared" si="52"/>
        <v>3755</v>
      </c>
      <c r="I333" s="1">
        <f t="shared" si="48"/>
        <v>320759482</v>
      </c>
      <c r="J333">
        <f t="shared" si="56"/>
        <v>13380318</v>
      </c>
      <c r="K333" s="1">
        <f t="shared" si="57"/>
        <v>5939800</v>
      </c>
      <c r="L333">
        <f t="shared" si="57"/>
        <v>999045</v>
      </c>
      <c r="M333">
        <v>0</v>
      </c>
      <c r="N333" s="1">
        <f t="shared" si="50"/>
        <v>320759482</v>
      </c>
    </row>
    <row r="334" spans="4:14" x14ac:dyDescent="0.25">
      <c r="D334" s="9">
        <v>44218</v>
      </c>
      <c r="E334">
        <v>333</v>
      </c>
      <c r="F334">
        <f t="shared" si="55"/>
        <v>48617</v>
      </c>
      <c r="G334">
        <f t="shared" si="51"/>
        <v>22329</v>
      </c>
      <c r="H334">
        <f t="shared" si="52"/>
        <v>3755</v>
      </c>
      <c r="I334" s="1">
        <f t="shared" si="48"/>
        <v>320736714</v>
      </c>
      <c r="J334">
        <f t="shared" si="56"/>
        <v>13425415</v>
      </c>
      <c r="K334" s="1">
        <f t="shared" si="57"/>
        <v>5962129</v>
      </c>
      <c r="L334">
        <f t="shared" si="57"/>
        <v>1002800</v>
      </c>
      <c r="M334">
        <v>0</v>
      </c>
      <c r="N334" s="1">
        <f t="shared" si="50"/>
        <v>320736714</v>
      </c>
    </row>
    <row r="335" spans="4:14" x14ac:dyDescent="0.25">
      <c r="D335" s="9">
        <v>44219</v>
      </c>
      <c r="E335">
        <v>334</v>
      </c>
      <c r="F335">
        <f t="shared" si="55"/>
        <v>48593</v>
      </c>
      <c r="G335">
        <f t="shared" si="51"/>
        <v>22237</v>
      </c>
      <c r="H335">
        <f t="shared" si="52"/>
        <v>3739</v>
      </c>
      <c r="I335" s="1">
        <f t="shared" si="48"/>
        <v>320713881</v>
      </c>
      <c r="J335">
        <f t="shared" si="56"/>
        <v>13470485</v>
      </c>
      <c r="K335" s="1">
        <f t="shared" si="57"/>
        <v>5984366</v>
      </c>
      <c r="L335">
        <f t="shared" si="57"/>
        <v>1006539</v>
      </c>
      <c r="M335">
        <v>0</v>
      </c>
      <c r="N335" s="1">
        <f t="shared" si="50"/>
        <v>320713881</v>
      </c>
    </row>
    <row r="336" spans="4:14" x14ac:dyDescent="0.25">
      <c r="D336" s="9">
        <v>44220</v>
      </c>
      <c r="E336">
        <v>335</v>
      </c>
      <c r="F336">
        <f t="shared" si="55"/>
        <v>48474</v>
      </c>
      <c r="G336">
        <f t="shared" si="51"/>
        <v>22253</v>
      </c>
      <c r="H336">
        <f t="shared" si="52"/>
        <v>3742</v>
      </c>
      <c r="I336" s="1">
        <f t="shared" si="48"/>
        <v>320691199</v>
      </c>
      <c r="J336">
        <f t="shared" si="56"/>
        <v>13515420</v>
      </c>
      <c r="K336" s="1">
        <f t="shared" si="57"/>
        <v>6006619</v>
      </c>
      <c r="L336">
        <f t="shared" si="57"/>
        <v>1010281</v>
      </c>
      <c r="M336">
        <v>0</v>
      </c>
      <c r="N336" s="1">
        <f t="shared" si="50"/>
        <v>320691199</v>
      </c>
    </row>
    <row r="337" spans="4:14" x14ac:dyDescent="0.25">
      <c r="D337" s="9">
        <v>44221</v>
      </c>
      <c r="E337">
        <v>336</v>
      </c>
      <c r="F337">
        <f t="shared" si="55"/>
        <v>48283</v>
      </c>
      <c r="G337">
        <f t="shared" si="51"/>
        <v>22398</v>
      </c>
      <c r="H337">
        <f t="shared" si="52"/>
        <v>3766</v>
      </c>
      <c r="I337" s="1">
        <f t="shared" si="48"/>
        <v>320668880</v>
      </c>
      <c r="J337">
        <f t="shared" si="56"/>
        <v>13560137</v>
      </c>
      <c r="K337" s="1">
        <f t="shared" si="57"/>
        <v>6029017</v>
      </c>
      <c r="L337">
        <f t="shared" si="57"/>
        <v>1014047</v>
      </c>
      <c r="M337">
        <v>0</v>
      </c>
      <c r="N337" s="1">
        <f t="shared" si="50"/>
        <v>320668880</v>
      </c>
    </row>
    <row r="338" spans="4:14" x14ac:dyDescent="0.25">
      <c r="D338" s="9">
        <v>44222</v>
      </c>
      <c r="E338">
        <v>337</v>
      </c>
      <c r="F338">
        <f t="shared" si="55"/>
        <v>48299</v>
      </c>
      <c r="G338">
        <f t="shared" si="51"/>
        <v>22585</v>
      </c>
      <c r="H338">
        <f t="shared" si="52"/>
        <v>3798</v>
      </c>
      <c r="I338" s="1">
        <f t="shared" si="48"/>
        <v>320646729</v>
      </c>
      <c r="J338">
        <f t="shared" si="56"/>
        <v>13604873</v>
      </c>
      <c r="K338" s="1">
        <f t="shared" si="57"/>
        <v>6051602</v>
      </c>
      <c r="L338">
        <f t="shared" si="57"/>
        <v>1017845</v>
      </c>
      <c r="M338">
        <v>0</v>
      </c>
      <c r="N338" s="1">
        <f t="shared" si="50"/>
        <v>320646729</v>
      </c>
    </row>
    <row r="339" spans="4:14" x14ac:dyDescent="0.25">
      <c r="D339" s="9">
        <v>44223</v>
      </c>
      <c r="E339">
        <v>338</v>
      </c>
      <c r="F339">
        <f t="shared" si="55"/>
        <v>48325</v>
      </c>
      <c r="G339">
        <f t="shared" si="51"/>
        <v>21497</v>
      </c>
      <c r="H339">
        <f t="shared" si="52"/>
        <v>3615</v>
      </c>
      <c r="I339" s="1">
        <f t="shared" si="48"/>
        <v>320623459</v>
      </c>
      <c r="J339">
        <f t="shared" si="56"/>
        <v>13649640</v>
      </c>
      <c r="K339" s="1">
        <f t="shared" si="57"/>
        <v>6073099</v>
      </c>
      <c r="L339">
        <f t="shared" si="57"/>
        <v>1021460</v>
      </c>
      <c r="M339">
        <v>0</v>
      </c>
      <c r="N339" s="1">
        <f t="shared" si="50"/>
        <v>320623459</v>
      </c>
    </row>
    <row r="340" spans="4:14" x14ac:dyDescent="0.25">
      <c r="D340" s="9">
        <v>44224</v>
      </c>
      <c r="E340">
        <v>339</v>
      </c>
      <c r="F340">
        <f t="shared" si="55"/>
        <v>48316</v>
      </c>
      <c r="G340">
        <f t="shared" si="51"/>
        <v>21896</v>
      </c>
      <c r="H340">
        <f t="shared" si="52"/>
        <v>3682</v>
      </c>
      <c r="I340" s="1">
        <f t="shared" si="48"/>
        <v>320600598</v>
      </c>
      <c r="J340">
        <f t="shared" si="56"/>
        <v>13694397</v>
      </c>
      <c r="K340" s="1">
        <f t="shared" si="57"/>
        <v>6094995</v>
      </c>
      <c r="L340">
        <f t="shared" si="57"/>
        <v>1025142</v>
      </c>
      <c r="M340">
        <v>0</v>
      </c>
      <c r="N340" s="1">
        <f t="shared" si="50"/>
        <v>320600598</v>
      </c>
    </row>
    <row r="341" spans="4:14" x14ac:dyDescent="0.25">
      <c r="D341" s="9">
        <v>44225</v>
      </c>
      <c r="E341">
        <v>340</v>
      </c>
      <c r="F341">
        <f t="shared" si="55"/>
        <v>48221</v>
      </c>
      <c r="G341">
        <f t="shared" si="51"/>
        <v>22076</v>
      </c>
      <c r="H341">
        <f t="shared" si="52"/>
        <v>3712</v>
      </c>
      <c r="I341" s="1">
        <f t="shared" si="48"/>
        <v>320578025</v>
      </c>
      <c r="J341">
        <f t="shared" si="56"/>
        <v>13739046</v>
      </c>
      <c r="K341" s="1">
        <f t="shared" si="57"/>
        <v>6117071</v>
      </c>
      <c r="L341">
        <f t="shared" si="57"/>
        <v>1028854</v>
      </c>
      <c r="M341">
        <v>0</v>
      </c>
      <c r="N341" s="1">
        <f t="shared" si="50"/>
        <v>320578025</v>
      </c>
    </row>
    <row r="342" spans="4:14" x14ac:dyDescent="0.25">
      <c r="D342" s="9">
        <v>44226</v>
      </c>
      <c r="E342">
        <v>341</v>
      </c>
      <c r="F342">
        <f t="shared" si="55"/>
        <v>46358</v>
      </c>
      <c r="G342">
        <f t="shared" si="51"/>
        <v>22131</v>
      </c>
      <c r="H342">
        <f t="shared" si="52"/>
        <v>3721</v>
      </c>
      <c r="I342" s="1">
        <f t="shared" si="48"/>
        <v>320557637</v>
      </c>
      <c r="J342">
        <f t="shared" si="56"/>
        <v>13781565</v>
      </c>
      <c r="K342" s="1">
        <f t="shared" si="57"/>
        <v>6139202</v>
      </c>
      <c r="L342">
        <f t="shared" si="57"/>
        <v>1032575</v>
      </c>
      <c r="M342">
        <v>0</v>
      </c>
      <c r="N342" s="1">
        <f t="shared" si="50"/>
        <v>320557637</v>
      </c>
    </row>
    <row r="343" spans="4:14" x14ac:dyDescent="0.25">
      <c r="D343" s="9">
        <v>44227</v>
      </c>
      <c r="E343">
        <v>342</v>
      </c>
      <c r="F343">
        <f t="shared" si="55"/>
        <v>46354</v>
      </c>
      <c r="G343">
        <f t="shared" si="51"/>
        <v>22126</v>
      </c>
      <c r="H343">
        <f t="shared" si="52"/>
        <v>3721</v>
      </c>
      <c r="I343" s="1">
        <f t="shared" si="48"/>
        <v>320537248</v>
      </c>
      <c r="J343">
        <f t="shared" si="56"/>
        <v>13824080</v>
      </c>
      <c r="K343" s="1">
        <f t="shared" si="57"/>
        <v>6161328</v>
      </c>
      <c r="L343">
        <f t="shared" si="57"/>
        <v>1036296</v>
      </c>
      <c r="M343">
        <v>0</v>
      </c>
      <c r="N343" s="1">
        <f t="shared" si="50"/>
        <v>320537248</v>
      </c>
    </row>
    <row r="344" spans="4:14" x14ac:dyDescent="0.25">
      <c r="D344" s="9">
        <v>44228</v>
      </c>
      <c r="E344">
        <v>343</v>
      </c>
      <c r="F344">
        <f t="shared" si="55"/>
        <v>46354</v>
      </c>
      <c r="G344">
        <f t="shared" si="51"/>
        <v>22094</v>
      </c>
      <c r="H344">
        <f t="shared" si="52"/>
        <v>3715</v>
      </c>
      <c r="I344" s="1">
        <f t="shared" ref="I344:I407" si="58">$I$2-J344+K344</f>
        <v>320516826</v>
      </c>
      <c r="J344">
        <f t="shared" si="56"/>
        <v>13866596</v>
      </c>
      <c r="K344" s="1">
        <f t="shared" si="57"/>
        <v>6183422</v>
      </c>
      <c r="L344">
        <f t="shared" si="57"/>
        <v>1040011</v>
      </c>
      <c r="M344">
        <v>0</v>
      </c>
      <c r="N344" s="1">
        <f t="shared" si="50"/>
        <v>320516826</v>
      </c>
    </row>
    <row r="345" spans="4:14" x14ac:dyDescent="0.25">
      <c r="D345" s="9">
        <v>44229</v>
      </c>
      <c r="E345">
        <v>344</v>
      </c>
      <c r="F345">
        <f t="shared" si="55"/>
        <v>46374</v>
      </c>
      <c r="G345">
        <f t="shared" si="51"/>
        <v>22091</v>
      </c>
      <c r="H345">
        <f t="shared" si="52"/>
        <v>3715</v>
      </c>
      <c r="I345" s="1">
        <f t="shared" si="58"/>
        <v>320496378</v>
      </c>
      <c r="J345">
        <f t="shared" si="56"/>
        <v>13909135</v>
      </c>
      <c r="K345" s="1">
        <f t="shared" si="57"/>
        <v>6205513</v>
      </c>
      <c r="L345">
        <f t="shared" si="57"/>
        <v>1043726</v>
      </c>
      <c r="M345">
        <v>0</v>
      </c>
      <c r="N345" s="1">
        <f t="shared" si="50"/>
        <v>320496378</v>
      </c>
    </row>
    <row r="346" spans="4:14" x14ac:dyDescent="0.25">
      <c r="D346" s="9">
        <v>44230</v>
      </c>
      <c r="E346">
        <v>345</v>
      </c>
      <c r="F346">
        <f t="shared" si="55"/>
        <v>46361</v>
      </c>
      <c r="G346">
        <f t="shared" si="51"/>
        <v>22173</v>
      </c>
      <c r="H346">
        <f t="shared" si="52"/>
        <v>3729</v>
      </c>
      <c r="I346" s="1">
        <f t="shared" si="58"/>
        <v>320476026</v>
      </c>
      <c r="J346">
        <f t="shared" si="56"/>
        <v>13951660</v>
      </c>
      <c r="K346" s="1">
        <f t="shared" ref="K346:L361" si="59">K345+G346</f>
        <v>6227686</v>
      </c>
      <c r="L346">
        <f t="shared" si="59"/>
        <v>1047455</v>
      </c>
      <c r="M346">
        <v>0</v>
      </c>
      <c r="N346" s="1">
        <f t="shared" ref="N346:N409" si="60">I346-M346</f>
        <v>320476026</v>
      </c>
    </row>
    <row r="347" spans="4:14" x14ac:dyDescent="0.25">
      <c r="D347" s="9">
        <v>44231</v>
      </c>
      <c r="E347">
        <v>346</v>
      </c>
      <c r="F347">
        <f t="shared" si="55"/>
        <v>46407</v>
      </c>
      <c r="G347">
        <f t="shared" si="51"/>
        <v>22272</v>
      </c>
      <c r="H347">
        <f t="shared" si="52"/>
        <v>3745</v>
      </c>
      <c r="I347" s="1">
        <f t="shared" si="58"/>
        <v>320455720</v>
      </c>
      <c r="J347">
        <f t="shared" si="56"/>
        <v>13994238</v>
      </c>
      <c r="K347" s="1">
        <f t="shared" si="59"/>
        <v>6249958</v>
      </c>
      <c r="L347">
        <f t="shared" si="59"/>
        <v>1051200</v>
      </c>
      <c r="M347">
        <v>0</v>
      </c>
      <c r="N347" s="1">
        <f t="shared" si="60"/>
        <v>320455720</v>
      </c>
    </row>
    <row r="348" spans="4:14" x14ac:dyDescent="0.25">
      <c r="D348" s="9">
        <v>44232</v>
      </c>
      <c r="E348">
        <v>347</v>
      </c>
      <c r="F348">
        <f t="shared" si="55"/>
        <v>46422</v>
      </c>
      <c r="G348">
        <f t="shared" si="51"/>
        <v>22225</v>
      </c>
      <c r="H348">
        <f t="shared" si="52"/>
        <v>3737</v>
      </c>
      <c r="I348" s="1">
        <f t="shared" si="58"/>
        <v>320435349</v>
      </c>
      <c r="J348">
        <f t="shared" si="56"/>
        <v>14036834</v>
      </c>
      <c r="K348" s="1">
        <f t="shared" si="59"/>
        <v>6272183</v>
      </c>
      <c r="L348">
        <f t="shared" si="59"/>
        <v>1054937</v>
      </c>
      <c r="M348">
        <v>0</v>
      </c>
      <c r="N348" s="1">
        <f t="shared" si="60"/>
        <v>320435349</v>
      </c>
    </row>
    <row r="349" spans="4:14" x14ac:dyDescent="0.25">
      <c r="D349" s="9">
        <v>44233</v>
      </c>
      <c r="E349">
        <v>348</v>
      </c>
      <c r="F349">
        <f t="shared" si="55"/>
        <v>46453</v>
      </c>
      <c r="G349">
        <f t="shared" si="51"/>
        <v>22206</v>
      </c>
      <c r="H349">
        <f t="shared" si="52"/>
        <v>3734</v>
      </c>
      <c r="I349" s="1">
        <f t="shared" si="58"/>
        <v>320414923</v>
      </c>
      <c r="J349">
        <f t="shared" si="56"/>
        <v>14079466</v>
      </c>
      <c r="K349" s="1">
        <f t="shared" si="59"/>
        <v>6294389</v>
      </c>
      <c r="L349">
        <f t="shared" si="59"/>
        <v>1058671</v>
      </c>
      <c r="M349">
        <v>0</v>
      </c>
      <c r="N349" s="1">
        <f t="shared" si="60"/>
        <v>320414923</v>
      </c>
    </row>
    <row r="350" spans="4:14" x14ac:dyDescent="0.25">
      <c r="D350" s="9">
        <v>44234</v>
      </c>
      <c r="E350">
        <v>349</v>
      </c>
      <c r="F350">
        <f t="shared" si="55"/>
        <v>46422</v>
      </c>
      <c r="G350">
        <f t="shared" ref="G350:G413" si="61">ROUND(F323*$B$7,0)</f>
        <v>22166</v>
      </c>
      <c r="H350">
        <f t="shared" si="52"/>
        <v>3727</v>
      </c>
      <c r="I350" s="1">
        <f t="shared" si="58"/>
        <v>320394492</v>
      </c>
      <c r="J350">
        <f t="shared" si="56"/>
        <v>14122063</v>
      </c>
      <c r="K350" s="1">
        <f t="shared" si="59"/>
        <v>6316555</v>
      </c>
      <c r="L350">
        <f t="shared" si="59"/>
        <v>1062398</v>
      </c>
      <c r="M350">
        <v>0</v>
      </c>
      <c r="N350" s="1">
        <f t="shared" si="60"/>
        <v>320394492</v>
      </c>
    </row>
    <row r="351" spans="4:14" x14ac:dyDescent="0.25">
      <c r="D351" s="9">
        <v>44235</v>
      </c>
      <c r="E351">
        <v>350</v>
      </c>
      <c r="F351">
        <f t="shared" si="55"/>
        <v>46476</v>
      </c>
      <c r="G351">
        <f t="shared" si="61"/>
        <v>22168</v>
      </c>
      <c r="H351">
        <f t="shared" si="52"/>
        <v>3728</v>
      </c>
      <c r="I351" s="1">
        <f t="shared" si="58"/>
        <v>320374000</v>
      </c>
      <c r="J351">
        <f t="shared" si="56"/>
        <v>14164723</v>
      </c>
      <c r="K351" s="1">
        <f t="shared" si="59"/>
        <v>6338723</v>
      </c>
      <c r="L351">
        <f t="shared" si="59"/>
        <v>1066126</v>
      </c>
      <c r="M351">
        <v>0</v>
      </c>
      <c r="N351" s="1">
        <f t="shared" si="60"/>
        <v>320374000</v>
      </c>
    </row>
    <row r="352" spans="4:14" x14ac:dyDescent="0.25">
      <c r="D352" s="9">
        <v>44236</v>
      </c>
      <c r="E352">
        <v>351</v>
      </c>
      <c r="F352">
        <f t="shared" si="55"/>
        <v>46544</v>
      </c>
      <c r="G352">
        <f t="shared" si="61"/>
        <v>22148</v>
      </c>
      <c r="H352">
        <f t="shared" si="52"/>
        <v>3724</v>
      </c>
      <c r="I352" s="1">
        <f t="shared" si="58"/>
        <v>320353410</v>
      </c>
      <c r="J352">
        <f t="shared" si="56"/>
        <v>14207461</v>
      </c>
      <c r="K352" s="1">
        <f t="shared" si="59"/>
        <v>6360871</v>
      </c>
      <c r="L352">
        <f t="shared" si="59"/>
        <v>1069850</v>
      </c>
      <c r="M352">
        <v>0</v>
      </c>
      <c r="N352" s="1">
        <f t="shared" si="60"/>
        <v>320353410</v>
      </c>
    </row>
    <row r="353" spans="4:14" x14ac:dyDescent="0.25">
      <c r="D353" s="9">
        <v>44237</v>
      </c>
      <c r="E353">
        <v>352</v>
      </c>
      <c r="F353">
        <f t="shared" si="55"/>
        <v>46593</v>
      </c>
      <c r="G353">
        <f t="shared" si="61"/>
        <v>22225</v>
      </c>
      <c r="H353">
        <f t="shared" si="52"/>
        <v>3737</v>
      </c>
      <c r="I353" s="1">
        <f t="shared" si="58"/>
        <v>320332840</v>
      </c>
      <c r="J353">
        <f t="shared" si="56"/>
        <v>14250256</v>
      </c>
      <c r="K353" s="1">
        <f t="shared" si="59"/>
        <v>6383096</v>
      </c>
      <c r="L353">
        <f t="shared" si="59"/>
        <v>1073587</v>
      </c>
      <c r="M353">
        <v>0</v>
      </c>
      <c r="N353" s="1">
        <f t="shared" si="60"/>
        <v>320332840</v>
      </c>
    </row>
    <row r="354" spans="4:14" x14ac:dyDescent="0.25">
      <c r="D354" s="9">
        <v>44238</v>
      </c>
      <c r="E354">
        <v>353</v>
      </c>
      <c r="F354">
        <f t="shared" si="55"/>
        <v>46573</v>
      </c>
      <c r="G354">
        <f t="shared" si="61"/>
        <v>22153</v>
      </c>
      <c r="H354">
        <f t="shared" si="52"/>
        <v>3725</v>
      </c>
      <c r="I354" s="1">
        <f t="shared" si="58"/>
        <v>320312220</v>
      </c>
      <c r="J354">
        <f t="shared" si="56"/>
        <v>14293029</v>
      </c>
      <c r="K354" s="1">
        <f t="shared" si="59"/>
        <v>6405249</v>
      </c>
      <c r="L354">
        <f t="shared" si="59"/>
        <v>1077312</v>
      </c>
      <c r="M354">
        <v>0</v>
      </c>
      <c r="N354" s="1">
        <f t="shared" si="60"/>
        <v>320312220</v>
      </c>
    </row>
    <row r="355" spans="4:14" x14ac:dyDescent="0.25">
      <c r="D355" s="9">
        <v>44239</v>
      </c>
      <c r="E355">
        <v>354</v>
      </c>
      <c r="F355">
        <f t="shared" si="55"/>
        <v>46662</v>
      </c>
      <c r="G355">
        <f t="shared" si="61"/>
        <v>22211</v>
      </c>
      <c r="H355">
        <f t="shared" ref="H355:H418" si="62">ROUND(F328*$B$8,0)</f>
        <v>3735</v>
      </c>
      <c r="I355" s="1">
        <f t="shared" si="58"/>
        <v>320291556</v>
      </c>
      <c r="J355">
        <f t="shared" si="56"/>
        <v>14335904</v>
      </c>
      <c r="K355" s="1">
        <f t="shared" si="59"/>
        <v>6427460</v>
      </c>
      <c r="L355">
        <f t="shared" si="59"/>
        <v>1081047</v>
      </c>
      <c r="M355">
        <v>0</v>
      </c>
      <c r="N355" s="1">
        <f t="shared" si="60"/>
        <v>320291556</v>
      </c>
    </row>
    <row r="356" spans="4:14" x14ac:dyDescent="0.25">
      <c r="D356" s="9">
        <v>44240</v>
      </c>
      <c r="E356">
        <v>355</v>
      </c>
      <c r="F356">
        <f t="shared" si="55"/>
        <v>46729</v>
      </c>
      <c r="G356">
        <f t="shared" si="61"/>
        <v>22222</v>
      </c>
      <c r="H356">
        <f t="shared" si="62"/>
        <v>3737</v>
      </c>
      <c r="I356" s="1">
        <f t="shared" si="58"/>
        <v>320270825</v>
      </c>
      <c r="J356">
        <f t="shared" si="56"/>
        <v>14378857</v>
      </c>
      <c r="K356" s="1">
        <f t="shared" si="59"/>
        <v>6449682</v>
      </c>
      <c r="L356">
        <f t="shared" si="59"/>
        <v>1084784</v>
      </c>
      <c r="M356">
        <v>0</v>
      </c>
      <c r="N356" s="1">
        <f t="shared" si="60"/>
        <v>320270825</v>
      </c>
    </row>
    <row r="357" spans="4:14" x14ac:dyDescent="0.25">
      <c r="D357" s="9">
        <v>44241</v>
      </c>
      <c r="E357">
        <v>356</v>
      </c>
      <c r="F357">
        <f t="shared" si="55"/>
        <v>46753</v>
      </c>
      <c r="G357">
        <f t="shared" si="61"/>
        <v>21994</v>
      </c>
      <c r="H357">
        <f t="shared" si="62"/>
        <v>3698</v>
      </c>
      <c r="I357" s="1">
        <f t="shared" si="58"/>
        <v>320249838</v>
      </c>
      <c r="J357">
        <f t="shared" si="56"/>
        <v>14421838</v>
      </c>
      <c r="K357" s="1">
        <f t="shared" si="59"/>
        <v>6471676</v>
      </c>
      <c r="L357">
        <f t="shared" si="59"/>
        <v>1088482</v>
      </c>
      <c r="M357">
        <v>0</v>
      </c>
      <c r="N357" s="1">
        <f t="shared" si="60"/>
        <v>320249838</v>
      </c>
    </row>
    <row r="358" spans="4:14" x14ac:dyDescent="0.25">
      <c r="D358" s="9">
        <v>44242</v>
      </c>
      <c r="E358">
        <v>357</v>
      </c>
      <c r="F358">
        <f t="shared" si="55"/>
        <v>46783</v>
      </c>
      <c r="G358">
        <f t="shared" si="61"/>
        <v>22131</v>
      </c>
      <c r="H358">
        <f t="shared" si="62"/>
        <v>3722</v>
      </c>
      <c r="I358" s="1">
        <f t="shared" si="58"/>
        <v>320228953</v>
      </c>
      <c r="J358">
        <f t="shared" si="56"/>
        <v>14464854</v>
      </c>
      <c r="K358" s="1">
        <f t="shared" si="59"/>
        <v>6493807</v>
      </c>
      <c r="L358">
        <f t="shared" si="59"/>
        <v>1092204</v>
      </c>
      <c r="M358">
        <v>0</v>
      </c>
      <c r="N358" s="1">
        <f t="shared" si="60"/>
        <v>320228953</v>
      </c>
    </row>
    <row r="359" spans="4:14" x14ac:dyDescent="0.25">
      <c r="D359" s="9">
        <v>44243</v>
      </c>
      <c r="E359">
        <v>358</v>
      </c>
      <c r="F359">
        <f t="shared" si="55"/>
        <v>46756</v>
      </c>
      <c r="G359">
        <f t="shared" si="61"/>
        <v>22072</v>
      </c>
      <c r="H359">
        <f t="shared" si="62"/>
        <v>3712</v>
      </c>
      <c r="I359" s="1">
        <f t="shared" si="58"/>
        <v>320208039</v>
      </c>
      <c r="J359">
        <f t="shared" si="56"/>
        <v>14507840</v>
      </c>
      <c r="K359" s="1">
        <f t="shared" si="59"/>
        <v>6515879</v>
      </c>
      <c r="L359">
        <f t="shared" si="59"/>
        <v>1095916</v>
      </c>
      <c r="M359">
        <v>0</v>
      </c>
      <c r="N359" s="1">
        <f t="shared" si="60"/>
        <v>320208039</v>
      </c>
    </row>
    <row r="360" spans="4:14" x14ac:dyDescent="0.25">
      <c r="D360" s="9">
        <v>44244</v>
      </c>
      <c r="E360">
        <v>359</v>
      </c>
      <c r="F360">
        <f t="shared" si="55"/>
        <v>46857</v>
      </c>
      <c r="G360">
        <f t="shared" si="61"/>
        <v>22145</v>
      </c>
      <c r="H360">
        <f t="shared" si="62"/>
        <v>3724</v>
      </c>
      <c r="I360" s="1">
        <f t="shared" si="58"/>
        <v>320187082</v>
      </c>
      <c r="J360">
        <f t="shared" si="56"/>
        <v>14550942</v>
      </c>
      <c r="K360" s="1">
        <f t="shared" si="59"/>
        <v>6538024</v>
      </c>
      <c r="L360">
        <f t="shared" si="59"/>
        <v>1099640</v>
      </c>
      <c r="M360">
        <v>0</v>
      </c>
      <c r="N360" s="1">
        <f t="shared" si="60"/>
        <v>320187082</v>
      </c>
    </row>
    <row r="361" spans="4:14" x14ac:dyDescent="0.25">
      <c r="D361" s="9">
        <v>44245</v>
      </c>
      <c r="E361">
        <v>360</v>
      </c>
      <c r="F361">
        <f t="shared" si="55"/>
        <v>46854</v>
      </c>
      <c r="G361">
        <f t="shared" si="61"/>
        <v>22262</v>
      </c>
      <c r="H361">
        <f t="shared" si="62"/>
        <v>3744</v>
      </c>
      <c r="I361" s="1">
        <f t="shared" si="58"/>
        <v>320166245</v>
      </c>
      <c r="J361">
        <f t="shared" si="56"/>
        <v>14594041</v>
      </c>
      <c r="K361" s="1">
        <f t="shared" si="59"/>
        <v>6560286</v>
      </c>
      <c r="L361">
        <f t="shared" si="59"/>
        <v>1103384</v>
      </c>
      <c r="M361">
        <v>0</v>
      </c>
      <c r="N361" s="1">
        <f t="shared" si="60"/>
        <v>320166245</v>
      </c>
    </row>
    <row r="362" spans="4:14" x14ac:dyDescent="0.25">
      <c r="D362" s="9">
        <v>44246</v>
      </c>
      <c r="E362">
        <v>361</v>
      </c>
      <c r="F362">
        <f t="shared" si="55"/>
        <v>46958</v>
      </c>
      <c r="G362">
        <f t="shared" si="61"/>
        <v>22251</v>
      </c>
      <c r="H362">
        <f t="shared" si="62"/>
        <v>3742</v>
      </c>
      <c r="I362" s="1">
        <f t="shared" si="58"/>
        <v>320145277</v>
      </c>
      <c r="J362">
        <f t="shared" si="56"/>
        <v>14637260</v>
      </c>
      <c r="K362" s="1">
        <f t="shared" ref="K362:L377" si="63">K361+G362</f>
        <v>6582537</v>
      </c>
      <c r="L362">
        <f t="shared" si="63"/>
        <v>1107126</v>
      </c>
      <c r="M362">
        <v>0</v>
      </c>
      <c r="N362" s="1">
        <f t="shared" si="60"/>
        <v>320145277</v>
      </c>
    </row>
    <row r="363" spans="4:14" x14ac:dyDescent="0.25">
      <c r="D363" s="9">
        <v>44247</v>
      </c>
      <c r="E363">
        <v>362</v>
      </c>
      <c r="F363">
        <f t="shared" si="55"/>
        <v>46934</v>
      </c>
      <c r="G363">
        <f t="shared" si="61"/>
        <v>22196</v>
      </c>
      <c r="H363">
        <f t="shared" si="62"/>
        <v>3732</v>
      </c>
      <c r="I363" s="1">
        <f t="shared" si="58"/>
        <v>320124281</v>
      </c>
      <c r="J363">
        <f t="shared" si="56"/>
        <v>14680452</v>
      </c>
      <c r="K363" s="1">
        <f t="shared" si="63"/>
        <v>6604733</v>
      </c>
      <c r="L363">
        <f t="shared" si="63"/>
        <v>1110858</v>
      </c>
      <c r="M363">
        <v>0</v>
      </c>
      <c r="N363" s="1">
        <f t="shared" si="60"/>
        <v>320124281</v>
      </c>
    </row>
    <row r="364" spans="4:14" x14ac:dyDescent="0.25">
      <c r="D364" s="9">
        <v>44248</v>
      </c>
      <c r="E364">
        <v>363</v>
      </c>
      <c r="F364">
        <f t="shared" si="55"/>
        <v>46760</v>
      </c>
      <c r="G364">
        <f t="shared" si="61"/>
        <v>22109</v>
      </c>
      <c r="H364">
        <f t="shared" si="62"/>
        <v>3718</v>
      </c>
      <c r="I364" s="1">
        <f t="shared" si="58"/>
        <v>320103396</v>
      </c>
      <c r="J364">
        <f t="shared" si="56"/>
        <v>14723446</v>
      </c>
      <c r="K364" s="1">
        <f t="shared" si="63"/>
        <v>6626842</v>
      </c>
      <c r="L364">
        <f t="shared" si="63"/>
        <v>1114576</v>
      </c>
      <c r="M364">
        <v>0</v>
      </c>
      <c r="N364" s="1">
        <f t="shared" si="60"/>
        <v>320103396</v>
      </c>
    </row>
    <row r="365" spans="4:14" x14ac:dyDescent="0.25">
      <c r="D365" s="9">
        <v>44249</v>
      </c>
      <c r="E365">
        <v>364</v>
      </c>
      <c r="F365">
        <f t="shared" si="55"/>
        <v>46536</v>
      </c>
      <c r="G365">
        <f t="shared" si="61"/>
        <v>22116</v>
      </c>
      <c r="H365">
        <f t="shared" si="62"/>
        <v>3719</v>
      </c>
      <c r="I365" s="1">
        <f t="shared" si="58"/>
        <v>320082774</v>
      </c>
      <c r="J365">
        <f t="shared" si="56"/>
        <v>14766184</v>
      </c>
      <c r="K365" s="1">
        <f t="shared" si="63"/>
        <v>6648958</v>
      </c>
      <c r="L365">
        <f t="shared" si="63"/>
        <v>1118295</v>
      </c>
      <c r="M365">
        <v>0</v>
      </c>
      <c r="N365" s="1">
        <f t="shared" si="60"/>
        <v>320082774</v>
      </c>
    </row>
    <row r="366" spans="4:14" x14ac:dyDescent="0.25">
      <c r="D366" s="9">
        <v>44250</v>
      </c>
      <c r="E366">
        <v>365</v>
      </c>
      <c r="F366">
        <f t="shared" si="55"/>
        <v>47803</v>
      </c>
      <c r="G366">
        <f t="shared" si="61"/>
        <v>22128</v>
      </c>
      <c r="H366">
        <f t="shared" si="62"/>
        <v>3721</v>
      </c>
      <c r="I366" s="1">
        <f t="shared" si="58"/>
        <v>320060714</v>
      </c>
      <c r="J366">
        <f t="shared" si="56"/>
        <v>14810372</v>
      </c>
      <c r="K366" s="1">
        <f t="shared" si="63"/>
        <v>6671086</v>
      </c>
      <c r="L366">
        <f t="shared" si="63"/>
        <v>1122016</v>
      </c>
      <c r="M366">
        <v>0</v>
      </c>
      <c r="N366" s="1">
        <f t="shared" si="60"/>
        <v>320060714</v>
      </c>
    </row>
    <row r="367" spans="4:14" x14ac:dyDescent="0.25">
      <c r="D367" s="9">
        <v>44251</v>
      </c>
      <c r="E367">
        <v>366</v>
      </c>
      <c r="F367">
        <f t="shared" si="55"/>
        <v>47332</v>
      </c>
      <c r="G367">
        <f t="shared" si="61"/>
        <v>22124</v>
      </c>
      <c r="H367">
        <f t="shared" si="62"/>
        <v>3720</v>
      </c>
      <c r="I367" s="1">
        <f t="shared" si="58"/>
        <v>320039188</v>
      </c>
      <c r="J367">
        <f t="shared" si="56"/>
        <v>14854022</v>
      </c>
      <c r="K367" s="1">
        <f t="shared" si="63"/>
        <v>6693210</v>
      </c>
      <c r="L367">
        <f t="shared" si="63"/>
        <v>1125736</v>
      </c>
      <c r="M367">
        <v>0</v>
      </c>
      <c r="N367" s="1">
        <f t="shared" si="60"/>
        <v>320039188</v>
      </c>
    </row>
    <row r="368" spans="4:14" x14ac:dyDescent="0.25">
      <c r="D368" s="9">
        <v>44252</v>
      </c>
      <c r="E368">
        <v>367</v>
      </c>
      <c r="F368">
        <f t="shared" si="55"/>
        <v>47117</v>
      </c>
      <c r="G368">
        <f t="shared" si="61"/>
        <v>22080</v>
      </c>
      <c r="H368">
        <f t="shared" si="62"/>
        <v>3713</v>
      </c>
      <c r="I368" s="1">
        <f t="shared" si="58"/>
        <v>320017863</v>
      </c>
      <c r="J368">
        <f t="shared" si="56"/>
        <v>14897427</v>
      </c>
      <c r="K368" s="1">
        <f t="shared" si="63"/>
        <v>6715290</v>
      </c>
      <c r="L368">
        <f t="shared" si="63"/>
        <v>1129449</v>
      </c>
      <c r="M368">
        <v>0</v>
      </c>
      <c r="N368" s="1">
        <f t="shared" si="60"/>
        <v>320017863</v>
      </c>
    </row>
    <row r="369" spans="4:14" x14ac:dyDescent="0.25">
      <c r="D369" s="9">
        <v>44253</v>
      </c>
      <c r="E369">
        <v>368</v>
      </c>
      <c r="F369">
        <f t="shared" si="55"/>
        <v>47048</v>
      </c>
      <c r="G369">
        <f t="shared" si="61"/>
        <v>21227</v>
      </c>
      <c r="H369">
        <f t="shared" si="62"/>
        <v>3570</v>
      </c>
      <c r="I369" s="1">
        <f t="shared" si="58"/>
        <v>319995763</v>
      </c>
      <c r="J369">
        <f t="shared" si="56"/>
        <v>14940754</v>
      </c>
      <c r="K369" s="1">
        <f t="shared" si="63"/>
        <v>6736517</v>
      </c>
      <c r="L369">
        <f t="shared" si="63"/>
        <v>1133019</v>
      </c>
      <c r="M369">
        <v>0</v>
      </c>
      <c r="N369" s="1">
        <f t="shared" si="60"/>
        <v>319995763</v>
      </c>
    </row>
    <row r="370" spans="4:14" x14ac:dyDescent="0.25">
      <c r="D370" s="9">
        <v>44254</v>
      </c>
      <c r="E370">
        <v>369</v>
      </c>
      <c r="F370">
        <f t="shared" si="55"/>
        <v>47048</v>
      </c>
      <c r="G370">
        <f t="shared" si="61"/>
        <v>21225</v>
      </c>
      <c r="H370">
        <f t="shared" si="62"/>
        <v>3569</v>
      </c>
      <c r="I370" s="1">
        <f t="shared" si="58"/>
        <v>319973661</v>
      </c>
      <c r="J370">
        <f t="shared" si="56"/>
        <v>14984081</v>
      </c>
      <c r="K370" s="1">
        <f t="shared" si="63"/>
        <v>6757742</v>
      </c>
      <c r="L370">
        <f t="shared" si="63"/>
        <v>1136588</v>
      </c>
      <c r="M370">
        <v>0</v>
      </c>
      <c r="N370" s="1">
        <f t="shared" si="60"/>
        <v>319973661</v>
      </c>
    </row>
    <row r="371" spans="4:14" x14ac:dyDescent="0.25">
      <c r="D371" s="9">
        <v>44255</v>
      </c>
      <c r="E371">
        <v>370</v>
      </c>
      <c r="F371">
        <f t="shared" si="55"/>
        <v>47081</v>
      </c>
      <c r="G371">
        <f t="shared" si="61"/>
        <v>21225</v>
      </c>
      <c r="H371">
        <f t="shared" si="62"/>
        <v>3569</v>
      </c>
      <c r="I371" s="1">
        <f t="shared" si="58"/>
        <v>319951520</v>
      </c>
      <c r="J371">
        <f t="shared" si="56"/>
        <v>15027447</v>
      </c>
      <c r="K371" s="1">
        <f t="shared" si="63"/>
        <v>6778967</v>
      </c>
      <c r="L371">
        <f t="shared" si="63"/>
        <v>1140157</v>
      </c>
      <c r="M371">
        <v>0</v>
      </c>
      <c r="N371" s="1">
        <f t="shared" si="60"/>
        <v>319951520</v>
      </c>
    </row>
    <row r="372" spans="4:14" x14ac:dyDescent="0.25">
      <c r="D372" s="9">
        <v>44256</v>
      </c>
      <c r="E372">
        <v>371</v>
      </c>
      <c r="F372">
        <f t="shared" si="55"/>
        <v>47079</v>
      </c>
      <c r="G372">
        <f t="shared" si="61"/>
        <v>21235</v>
      </c>
      <c r="H372">
        <f t="shared" si="62"/>
        <v>3571</v>
      </c>
      <c r="I372" s="1">
        <f t="shared" si="58"/>
        <v>319929391</v>
      </c>
      <c r="J372">
        <f t="shared" si="56"/>
        <v>15070811</v>
      </c>
      <c r="K372" s="1">
        <f t="shared" si="63"/>
        <v>6800202</v>
      </c>
      <c r="L372">
        <f t="shared" si="63"/>
        <v>1143728</v>
      </c>
      <c r="M372">
        <v>0</v>
      </c>
      <c r="N372" s="1">
        <f t="shared" si="60"/>
        <v>319929391</v>
      </c>
    </row>
    <row r="373" spans="4:14" x14ac:dyDescent="0.25">
      <c r="D373" s="9">
        <v>44257</v>
      </c>
      <c r="E373">
        <v>372</v>
      </c>
      <c r="F373">
        <f t="shared" si="55"/>
        <v>46978</v>
      </c>
      <c r="G373">
        <f t="shared" si="61"/>
        <v>21229</v>
      </c>
      <c r="H373">
        <f t="shared" si="62"/>
        <v>3570</v>
      </c>
      <c r="I373" s="1">
        <f t="shared" si="58"/>
        <v>319907371</v>
      </c>
      <c r="J373">
        <f t="shared" si="56"/>
        <v>15114060</v>
      </c>
      <c r="K373" s="1">
        <f t="shared" si="63"/>
        <v>6821431</v>
      </c>
      <c r="L373">
        <f t="shared" si="63"/>
        <v>1147298</v>
      </c>
      <c r="M373">
        <v>0</v>
      </c>
      <c r="N373" s="1">
        <f t="shared" si="60"/>
        <v>319907371</v>
      </c>
    </row>
    <row r="374" spans="4:14" x14ac:dyDescent="0.25">
      <c r="D374" s="9">
        <v>44258</v>
      </c>
      <c r="E374">
        <v>373</v>
      </c>
      <c r="F374">
        <f t="shared" si="55"/>
        <v>46858</v>
      </c>
      <c r="G374">
        <f t="shared" si="61"/>
        <v>21250</v>
      </c>
      <c r="H374">
        <f t="shared" si="62"/>
        <v>3573</v>
      </c>
      <c r="I374" s="1">
        <f t="shared" si="58"/>
        <v>319885508</v>
      </c>
      <c r="J374">
        <f t="shared" si="56"/>
        <v>15157173</v>
      </c>
      <c r="K374" s="1">
        <f t="shared" si="63"/>
        <v>6842681</v>
      </c>
      <c r="L374">
        <f t="shared" si="63"/>
        <v>1150871</v>
      </c>
      <c r="M374">
        <v>0</v>
      </c>
      <c r="N374" s="1">
        <f t="shared" si="60"/>
        <v>319885508</v>
      </c>
    </row>
    <row r="375" spans="4:14" x14ac:dyDescent="0.25">
      <c r="D375" s="9">
        <v>44259</v>
      </c>
      <c r="E375">
        <v>374</v>
      </c>
      <c r="F375">
        <f t="shared" si="55"/>
        <v>46908</v>
      </c>
      <c r="G375">
        <f t="shared" si="61"/>
        <v>21257</v>
      </c>
      <c r="H375">
        <f t="shared" si="62"/>
        <v>3574</v>
      </c>
      <c r="I375" s="1">
        <f t="shared" si="58"/>
        <v>319863594</v>
      </c>
      <c r="J375">
        <f t="shared" si="56"/>
        <v>15200344</v>
      </c>
      <c r="K375" s="1">
        <f t="shared" si="63"/>
        <v>6863938</v>
      </c>
      <c r="L375">
        <f t="shared" si="63"/>
        <v>1154445</v>
      </c>
      <c r="M375">
        <v>0</v>
      </c>
      <c r="N375" s="1">
        <f t="shared" si="60"/>
        <v>319863594</v>
      </c>
    </row>
    <row r="376" spans="4:14" x14ac:dyDescent="0.25">
      <c r="D376" s="9">
        <v>44260</v>
      </c>
      <c r="E376">
        <v>375</v>
      </c>
      <c r="F376">
        <f t="shared" si="55"/>
        <v>46925</v>
      </c>
      <c r="G376">
        <f t="shared" si="61"/>
        <v>21271</v>
      </c>
      <c r="H376">
        <f t="shared" si="62"/>
        <v>3577</v>
      </c>
      <c r="I376" s="1">
        <f t="shared" si="58"/>
        <v>319841674</v>
      </c>
      <c r="J376">
        <f t="shared" si="56"/>
        <v>15243535</v>
      </c>
      <c r="K376" s="1">
        <f t="shared" si="63"/>
        <v>6885209</v>
      </c>
      <c r="L376">
        <f t="shared" si="63"/>
        <v>1158022</v>
      </c>
      <c r="M376">
        <v>0</v>
      </c>
      <c r="N376" s="1">
        <f t="shared" si="60"/>
        <v>319841674</v>
      </c>
    </row>
    <row r="377" spans="4:14" x14ac:dyDescent="0.25">
      <c r="D377" s="9">
        <v>44261</v>
      </c>
      <c r="E377">
        <v>376</v>
      </c>
      <c r="F377">
        <f t="shared" si="55"/>
        <v>46967</v>
      </c>
      <c r="G377">
        <f t="shared" si="61"/>
        <v>21257</v>
      </c>
      <c r="H377">
        <f t="shared" si="62"/>
        <v>3574</v>
      </c>
      <c r="I377" s="1">
        <f t="shared" si="58"/>
        <v>319819691</v>
      </c>
      <c r="J377">
        <f t="shared" si="56"/>
        <v>15286775</v>
      </c>
      <c r="K377" s="1">
        <f t="shared" si="63"/>
        <v>6906466</v>
      </c>
      <c r="L377">
        <f t="shared" si="63"/>
        <v>1161596</v>
      </c>
      <c r="M377">
        <v>0</v>
      </c>
      <c r="N377" s="1">
        <f t="shared" si="60"/>
        <v>319819691</v>
      </c>
    </row>
    <row r="378" spans="4:14" x14ac:dyDescent="0.25">
      <c r="D378" s="9">
        <v>44262</v>
      </c>
      <c r="E378">
        <v>377</v>
      </c>
      <c r="F378">
        <f t="shared" si="55"/>
        <v>46959</v>
      </c>
      <c r="G378">
        <f t="shared" si="61"/>
        <v>21281</v>
      </c>
      <c r="H378">
        <f t="shared" si="62"/>
        <v>3579</v>
      </c>
      <c r="I378" s="1">
        <f t="shared" si="58"/>
        <v>319797741</v>
      </c>
      <c r="J378">
        <f t="shared" si="56"/>
        <v>15330006</v>
      </c>
      <c r="K378" s="1">
        <f t="shared" ref="K378:L393" si="64">K377+G378</f>
        <v>6927747</v>
      </c>
      <c r="L378">
        <f t="shared" si="64"/>
        <v>1165175</v>
      </c>
      <c r="M378">
        <v>0</v>
      </c>
      <c r="N378" s="1">
        <f t="shared" si="60"/>
        <v>319797741</v>
      </c>
    </row>
    <row r="379" spans="4:14" x14ac:dyDescent="0.25">
      <c r="D379" s="9">
        <v>44263</v>
      </c>
      <c r="E379">
        <v>378</v>
      </c>
      <c r="F379">
        <f t="shared" si="55"/>
        <v>46978</v>
      </c>
      <c r="G379">
        <f t="shared" si="61"/>
        <v>21312</v>
      </c>
      <c r="H379">
        <f t="shared" si="62"/>
        <v>3584</v>
      </c>
      <c r="I379" s="1">
        <f t="shared" si="58"/>
        <v>319775799</v>
      </c>
      <c r="J379">
        <f t="shared" si="56"/>
        <v>15373260</v>
      </c>
      <c r="K379" s="1">
        <f t="shared" si="64"/>
        <v>6949059</v>
      </c>
      <c r="L379">
        <f t="shared" si="64"/>
        <v>1168759</v>
      </c>
      <c r="M379">
        <v>0</v>
      </c>
      <c r="N379" s="1">
        <f t="shared" si="60"/>
        <v>319775799</v>
      </c>
    </row>
    <row r="380" spans="4:14" x14ac:dyDescent="0.25">
      <c r="D380" s="9">
        <v>44264</v>
      </c>
      <c r="E380">
        <v>379</v>
      </c>
      <c r="F380">
        <f t="shared" si="55"/>
        <v>46883</v>
      </c>
      <c r="G380">
        <f t="shared" si="61"/>
        <v>21335</v>
      </c>
      <c r="H380">
        <f t="shared" si="62"/>
        <v>3588</v>
      </c>
      <c r="I380" s="1">
        <f t="shared" si="58"/>
        <v>319753988</v>
      </c>
      <c r="J380">
        <f t="shared" si="56"/>
        <v>15416406</v>
      </c>
      <c r="K380" s="1">
        <f t="shared" si="64"/>
        <v>6970394</v>
      </c>
      <c r="L380">
        <f t="shared" si="64"/>
        <v>1172347</v>
      </c>
      <c r="M380">
        <v>0</v>
      </c>
      <c r="N380" s="1">
        <f t="shared" si="60"/>
        <v>319753988</v>
      </c>
    </row>
    <row r="381" spans="4:14" x14ac:dyDescent="0.25">
      <c r="D381" s="9">
        <v>44265</v>
      </c>
      <c r="E381">
        <v>380</v>
      </c>
      <c r="F381">
        <f t="shared" si="55"/>
        <v>46962</v>
      </c>
      <c r="G381">
        <f t="shared" si="61"/>
        <v>21326</v>
      </c>
      <c r="H381">
        <f t="shared" si="62"/>
        <v>3586</v>
      </c>
      <c r="I381" s="1">
        <f t="shared" si="58"/>
        <v>319732077</v>
      </c>
      <c r="J381">
        <f t="shared" si="56"/>
        <v>15459643</v>
      </c>
      <c r="K381" s="1">
        <f t="shared" si="64"/>
        <v>6991720</v>
      </c>
      <c r="L381">
        <f t="shared" si="64"/>
        <v>1175933</v>
      </c>
      <c r="M381">
        <v>0</v>
      </c>
      <c r="N381" s="1">
        <f t="shared" si="60"/>
        <v>319732077</v>
      </c>
    </row>
    <row r="382" spans="4:14" x14ac:dyDescent="0.25">
      <c r="D382" s="9">
        <v>44266</v>
      </c>
      <c r="E382">
        <v>381</v>
      </c>
      <c r="F382">
        <f t="shared" si="55"/>
        <v>46889</v>
      </c>
      <c r="G382">
        <f t="shared" si="61"/>
        <v>21367</v>
      </c>
      <c r="H382">
        <f t="shared" si="62"/>
        <v>3593</v>
      </c>
      <c r="I382" s="1">
        <f t="shared" si="58"/>
        <v>319710290</v>
      </c>
      <c r="J382">
        <f t="shared" si="56"/>
        <v>15502797</v>
      </c>
      <c r="K382" s="1">
        <f t="shared" si="64"/>
        <v>7013087</v>
      </c>
      <c r="L382">
        <f t="shared" si="64"/>
        <v>1179526</v>
      </c>
      <c r="M382">
        <v>0</v>
      </c>
      <c r="N382" s="1">
        <f t="shared" si="60"/>
        <v>319710290</v>
      </c>
    </row>
    <row r="383" spans="4:14" x14ac:dyDescent="0.25">
      <c r="D383" s="9">
        <v>44267</v>
      </c>
      <c r="E383">
        <v>382</v>
      </c>
      <c r="F383">
        <f t="shared" si="55"/>
        <v>46871</v>
      </c>
      <c r="G383">
        <f t="shared" si="61"/>
        <v>21397</v>
      </c>
      <c r="H383">
        <f t="shared" si="62"/>
        <v>3598</v>
      </c>
      <c r="I383" s="1">
        <f t="shared" si="58"/>
        <v>319688553</v>
      </c>
      <c r="J383">
        <f t="shared" si="56"/>
        <v>15545931</v>
      </c>
      <c r="K383" s="1">
        <f t="shared" si="64"/>
        <v>7034484</v>
      </c>
      <c r="L383">
        <f t="shared" si="64"/>
        <v>1183124</v>
      </c>
      <c r="M383">
        <v>0</v>
      </c>
      <c r="N383" s="1">
        <f t="shared" si="60"/>
        <v>319688553</v>
      </c>
    </row>
    <row r="384" spans="4:14" x14ac:dyDescent="0.25">
      <c r="D384" s="9">
        <v>44268</v>
      </c>
      <c r="E384">
        <v>383</v>
      </c>
      <c r="F384">
        <f t="shared" si="55"/>
        <v>47133</v>
      </c>
      <c r="G384">
        <f t="shared" si="61"/>
        <v>21408</v>
      </c>
      <c r="H384">
        <f t="shared" si="62"/>
        <v>3600</v>
      </c>
      <c r="I384" s="1">
        <f t="shared" si="58"/>
        <v>319666526</v>
      </c>
      <c r="J384">
        <f t="shared" si="56"/>
        <v>15589366</v>
      </c>
      <c r="K384" s="1">
        <f t="shared" si="64"/>
        <v>7055892</v>
      </c>
      <c r="L384">
        <f t="shared" si="64"/>
        <v>1186724</v>
      </c>
      <c r="M384">
        <v>0</v>
      </c>
      <c r="N384" s="1">
        <f t="shared" si="60"/>
        <v>319666526</v>
      </c>
    </row>
    <row r="385" spans="4:14" x14ac:dyDescent="0.25">
      <c r="D385" s="9">
        <v>44269</v>
      </c>
      <c r="E385">
        <v>384</v>
      </c>
      <c r="F385">
        <f t="shared" si="55"/>
        <v>46967</v>
      </c>
      <c r="G385">
        <f t="shared" si="61"/>
        <v>21422</v>
      </c>
      <c r="H385">
        <f t="shared" si="62"/>
        <v>3602</v>
      </c>
      <c r="I385" s="1">
        <f t="shared" si="58"/>
        <v>319644703</v>
      </c>
      <c r="J385">
        <f t="shared" si="56"/>
        <v>15632611</v>
      </c>
      <c r="K385" s="1">
        <f t="shared" si="64"/>
        <v>7077314</v>
      </c>
      <c r="L385">
        <f t="shared" si="64"/>
        <v>1190326</v>
      </c>
      <c r="M385">
        <v>0</v>
      </c>
      <c r="N385" s="1">
        <f t="shared" si="60"/>
        <v>319644703</v>
      </c>
    </row>
    <row r="386" spans="4:14" x14ac:dyDescent="0.25">
      <c r="D386" s="9">
        <v>44270</v>
      </c>
      <c r="E386">
        <v>385</v>
      </c>
      <c r="F386">
        <f t="shared" si="55"/>
        <v>47031</v>
      </c>
      <c r="G386">
        <f t="shared" si="61"/>
        <v>21410</v>
      </c>
      <c r="H386">
        <f t="shared" si="62"/>
        <v>3600</v>
      </c>
      <c r="I386" s="1">
        <f t="shared" si="58"/>
        <v>319622794</v>
      </c>
      <c r="J386">
        <f t="shared" si="56"/>
        <v>15675930</v>
      </c>
      <c r="K386" s="1">
        <f t="shared" si="64"/>
        <v>7098724</v>
      </c>
      <c r="L386">
        <f t="shared" si="64"/>
        <v>1193926</v>
      </c>
      <c r="M386">
        <v>0</v>
      </c>
      <c r="N386" s="1">
        <f t="shared" si="60"/>
        <v>319622794</v>
      </c>
    </row>
    <row r="387" spans="4:14" x14ac:dyDescent="0.25">
      <c r="D387" s="9">
        <v>44271</v>
      </c>
      <c r="E387">
        <v>386</v>
      </c>
      <c r="F387">
        <f t="shared" si="55"/>
        <v>46941</v>
      </c>
      <c r="G387">
        <f t="shared" si="61"/>
        <v>21456</v>
      </c>
      <c r="H387">
        <f t="shared" si="62"/>
        <v>3608</v>
      </c>
      <c r="I387" s="1">
        <f t="shared" si="58"/>
        <v>319601033</v>
      </c>
      <c r="J387">
        <f t="shared" si="56"/>
        <v>15719147</v>
      </c>
      <c r="K387" s="1">
        <f t="shared" si="64"/>
        <v>7120180</v>
      </c>
      <c r="L387">
        <f t="shared" si="64"/>
        <v>1197534</v>
      </c>
      <c r="M387">
        <v>0</v>
      </c>
      <c r="N387" s="1">
        <f t="shared" si="60"/>
        <v>319601033</v>
      </c>
    </row>
    <row r="388" spans="4:14" x14ac:dyDescent="0.25">
      <c r="D388" s="9">
        <v>44272</v>
      </c>
      <c r="E388">
        <v>387</v>
      </c>
      <c r="F388">
        <f t="shared" si="55"/>
        <v>46799</v>
      </c>
      <c r="G388">
        <f t="shared" si="61"/>
        <v>21454</v>
      </c>
      <c r="H388">
        <f t="shared" si="62"/>
        <v>3608</v>
      </c>
      <c r="I388" s="1">
        <f t="shared" si="58"/>
        <v>319579432</v>
      </c>
      <c r="J388">
        <f t="shared" si="56"/>
        <v>15762202</v>
      </c>
      <c r="K388" s="1">
        <f t="shared" si="64"/>
        <v>7141634</v>
      </c>
      <c r="L388">
        <f t="shared" si="64"/>
        <v>1201142</v>
      </c>
      <c r="M388">
        <v>0</v>
      </c>
      <c r="N388" s="1">
        <f t="shared" si="60"/>
        <v>319579432</v>
      </c>
    </row>
    <row r="389" spans="4:14" x14ac:dyDescent="0.25">
      <c r="D389" s="9">
        <v>44273</v>
      </c>
      <c r="E389">
        <v>388</v>
      </c>
      <c r="F389">
        <f t="shared" si="55"/>
        <v>46807</v>
      </c>
      <c r="G389">
        <f t="shared" si="61"/>
        <v>21502</v>
      </c>
      <c r="H389">
        <f t="shared" si="62"/>
        <v>3616</v>
      </c>
      <c r="I389" s="1">
        <f t="shared" si="58"/>
        <v>319557869</v>
      </c>
      <c r="J389">
        <f t="shared" si="56"/>
        <v>15805267</v>
      </c>
      <c r="K389" s="1">
        <f t="shared" si="64"/>
        <v>7163136</v>
      </c>
      <c r="L389">
        <f t="shared" si="64"/>
        <v>1204758</v>
      </c>
      <c r="M389">
        <v>0</v>
      </c>
      <c r="N389" s="1">
        <f t="shared" si="60"/>
        <v>319557869</v>
      </c>
    </row>
    <row r="390" spans="4:14" x14ac:dyDescent="0.25">
      <c r="D390" s="9">
        <v>44274</v>
      </c>
      <c r="E390">
        <v>389</v>
      </c>
      <c r="F390">
        <f t="shared" si="55"/>
        <v>46867</v>
      </c>
      <c r="G390">
        <f t="shared" si="61"/>
        <v>21491</v>
      </c>
      <c r="H390">
        <f t="shared" si="62"/>
        <v>3614</v>
      </c>
      <c r="I390" s="1">
        <f t="shared" si="58"/>
        <v>319536225</v>
      </c>
      <c r="J390">
        <f t="shared" si="56"/>
        <v>15848402</v>
      </c>
      <c r="K390" s="1">
        <f t="shared" si="64"/>
        <v>7184627</v>
      </c>
      <c r="L390">
        <f t="shared" si="64"/>
        <v>1208372</v>
      </c>
      <c r="M390">
        <v>0</v>
      </c>
      <c r="N390" s="1">
        <f t="shared" si="60"/>
        <v>319536225</v>
      </c>
    </row>
    <row r="391" spans="4:14" x14ac:dyDescent="0.25">
      <c r="D391" s="9">
        <v>44275</v>
      </c>
      <c r="E391">
        <v>390</v>
      </c>
      <c r="F391">
        <f t="shared" si="55"/>
        <v>46963</v>
      </c>
      <c r="G391">
        <f t="shared" si="61"/>
        <v>21411</v>
      </c>
      <c r="H391">
        <f t="shared" si="62"/>
        <v>3601</v>
      </c>
      <c r="I391" s="1">
        <f t="shared" si="58"/>
        <v>319514391</v>
      </c>
      <c r="J391">
        <f t="shared" si="56"/>
        <v>15891647</v>
      </c>
      <c r="K391" s="1">
        <f t="shared" si="64"/>
        <v>7206038</v>
      </c>
      <c r="L391">
        <f t="shared" si="64"/>
        <v>1211973</v>
      </c>
      <c r="M391">
        <v>0</v>
      </c>
      <c r="N391" s="1">
        <f t="shared" si="60"/>
        <v>319514391</v>
      </c>
    </row>
    <row r="392" spans="4:14" x14ac:dyDescent="0.25">
      <c r="D392" s="9">
        <v>44276</v>
      </c>
      <c r="E392">
        <v>391</v>
      </c>
      <c r="F392">
        <f t="shared" si="55"/>
        <v>46950</v>
      </c>
      <c r="G392">
        <f t="shared" si="61"/>
        <v>21309</v>
      </c>
      <c r="H392">
        <f t="shared" si="62"/>
        <v>3583</v>
      </c>
      <c r="I392" s="1">
        <f t="shared" si="58"/>
        <v>319492469</v>
      </c>
      <c r="J392">
        <f t="shared" si="56"/>
        <v>15934878</v>
      </c>
      <c r="K392" s="1">
        <f t="shared" si="64"/>
        <v>7227347</v>
      </c>
      <c r="L392">
        <f t="shared" si="64"/>
        <v>1215556</v>
      </c>
      <c r="M392">
        <v>0</v>
      </c>
      <c r="N392" s="1">
        <f t="shared" si="60"/>
        <v>319492469</v>
      </c>
    </row>
    <row r="393" spans="4:14" x14ac:dyDescent="0.25">
      <c r="D393" s="9">
        <v>44277</v>
      </c>
      <c r="E393">
        <v>392</v>
      </c>
      <c r="F393">
        <f t="shared" ref="F393:F456" si="65">ROUND((M392*$B$1)+(N392*$B$2)-H366-G366,0)</f>
        <v>46931</v>
      </c>
      <c r="G393">
        <f t="shared" si="61"/>
        <v>21889</v>
      </c>
      <c r="H393">
        <f t="shared" si="62"/>
        <v>3681</v>
      </c>
      <c r="I393" s="1">
        <f t="shared" si="58"/>
        <v>319471148</v>
      </c>
      <c r="J393">
        <f t="shared" ref="J393:J456" si="66">J392+F393-H366</f>
        <v>15978088</v>
      </c>
      <c r="K393" s="1">
        <f t="shared" si="64"/>
        <v>7249236</v>
      </c>
      <c r="L393">
        <f t="shared" si="64"/>
        <v>1219237</v>
      </c>
      <c r="M393">
        <v>0</v>
      </c>
      <c r="N393" s="1">
        <f t="shared" si="60"/>
        <v>319471148</v>
      </c>
    </row>
    <row r="394" spans="4:14" x14ac:dyDescent="0.25">
      <c r="D394" s="9">
        <v>44278</v>
      </c>
      <c r="E394">
        <v>393</v>
      </c>
      <c r="F394">
        <f t="shared" si="65"/>
        <v>46931</v>
      </c>
      <c r="G394">
        <f t="shared" si="61"/>
        <v>21673</v>
      </c>
      <c r="H394">
        <f t="shared" si="62"/>
        <v>3645</v>
      </c>
      <c r="I394" s="1">
        <f t="shared" si="58"/>
        <v>319449610</v>
      </c>
      <c r="J394">
        <f t="shared" si="66"/>
        <v>16021299</v>
      </c>
      <c r="K394" s="1">
        <f t="shared" ref="K394:L409" si="67">K393+G394</f>
        <v>7270909</v>
      </c>
      <c r="L394">
        <f t="shared" si="67"/>
        <v>1222882</v>
      </c>
      <c r="M394">
        <v>0</v>
      </c>
      <c r="N394" s="1">
        <f t="shared" si="60"/>
        <v>319449610</v>
      </c>
    </row>
    <row r="395" spans="4:14" x14ac:dyDescent="0.25">
      <c r="D395" s="9">
        <v>44279</v>
      </c>
      <c r="E395">
        <v>394</v>
      </c>
      <c r="F395">
        <f t="shared" si="65"/>
        <v>46977</v>
      </c>
      <c r="G395">
        <f t="shared" si="61"/>
        <v>21575</v>
      </c>
      <c r="H395">
        <f t="shared" si="62"/>
        <v>3628</v>
      </c>
      <c r="I395" s="1">
        <f t="shared" si="58"/>
        <v>319427921</v>
      </c>
      <c r="J395">
        <f t="shared" si="66"/>
        <v>16064563</v>
      </c>
      <c r="K395" s="1">
        <f t="shared" si="67"/>
        <v>7292484</v>
      </c>
      <c r="L395">
        <f t="shared" si="67"/>
        <v>1226510</v>
      </c>
      <c r="M395">
        <v>0</v>
      </c>
      <c r="N395" s="1">
        <f t="shared" si="60"/>
        <v>319427921</v>
      </c>
    </row>
    <row r="396" spans="4:14" x14ac:dyDescent="0.25">
      <c r="D396" s="9">
        <v>44280</v>
      </c>
      <c r="E396">
        <v>395</v>
      </c>
      <c r="F396">
        <f t="shared" si="65"/>
        <v>47969</v>
      </c>
      <c r="G396">
        <f t="shared" si="61"/>
        <v>21543</v>
      </c>
      <c r="H396">
        <f t="shared" si="62"/>
        <v>3623</v>
      </c>
      <c r="I396" s="1">
        <f t="shared" si="58"/>
        <v>319405065</v>
      </c>
      <c r="J396">
        <f t="shared" si="66"/>
        <v>16108962</v>
      </c>
      <c r="K396" s="1">
        <f t="shared" si="67"/>
        <v>7314027</v>
      </c>
      <c r="L396">
        <f t="shared" si="67"/>
        <v>1230133</v>
      </c>
      <c r="M396">
        <v>0</v>
      </c>
      <c r="N396" s="1">
        <f t="shared" si="60"/>
        <v>319405065</v>
      </c>
    </row>
    <row r="397" spans="4:14" x14ac:dyDescent="0.25">
      <c r="D397" s="9">
        <v>44281</v>
      </c>
      <c r="E397">
        <v>396</v>
      </c>
      <c r="F397">
        <f t="shared" si="65"/>
        <v>47966</v>
      </c>
      <c r="G397">
        <f t="shared" si="61"/>
        <v>21543</v>
      </c>
      <c r="H397">
        <f t="shared" si="62"/>
        <v>3623</v>
      </c>
      <c r="I397" s="1">
        <f t="shared" si="58"/>
        <v>319382211</v>
      </c>
      <c r="J397">
        <f t="shared" si="66"/>
        <v>16153359</v>
      </c>
      <c r="K397" s="1">
        <f t="shared" si="67"/>
        <v>7335570</v>
      </c>
      <c r="L397">
        <f t="shared" si="67"/>
        <v>1233756</v>
      </c>
      <c r="M397">
        <v>0</v>
      </c>
      <c r="N397" s="1">
        <f t="shared" si="60"/>
        <v>319382211</v>
      </c>
    </row>
    <row r="398" spans="4:14" x14ac:dyDescent="0.25">
      <c r="D398" s="9">
        <v>44282</v>
      </c>
      <c r="E398">
        <v>397</v>
      </c>
      <c r="F398">
        <f t="shared" si="65"/>
        <v>47961</v>
      </c>
      <c r="G398">
        <f t="shared" si="61"/>
        <v>21558</v>
      </c>
      <c r="H398">
        <f t="shared" si="62"/>
        <v>3625</v>
      </c>
      <c r="I398" s="1">
        <f t="shared" si="58"/>
        <v>319359377</v>
      </c>
      <c r="J398">
        <f t="shared" si="66"/>
        <v>16197751</v>
      </c>
      <c r="K398" s="1">
        <f t="shared" si="67"/>
        <v>7357128</v>
      </c>
      <c r="L398">
        <f t="shared" si="67"/>
        <v>1237381</v>
      </c>
      <c r="M398">
        <v>0</v>
      </c>
      <c r="N398" s="1">
        <f t="shared" si="60"/>
        <v>319359377</v>
      </c>
    </row>
    <row r="399" spans="4:14" x14ac:dyDescent="0.25">
      <c r="D399" s="9">
        <v>44283</v>
      </c>
      <c r="E399">
        <v>398</v>
      </c>
      <c r="F399">
        <f t="shared" si="65"/>
        <v>47944</v>
      </c>
      <c r="G399">
        <f t="shared" si="61"/>
        <v>21557</v>
      </c>
      <c r="H399">
        <f t="shared" si="62"/>
        <v>3625</v>
      </c>
      <c r="I399" s="1">
        <f t="shared" si="58"/>
        <v>319336561</v>
      </c>
      <c r="J399">
        <f t="shared" si="66"/>
        <v>16242124</v>
      </c>
      <c r="K399" s="1">
        <f t="shared" si="67"/>
        <v>7378685</v>
      </c>
      <c r="L399">
        <f t="shared" si="67"/>
        <v>1241006</v>
      </c>
      <c r="M399">
        <v>0</v>
      </c>
      <c r="N399" s="1">
        <f t="shared" si="60"/>
        <v>319336561</v>
      </c>
    </row>
    <row r="400" spans="4:14" x14ac:dyDescent="0.25">
      <c r="D400" s="9">
        <v>44284</v>
      </c>
      <c r="E400">
        <v>399</v>
      </c>
      <c r="F400">
        <f t="shared" si="65"/>
        <v>47946</v>
      </c>
      <c r="G400">
        <f t="shared" si="61"/>
        <v>21511</v>
      </c>
      <c r="H400">
        <f t="shared" si="62"/>
        <v>3617</v>
      </c>
      <c r="I400" s="1">
        <f t="shared" si="58"/>
        <v>319313696</v>
      </c>
      <c r="J400">
        <f t="shared" si="66"/>
        <v>16286500</v>
      </c>
      <c r="K400" s="1">
        <f t="shared" si="67"/>
        <v>7400196</v>
      </c>
      <c r="L400">
        <f t="shared" si="67"/>
        <v>1244623</v>
      </c>
      <c r="M400">
        <v>0</v>
      </c>
      <c r="N400" s="1">
        <f t="shared" si="60"/>
        <v>319313696</v>
      </c>
    </row>
    <row r="401" spans="4:14" x14ac:dyDescent="0.25">
      <c r="D401" s="9">
        <v>44285</v>
      </c>
      <c r="E401">
        <v>400</v>
      </c>
      <c r="F401">
        <f t="shared" si="65"/>
        <v>47917</v>
      </c>
      <c r="G401">
        <f t="shared" si="61"/>
        <v>21456</v>
      </c>
      <c r="H401">
        <f t="shared" si="62"/>
        <v>3608</v>
      </c>
      <c r="I401" s="1">
        <f t="shared" si="58"/>
        <v>319290808</v>
      </c>
      <c r="J401">
        <f t="shared" si="66"/>
        <v>16330844</v>
      </c>
      <c r="K401" s="1">
        <f t="shared" si="67"/>
        <v>7421652</v>
      </c>
      <c r="L401">
        <f t="shared" si="67"/>
        <v>1248231</v>
      </c>
      <c r="M401">
        <v>0</v>
      </c>
      <c r="N401" s="1">
        <f t="shared" si="60"/>
        <v>319290808</v>
      </c>
    </row>
    <row r="402" spans="4:14" x14ac:dyDescent="0.25">
      <c r="D402" s="9">
        <v>44286</v>
      </c>
      <c r="E402">
        <v>401</v>
      </c>
      <c r="F402">
        <f t="shared" si="65"/>
        <v>47903</v>
      </c>
      <c r="G402">
        <f t="shared" si="61"/>
        <v>21479</v>
      </c>
      <c r="H402">
        <f t="shared" si="62"/>
        <v>3612</v>
      </c>
      <c r="I402" s="1">
        <f t="shared" si="58"/>
        <v>319267958</v>
      </c>
      <c r="J402">
        <f t="shared" si="66"/>
        <v>16375173</v>
      </c>
      <c r="K402" s="1">
        <f t="shared" si="67"/>
        <v>7443131</v>
      </c>
      <c r="L402">
        <f t="shared" si="67"/>
        <v>1251843</v>
      </c>
      <c r="M402">
        <v>0</v>
      </c>
      <c r="N402" s="1">
        <f t="shared" si="60"/>
        <v>319267958</v>
      </c>
    </row>
    <row r="403" spans="4:14" x14ac:dyDescent="0.25">
      <c r="D403" s="9">
        <v>44287</v>
      </c>
      <c r="E403">
        <v>402</v>
      </c>
      <c r="F403">
        <f t="shared" si="65"/>
        <v>47881</v>
      </c>
      <c r="G403">
        <f t="shared" si="61"/>
        <v>21487</v>
      </c>
      <c r="H403">
        <f t="shared" si="62"/>
        <v>3613</v>
      </c>
      <c r="I403" s="1">
        <f t="shared" si="58"/>
        <v>319245141</v>
      </c>
      <c r="J403">
        <f t="shared" si="66"/>
        <v>16419477</v>
      </c>
      <c r="K403" s="1">
        <f t="shared" si="67"/>
        <v>7464618</v>
      </c>
      <c r="L403">
        <f t="shared" si="67"/>
        <v>1255456</v>
      </c>
      <c r="M403">
        <v>0</v>
      </c>
      <c r="N403" s="1">
        <f t="shared" si="60"/>
        <v>319245141</v>
      </c>
    </row>
    <row r="404" spans="4:14" x14ac:dyDescent="0.25">
      <c r="D404" s="9">
        <v>44288</v>
      </c>
      <c r="E404">
        <v>403</v>
      </c>
      <c r="F404">
        <f t="shared" si="65"/>
        <v>47893</v>
      </c>
      <c r="G404">
        <f t="shared" si="61"/>
        <v>21506</v>
      </c>
      <c r="H404">
        <f t="shared" si="62"/>
        <v>3616</v>
      </c>
      <c r="I404" s="1">
        <f t="shared" si="58"/>
        <v>319222328</v>
      </c>
      <c r="J404">
        <f t="shared" si="66"/>
        <v>16463796</v>
      </c>
      <c r="K404" s="1">
        <f t="shared" si="67"/>
        <v>7486124</v>
      </c>
      <c r="L404">
        <f t="shared" si="67"/>
        <v>1259072</v>
      </c>
      <c r="M404">
        <v>0</v>
      </c>
      <c r="N404" s="1">
        <f t="shared" si="60"/>
        <v>319222328</v>
      </c>
    </row>
    <row r="405" spans="4:14" x14ac:dyDescent="0.25">
      <c r="D405" s="9">
        <v>44289</v>
      </c>
      <c r="E405">
        <v>404</v>
      </c>
      <c r="F405">
        <f t="shared" si="65"/>
        <v>47859</v>
      </c>
      <c r="G405">
        <f t="shared" si="61"/>
        <v>21503</v>
      </c>
      <c r="H405">
        <f t="shared" si="62"/>
        <v>3616</v>
      </c>
      <c r="I405" s="1">
        <f t="shared" si="58"/>
        <v>319199551</v>
      </c>
      <c r="J405">
        <f t="shared" si="66"/>
        <v>16508076</v>
      </c>
      <c r="K405" s="1">
        <f t="shared" si="67"/>
        <v>7507627</v>
      </c>
      <c r="L405">
        <f t="shared" si="67"/>
        <v>1262688</v>
      </c>
      <c r="M405">
        <v>0</v>
      </c>
      <c r="N405" s="1">
        <f t="shared" si="60"/>
        <v>319199551</v>
      </c>
    </row>
    <row r="406" spans="4:14" x14ac:dyDescent="0.25">
      <c r="D406" s="9">
        <v>44290</v>
      </c>
      <c r="E406">
        <v>405</v>
      </c>
      <c r="F406">
        <f t="shared" si="65"/>
        <v>47817</v>
      </c>
      <c r="G406">
        <f t="shared" si="61"/>
        <v>21511</v>
      </c>
      <c r="H406">
        <f t="shared" si="62"/>
        <v>3617</v>
      </c>
      <c r="I406" s="1">
        <f t="shared" si="58"/>
        <v>319176829</v>
      </c>
      <c r="J406">
        <f t="shared" si="66"/>
        <v>16552309</v>
      </c>
      <c r="K406" s="1">
        <f t="shared" si="67"/>
        <v>7529138</v>
      </c>
      <c r="L406">
        <f t="shared" si="67"/>
        <v>1266305</v>
      </c>
      <c r="M406">
        <v>0</v>
      </c>
      <c r="N406" s="1">
        <f t="shared" si="60"/>
        <v>319176829</v>
      </c>
    </row>
    <row r="407" spans="4:14" x14ac:dyDescent="0.25">
      <c r="D407" s="9">
        <v>44291</v>
      </c>
      <c r="E407">
        <v>406</v>
      </c>
      <c r="F407">
        <f t="shared" si="65"/>
        <v>47785</v>
      </c>
      <c r="G407">
        <f t="shared" si="61"/>
        <v>21468</v>
      </c>
      <c r="H407">
        <f t="shared" si="62"/>
        <v>3610</v>
      </c>
      <c r="I407" s="1">
        <f t="shared" si="58"/>
        <v>319154100</v>
      </c>
      <c r="J407">
        <f t="shared" si="66"/>
        <v>16596506</v>
      </c>
      <c r="K407" s="1">
        <f t="shared" si="67"/>
        <v>7550606</v>
      </c>
      <c r="L407">
        <f t="shared" si="67"/>
        <v>1269915</v>
      </c>
      <c r="M407">
        <v>0</v>
      </c>
      <c r="N407" s="1">
        <f t="shared" si="60"/>
        <v>319154100</v>
      </c>
    </row>
    <row r="408" spans="4:14" x14ac:dyDescent="0.25">
      <c r="D408" s="9">
        <v>44292</v>
      </c>
      <c r="E408">
        <v>407</v>
      </c>
      <c r="F408">
        <f t="shared" si="65"/>
        <v>47791</v>
      </c>
      <c r="G408">
        <f t="shared" si="61"/>
        <v>21504</v>
      </c>
      <c r="H408">
        <f t="shared" si="62"/>
        <v>3616</v>
      </c>
      <c r="I408" s="1">
        <f t="shared" ref="I408:I471" si="68">$I$2-J408+K408</f>
        <v>319131399</v>
      </c>
      <c r="J408">
        <f t="shared" si="66"/>
        <v>16640711</v>
      </c>
      <c r="K408" s="1">
        <f t="shared" si="67"/>
        <v>7572110</v>
      </c>
      <c r="L408">
        <f t="shared" si="67"/>
        <v>1273531</v>
      </c>
      <c r="M408">
        <v>0</v>
      </c>
      <c r="N408" s="1">
        <f t="shared" si="60"/>
        <v>319131399</v>
      </c>
    </row>
    <row r="409" spans="4:14" x14ac:dyDescent="0.25">
      <c r="D409" s="9">
        <v>44293</v>
      </c>
      <c r="E409">
        <v>408</v>
      </c>
      <c r="F409">
        <f t="shared" si="65"/>
        <v>47738</v>
      </c>
      <c r="G409">
        <f t="shared" si="61"/>
        <v>21470</v>
      </c>
      <c r="H409">
        <f t="shared" si="62"/>
        <v>3610</v>
      </c>
      <c r="I409" s="1">
        <f t="shared" si="68"/>
        <v>319108724</v>
      </c>
      <c r="J409">
        <f t="shared" si="66"/>
        <v>16684856</v>
      </c>
      <c r="K409" s="1">
        <f t="shared" si="67"/>
        <v>7593580</v>
      </c>
      <c r="L409">
        <f t="shared" si="67"/>
        <v>1277141</v>
      </c>
      <c r="M409">
        <v>0</v>
      </c>
      <c r="N409" s="1">
        <f t="shared" si="60"/>
        <v>319108724</v>
      </c>
    </row>
    <row r="410" spans="4:14" x14ac:dyDescent="0.25">
      <c r="D410" s="9">
        <v>44294</v>
      </c>
      <c r="E410">
        <v>409</v>
      </c>
      <c r="F410">
        <f t="shared" si="65"/>
        <v>47698</v>
      </c>
      <c r="G410">
        <f t="shared" si="61"/>
        <v>21462</v>
      </c>
      <c r="H410">
        <f t="shared" si="62"/>
        <v>3609</v>
      </c>
      <c r="I410" s="1">
        <f t="shared" si="68"/>
        <v>319086086</v>
      </c>
      <c r="J410">
        <f t="shared" si="66"/>
        <v>16728956</v>
      </c>
      <c r="K410" s="1">
        <f t="shared" ref="K410:L425" si="69">K409+G410</f>
        <v>7615042</v>
      </c>
      <c r="L410">
        <f t="shared" si="69"/>
        <v>1280750</v>
      </c>
      <c r="M410">
        <v>0</v>
      </c>
      <c r="N410" s="1">
        <f t="shared" ref="N410:N473" si="70">I410-M410</f>
        <v>319086086</v>
      </c>
    </row>
    <row r="411" spans="4:14" x14ac:dyDescent="0.25">
      <c r="D411" s="9">
        <v>44295</v>
      </c>
      <c r="E411">
        <v>410</v>
      </c>
      <c r="F411">
        <f t="shared" si="65"/>
        <v>47680</v>
      </c>
      <c r="G411">
        <f t="shared" si="61"/>
        <v>21582</v>
      </c>
      <c r="H411">
        <f t="shared" si="62"/>
        <v>3629</v>
      </c>
      <c r="I411" s="1">
        <f t="shared" si="68"/>
        <v>319063588</v>
      </c>
      <c r="J411">
        <f t="shared" si="66"/>
        <v>16773036</v>
      </c>
      <c r="K411" s="1">
        <f t="shared" si="69"/>
        <v>7636624</v>
      </c>
      <c r="L411">
        <f t="shared" si="69"/>
        <v>1284379</v>
      </c>
      <c r="M411">
        <v>0</v>
      </c>
      <c r="N411" s="1">
        <f t="shared" si="70"/>
        <v>319063588</v>
      </c>
    </row>
    <row r="412" spans="4:14" x14ac:dyDescent="0.25">
      <c r="D412" s="9">
        <v>44296</v>
      </c>
      <c r="E412">
        <v>411</v>
      </c>
      <c r="F412">
        <f t="shared" si="65"/>
        <v>47659</v>
      </c>
      <c r="G412">
        <f t="shared" si="61"/>
        <v>21506</v>
      </c>
      <c r="H412">
        <f t="shared" si="62"/>
        <v>3616</v>
      </c>
      <c r="I412" s="1">
        <f t="shared" si="68"/>
        <v>319041037</v>
      </c>
      <c r="J412">
        <f t="shared" si="66"/>
        <v>16817093</v>
      </c>
      <c r="K412" s="1">
        <f t="shared" si="69"/>
        <v>7658130</v>
      </c>
      <c r="L412">
        <f t="shared" si="69"/>
        <v>1287995</v>
      </c>
      <c r="M412">
        <v>0</v>
      </c>
      <c r="N412" s="1">
        <f t="shared" si="70"/>
        <v>319041037</v>
      </c>
    </row>
    <row r="413" spans="4:14" x14ac:dyDescent="0.25">
      <c r="D413" s="9">
        <v>44297</v>
      </c>
      <c r="E413">
        <v>412</v>
      </c>
      <c r="F413">
        <f t="shared" si="65"/>
        <v>47667</v>
      </c>
      <c r="G413">
        <f t="shared" si="61"/>
        <v>21535</v>
      </c>
      <c r="H413">
        <f t="shared" si="62"/>
        <v>3621</v>
      </c>
      <c r="I413" s="1">
        <f t="shared" si="68"/>
        <v>319018505</v>
      </c>
      <c r="J413">
        <f t="shared" si="66"/>
        <v>16861160</v>
      </c>
      <c r="K413" s="1">
        <f t="shared" si="69"/>
        <v>7679665</v>
      </c>
      <c r="L413">
        <f t="shared" si="69"/>
        <v>1291616</v>
      </c>
      <c r="M413">
        <v>0</v>
      </c>
      <c r="N413" s="1">
        <f t="shared" si="70"/>
        <v>319018505</v>
      </c>
    </row>
    <row r="414" spans="4:14" x14ac:dyDescent="0.25">
      <c r="D414" s="9">
        <v>44298</v>
      </c>
      <c r="E414">
        <v>413</v>
      </c>
      <c r="F414">
        <f t="shared" si="65"/>
        <v>47608</v>
      </c>
      <c r="G414">
        <f t="shared" ref="G414:G477" si="71">ROUND(F387*$B$7,0)</f>
        <v>21494</v>
      </c>
      <c r="H414">
        <f t="shared" si="62"/>
        <v>3614</v>
      </c>
      <c r="I414" s="1">
        <f t="shared" si="68"/>
        <v>318995999</v>
      </c>
      <c r="J414">
        <f t="shared" si="66"/>
        <v>16905160</v>
      </c>
      <c r="K414" s="1">
        <f t="shared" si="69"/>
        <v>7701159</v>
      </c>
      <c r="L414">
        <f t="shared" si="69"/>
        <v>1295230</v>
      </c>
      <c r="M414">
        <v>0</v>
      </c>
      <c r="N414" s="1">
        <f t="shared" si="70"/>
        <v>318995999</v>
      </c>
    </row>
    <row r="415" spans="4:14" x14ac:dyDescent="0.25">
      <c r="D415" s="9">
        <v>44299</v>
      </c>
      <c r="E415">
        <v>414</v>
      </c>
      <c r="F415">
        <f t="shared" si="65"/>
        <v>47605</v>
      </c>
      <c r="G415">
        <f t="shared" si="71"/>
        <v>21429</v>
      </c>
      <c r="H415">
        <f t="shared" si="62"/>
        <v>3604</v>
      </c>
      <c r="I415" s="1">
        <f t="shared" si="68"/>
        <v>318973431</v>
      </c>
      <c r="J415">
        <f t="shared" si="66"/>
        <v>16949157</v>
      </c>
      <c r="K415" s="1">
        <f t="shared" si="69"/>
        <v>7722588</v>
      </c>
      <c r="L415">
        <f t="shared" si="69"/>
        <v>1298834</v>
      </c>
      <c r="M415">
        <v>0</v>
      </c>
      <c r="N415" s="1">
        <f t="shared" si="70"/>
        <v>318973431</v>
      </c>
    </row>
    <row r="416" spans="4:14" x14ac:dyDescent="0.25">
      <c r="D416" s="9">
        <v>44300</v>
      </c>
      <c r="E416">
        <v>415</v>
      </c>
      <c r="F416">
        <f t="shared" si="65"/>
        <v>47544</v>
      </c>
      <c r="G416">
        <f t="shared" si="71"/>
        <v>21433</v>
      </c>
      <c r="H416">
        <f t="shared" si="62"/>
        <v>3604</v>
      </c>
      <c r="I416" s="1">
        <f t="shared" si="68"/>
        <v>318950936</v>
      </c>
      <c r="J416">
        <f t="shared" si="66"/>
        <v>16993085</v>
      </c>
      <c r="K416" s="1">
        <f t="shared" si="69"/>
        <v>7744021</v>
      </c>
      <c r="L416">
        <f t="shared" si="69"/>
        <v>1302438</v>
      </c>
      <c r="M416">
        <v>0</v>
      </c>
      <c r="N416" s="1">
        <f t="shared" si="70"/>
        <v>318950936</v>
      </c>
    </row>
    <row r="417" spans="4:14" x14ac:dyDescent="0.25">
      <c r="D417" s="9">
        <v>44301</v>
      </c>
      <c r="E417">
        <v>416</v>
      </c>
      <c r="F417">
        <f t="shared" si="65"/>
        <v>47552</v>
      </c>
      <c r="G417">
        <f t="shared" si="71"/>
        <v>21460</v>
      </c>
      <c r="H417">
        <f t="shared" si="62"/>
        <v>3609</v>
      </c>
      <c r="I417" s="1">
        <f t="shared" si="68"/>
        <v>318928458</v>
      </c>
      <c r="J417">
        <f t="shared" si="66"/>
        <v>17037023</v>
      </c>
      <c r="K417" s="1">
        <f t="shared" si="69"/>
        <v>7765481</v>
      </c>
      <c r="L417">
        <f t="shared" si="69"/>
        <v>1306047</v>
      </c>
      <c r="M417">
        <v>0</v>
      </c>
      <c r="N417" s="1">
        <f t="shared" si="70"/>
        <v>318928458</v>
      </c>
    </row>
    <row r="418" spans="4:14" x14ac:dyDescent="0.25">
      <c r="D418" s="9">
        <v>44302</v>
      </c>
      <c r="E418">
        <v>417</v>
      </c>
      <c r="F418">
        <f t="shared" si="65"/>
        <v>47640</v>
      </c>
      <c r="G418">
        <f t="shared" si="71"/>
        <v>21504</v>
      </c>
      <c r="H418">
        <f t="shared" si="62"/>
        <v>3616</v>
      </c>
      <c r="I418" s="1">
        <f t="shared" si="68"/>
        <v>318905923</v>
      </c>
      <c r="J418">
        <f t="shared" si="66"/>
        <v>17081062</v>
      </c>
      <c r="K418" s="1">
        <f t="shared" si="69"/>
        <v>7786985</v>
      </c>
      <c r="L418">
        <f t="shared" si="69"/>
        <v>1309663</v>
      </c>
      <c r="M418">
        <v>0</v>
      </c>
      <c r="N418" s="1">
        <f t="shared" si="70"/>
        <v>318905923</v>
      </c>
    </row>
    <row r="419" spans="4:14" x14ac:dyDescent="0.25">
      <c r="D419" s="9">
        <v>44303</v>
      </c>
      <c r="E419">
        <v>418</v>
      </c>
      <c r="F419">
        <f t="shared" si="65"/>
        <v>47755</v>
      </c>
      <c r="G419">
        <f t="shared" si="71"/>
        <v>21498</v>
      </c>
      <c r="H419">
        <f t="shared" ref="H419:H482" si="72">ROUND(F392*$B$8,0)</f>
        <v>3615</v>
      </c>
      <c r="I419" s="1">
        <f t="shared" si="68"/>
        <v>318883249</v>
      </c>
      <c r="J419">
        <f t="shared" si="66"/>
        <v>17125234</v>
      </c>
      <c r="K419" s="1">
        <f t="shared" si="69"/>
        <v>7808483</v>
      </c>
      <c r="L419">
        <f t="shared" si="69"/>
        <v>1313278</v>
      </c>
      <c r="M419">
        <v>0</v>
      </c>
      <c r="N419" s="1">
        <f t="shared" si="70"/>
        <v>318883249</v>
      </c>
    </row>
    <row r="420" spans="4:14" x14ac:dyDescent="0.25">
      <c r="D420" s="9">
        <v>44304</v>
      </c>
      <c r="E420">
        <v>419</v>
      </c>
      <c r="F420">
        <f t="shared" si="65"/>
        <v>47071</v>
      </c>
      <c r="G420">
        <f t="shared" si="71"/>
        <v>21490</v>
      </c>
      <c r="H420">
        <f t="shared" si="72"/>
        <v>3614</v>
      </c>
      <c r="I420" s="1">
        <f t="shared" si="68"/>
        <v>318861349</v>
      </c>
      <c r="J420">
        <f t="shared" si="66"/>
        <v>17168624</v>
      </c>
      <c r="K420" s="1">
        <f t="shared" si="69"/>
        <v>7829973</v>
      </c>
      <c r="L420">
        <f t="shared" si="69"/>
        <v>1316892</v>
      </c>
      <c r="M420">
        <v>0</v>
      </c>
      <c r="N420" s="1">
        <f t="shared" si="70"/>
        <v>318861349</v>
      </c>
    </row>
    <row r="421" spans="4:14" x14ac:dyDescent="0.25">
      <c r="D421" s="9">
        <v>44305</v>
      </c>
      <c r="E421">
        <v>420</v>
      </c>
      <c r="F421">
        <f t="shared" si="65"/>
        <v>47318</v>
      </c>
      <c r="G421">
        <f t="shared" si="71"/>
        <v>21490</v>
      </c>
      <c r="H421">
        <f t="shared" si="72"/>
        <v>3614</v>
      </c>
      <c r="I421" s="1">
        <f t="shared" si="68"/>
        <v>318839166</v>
      </c>
      <c r="J421">
        <f t="shared" si="66"/>
        <v>17212297</v>
      </c>
      <c r="K421" s="1">
        <f t="shared" si="69"/>
        <v>7851463</v>
      </c>
      <c r="L421">
        <f t="shared" si="69"/>
        <v>1320506</v>
      </c>
      <c r="M421">
        <v>0</v>
      </c>
      <c r="N421" s="1">
        <f t="shared" si="70"/>
        <v>318839166</v>
      </c>
    </row>
    <row r="422" spans="4:14" x14ac:dyDescent="0.25">
      <c r="D422" s="9">
        <v>44306</v>
      </c>
      <c r="E422">
        <v>421</v>
      </c>
      <c r="F422">
        <f t="shared" si="65"/>
        <v>47428</v>
      </c>
      <c r="G422">
        <f t="shared" si="71"/>
        <v>21511</v>
      </c>
      <c r="H422">
        <f t="shared" si="72"/>
        <v>3617</v>
      </c>
      <c r="I422" s="1">
        <f t="shared" si="68"/>
        <v>318816877</v>
      </c>
      <c r="J422">
        <f t="shared" si="66"/>
        <v>17256097</v>
      </c>
      <c r="K422" s="1">
        <f t="shared" si="69"/>
        <v>7872974</v>
      </c>
      <c r="L422">
        <f t="shared" si="69"/>
        <v>1324123</v>
      </c>
      <c r="M422">
        <v>0</v>
      </c>
      <c r="N422" s="1">
        <f t="shared" si="70"/>
        <v>318816877</v>
      </c>
    </row>
    <row r="423" spans="4:14" x14ac:dyDescent="0.25">
      <c r="D423" s="9">
        <v>44307</v>
      </c>
      <c r="E423">
        <v>422</v>
      </c>
      <c r="F423">
        <f t="shared" si="65"/>
        <v>47460</v>
      </c>
      <c r="G423">
        <f t="shared" si="71"/>
        <v>21965</v>
      </c>
      <c r="H423">
        <f t="shared" si="72"/>
        <v>3694</v>
      </c>
      <c r="I423" s="1">
        <f t="shared" si="68"/>
        <v>318795005</v>
      </c>
      <c r="J423">
        <f t="shared" si="66"/>
        <v>17299934</v>
      </c>
      <c r="K423" s="1">
        <f t="shared" si="69"/>
        <v>7894939</v>
      </c>
      <c r="L423">
        <f t="shared" si="69"/>
        <v>1327817</v>
      </c>
      <c r="M423">
        <v>0</v>
      </c>
      <c r="N423" s="1">
        <f t="shared" si="70"/>
        <v>318795005</v>
      </c>
    </row>
    <row r="424" spans="4:14" x14ac:dyDescent="0.25">
      <c r="D424" s="9">
        <v>44308</v>
      </c>
      <c r="E424">
        <v>423</v>
      </c>
      <c r="F424">
        <f t="shared" si="65"/>
        <v>47455</v>
      </c>
      <c r="G424">
        <f t="shared" si="71"/>
        <v>21964</v>
      </c>
      <c r="H424">
        <f t="shared" si="72"/>
        <v>3693</v>
      </c>
      <c r="I424" s="1">
        <f t="shared" si="68"/>
        <v>318773137</v>
      </c>
      <c r="J424">
        <f t="shared" si="66"/>
        <v>17343766</v>
      </c>
      <c r="K424" s="1">
        <f t="shared" si="69"/>
        <v>7916903</v>
      </c>
      <c r="L424">
        <f t="shared" si="69"/>
        <v>1331510</v>
      </c>
      <c r="M424">
        <v>0</v>
      </c>
      <c r="N424" s="1">
        <f t="shared" si="70"/>
        <v>318773137</v>
      </c>
    </row>
    <row r="425" spans="4:14" x14ac:dyDescent="0.25">
      <c r="D425" s="9">
        <v>44309</v>
      </c>
      <c r="E425">
        <v>424</v>
      </c>
      <c r="F425">
        <f t="shared" si="65"/>
        <v>47433</v>
      </c>
      <c r="G425">
        <f t="shared" si="71"/>
        <v>21961</v>
      </c>
      <c r="H425">
        <f t="shared" si="72"/>
        <v>3693</v>
      </c>
      <c r="I425" s="1">
        <f t="shared" si="68"/>
        <v>318751290</v>
      </c>
      <c r="J425">
        <f t="shared" si="66"/>
        <v>17387574</v>
      </c>
      <c r="K425" s="1">
        <f t="shared" si="69"/>
        <v>7938864</v>
      </c>
      <c r="L425">
        <f t="shared" si="69"/>
        <v>1335203</v>
      </c>
      <c r="M425">
        <v>0</v>
      </c>
      <c r="N425" s="1">
        <f t="shared" si="70"/>
        <v>318751290</v>
      </c>
    </row>
    <row r="426" spans="4:14" x14ac:dyDescent="0.25">
      <c r="D426" s="9">
        <v>44310</v>
      </c>
      <c r="E426">
        <v>425</v>
      </c>
      <c r="F426">
        <f t="shared" si="65"/>
        <v>47429</v>
      </c>
      <c r="G426">
        <f t="shared" si="71"/>
        <v>21954</v>
      </c>
      <c r="H426">
        <f t="shared" si="72"/>
        <v>3692</v>
      </c>
      <c r="I426" s="1">
        <f t="shared" si="68"/>
        <v>318729440</v>
      </c>
      <c r="J426">
        <f t="shared" si="66"/>
        <v>17431378</v>
      </c>
      <c r="K426" s="1">
        <f t="shared" ref="K426:L441" si="73">K425+G426</f>
        <v>7960818</v>
      </c>
      <c r="L426">
        <f t="shared" si="73"/>
        <v>1338895</v>
      </c>
      <c r="M426">
        <v>0</v>
      </c>
      <c r="N426" s="1">
        <f t="shared" si="70"/>
        <v>318729440</v>
      </c>
    </row>
    <row r="427" spans="4:14" x14ac:dyDescent="0.25">
      <c r="D427" s="9">
        <v>44311</v>
      </c>
      <c r="E427">
        <v>426</v>
      </c>
      <c r="F427">
        <f t="shared" si="65"/>
        <v>47478</v>
      </c>
      <c r="G427">
        <f t="shared" si="71"/>
        <v>21954</v>
      </c>
      <c r="H427">
        <f t="shared" si="72"/>
        <v>3692</v>
      </c>
      <c r="I427" s="1">
        <f t="shared" si="68"/>
        <v>318707533</v>
      </c>
      <c r="J427">
        <f t="shared" si="66"/>
        <v>17475239</v>
      </c>
      <c r="K427" s="1">
        <f t="shared" si="73"/>
        <v>7982772</v>
      </c>
      <c r="L427">
        <f t="shared" si="73"/>
        <v>1342587</v>
      </c>
      <c r="M427">
        <v>0</v>
      </c>
      <c r="N427" s="1">
        <f t="shared" si="70"/>
        <v>318707533</v>
      </c>
    </row>
    <row r="428" spans="4:14" x14ac:dyDescent="0.25">
      <c r="D428" s="9">
        <v>44312</v>
      </c>
      <c r="E428">
        <v>427</v>
      </c>
      <c r="F428">
        <f t="shared" si="65"/>
        <v>47537</v>
      </c>
      <c r="G428">
        <f t="shared" si="71"/>
        <v>21941</v>
      </c>
      <c r="H428">
        <f t="shared" si="72"/>
        <v>3690</v>
      </c>
      <c r="I428" s="1">
        <f t="shared" si="68"/>
        <v>318685545</v>
      </c>
      <c r="J428">
        <f t="shared" si="66"/>
        <v>17519168</v>
      </c>
      <c r="K428" s="1">
        <f t="shared" si="73"/>
        <v>8004713</v>
      </c>
      <c r="L428">
        <f t="shared" si="73"/>
        <v>1346277</v>
      </c>
      <c r="M428">
        <v>0</v>
      </c>
      <c r="N428" s="1">
        <f t="shared" si="70"/>
        <v>318685545</v>
      </c>
    </row>
    <row r="429" spans="4:14" x14ac:dyDescent="0.25">
      <c r="D429" s="9">
        <v>44313</v>
      </c>
      <c r="E429">
        <v>428</v>
      </c>
      <c r="F429">
        <f t="shared" si="65"/>
        <v>47505</v>
      </c>
      <c r="G429">
        <f t="shared" si="71"/>
        <v>21935</v>
      </c>
      <c r="H429">
        <f t="shared" si="72"/>
        <v>3689</v>
      </c>
      <c r="I429" s="1">
        <f t="shared" si="68"/>
        <v>318663587</v>
      </c>
      <c r="J429">
        <f t="shared" si="66"/>
        <v>17563061</v>
      </c>
      <c r="K429" s="1">
        <f t="shared" si="73"/>
        <v>8026648</v>
      </c>
      <c r="L429">
        <f t="shared" si="73"/>
        <v>1349966</v>
      </c>
      <c r="M429">
        <v>0</v>
      </c>
      <c r="N429" s="1">
        <f t="shared" si="70"/>
        <v>318663587</v>
      </c>
    </row>
    <row r="430" spans="4:14" x14ac:dyDescent="0.25">
      <c r="D430" s="9">
        <v>44314</v>
      </c>
      <c r="E430">
        <v>429</v>
      </c>
      <c r="F430">
        <f t="shared" si="65"/>
        <v>47491</v>
      </c>
      <c r="G430">
        <f t="shared" si="71"/>
        <v>21925</v>
      </c>
      <c r="H430">
        <f t="shared" si="72"/>
        <v>3687</v>
      </c>
      <c r="I430" s="1">
        <f t="shared" si="68"/>
        <v>318641634</v>
      </c>
      <c r="J430">
        <f t="shared" si="66"/>
        <v>17606939</v>
      </c>
      <c r="K430" s="1">
        <f t="shared" si="73"/>
        <v>8048573</v>
      </c>
      <c r="L430">
        <f t="shared" si="73"/>
        <v>1353653</v>
      </c>
      <c r="M430">
        <v>0</v>
      </c>
      <c r="N430" s="1">
        <f t="shared" si="70"/>
        <v>318641634</v>
      </c>
    </row>
    <row r="431" spans="4:14" x14ac:dyDescent="0.25">
      <c r="D431" s="9">
        <v>44315</v>
      </c>
      <c r="E431">
        <v>430</v>
      </c>
      <c r="F431">
        <f t="shared" si="65"/>
        <v>47464</v>
      </c>
      <c r="G431">
        <f t="shared" si="71"/>
        <v>21930</v>
      </c>
      <c r="H431">
        <f t="shared" si="72"/>
        <v>3688</v>
      </c>
      <c r="I431" s="1">
        <f t="shared" si="68"/>
        <v>318619716</v>
      </c>
      <c r="J431">
        <f t="shared" si="66"/>
        <v>17650787</v>
      </c>
      <c r="K431" s="1">
        <f t="shared" si="73"/>
        <v>8070503</v>
      </c>
      <c r="L431">
        <f t="shared" si="73"/>
        <v>1357341</v>
      </c>
      <c r="M431">
        <v>0</v>
      </c>
      <c r="N431" s="1">
        <f t="shared" si="70"/>
        <v>318619716</v>
      </c>
    </row>
    <row r="432" spans="4:14" x14ac:dyDescent="0.25">
      <c r="D432" s="9">
        <v>44316</v>
      </c>
      <c r="E432">
        <v>431</v>
      </c>
      <c r="F432">
        <f t="shared" si="65"/>
        <v>47462</v>
      </c>
      <c r="G432">
        <f t="shared" si="71"/>
        <v>21915</v>
      </c>
      <c r="H432">
        <f t="shared" si="72"/>
        <v>3685</v>
      </c>
      <c r="I432" s="1">
        <f t="shared" si="68"/>
        <v>318597785</v>
      </c>
      <c r="J432">
        <f t="shared" si="66"/>
        <v>17694633</v>
      </c>
      <c r="K432" s="1">
        <f t="shared" si="73"/>
        <v>8092418</v>
      </c>
      <c r="L432">
        <f t="shared" si="73"/>
        <v>1361026</v>
      </c>
      <c r="M432">
        <v>0</v>
      </c>
      <c r="N432" s="1">
        <f t="shared" si="70"/>
        <v>318597785</v>
      </c>
    </row>
    <row r="433" spans="4:14" x14ac:dyDescent="0.25">
      <c r="D433" s="9">
        <v>44317</v>
      </c>
      <c r="E433">
        <v>432</v>
      </c>
      <c r="F433">
        <f t="shared" si="65"/>
        <v>47448</v>
      </c>
      <c r="G433">
        <f t="shared" si="71"/>
        <v>21895</v>
      </c>
      <c r="H433">
        <f t="shared" si="72"/>
        <v>3682</v>
      </c>
      <c r="I433" s="1">
        <f t="shared" si="68"/>
        <v>318575849</v>
      </c>
      <c r="J433">
        <f t="shared" si="66"/>
        <v>17738464</v>
      </c>
      <c r="K433" s="1">
        <f t="shared" si="73"/>
        <v>8114313</v>
      </c>
      <c r="L433">
        <f t="shared" si="73"/>
        <v>1364708</v>
      </c>
      <c r="M433">
        <v>0</v>
      </c>
      <c r="N433" s="1">
        <f t="shared" si="70"/>
        <v>318575849</v>
      </c>
    </row>
    <row r="434" spans="4:14" x14ac:dyDescent="0.25">
      <c r="D434" s="9">
        <v>44318</v>
      </c>
      <c r="E434">
        <v>433</v>
      </c>
      <c r="F434">
        <f t="shared" si="65"/>
        <v>47493</v>
      </c>
      <c r="G434">
        <f t="shared" si="71"/>
        <v>21881</v>
      </c>
      <c r="H434">
        <f t="shared" si="72"/>
        <v>3679</v>
      </c>
      <c r="I434" s="1">
        <f t="shared" si="68"/>
        <v>318553847</v>
      </c>
      <c r="J434">
        <f t="shared" si="66"/>
        <v>17782347</v>
      </c>
      <c r="K434" s="1">
        <f t="shared" si="73"/>
        <v>8136194</v>
      </c>
      <c r="L434">
        <f t="shared" si="73"/>
        <v>1368387</v>
      </c>
      <c r="M434">
        <v>0</v>
      </c>
      <c r="N434" s="1">
        <f t="shared" si="70"/>
        <v>318553847</v>
      </c>
    </row>
    <row r="435" spans="4:14" x14ac:dyDescent="0.25">
      <c r="D435" s="9">
        <v>44319</v>
      </c>
      <c r="E435">
        <v>434</v>
      </c>
      <c r="F435">
        <f t="shared" si="65"/>
        <v>47446</v>
      </c>
      <c r="G435">
        <f t="shared" si="71"/>
        <v>21883</v>
      </c>
      <c r="H435">
        <f t="shared" si="72"/>
        <v>3680</v>
      </c>
      <c r="I435" s="1">
        <f t="shared" si="68"/>
        <v>318531900</v>
      </c>
      <c r="J435">
        <f t="shared" si="66"/>
        <v>17826177</v>
      </c>
      <c r="K435" s="1">
        <f t="shared" si="73"/>
        <v>8158077</v>
      </c>
      <c r="L435">
        <f t="shared" si="73"/>
        <v>1372067</v>
      </c>
      <c r="M435">
        <v>0</v>
      </c>
      <c r="N435" s="1">
        <f t="shared" si="70"/>
        <v>318531900</v>
      </c>
    </row>
    <row r="436" spans="4:14" x14ac:dyDescent="0.25">
      <c r="D436" s="9">
        <v>44320</v>
      </c>
      <c r="E436">
        <v>435</v>
      </c>
      <c r="F436">
        <f t="shared" si="65"/>
        <v>47481</v>
      </c>
      <c r="G436">
        <f t="shared" si="71"/>
        <v>21859</v>
      </c>
      <c r="H436">
        <f t="shared" si="72"/>
        <v>3676</v>
      </c>
      <c r="I436" s="1">
        <f t="shared" si="68"/>
        <v>318509888</v>
      </c>
      <c r="J436">
        <f t="shared" si="66"/>
        <v>17870048</v>
      </c>
      <c r="K436" s="1">
        <f t="shared" si="73"/>
        <v>8179936</v>
      </c>
      <c r="L436">
        <f t="shared" si="73"/>
        <v>1375743</v>
      </c>
      <c r="M436">
        <v>0</v>
      </c>
      <c r="N436" s="1">
        <f t="shared" si="70"/>
        <v>318509888</v>
      </c>
    </row>
    <row r="437" spans="4:14" x14ac:dyDescent="0.25">
      <c r="D437" s="9">
        <v>44321</v>
      </c>
      <c r="E437">
        <v>436</v>
      </c>
      <c r="F437">
        <f t="shared" si="65"/>
        <v>47485</v>
      </c>
      <c r="G437">
        <f t="shared" si="71"/>
        <v>21841</v>
      </c>
      <c r="H437">
        <f t="shared" si="72"/>
        <v>3673</v>
      </c>
      <c r="I437" s="1">
        <f t="shared" si="68"/>
        <v>318487853</v>
      </c>
      <c r="J437">
        <f t="shared" si="66"/>
        <v>17913924</v>
      </c>
      <c r="K437" s="1">
        <f t="shared" si="73"/>
        <v>8201777</v>
      </c>
      <c r="L437">
        <f t="shared" si="73"/>
        <v>1379416</v>
      </c>
      <c r="M437">
        <v>0</v>
      </c>
      <c r="N437" s="1">
        <f t="shared" si="70"/>
        <v>318487853</v>
      </c>
    </row>
    <row r="438" spans="4:14" x14ac:dyDescent="0.25">
      <c r="D438" s="9">
        <v>44322</v>
      </c>
      <c r="E438">
        <v>437</v>
      </c>
      <c r="F438">
        <f t="shared" si="65"/>
        <v>47340</v>
      </c>
      <c r="G438">
        <f t="shared" si="71"/>
        <v>21833</v>
      </c>
      <c r="H438">
        <f t="shared" si="72"/>
        <v>3671</v>
      </c>
      <c r="I438" s="1">
        <f t="shared" si="68"/>
        <v>318465975</v>
      </c>
      <c r="J438">
        <f t="shared" si="66"/>
        <v>17957635</v>
      </c>
      <c r="K438" s="1">
        <f t="shared" si="73"/>
        <v>8223610</v>
      </c>
      <c r="L438">
        <f t="shared" si="73"/>
        <v>1383087</v>
      </c>
      <c r="M438">
        <v>0</v>
      </c>
      <c r="N438" s="1">
        <f t="shared" si="70"/>
        <v>318465975</v>
      </c>
    </row>
    <row r="439" spans="4:14" x14ac:dyDescent="0.25">
      <c r="D439" s="9">
        <v>44323</v>
      </c>
      <c r="E439">
        <v>438</v>
      </c>
      <c r="F439">
        <f t="shared" si="65"/>
        <v>47424</v>
      </c>
      <c r="G439">
        <f t="shared" si="71"/>
        <v>21823</v>
      </c>
      <c r="H439">
        <f t="shared" si="72"/>
        <v>3670</v>
      </c>
      <c r="I439" s="1">
        <f t="shared" si="68"/>
        <v>318443990</v>
      </c>
      <c r="J439">
        <f t="shared" si="66"/>
        <v>18001443</v>
      </c>
      <c r="K439" s="1">
        <f t="shared" si="73"/>
        <v>8245433</v>
      </c>
      <c r="L439">
        <f t="shared" si="73"/>
        <v>1386757</v>
      </c>
      <c r="M439">
        <v>0</v>
      </c>
      <c r="N439" s="1">
        <f t="shared" si="70"/>
        <v>318443990</v>
      </c>
    </row>
    <row r="440" spans="4:14" x14ac:dyDescent="0.25">
      <c r="D440" s="9">
        <v>44324</v>
      </c>
      <c r="E440">
        <v>439</v>
      </c>
      <c r="F440">
        <f t="shared" si="65"/>
        <v>47385</v>
      </c>
      <c r="G440">
        <f t="shared" si="71"/>
        <v>21827</v>
      </c>
      <c r="H440">
        <f t="shared" si="72"/>
        <v>3670</v>
      </c>
      <c r="I440" s="1">
        <f t="shared" si="68"/>
        <v>318422053</v>
      </c>
      <c r="J440">
        <f t="shared" si="66"/>
        <v>18045207</v>
      </c>
      <c r="K440" s="1">
        <f t="shared" si="73"/>
        <v>8267260</v>
      </c>
      <c r="L440">
        <f t="shared" si="73"/>
        <v>1390427</v>
      </c>
      <c r="M440">
        <v>0</v>
      </c>
      <c r="N440" s="1">
        <f t="shared" si="70"/>
        <v>318422053</v>
      </c>
    </row>
    <row r="441" spans="4:14" x14ac:dyDescent="0.25">
      <c r="D441" s="9">
        <v>44325</v>
      </c>
      <c r="E441">
        <v>440</v>
      </c>
      <c r="F441">
        <f t="shared" si="65"/>
        <v>47428</v>
      </c>
      <c r="G441">
        <f t="shared" si="71"/>
        <v>21800</v>
      </c>
      <c r="H441">
        <f t="shared" si="72"/>
        <v>3666</v>
      </c>
      <c r="I441" s="1">
        <f t="shared" si="68"/>
        <v>318400039</v>
      </c>
      <c r="J441">
        <f t="shared" si="66"/>
        <v>18089021</v>
      </c>
      <c r="K441" s="1">
        <f t="shared" si="73"/>
        <v>8289060</v>
      </c>
      <c r="L441">
        <f t="shared" si="73"/>
        <v>1394093</v>
      </c>
      <c r="M441">
        <v>0</v>
      </c>
      <c r="N441" s="1">
        <f t="shared" si="70"/>
        <v>318400039</v>
      </c>
    </row>
    <row r="442" spans="4:14" x14ac:dyDescent="0.25">
      <c r="D442" s="9">
        <v>44326</v>
      </c>
      <c r="E442">
        <v>441</v>
      </c>
      <c r="F442">
        <f t="shared" si="65"/>
        <v>47498</v>
      </c>
      <c r="G442">
        <f t="shared" si="71"/>
        <v>21798</v>
      </c>
      <c r="H442">
        <f t="shared" si="72"/>
        <v>3666</v>
      </c>
      <c r="I442" s="1">
        <f t="shared" si="68"/>
        <v>318377943</v>
      </c>
      <c r="J442">
        <f t="shared" si="66"/>
        <v>18132915</v>
      </c>
      <c r="K442" s="1">
        <f t="shared" ref="K442:L457" si="74">K441+G442</f>
        <v>8310858</v>
      </c>
      <c r="L442">
        <f t="shared" si="74"/>
        <v>1397759</v>
      </c>
      <c r="M442">
        <v>0</v>
      </c>
      <c r="N442" s="1">
        <f t="shared" si="70"/>
        <v>318377943</v>
      </c>
    </row>
    <row r="443" spans="4:14" x14ac:dyDescent="0.25">
      <c r="D443" s="9">
        <v>44327</v>
      </c>
      <c r="E443">
        <v>442</v>
      </c>
      <c r="F443">
        <f t="shared" si="65"/>
        <v>47489</v>
      </c>
      <c r="G443">
        <f t="shared" si="71"/>
        <v>21770</v>
      </c>
      <c r="H443">
        <f t="shared" si="72"/>
        <v>3661</v>
      </c>
      <c r="I443" s="1">
        <f t="shared" si="68"/>
        <v>318355828</v>
      </c>
      <c r="J443">
        <f t="shared" si="66"/>
        <v>18176800</v>
      </c>
      <c r="K443" s="1">
        <f t="shared" si="74"/>
        <v>8332628</v>
      </c>
      <c r="L443">
        <f t="shared" si="74"/>
        <v>1401420</v>
      </c>
      <c r="M443">
        <v>0</v>
      </c>
      <c r="N443" s="1">
        <f t="shared" si="70"/>
        <v>318355828</v>
      </c>
    </row>
    <row r="444" spans="4:14" x14ac:dyDescent="0.25">
      <c r="D444" s="9">
        <v>44328</v>
      </c>
      <c r="E444">
        <v>443</v>
      </c>
      <c r="F444">
        <f t="shared" si="65"/>
        <v>47452</v>
      </c>
      <c r="G444">
        <f t="shared" si="71"/>
        <v>21774</v>
      </c>
      <c r="H444">
        <f t="shared" si="72"/>
        <v>3662</v>
      </c>
      <c r="I444" s="1">
        <f t="shared" si="68"/>
        <v>318333759</v>
      </c>
      <c r="J444">
        <f t="shared" si="66"/>
        <v>18220643</v>
      </c>
      <c r="K444" s="1">
        <f t="shared" si="74"/>
        <v>8354402</v>
      </c>
      <c r="L444">
        <f t="shared" si="74"/>
        <v>1405082</v>
      </c>
      <c r="M444">
        <v>0</v>
      </c>
      <c r="N444" s="1">
        <f t="shared" si="70"/>
        <v>318333759</v>
      </c>
    </row>
    <row r="445" spans="4:14" x14ac:dyDescent="0.25">
      <c r="D445" s="9">
        <v>44329</v>
      </c>
      <c r="E445">
        <v>444</v>
      </c>
      <c r="F445">
        <f t="shared" si="65"/>
        <v>47396</v>
      </c>
      <c r="G445">
        <f t="shared" si="71"/>
        <v>21814</v>
      </c>
      <c r="H445">
        <f t="shared" si="72"/>
        <v>3668</v>
      </c>
      <c r="I445" s="1">
        <f t="shared" si="68"/>
        <v>318311793</v>
      </c>
      <c r="J445">
        <f t="shared" si="66"/>
        <v>18264423</v>
      </c>
      <c r="K445" s="1">
        <f t="shared" si="74"/>
        <v>8376216</v>
      </c>
      <c r="L445">
        <f t="shared" si="74"/>
        <v>1408750</v>
      </c>
      <c r="M445">
        <v>0</v>
      </c>
      <c r="N445" s="1">
        <f t="shared" si="70"/>
        <v>318311793</v>
      </c>
    </row>
    <row r="446" spans="4:14" x14ac:dyDescent="0.25">
      <c r="D446" s="9">
        <v>44330</v>
      </c>
      <c r="E446">
        <v>445</v>
      </c>
      <c r="F446">
        <f t="shared" si="65"/>
        <v>47398</v>
      </c>
      <c r="G446">
        <f t="shared" si="71"/>
        <v>21867</v>
      </c>
      <c r="H446">
        <f t="shared" si="72"/>
        <v>3677</v>
      </c>
      <c r="I446" s="1">
        <f t="shared" si="68"/>
        <v>318289877</v>
      </c>
      <c r="J446">
        <f t="shared" si="66"/>
        <v>18308206</v>
      </c>
      <c r="K446" s="1">
        <f t="shared" si="74"/>
        <v>8398083</v>
      </c>
      <c r="L446">
        <f t="shared" si="74"/>
        <v>1412427</v>
      </c>
      <c r="M446">
        <v>0</v>
      </c>
      <c r="N446" s="1">
        <f t="shared" si="70"/>
        <v>318289877</v>
      </c>
    </row>
    <row r="447" spans="4:14" x14ac:dyDescent="0.25">
      <c r="D447" s="9">
        <v>44331</v>
      </c>
      <c r="E447">
        <v>446</v>
      </c>
      <c r="F447">
        <f t="shared" si="65"/>
        <v>47402</v>
      </c>
      <c r="G447">
        <f t="shared" si="71"/>
        <v>21554</v>
      </c>
      <c r="H447">
        <f t="shared" si="72"/>
        <v>3624</v>
      </c>
      <c r="I447" s="1">
        <f t="shared" si="68"/>
        <v>318267643</v>
      </c>
      <c r="J447">
        <f t="shared" si="66"/>
        <v>18351994</v>
      </c>
      <c r="K447" s="1">
        <f t="shared" si="74"/>
        <v>8419637</v>
      </c>
      <c r="L447">
        <f t="shared" si="74"/>
        <v>1416051</v>
      </c>
      <c r="M447">
        <v>0</v>
      </c>
      <c r="N447" s="1">
        <f t="shared" si="70"/>
        <v>318267643</v>
      </c>
    </row>
    <row r="448" spans="4:14" x14ac:dyDescent="0.25">
      <c r="D448" s="9">
        <v>44332</v>
      </c>
      <c r="E448">
        <v>447</v>
      </c>
      <c r="F448">
        <f t="shared" si="65"/>
        <v>47397</v>
      </c>
      <c r="G448">
        <f t="shared" si="71"/>
        <v>21667</v>
      </c>
      <c r="H448">
        <f t="shared" si="72"/>
        <v>3643</v>
      </c>
      <c r="I448" s="1">
        <f t="shared" si="68"/>
        <v>318245527</v>
      </c>
      <c r="J448">
        <f t="shared" si="66"/>
        <v>18395777</v>
      </c>
      <c r="K448" s="1">
        <f t="shared" si="74"/>
        <v>8441304</v>
      </c>
      <c r="L448">
        <f t="shared" si="74"/>
        <v>1419694</v>
      </c>
      <c r="M448">
        <v>0</v>
      </c>
      <c r="N448" s="1">
        <f t="shared" si="70"/>
        <v>318245527</v>
      </c>
    </row>
    <row r="449" spans="4:14" x14ac:dyDescent="0.25">
      <c r="D449" s="9">
        <v>44333</v>
      </c>
      <c r="E449">
        <v>448</v>
      </c>
      <c r="F449">
        <f t="shared" si="65"/>
        <v>47368</v>
      </c>
      <c r="G449">
        <f t="shared" si="71"/>
        <v>21717</v>
      </c>
      <c r="H449">
        <f t="shared" si="72"/>
        <v>3652</v>
      </c>
      <c r="I449" s="1">
        <f t="shared" si="68"/>
        <v>318223493</v>
      </c>
      <c r="J449">
        <f t="shared" si="66"/>
        <v>18439528</v>
      </c>
      <c r="K449" s="1">
        <f t="shared" si="74"/>
        <v>8463021</v>
      </c>
      <c r="L449">
        <f t="shared" si="74"/>
        <v>1423346</v>
      </c>
      <c r="M449">
        <v>0</v>
      </c>
      <c r="N449" s="1">
        <f t="shared" si="70"/>
        <v>318223493</v>
      </c>
    </row>
    <row r="450" spans="4:14" x14ac:dyDescent="0.25">
      <c r="D450" s="9">
        <v>44334</v>
      </c>
      <c r="E450">
        <v>449</v>
      </c>
      <c r="F450">
        <f t="shared" si="65"/>
        <v>46832</v>
      </c>
      <c r="G450">
        <f t="shared" si="71"/>
        <v>21732</v>
      </c>
      <c r="H450">
        <f t="shared" si="72"/>
        <v>3654</v>
      </c>
      <c r="I450" s="1">
        <f t="shared" si="68"/>
        <v>318202087</v>
      </c>
      <c r="J450">
        <f t="shared" si="66"/>
        <v>18482666</v>
      </c>
      <c r="K450" s="1">
        <f t="shared" si="74"/>
        <v>8484753</v>
      </c>
      <c r="L450">
        <f t="shared" si="74"/>
        <v>1427000</v>
      </c>
      <c r="M450">
        <v>0</v>
      </c>
      <c r="N450" s="1">
        <f t="shared" si="70"/>
        <v>318202087</v>
      </c>
    </row>
    <row r="451" spans="4:14" x14ac:dyDescent="0.25">
      <c r="D451" s="9">
        <v>44335</v>
      </c>
      <c r="E451">
        <v>450</v>
      </c>
      <c r="F451">
        <f t="shared" si="65"/>
        <v>46829</v>
      </c>
      <c r="G451">
        <f t="shared" si="71"/>
        <v>21730</v>
      </c>
      <c r="H451">
        <f t="shared" si="72"/>
        <v>3654</v>
      </c>
      <c r="I451" s="1">
        <f t="shared" si="68"/>
        <v>318180681</v>
      </c>
      <c r="J451">
        <f t="shared" si="66"/>
        <v>18525802</v>
      </c>
      <c r="K451" s="1">
        <f t="shared" si="74"/>
        <v>8506483</v>
      </c>
      <c r="L451">
        <f t="shared" si="74"/>
        <v>1430654</v>
      </c>
      <c r="M451">
        <v>0</v>
      </c>
      <c r="N451" s="1">
        <f t="shared" si="70"/>
        <v>318180681</v>
      </c>
    </row>
    <row r="452" spans="4:14" x14ac:dyDescent="0.25">
      <c r="D452" s="9">
        <v>44336</v>
      </c>
      <c r="E452">
        <v>451</v>
      </c>
      <c r="F452">
        <f t="shared" si="65"/>
        <v>46827</v>
      </c>
      <c r="G452">
        <f t="shared" si="71"/>
        <v>21720</v>
      </c>
      <c r="H452">
        <f t="shared" si="72"/>
        <v>3652</v>
      </c>
      <c r="I452" s="1">
        <f t="shared" si="68"/>
        <v>318159267</v>
      </c>
      <c r="J452">
        <f t="shared" si="66"/>
        <v>18568936</v>
      </c>
      <c r="K452" s="1">
        <f t="shared" si="74"/>
        <v>8528203</v>
      </c>
      <c r="L452">
        <f t="shared" si="74"/>
        <v>1434306</v>
      </c>
      <c r="M452">
        <v>0</v>
      </c>
      <c r="N452" s="1">
        <f t="shared" si="70"/>
        <v>318159267</v>
      </c>
    </row>
    <row r="453" spans="4:14" x14ac:dyDescent="0.25">
      <c r="D453" s="9">
        <v>44337</v>
      </c>
      <c r="E453">
        <v>452</v>
      </c>
      <c r="F453">
        <f t="shared" si="65"/>
        <v>46831</v>
      </c>
      <c r="G453">
        <f t="shared" si="71"/>
        <v>21718</v>
      </c>
      <c r="H453">
        <f t="shared" si="72"/>
        <v>3652</v>
      </c>
      <c r="I453" s="1">
        <f t="shared" si="68"/>
        <v>318137846</v>
      </c>
      <c r="J453">
        <f t="shared" si="66"/>
        <v>18612075</v>
      </c>
      <c r="K453" s="1">
        <f t="shared" si="74"/>
        <v>8549921</v>
      </c>
      <c r="L453">
        <f t="shared" si="74"/>
        <v>1437958</v>
      </c>
      <c r="M453">
        <v>0</v>
      </c>
      <c r="N453" s="1">
        <f t="shared" si="70"/>
        <v>318137846</v>
      </c>
    </row>
    <row r="454" spans="4:14" x14ac:dyDescent="0.25">
      <c r="D454" s="9">
        <v>44338</v>
      </c>
      <c r="E454">
        <v>453</v>
      </c>
      <c r="F454">
        <f t="shared" si="65"/>
        <v>46826</v>
      </c>
      <c r="G454">
        <f t="shared" si="71"/>
        <v>21740</v>
      </c>
      <c r="H454">
        <f t="shared" si="72"/>
        <v>3656</v>
      </c>
      <c r="I454" s="1">
        <f t="shared" si="68"/>
        <v>318116452</v>
      </c>
      <c r="J454">
        <f t="shared" si="66"/>
        <v>18655209</v>
      </c>
      <c r="K454" s="1">
        <f t="shared" si="74"/>
        <v>8571661</v>
      </c>
      <c r="L454">
        <f t="shared" si="74"/>
        <v>1441614</v>
      </c>
      <c r="M454">
        <v>0</v>
      </c>
      <c r="N454" s="1">
        <f t="shared" si="70"/>
        <v>318116452</v>
      </c>
    </row>
    <row r="455" spans="4:14" x14ac:dyDescent="0.25">
      <c r="D455" s="9">
        <v>44339</v>
      </c>
      <c r="E455">
        <v>454</v>
      </c>
      <c r="F455">
        <f t="shared" si="65"/>
        <v>46836</v>
      </c>
      <c r="G455">
        <f t="shared" si="71"/>
        <v>21767</v>
      </c>
      <c r="H455">
        <f t="shared" si="72"/>
        <v>3660</v>
      </c>
      <c r="I455" s="1">
        <f t="shared" si="68"/>
        <v>318095073</v>
      </c>
      <c r="J455">
        <f t="shared" si="66"/>
        <v>18698355</v>
      </c>
      <c r="K455" s="1">
        <f t="shared" si="74"/>
        <v>8593428</v>
      </c>
      <c r="L455">
        <f t="shared" si="74"/>
        <v>1445274</v>
      </c>
      <c r="M455">
        <v>0</v>
      </c>
      <c r="N455" s="1">
        <f t="shared" si="70"/>
        <v>318095073</v>
      </c>
    </row>
    <row r="456" spans="4:14" x14ac:dyDescent="0.25">
      <c r="D456" s="9">
        <v>44340</v>
      </c>
      <c r="E456">
        <v>455</v>
      </c>
      <c r="F456">
        <f t="shared" si="65"/>
        <v>46838</v>
      </c>
      <c r="G456">
        <f t="shared" si="71"/>
        <v>21753</v>
      </c>
      <c r="H456">
        <f t="shared" si="72"/>
        <v>3658</v>
      </c>
      <c r="I456" s="1">
        <f t="shared" si="68"/>
        <v>318073677</v>
      </c>
      <c r="J456">
        <f t="shared" si="66"/>
        <v>18741504</v>
      </c>
      <c r="K456" s="1">
        <f t="shared" si="74"/>
        <v>8615181</v>
      </c>
      <c r="L456">
        <f t="shared" si="74"/>
        <v>1448932</v>
      </c>
      <c r="M456">
        <v>0</v>
      </c>
      <c r="N456" s="1">
        <f t="shared" si="70"/>
        <v>318073677</v>
      </c>
    </row>
    <row r="457" spans="4:14" x14ac:dyDescent="0.25">
      <c r="D457" s="9">
        <v>44341</v>
      </c>
      <c r="E457">
        <v>456</v>
      </c>
      <c r="F457">
        <f t="shared" ref="F457:F520" si="75">ROUND((M456*$B$1)+(N456*$B$2)-H430-G430,0)</f>
        <v>46845</v>
      </c>
      <c r="G457">
        <f t="shared" si="71"/>
        <v>21746</v>
      </c>
      <c r="H457">
        <f t="shared" si="72"/>
        <v>3657</v>
      </c>
      <c r="I457" s="1">
        <f t="shared" si="68"/>
        <v>318052265</v>
      </c>
      <c r="J457">
        <f t="shared" ref="J457:J520" si="76">J456+F457-H430</f>
        <v>18784662</v>
      </c>
      <c r="K457" s="1">
        <f t="shared" si="74"/>
        <v>8636927</v>
      </c>
      <c r="L457">
        <f t="shared" si="74"/>
        <v>1452589</v>
      </c>
      <c r="M457">
        <v>0</v>
      </c>
      <c r="N457" s="1">
        <f t="shared" si="70"/>
        <v>318052265</v>
      </c>
    </row>
    <row r="458" spans="4:14" x14ac:dyDescent="0.25">
      <c r="D458" s="9">
        <v>44342</v>
      </c>
      <c r="E458">
        <v>457</v>
      </c>
      <c r="F458">
        <f t="shared" si="75"/>
        <v>46834</v>
      </c>
      <c r="G458">
        <f t="shared" si="71"/>
        <v>21734</v>
      </c>
      <c r="H458">
        <f t="shared" si="72"/>
        <v>3655</v>
      </c>
      <c r="I458" s="1">
        <f t="shared" si="68"/>
        <v>318030853</v>
      </c>
      <c r="J458">
        <f t="shared" si="76"/>
        <v>18827808</v>
      </c>
      <c r="K458" s="1">
        <f t="shared" ref="K458:L473" si="77">K457+G458</f>
        <v>8658661</v>
      </c>
      <c r="L458">
        <f t="shared" si="77"/>
        <v>1456244</v>
      </c>
      <c r="M458">
        <v>0</v>
      </c>
      <c r="N458" s="1">
        <f t="shared" si="70"/>
        <v>318030853</v>
      </c>
    </row>
    <row r="459" spans="4:14" x14ac:dyDescent="0.25">
      <c r="D459" s="9">
        <v>44343</v>
      </c>
      <c r="E459">
        <v>458</v>
      </c>
      <c r="F459">
        <f t="shared" si="75"/>
        <v>46847</v>
      </c>
      <c r="G459">
        <f t="shared" si="71"/>
        <v>21733</v>
      </c>
      <c r="H459">
        <f t="shared" si="72"/>
        <v>3655</v>
      </c>
      <c r="I459" s="1">
        <f t="shared" si="68"/>
        <v>318009424</v>
      </c>
      <c r="J459">
        <f t="shared" si="76"/>
        <v>18870970</v>
      </c>
      <c r="K459" s="1">
        <f t="shared" si="77"/>
        <v>8680394</v>
      </c>
      <c r="L459">
        <f t="shared" si="77"/>
        <v>1459899</v>
      </c>
      <c r="M459">
        <v>0</v>
      </c>
      <c r="N459" s="1">
        <f t="shared" si="70"/>
        <v>318009424</v>
      </c>
    </row>
    <row r="460" spans="4:14" x14ac:dyDescent="0.25">
      <c r="D460" s="9">
        <v>44344</v>
      </c>
      <c r="E460">
        <v>459</v>
      </c>
      <c r="F460">
        <f t="shared" si="75"/>
        <v>46865</v>
      </c>
      <c r="G460">
        <f t="shared" si="71"/>
        <v>21726</v>
      </c>
      <c r="H460">
        <f t="shared" si="72"/>
        <v>3653</v>
      </c>
      <c r="I460" s="1">
        <f t="shared" si="68"/>
        <v>317987967</v>
      </c>
      <c r="J460">
        <f t="shared" si="76"/>
        <v>18914153</v>
      </c>
      <c r="K460" s="1">
        <f t="shared" si="77"/>
        <v>8702120</v>
      </c>
      <c r="L460">
        <f t="shared" si="77"/>
        <v>1463552</v>
      </c>
      <c r="M460">
        <v>0</v>
      </c>
      <c r="N460" s="1">
        <f t="shared" si="70"/>
        <v>317987967</v>
      </c>
    </row>
    <row r="461" spans="4:14" x14ac:dyDescent="0.25">
      <c r="D461" s="9">
        <v>44345</v>
      </c>
      <c r="E461">
        <v>460</v>
      </c>
      <c r="F461">
        <f t="shared" si="75"/>
        <v>46877</v>
      </c>
      <c r="G461">
        <f t="shared" si="71"/>
        <v>21747</v>
      </c>
      <c r="H461">
        <f t="shared" si="72"/>
        <v>3657</v>
      </c>
      <c r="I461" s="1">
        <f t="shared" si="68"/>
        <v>317966516</v>
      </c>
      <c r="J461">
        <f t="shared" si="76"/>
        <v>18957351</v>
      </c>
      <c r="K461" s="1">
        <f t="shared" si="77"/>
        <v>8723867</v>
      </c>
      <c r="L461">
        <f t="shared" si="77"/>
        <v>1467209</v>
      </c>
      <c r="M461">
        <v>0</v>
      </c>
      <c r="N461" s="1">
        <f t="shared" si="70"/>
        <v>317966516</v>
      </c>
    </row>
    <row r="462" spans="4:14" x14ac:dyDescent="0.25">
      <c r="D462" s="9">
        <v>44346</v>
      </c>
      <c r="E462">
        <v>461</v>
      </c>
      <c r="F462">
        <f t="shared" si="75"/>
        <v>46870</v>
      </c>
      <c r="G462">
        <f t="shared" si="71"/>
        <v>21726</v>
      </c>
      <c r="H462">
        <f t="shared" si="72"/>
        <v>3653</v>
      </c>
      <c r="I462" s="1">
        <f t="shared" si="68"/>
        <v>317945052</v>
      </c>
      <c r="J462">
        <f t="shared" si="76"/>
        <v>19000541</v>
      </c>
      <c r="K462" s="1">
        <f t="shared" si="77"/>
        <v>8745593</v>
      </c>
      <c r="L462">
        <f t="shared" si="77"/>
        <v>1470862</v>
      </c>
      <c r="M462">
        <v>0</v>
      </c>
      <c r="N462" s="1">
        <f t="shared" si="70"/>
        <v>317945052</v>
      </c>
    </row>
    <row r="463" spans="4:14" x14ac:dyDescent="0.25">
      <c r="D463" s="9">
        <v>44347</v>
      </c>
      <c r="E463">
        <v>462</v>
      </c>
      <c r="F463">
        <f t="shared" si="75"/>
        <v>46893</v>
      </c>
      <c r="G463">
        <f t="shared" si="71"/>
        <v>21742</v>
      </c>
      <c r="H463">
        <f t="shared" si="72"/>
        <v>3656</v>
      </c>
      <c r="I463" s="1">
        <f t="shared" si="68"/>
        <v>317923577</v>
      </c>
      <c r="J463">
        <f t="shared" si="76"/>
        <v>19043758</v>
      </c>
      <c r="K463" s="1">
        <f t="shared" si="77"/>
        <v>8767335</v>
      </c>
      <c r="L463">
        <f t="shared" si="77"/>
        <v>1474518</v>
      </c>
      <c r="M463">
        <v>0</v>
      </c>
      <c r="N463" s="1">
        <f t="shared" si="70"/>
        <v>317923577</v>
      </c>
    </row>
    <row r="464" spans="4:14" x14ac:dyDescent="0.25">
      <c r="D464" s="9">
        <v>44348</v>
      </c>
      <c r="E464">
        <v>463</v>
      </c>
      <c r="F464">
        <f t="shared" si="75"/>
        <v>46909</v>
      </c>
      <c r="G464">
        <f t="shared" si="71"/>
        <v>21743</v>
      </c>
      <c r="H464">
        <f t="shared" si="72"/>
        <v>3656</v>
      </c>
      <c r="I464" s="1">
        <f t="shared" si="68"/>
        <v>317902084</v>
      </c>
      <c r="J464">
        <f t="shared" si="76"/>
        <v>19086994</v>
      </c>
      <c r="K464" s="1">
        <f t="shared" si="77"/>
        <v>8789078</v>
      </c>
      <c r="L464">
        <f t="shared" si="77"/>
        <v>1478174</v>
      </c>
      <c r="M464">
        <v>0</v>
      </c>
      <c r="N464" s="1">
        <f t="shared" si="70"/>
        <v>317902084</v>
      </c>
    </row>
    <row r="465" spans="4:14" x14ac:dyDescent="0.25">
      <c r="D465" s="9">
        <v>44349</v>
      </c>
      <c r="E465">
        <v>464</v>
      </c>
      <c r="F465">
        <f t="shared" si="75"/>
        <v>46914</v>
      </c>
      <c r="G465">
        <f t="shared" si="71"/>
        <v>21677</v>
      </c>
      <c r="H465">
        <f t="shared" si="72"/>
        <v>3645</v>
      </c>
      <c r="I465" s="1">
        <f t="shared" si="68"/>
        <v>317880518</v>
      </c>
      <c r="J465">
        <f t="shared" si="76"/>
        <v>19130237</v>
      </c>
      <c r="K465" s="1">
        <f t="shared" si="77"/>
        <v>8810755</v>
      </c>
      <c r="L465">
        <f t="shared" si="77"/>
        <v>1481819</v>
      </c>
      <c r="M465">
        <v>0</v>
      </c>
      <c r="N465" s="1">
        <f t="shared" si="70"/>
        <v>317880518</v>
      </c>
    </row>
    <row r="466" spans="4:14" x14ac:dyDescent="0.25">
      <c r="D466" s="9">
        <v>44350</v>
      </c>
      <c r="E466">
        <v>465</v>
      </c>
      <c r="F466">
        <f t="shared" si="75"/>
        <v>46920</v>
      </c>
      <c r="G466">
        <f t="shared" si="71"/>
        <v>21715</v>
      </c>
      <c r="H466">
        <f t="shared" si="72"/>
        <v>3652</v>
      </c>
      <c r="I466" s="1">
        <f t="shared" si="68"/>
        <v>317858983</v>
      </c>
      <c r="J466">
        <f t="shared" si="76"/>
        <v>19173487</v>
      </c>
      <c r="K466" s="1">
        <f t="shared" si="77"/>
        <v>8832470</v>
      </c>
      <c r="L466">
        <f t="shared" si="77"/>
        <v>1485471</v>
      </c>
      <c r="M466">
        <v>0</v>
      </c>
      <c r="N466" s="1">
        <f t="shared" si="70"/>
        <v>317858983</v>
      </c>
    </row>
    <row r="467" spans="4:14" x14ac:dyDescent="0.25">
      <c r="D467" s="9">
        <v>44351</v>
      </c>
      <c r="E467">
        <v>466</v>
      </c>
      <c r="F467">
        <f t="shared" si="75"/>
        <v>46911</v>
      </c>
      <c r="G467">
        <f t="shared" si="71"/>
        <v>21698</v>
      </c>
      <c r="H467">
        <f t="shared" si="72"/>
        <v>3649</v>
      </c>
      <c r="I467" s="1">
        <f t="shared" si="68"/>
        <v>317837440</v>
      </c>
      <c r="J467">
        <f t="shared" si="76"/>
        <v>19216728</v>
      </c>
      <c r="K467" s="1">
        <f t="shared" si="77"/>
        <v>8854168</v>
      </c>
      <c r="L467">
        <f t="shared" si="77"/>
        <v>1489120</v>
      </c>
      <c r="M467">
        <v>0</v>
      </c>
      <c r="N467" s="1">
        <f t="shared" si="70"/>
        <v>317837440</v>
      </c>
    </row>
    <row r="468" spans="4:14" x14ac:dyDescent="0.25">
      <c r="D468" s="9">
        <v>44352</v>
      </c>
      <c r="E468">
        <v>467</v>
      </c>
      <c r="F468">
        <f t="shared" si="75"/>
        <v>46937</v>
      </c>
      <c r="G468">
        <f t="shared" si="71"/>
        <v>21717</v>
      </c>
      <c r="H468">
        <f t="shared" si="72"/>
        <v>3652</v>
      </c>
      <c r="I468" s="1">
        <f t="shared" si="68"/>
        <v>317815886</v>
      </c>
      <c r="J468">
        <f t="shared" si="76"/>
        <v>19259999</v>
      </c>
      <c r="K468" s="1">
        <f t="shared" si="77"/>
        <v>8875885</v>
      </c>
      <c r="L468">
        <f t="shared" si="77"/>
        <v>1492772</v>
      </c>
      <c r="M468">
        <v>0</v>
      </c>
      <c r="N468" s="1">
        <f t="shared" si="70"/>
        <v>317815886</v>
      </c>
    </row>
    <row r="469" spans="4:14" x14ac:dyDescent="0.25">
      <c r="D469" s="9">
        <v>44353</v>
      </c>
      <c r="E469">
        <v>468</v>
      </c>
      <c r="F469">
        <f t="shared" si="75"/>
        <v>46934</v>
      </c>
      <c r="G469">
        <f t="shared" si="71"/>
        <v>21749</v>
      </c>
      <c r="H469">
        <f t="shared" si="72"/>
        <v>3657</v>
      </c>
      <c r="I469" s="1">
        <f t="shared" si="68"/>
        <v>317794367</v>
      </c>
      <c r="J469">
        <f t="shared" si="76"/>
        <v>19303267</v>
      </c>
      <c r="K469" s="1">
        <f t="shared" si="77"/>
        <v>8897634</v>
      </c>
      <c r="L469">
        <f t="shared" si="77"/>
        <v>1496429</v>
      </c>
      <c r="M469">
        <v>0</v>
      </c>
      <c r="N469" s="1">
        <f t="shared" si="70"/>
        <v>317794367</v>
      </c>
    </row>
    <row r="470" spans="4:14" x14ac:dyDescent="0.25">
      <c r="D470" s="9">
        <v>44354</v>
      </c>
      <c r="E470">
        <v>469</v>
      </c>
      <c r="F470">
        <f t="shared" si="75"/>
        <v>46962</v>
      </c>
      <c r="G470">
        <f t="shared" si="71"/>
        <v>21745</v>
      </c>
      <c r="H470">
        <f t="shared" si="72"/>
        <v>3657</v>
      </c>
      <c r="I470" s="1">
        <f t="shared" si="68"/>
        <v>317772811</v>
      </c>
      <c r="J470">
        <f t="shared" si="76"/>
        <v>19346568</v>
      </c>
      <c r="K470" s="1">
        <f t="shared" si="77"/>
        <v>8919379</v>
      </c>
      <c r="L470">
        <f t="shared" si="77"/>
        <v>1500086</v>
      </c>
      <c r="M470">
        <v>0</v>
      </c>
      <c r="N470" s="1">
        <f t="shared" si="70"/>
        <v>317772811</v>
      </c>
    </row>
    <row r="471" spans="4:14" x14ac:dyDescent="0.25">
      <c r="D471" s="9">
        <v>44355</v>
      </c>
      <c r="E471">
        <v>470</v>
      </c>
      <c r="F471">
        <f t="shared" si="75"/>
        <v>46952</v>
      </c>
      <c r="G471">
        <f t="shared" si="71"/>
        <v>21728</v>
      </c>
      <c r="H471">
        <f t="shared" si="72"/>
        <v>3654</v>
      </c>
      <c r="I471" s="1">
        <f t="shared" si="68"/>
        <v>317751249</v>
      </c>
      <c r="J471">
        <f t="shared" si="76"/>
        <v>19389858</v>
      </c>
      <c r="K471" s="1">
        <f t="shared" si="77"/>
        <v>8941107</v>
      </c>
      <c r="L471">
        <f t="shared" si="77"/>
        <v>1503740</v>
      </c>
      <c r="M471">
        <v>0</v>
      </c>
      <c r="N471" s="1">
        <f t="shared" si="70"/>
        <v>317751249</v>
      </c>
    </row>
    <row r="472" spans="4:14" x14ac:dyDescent="0.25">
      <c r="D472" s="9">
        <v>44356</v>
      </c>
      <c r="E472">
        <v>471</v>
      </c>
      <c r="F472">
        <f t="shared" si="75"/>
        <v>46902</v>
      </c>
      <c r="G472">
        <f t="shared" si="71"/>
        <v>21703</v>
      </c>
      <c r="H472">
        <f t="shared" si="72"/>
        <v>3649</v>
      </c>
      <c r="I472" s="1">
        <f t="shared" ref="I472:I535" si="78">$I$2-J472+K472</f>
        <v>317729718</v>
      </c>
      <c r="J472">
        <f t="shared" si="76"/>
        <v>19433092</v>
      </c>
      <c r="K472" s="1">
        <f t="shared" si="77"/>
        <v>8962810</v>
      </c>
      <c r="L472">
        <f t="shared" si="77"/>
        <v>1507389</v>
      </c>
      <c r="M472">
        <v>0</v>
      </c>
      <c r="N472" s="1">
        <f t="shared" si="70"/>
        <v>317729718</v>
      </c>
    </row>
    <row r="473" spans="4:14" x14ac:dyDescent="0.25">
      <c r="D473" s="9">
        <v>44357</v>
      </c>
      <c r="E473">
        <v>472</v>
      </c>
      <c r="F473">
        <f t="shared" si="75"/>
        <v>46835</v>
      </c>
      <c r="G473">
        <f t="shared" si="71"/>
        <v>21704</v>
      </c>
      <c r="H473">
        <f t="shared" si="72"/>
        <v>3650</v>
      </c>
      <c r="I473" s="1">
        <f t="shared" si="78"/>
        <v>317708264</v>
      </c>
      <c r="J473">
        <f t="shared" si="76"/>
        <v>19476250</v>
      </c>
      <c r="K473" s="1">
        <f t="shared" si="77"/>
        <v>8984514</v>
      </c>
      <c r="L473">
        <f t="shared" si="77"/>
        <v>1511039</v>
      </c>
      <c r="M473">
        <v>0</v>
      </c>
      <c r="N473" s="1">
        <f t="shared" si="70"/>
        <v>317708264</v>
      </c>
    </row>
    <row r="474" spans="4:14" x14ac:dyDescent="0.25">
      <c r="D474" s="9">
        <v>44358</v>
      </c>
      <c r="E474">
        <v>473</v>
      </c>
      <c r="F474">
        <f t="shared" si="75"/>
        <v>47196</v>
      </c>
      <c r="G474">
        <f t="shared" si="71"/>
        <v>21705</v>
      </c>
      <c r="H474">
        <f t="shared" si="72"/>
        <v>3650</v>
      </c>
      <c r="I474" s="1">
        <f t="shared" si="78"/>
        <v>317686397</v>
      </c>
      <c r="J474">
        <f t="shared" si="76"/>
        <v>19519822</v>
      </c>
      <c r="K474" s="1">
        <f t="shared" ref="K474:L489" si="79">K473+G474</f>
        <v>9006219</v>
      </c>
      <c r="L474">
        <f t="shared" si="79"/>
        <v>1514689</v>
      </c>
      <c r="M474">
        <v>0</v>
      </c>
      <c r="N474" s="1">
        <f t="shared" ref="N474:N537" si="80">I474-M474</f>
        <v>317686397</v>
      </c>
    </row>
    <row r="475" spans="4:14" x14ac:dyDescent="0.25">
      <c r="D475" s="9">
        <v>44359</v>
      </c>
      <c r="E475">
        <v>474</v>
      </c>
      <c r="F475">
        <f t="shared" si="75"/>
        <v>47059</v>
      </c>
      <c r="G475">
        <f t="shared" si="71"/>
        <v>21703</v>
      </c>
      <c r="H475">
        <f t="shared" si="72"/>
        <v>3650</v>
      </c>
      <c r="I475" s="1">
        <f t="shared" si="78"/>
        <v>317664684</v>
      </c>
      <c r="J475">
        <f t="shared" si="76"/>
        <v>19563238</v>
      </c>
      <c r="K475" s="1">
        <f t="shared" si="79"/>
        <v>9027922</v>
      </c>
      <c r="L475">
        <f t="shared" si="79"/>
        <v>1518339</v>
      </c>
      <c r="M475">
        <v>0</v>
      </c>
      <c r="N475" s="1">
        <f t="shared" si="80"/>
        <v>317664684</v>
      </c>
    </row>
    <row r="476" spans="4:14" x14ac:dyDescent="0.25">
      <c r="D476" s="9">
        <v>44360</v>
      </c>
      <c r="E476">
        <v>475</v>
      </c>
      <c r="F476">
        <f t="shared" si="75"/>
        <v>46995</v>
      </c>
      <c r="G476">
        <f t="shared" si="71"/>
        <v>21690</v>
      </c>
      <c r="H476">
        <f t="shared" si="72"/>
        <v>3647</v>
      </c>
      <c r="I476" s="1">
        <f t="shared" si="78"/>
        <v>317643031</v>
      </c>
      <c r="J476">
        <f t="shared" si="76"/>
        <v>19606581</v>
      </c>
      <c r="K476" s="1">
        <f t="shared" si="79"/>
        <v>9049612</v>
      </c>
      <c r="L476">
        <f t="shared" si="79"/>
        <v>1521986</v>
      </c>
      <c r="M476">
        <v>0</v>
      </c>
      <c r="N476" s="1">
        <f t="shared" si="80"/>
        <v>317643031</v>
      </c>
    </row>
    <row r="477" spans="4:14" x14ac:dyDescent="0.25">
      <c r="D477" s="9">
        <v>44361</v>
      </c>
      <c r="E477">
        <v>476</v>
      </c>
      <c r="F477">
        <f t="shared" si="75"/>
        <v>46973</v>
      </c>
      <c r="G477">
        <f t="shared" si="71"/>
        <v>21444</v>
      </c>
      <c r="H477">
        <f t="shared" si="72"/>
        <v>3606</v>
      </c>
      <c r="I477" s="1">
        <f t="shared" si="78"/>
        <v>317621156</v>
      </c>
      <c r="J477">
        <f t="shared" si="76"/>
        <v>19649900</v>
      </c>
      <c r="K477" s="1">
        <f t="shared" si="79"/>
        <v>9071056</v>
      </c>
      <c r="L477">
        <f t="shared" si="79"/>
        <v>1525592</v>
      </c>
      <c r="M477">
        <v>0</v>
      </c>
      <c r="N477" s="1">
        <f t="shared" si="80"/>
        <v>317621156</v>
      </c>
    </row>
    <row r="478" spans="4:14" x14ac:dyDescent="0.25">
      <c r="D478" s="9">
        <v>44362</v>
      </c>
      <c r="E478">
        <v>477</v>
      </c>
      <c r="F478">
        <f t="shared" si="75"/>
        <v>46970</v>
      </c>
      <c r="G478">
        <f t="shared" ref="G478:G541" si="81">ROUND(F451*$B$7,0)</f>
        <v>21443</v>
      </c>
      <c r="H478">
        <f t="shared" si="72"/>
        <v>3606</v>
      </c>
      <c r="I478" s="1">
        <f t="shared" si="78"/>
        <v>317599283</v>
      </c>
      <c r="J478">
        <f t="shared" si="76"/>
        <v>19693216</v>
      </c>
      <c r="K478" s="1">
        <f t="shared" si="79"/>
        <v>9092499</v>
      </c>
      <c r="L478">
        <f t="shared" si="79"/>
        <v>1529198</v>
      </c>
      <c r="M478">
        <v>0</v>
      </c>
      <c r="N478" s="1">
        <f t="shared" si="80"/>
        <v>317599283</v>
      </c>
    </row>
    <row r="479" spans="4:14" x14ac:dyDescent="0.25">
      <c r="D479" s="9">
        <v>44363</v>
      </c>
      <c r="E479">
        <v>478</v>
      </c>
      <c r="F479">
        <f t="shared" si="75"/>
        <v>46977</v>
      </c>
      <c r="G479">
        <f t="shared" si="81"/>
        <v>21442</v>
      </c>
      <c r="H479">
        <f t="shared" si="72"/>
        <v>3606</v>
      </c>
      <c r="I479" s="1">
        <f t="shared" si="78"/>
        <v>317577400</v>
      </c>
      <c r="J479">
        <f t="shared" si="76"/>
        <v>19736541</v>
      </c>
      <c r="K479" s="1">
        <f t="shared" si="79"/>
        <v>9113941</v>
      </c>
      <c r="L479">
        <f t="shared" si="79"/>
        <v>1532804</v>
      </c>
      <c r="M479">
        <v>0</v>
      </c>
      <c r="N479" s="1">
        <f t="shared" si="80"/>
        <v>317577400</v>
      </c>
    </row>
    <row r="480" spans="4:14" x14ac:dyDescent="0.25">
      <c r="D480" s="9">
        <v>44364</v>
      </c>
      <c r="E480">
        <v>479</v>
      </c>
      <c r="F480">
        <f t="shared" si="75"/>
        <v>46974</v>
      </c>
      <c r="G480">
        <f t="shared" si="81"/>
        <v>21444</v>
      </c>
      <c r="H480">
        <f t="shared" si="72"/>
        <v>3606</v>
      </c>
      <c r="I480" s="1">
        <f t="shared" si="78"/>
        <v>317555522</v>
      </c>
      <c r="J480">
        <f t="shared" si="76"/>
        <v>19779863</v>
      </c>
      <c r="K480" s="1">
        <f t="shared" si="79"/>
        <v>9135385</v>
      </c>
      <c r="L480">
        <f t="shared" si="79"/>
        <v>1536410</v>
      </c>
      <c r="M480">
        <v>0</v>
      </c>
      <c r="N480" s="1">
        <f t="shared" si="80"/>
        <v>317555522</v>
      </c>
    </row>
    <row r="481" spans="4:14" x14ac:dyDescent="0.25">
      <c r="D481" s="9">
        <v>44365</v>
      </c>
      <c r="E481">
        <v>480</v>
      </c>
      <c r="F481">
        <f t="shared" si="75"/>
        <v>46943</v>
      </c>
      <c r="G481">
        <f t="shared" si="81"/>
        <v>21442</v>
      </c>
      <c r="H481">
        <f t="shared" si="72"/>
        <v>3606</v>
      </c>
      <c r="I481" s="1">
        <f t="shared" si="78"/>
        <v>317533677</v>
      </c>
      <c r="J481">
        <f t="shared" si="76"/>
        <v>19823150</v>
      </c>
      <c r="K481" s="1">
        <f t="shared" si="79"/>
        <v>9156827</v>
      </c>
      <c r="L481">
        <f t="shared" si="79"/>
        <v>1540016</v>
      </c>
      <c r="M481">
        <v>0</v>
      </c>
      <c r="N481" s="1">
        <f t="shared" si="80"/>
        <v>317533677</v>
      </c>
    </row>
    <row r="482" spans="4:14" x14ac:dyDescent="0.25">
      <c r="D482" s="9">
        <v>44366</v>
      </c>
      <c r="E482">
        <v>481</v>
      </c>
      <c r="F482">
        <f t="shared" si="75"/>
        <v>46907</v>
      </c>
      <c r="G482">
        <f t="shared" si="81"/>
        <v>21446</v>
      </c>
      <c r="H482">
        <f t="shared" si="72"/>
        <v>3606</v>
      </c>
      <c r="I482" s="1">
        <f t="shared" si="78"/>
        <v>317511876</v>
      </c>
      <c r="J482">
        <f t="shared" si="76"/>
        <v>19866397</v>
      </c>
      <c r="K482" s="1">
        <f t="shared" si="79"/>
        <v>9178273</v>
      </c>
      <c r="L482">
        <f t="shared" si="79"/>
        <v>1543622</v>
      </c>
      <c r="M482">
        <v>0</v>
      </c>
      <c r="N482" s="1">
        <f t="shared" si="80"/>
        <v>317511876</v>
      </c>
    </row>
    <row r="483" spans="4:14" x14ac:dyDescent="0.25">
      <c r="D483" s="9">
        <v>44367</v>
      </c>
      <c r="E483">
        <v>482</v>
      </c>
      <c r="F483">
        <f t="shared" si="75"/>
        <v>46918</v>
      </c>
      <c r="G483">
        <f t="shared" si="81"/>
        <v>21447</v>
      </c>
      <c r="H483">
        <f t="shared" ref="H483:H546" si="82">ROUND(F456*$B$8,0)</f>
        <v>3607</v>
      </c>
      <c r="I483" s="1">
        <f t="shared" si="78"/>
        <v>317490063</v>
      </c>
      <c r="J483">
        <f t="shared" si="76"/>
        <v>19909657</v>
      </c>
      <c r="K483" s="1">
        <f t="shared" si="79"/>
        <v>9199720</v>
      </c>
      <c r="L483">
        <f t="shared" si="79"/>
        <v>1547229</v>
      </c>
      <c r="M483">
        <v>0</v>
      </c>
      <c r="N483" s="1">
        <f t="shared" si="80"/>
        <v>317490063</v>
      </c>
    </row>
    <row r="484" spans="4:14" x14ac:dyDescent="0.25">
      <c r="D484" s="9">
        <v>44368</v>
      </c>
      <c r="E484">
        <v>483</v>
      </c>
      <c r="F484">
        <f t="shared" si="75"/>
        <v>46921</v>
      </c>
      <c r="G484">
        <f t="shared" si="81"/>
        <v>21450</v>
      </c>
      <c r="H484">
        <f t="shared" si="82"/>
        <v>3607</v>
      </c>
      <c r="I484" s="1">
        <f t="shared" si="78"/>
        <v>317468249</v>
      </c>
      <c r="J484">
        <f t="shared" si="76"/>
        <v>19952921</v>
      </c>
      <c r="K484" s="1">
        <f t="shared" si="79"/>
        <v>9221170</v>
      </c>
      <c r="L484">
        <f t="shared" si="79"/>
        <v>1550836</v>
      </c>
      <c r="M484">
        <v>0</v>
      </c>
      <c r="N484" s="1">
        <f t="shared" si="80"/>
        <v>317468249</v>
      </c>
    </row>
    <row r="485" spans="4:14" x14ac:dyDescent="0.25">
      <c r="D485" s="9">
        <v>44369</v>
      </c>
      <c r="E485">
        <v>484</v>
      </c>
      <c r="F485">
        <f t="shared" si="75"/>
        <v>46930</v>
      </c>
      <c r="G485">
        <f t="shared" si="81"/>
        <v>21445</v>
      </c>
      <c r="H485">
        <f t="shared" si="82"/>
        <v>3606</v>
      </c>
      <c r="I485" s="1">
        <f t="shared" si="78"/>
        <v>317446419</v>
      </c>
      <c r="J485">
        <f t="shared" si="76"/>
        <v>19996196</v>
      </c>
      <c r="K485" s="1">
        <f t="shared" si="79"/>
        <v>9242615</v>
      </c>
      <c r="L485">
        <f t="shared" si="79"/>
        <v>1554442</v>
      </c>
      <c r="M485">
        <v>0</v>
      </c>
      <c r="N485" s="1">
        <f t="shared" si="80"/>
        <v>317446419</v>
      </c>
    </row>
    <row r="486" spans="4:14" x14ac:dyDescent="0.25">
      <c r="D486" s="9">
        <v>44370</v>
      </c>
      <c r="E486">
        <v>485</v>
      </c>
      <c r="F486">
        <f t="shared" si="75"/>
        <v>46926</v>
      </c>
      <c r="G486">
        <f t="shared" si="81"/>
        <v>21451</v>
      </c>
      <c r="H486">
        <f t="shared" si="82"/>
        <v>3607</v>
      </c>
      <c r="I486" s="1">
        <f t="shared" si="78"/>
        <v>317424599</v>
      </c>
      <c r="J486">
        <f t="shared" si="76"/>
        <v>20039467</v>
      </c>
      <c r="K486" s="1">
        <f t="shared" si="79"/>
        <v>9264066</v>
      </c>
      <c r="L486">
        <f t="shared" si="79"/>
        <v>1558049</v>
      </c>
      <c r="M486">
        <v>0</v>
      </c>
      <c r="N486" s="1">
        <f t="shared" si="80"/>
        <v>317424599</v>
      </c>
    </row>
    <row r="487" spans="4:14" x14ac:dyDescent="0.25">
      <c r="D487" s="9">
        <v>44371</v>
      </c>
      <c r="E487">
        <v>486</v>
      </c>
      <c r="F487">
        <f t="shared" si="75"/>
        <v>46930</v>
      </c>
      <c r="G487">
        <f t="shared" si="81"/>
        <v>21459</v>
      </c>
      <c r="H487">
        <f t="shared" si="82"/>
        <v>3609</v>
      </c>
      <c r="I487" s="1">
        <f t="shared" si="78"/>
        <v>317402781</v>
      </c>
      <c r="J487">
        <f t="shared" si="76"/>
        <v>20082744</v>
      </c>
      <c r="K487" s="1">
        <f t="shared" si="79"/>
        <v>9285525</v>
      </c>
      <c r="L487">
        <f t="shared" si="79"/>
        <v>1561658</v>
      </c>
      <c r="M487">
        <v>0</v>
      </c>
      <c r="N487" s="1">
        <f t="shared" si="80"/>
        <v>317402781</v>
      </c>
    </row>
    <row r="488" spans="4:14" x14ac:dyDescent="0.25">
      <c r="D488" s="9">
        <v>44372</v>
      </c>
      <c r="E488">
        <v>487</v>
      </c>
      <c r="F488">
        <f t="shared" si="75"/>
        <v>46900</v>
      </c>
      <c r="G488">
        <f t="shared" si="81"/>
        <v>21465</v>
      </c>
      <c r="H488">
        <f t="shared" si="82"/>
        <v>3610</v>
      </c>
      <c r="I488" s="1">
        <f t="shared" si="78"/>
        <v>317381003</v>
      </c>
      <c r="J488">
        <f t="shared" si="76"/>
        <v>20125987</v>
      </c>
      <c r="K488" s="1">
        <f t="shared" si="79"/>
        <v>9306990</v>
      </c>
      <c r="L488">
        <f t="shared" si="79"/>
        <v>1565268</v>
      </c>
      <c r="M488">
        <v>0</v>
      </c>
      <c r="N488" s="1">
        <f t="shared" si="80"/>
        <v>317381003</v>
      </c>
    </row>
    <row r="489" spans="4:14" x14ac:dyDescent="0.25">
      <c r="D489" s="9">
        <v>44373</v>
      </c>
      <c r="E489">
        <v>488</v>
      </c>
      <c r="F489">
        <f t="shared" si="75"/>
        <v>46920</v>
      </c>
      <c r="G489">
        <f t="shared" si="81"/>
        <v>21462</v>
      </c>
      <c r="H489">
        <f t="shared" si="82"/>
        <v>3609</v>
      </c>
      <c r="I489" s="1">
        <f t="shared" si="78"/>
        <v>317359198</v>
      </c>
      <c r="J489">
        <f t="shared" si="76"/>
        <v>20169254</v>
      </c>
      <c r="K489" s="1">
        <f t="shared" si="79"/>
        <v>9328452</v>
      </c>
      <c r="L489">
        <f t="shared" si="79"/>
        <v>1568877</v>
      </c>
      <c r="M489">
        <v>0</v>
      </c>
      <c r="N489" s="1">
        <f t="shared" si="80"/>
        <v>317359198</v>
      </c>
    </row>
    <row r="490" spans="4:14" x14ac:dyDescent="0.25">
      <c r="D490" s="9">
        <v>44374</v>
      </c>
      <c r="E490">
        <v>489</v>
      </c>
      <c r="F490">
        <f t="shared" si="75"/>
        <v>46896</v>
      </c>
      <c r="G490">
        <f t="shared" si="81"/>
        <v>21472</v>
      </c>
      <c r="H490">
        <f t="shared" si="82"/>
        <v>3611</v>
      </c>
      <c r="I490" s="1">
        <f t="shared" si="78"/>
        <v>317337430</v>
      </c>
      <c r="J490">
        <f t="shared" si="76"/>
        <v>20212494</v>
      </c>
      <c r="K490" s="1">
        <f t="shared" ref="K490:L505" si="83">K489+G490</f>
        <v>9349924</v>
      </c>
      <c r="L490">
        <f t="shared" si="83"/>
        <v>1572488</v>
      </c>
      <c r="M490">
        <v>0</v>
      </c>
      <c r="N490" s="1">
        <f t="shared" si="80"/>
        <v>317337430</v>
      </c>
    </row>
    <row r="491" spans="4:14" x14ac:dyDescent="0.25">
      <c r="D491" s="9">
        <v>44375</v>
      </c>
      <c r="E491">
        <v>490</v>
      </c>
      <c r="F491">
        <f t="shared" si="75"/>
        <v>46890</v>
      </c>
      <c r="G491">
        <f t="shared" si="81"/>
        <v>21480</v>
      </c>
      <c r="H491">
        <f t="shared" si="82"/>
        <v>3612</v>
      </c>
      <c r="I491" s="1">
        <f t="shared" si="78"/>
        <v>317315676</v>
      </c>
      <c r="J491">
        <f t="shared" si="76"/>
        <v>20255728</v>
      </c>
      <c r="K491" s="1">
        <f t="shared" si="83"/>
        <v>9371404</v>
      </c>
      <c r="L491">
        <f t="shared" si="83"/>
        <v>1576100</v>
      </c>
      <c r="M491">
        <v>0</v>
      </c>
      <c r="N491" s="1">
        <f t="shared" si="80"/>
        <v>317315676</v>
      </c>
    </row>
    <row r="492" spans="4:14" x14ac:dyDescent="0.25">
      <c r="D492" s="9">
        <v>44376</v>
      </c>
      <c r="E492">
        <v>491</v>
      </c>
      <c r="F492">
        <f t="shared" si="75"/>
        <v>46962</v>
      </c>
      <c r="G492">
        <f t="shared" si="81"/>
        <v>21482</v>
      </c>
      <c r="H492">
        <f t="shared" si="82"/>
        <v>3612</v>
      </c>
      <c r="I492" s="1">
        <f t="shared" si="78"/>
        <v>317293841</v>
      </c>
      <c r="J492">
        <f t="shared" si="76"/>
        <v>20299045</v>
      </c>
      <c r="K492" s="1">
        <f t="shared" si="83"/>
        <v>9392886</v>
      </c>
      <c r="L492">
        <f t="shared" si="83"/>
        <v>1579712</v>
      </c>
      <c r="M492">
        <v>0</v>
      </c>
      <c r="N492" s="1">
        <f t="shared" si="80"/>
        <v>317293841</v>
      </c>
    </row>
    <row r="493" spans="4:14" x14ac:dyDescent="0.25">
      <c r="D493" s="9">
        <v>44377</v>
      </c>
      <c r="E493">
        <v>492</v>
      </c>
      <c r="F493">
        <f t="shared" si="75"/>
        <v>46912</v>
      </c>
      <c r="G493">
        <f t="shared" si="81"/>
        <v>21485</v>
      </c>
      <c r="H493">
        <f t="shared" si="82"/>
        <v>3613</v>
      </c>
      <c r="I493" s="1">
        <f t="shared" si="78"/>
        <v>317272066</v>
      </c>
      <c r="J493">
        <f t="shared" si="76"/>
        <v>20342305</v>
      </c>
      <c r="K493" s="1">
        <f t="shared" si="83"/>
        <v>9414371</v>
      </c>
      <c r="L493">
        <f t="shared" si="83"/>
        <v>1583325</v>
      </c>
      <c r="M493">
        <v>0</v>
      </c>
      <c r="N493" s="1">
        <f t="shared" si="80"/>
        <v>317272066</v>
      </c>
    </row>
    <row r="494" spans="4:14" x14ac:dyDescent="0.25">
      <c r="D494" s="9">
        <v>44378</v>
      </c>
      <c r="E494">
        <v>493</v>
      </c>
      <c r="F494">
        <f t="shared" si="75"/>
        <v>46927</v>
      </c>
      <c r="G494">
        <f t="shared" si="81"/>
        <v>21481</v>
      </c>
      <c r="H494">
        <f t="shared" si="82"/>
        <v>3612</v>
      </c>
      <c r="I494" s="1">
        <f t="shared" si="78"/>
        <v>317250269</v>
      </c>
      <c r="J494">
        <f t="shared" si="76"/>
        <v>20385583</v>
      </c>
      <c r="K494" s="1">
        <f t="shared" si="83"/>
        <v>9435852</v>
      </c>
      <c r="L494">
        <f t="shared" si="83"/>
        <v>1586937</v>
      </c>
      <c r="M494">
        <v>0</v>
      </c>
      <c r="N494" s="1">
        <f t="shared" si="80"/>
        <v>317250269</v>
      </c>
    </row>
    <row r="495" spans="4:14" x14ac:dyDescent="0.25">
      <c r="D495" s="9">
        <v>44379</v>
      </c>
      <c r="E495">
        <v>494</v>
      </c>
      <c r="F495">
        <f t="shared" si="75"/>
        <v>46900</v>
      </c>
      <c r="G495">
        <f t="shared" si="81"/>
        <v>21492</v>
      </c>
      <c r="H495">
        <f t="shared" si="82"/>
        <v>3614</v>
      </c>
      <c r="I495" s="1">
        <f t="shared" si="78"/>
        <v>317228513</v>
      </c>
      <c r="J495">
        <f t="shared" si="76"/>
        <v>20428831</v>
      </c>
      <c r="K495" s="1">
        <f t="shared" si="83"/>
        <v>9457344</v>
      </c>
      <c r="L495">
        <f t="shared" si="83"/>
        <v>1590551</v>
      </c>
      <c r="M495">
        <v>0</v>
      </c>
      <c r="N495" s="1">
        <f t="shared" si="80"/>
        <v>317228513</v>
      </c>
    </row>
    <row r="496" spans="4:14" x14ac:dyDescent="0.25">
      <c r="D496" s="9">
        <v>44380</v>
      </c>
      <c r="E496">
        <v>495</v>
      </c>
      <c r="F496">
        <f t="shared" si="75"/>
        <v>46858</v>
      </c>
      <c r="G496">
        <f t="shared" si="81"/>
        <v>21491</v>
      </c>
      <c r="H496">
        <f t="shared" si="82"/>
        <v>3614</v>
      </c>
      <c r="I496" s="1">
        <f t="shared" si="78"/>
        <v>317206803</v>
      </c>
      <c r="J496">
        <f t="shared" si="76"/>
        <v>20472032</v>
      </c>
      <c r="K496" s="1">
        <f t="shared" si="83"/>
        <v>9478835</v>
      </c>
      <c r="L496">
        <f t="shared" si="83"/>
        <v>1594165</v>
      </c>
      <c r="M496">
        <v>0</v>
      </c>
      <c r="N496" s="1">
        <f t="shared" si="80"/>
        <v>317206803</v>
      </c>
    </row>
    <row r="497" spans="4:14" x14ac:dyDescent="0.25">
      <c r="D497" s="9">
        <v>44381</v>
      </c>
      <c r="E497">
        <v>496</v>
      </c>
      <c r="F497">
        <f t="shared" si="75"/>
        <v>46858</v>
      </c>
      <c r="G497">
        <f t="shared" si="81"/>
        <v>21504</v>
      </c>
      <c r="H497">
        <f t="shared" si="82"/>
        <v>3616</v>
      </c>
      <c r="I497" s="1">
        <f t="shared" si="78"/>
        <v>317185106</v>
      </c>
      <c r="J497">
        <f t="shared" si="76"/>
        <v>20515233</v>
      </c>
      <c r="K497" s="1">
        <f t="shared" si="83"/>
        <v>9500339</v>
      </c>
      <c r="L497">
        <f t="shared" si="83"/>
        <v>1597781</v>
      </c>
      <c r="M497">
        <v>0</v>
      </c>
      <c r="N497" s="1">
        <f t="shared" si="80"/>
        <v>317185106</v>
      </c>
    </row>
    <row r="498" spans="4:14" x14ac:dyDescent="0.25">
      <c r="D498" s="9">
        <v>44382</v>
      </c>
      <c r="E498">
        <v>497</v>
      </c>
      <c r="F498">
        <f t="shared" si="75"/>
        <v>46873</v>
      </c>
      <c r="G498">
        <f t="shared" si="81"/>
        <v>21499</v>
      </c>
      <c r="H498">
        <f t="shared" si="82"/>
        <v>3615</v>
      </c>
      <c r="I498" s="1">
        <f t="shared" si="78"/>
        <v>317163386</v>
      </c>
      <c r="J498">
        <f t="shared" si="76"/>
        <v>20558452</v>
      </c>
      <c r="K498" s="1">
        <f t="shared" si="83"/>
        <v>9521838</v>
      </c>
      <c r="L498">
        <f t="shared" si="83"/>
        <v>1601396</v>
      </c>
      <c r="M498">
        <v>0</v>
      </c>
      <c r="N498" s="1">
        <f t="shared" si="80"/>
        <v>317163386</v>
      </c>
    </row>
    <row r="499" spans="4:14" x14ac:dyDescent="0.25">
      <c r="D499" s="9">
        <v>44383</v>
      </c>
      <c r="E499">
        <v>498</v>
      </c>
      <c r="F499">
        <f t="shared" si="75"/>
        <v>46898</v>
      </c>
      <c r="G499">
        <f t="shared" si="81"/>
        <v>21476</v>
      </c>
      <c r="H499">
        <f t="shared" si="82"/>
        <v>3611</v>
      </c>
      <c r="I499" s="1">
        <f t="shared" si="78"/>
        <v>317141613</v>
      </c>
      <c r="J499">
        <f t="shared" si="76"/>
        <v>20601701</v>
      </c>
      <c r="K499" s="1">
        <f t="shared" si="83"/>
        <v>9543314</v>
      </c>
      <c r="L499">
        <f t="shared" si="83"/>
        <v>1605007</v>
      </c>
      <c r="M499">
        <v>0</v>
      </c>
      <c r="N499" s="1">
        <f t="shared" si="80"/>
        <v>317141613</v>
      </c>
    </row>
    <row r="500" spans="4:14" x14ac:dyDescent="0.25">
      <c r="D500" s="9">
        <v>44384</v>
      </c>
      <c r="E500">
        <v>499</v>
      </c>
      <c r="F500">
        <f t="shared" si="75"/>
        <v>46891</v>
      </c>
      <c r="G500">
        <f t="shared" si="81"/>
        <v>21446</v>
      </c>
      <c r="H500">
        <f t="shared" si="82"/>
        <v>3606</v>
      </c>
      <c r="I500" s="1">
        <f t="shared" si="78"/>
        <v>317119818</v>
      </c>
      <c r="J500">
        <f t="shared" si="76"/>
        <v>20644942</v>
      </c>
      <c r="K500" s="1">
        <f t="shared" si="83"/>
        <v>9564760</v>
      </c>
      <c r="L500">
        <f t="shared" si="83"/>
        <v>1608613</v>
      </c>
      <c r="M500">
        <v>0</v>
      </c>
      <c r="N500" s="1">
        <f t="shared" si="80"/>
        <v>317119818</v>
      </c>
    </row>
    <row r="501" spans="4:14" x14ac:dyDescent="0.25">
      <c r="D501" s="9">
        <v>44385</v>
      </c>
      <c r="E501">
        <v>500</v>
      </c>
      <c r="F501">
        <f t="shared" si="75"/>
        <v>46885</v>
      </c>
      <c r="G501">
        <f t="shared" si="81"/>
        <v>21611</v>
      </c>
      <c r="H501">
        <f t="shared" si="82"/>
        <v>3634</v>
      </c>
      <c r="I501" s="1">
        <f t="shared" si="78"/>
        <v>317098194</v>
      </c>
      <c r="J501">
        <f t="shared" si="76"/>
        <v>20688177</v>
      </c>
      <c r="K501" s="1">
        <f t="shared" si="83"/>
        <v>9586371</v>
      </c>
      <c r="L501">
        <f t="shared" si="83"/>
        <v>1612247</v>
      </c>
      <c r="M501">
        <v>0</v>
      </c>
      <c r="N501" s="1">
        <f t="shared" si="80"/>
        <v>317098194</v>
      </c>
    </row>
    <row r="502" spans="4:14" x14ac:dyDescent="0.25">
      <c r="D502" s="9">
        <v>44386</v>
      </c>
      <c r="E502">
        <v>501</v>
      </c>
      <c r="F502">
        <f t="shared" si="75"/>
        <v>46882</v>
      </c>
      <c r="G502">
        <f t="shared" si="81"/>
        <v>21548</v>
      </c>
      <c r="H502">
        <f t="shared" si="82"/>
        <v>3624</v>
      </c>
      <c r="I502" s="1">
        <f t="shared" si="78"/>
        <v>317076510</v>
      </c>
      <c r="J502">
        <f t="shared" si="76"/>
        <v>20731409</v>
      </c>
      <c r="K502" s="1">
        <f t="shared" si="83"/>
        <v>9607919</v>
      </c>
      <c r="L502">
        <f t="shared" si="83"/>
        <v>1615871</v>
      </c>
      <c r="M502">
        <v>0</v>
      </c>
      <c r="N502" s="1">
        <f t="shared" si="80"/>
        <v>317076510</v>
      </c>
    </row>
    <row r="503" spans="4:14" x14ac:dyDescent="0.25">
      <c r="D503" s="9">
        <v>44387</v>
      </c>
      <c r="E503">
        <v>502</v>
      </c>
      <c r="F503">
        <f t="shared" si="75"/>
        <v>46893</v>
      </c>
      <c r="G503">
        <f t="shared" si="81"/>
        <v>21519</v>
      </c>
      <c r="H503">
        <f t="shared" si="82"/>
        <v>3619</v>
      </c>
      <c r="I503" s="1">
        <f t="shared" si="78"/>
        <v>317054783</v>
      </c>
      <c r="J503">
        <f t="shared" si="76"/>
        <v>20774655</v>
      </c>
      <c r="K503" s="1">
        <f t="shared" si="83"/>
        <v>9629438</v>
      </c>
      <c r="L503">
        <f t="shared" si="83"/>
        <v>1619490</v>
      </c>
      <c r="M503">
        <v>0</v>
      </c>
      <c r="N503" s="1">
        <f t="shared" si="80"/>
        <v>317054783</v>
      </c>
    </row>
    <row r="504" spans="4:14" x14ac:dyDescent="0.25">
      <c r="D504" s="9">
        <v>44388</v>
      </c>
      <c r="E504">
        <v>503</v>
      </c>
      <c r="F504">
        <f t="shared" si="75"/>
        <v>47175</v>
      </c>
      <c r="G504">
        <f t="shared" si="81"/>
        <v>21509</v>
      </c>
      <c r="H504">
        <f t="shared" si="82"/>
        <v>3617</v>
      </c>
      <c r="I504" s="1">
        <f t="shared" si="78"/>
        <v>317032723</v>
      </c>
      <c r="J504">
        <f t="shared" si="76"/>
        <v>20818224</v>
      </c>
      <c r="K504" s="1">
        <f t="shared" si="83"/>
        <v>9650947</v>
      </c>
      <c r="L504">
        <f t="shared" si="83"/>
        <v>1623107</v>
      </c>
      <c r="M504">
        <v>0</v>
      </c>
      <c r="N504" s="1">
        <f t="shared" si="80"/>
        <v>317032723</v>
      </c>
    </row>
    <row r="505" spans="4:14" x14ac:dyDescent="0.25">
      <c r="D505" s="9">
        <v>44389</v>
      </c>
      <c r="E505">
        <v>504</v>
      </c>
      <c r="F505">
        <f t="shared" si="75"/>
        <v>47171</v>
      </c>
      <c r="G505">
        <f t="shared" si="81"/>
        <v>21508</v>
      </c>
      <c r="H505">
        <f t="shared" si="82"/>
        <v>3617</v>
      </c>
      <c r="I505" s="1">
        <f t="shared" si="78"/>
        <v>317010666</v>
      </c>
      <c r="J505">
        <f t="shared" si="76"/>
        <v>20861789</v>
      </c>
      <c r="K505" s="1">
        <f t="shared" si="83"/>
        <v>9672455</v>
      </c>
      <c r="L505">
        <f t="shared" si="83"/>
        <v>1626724</v>
      </c>
      <c r="M505">
        <v>0</v>
      </c>
      <c r="N505" s="1">
        <f t="shared" si="80"/>
        <v>317010666</v>
      </c>
    </row>
    <row r="506" spans="4:14" x14ac:dyDescent="0.25">
      <c r="D506" s="9">
        <v>44390</v>
      </c>
      <c r="E506">
        <v>505</v>
      </c>
      <c r="F506">
        <f t="shared" si="75"/>
        <v>47167</v>
      </c>
      <c r="G506">
        <f t="shared" si="81"/>
        <v>21511</v>
      </c>
      <c r="H506">
        <f t="shared" si="82"/>
        <v>3617</v>
      </c>
      <c r="I506" s="1">
        <f t="shared" si="78"/>
        <v>316988616</v>
      </c>
      <c r="J506">
        <f t="shared" si="76"/>
        <v>20905350</v>
      </c>
      <c r="K506" s="1">
        <f t="shared" ref="K506:L521" si="84">K505+G506</f>
        <v>9693966</v>
      </c>
      <c r="L506">
        <f t="shared" si="84"/>
        <v>1630341</v>
      </c>
      <c r="M506">
        <v>0</v>
      </c>
      <c r="N506" s="1">
        <f t="shared" si="80"/>
        <v>316988616</v>
      </c>
    </row>
    <row r="507" spans="4:14" x14ac:dyDescent="0.25">
      <c r="D507" s="9">
        <v>44391</v>
      </c>
      <c r="E507">
        <v>506</v>
      </c>
      <c r="F507">
        <f t="shared" si="75"/>
        <v>47160</v>
      </c>
      <c r="G507">
        <f t="shared" si="81"/>
        <v>21509</v>
      </c>
      <c r="H507">
        <f t="shared" si="82"/>
        <v>3617</v>
      </c>
      <c r="I507" s="1">
        <f t="shared" si="78"/>
        <v>316966571</v>
      </c>
      <c r="J507">
        <f t="shared" si="76"/>
        <v>20948904</v>
      </c>
      <c r="K507" s="1">
        <f t="shared" si="84"/>
        <v>9715475</v>
      </c>
      <c r="L507">
        <f t="shared" si="84"/>
        <v>1633958</v>
      </c>
      <c r="M507">
        <v>0</v>
      </c>
      <c r="N507" s="1">
        <f t="shared" si="80"/>
        <v>316966571</v>
      </c>
    </row>
    <row r="508" spans="4:14" x14ac:dyDescent="0.25">
      <c r="D508" s="9">
        <v>44392</v>
      </c>
      <c r="E508">
        <v>507</v>
      </c>
      <c r="F508">
        <f t="shared" si="75"/>
        <v>47157</v>
      </c>
      <c r="G508">
        <f t="shared" si="81"/>
        <v>21495</v>
      </c>
      <c r="H508">
        <f t="shared" si="82"/>
        <v>3615</v>
      </c>
      <c r="I508" s="1">
        <f t="shared" si="78"/>
        <v>316944515</v>
      </c>
      <c r="J508">
        <f t="shared" si="76"/>
        <v>20992455</v>
      </c>
      <c r="K508" s="1">
        <f t="shared" si="84"/>
        <v>9736970</v>
      </c>
      <c r="L508">
        <f t="shared" si="84"/>
        <v>1637573</v>
      </c>
      <c r="M508">
        <v>0</v>
      </c>
      <c r="N508" s="1">
        <f t="shared" si="80"/>
        <v>316944515</v>
      </c>
    </row>
    <row r="509" spans="4:14" x14ac:dyDescent="0.25">
      <c r="D509" s="9">
        <v>44393</v>
      </c>
      <c r="E509">
        <v>508</v>
      </c>
      <c r="F509">
        <f t="shared" si="75"/>
        <v>47148</v>
      </c>
      <c r="G509">
        <f t="shared" si="81"/>
        <v>21479</v>
      </c>
      <c r="H509">
        <f t="shared" si="82"/>
        <v>3612</v>
      </c>
      <c r="I509" s="1">
        <f t="shared" si="78"/>
        <v>316922452</v>
      </c>
      <c r="J509">
        <f t="shared" si="76"/>
        <v>21035997</v>
      </c>
      <c r="K509" s="1">
        <f t="shared" si="84"/>
        <v>9758449</v>
      </c>
      <c r="L509">
        <f t="shared" si="84"/>
        <v>1641185</v>
      </c>
      <c r="M509">
        <v>0</v>
      </c>
      <c r="N509" s="1">
        <f t="shared" si="80"/>
        <v>316922452</v>
      </c>
    </row>
    <row r="510" spans="4:14" x14ac:dyDescent="0.25">
      <c r="D510" s="9">
        <v>44394</v>
      </c>
      <c r="E510">
        <v>509</v>
      </c>
      <c r="F510">
        <f t="shared" si="75"/>
        <v>47141</v>
      </c>
      <c r="G510">
        <f t="shared" si="81"/>
        <v>21484</v>
      </c>
      <c r="H510">
        <f t="shared" si="82"/>
        <v>3613</v>
      </c>
      <c r="I510" s="1">
        <f t="shared" si="78"/>
        <v>316900402</v>
      </c>
      <c r="J510">
        <f t="shared" si="76"/>
        <v>21079531</v>
      </c>
      <c r="K510" s="1">
        <f t="shared" si="84"/>
        <v>9779933</v>
      </c>
      <c r="L510">
        <f t="shared" si="84"/>
        <v>1644798</v>
      </c>
      <c r="M510">
        <v>0</v>
      </c>
      <c r="N510" s="1">
        <f t="shared" si="80"/>
        <v>316900402</v>
      </c>
    </row>
    <row r="511" spans="4:14" x14ac:dyDescent="0.25">
      <c r="D511" s="9">
        <v>44395</v>
      </c>
      <c r="E511">
        <v>510</v>
      </c>
      <c r="F511">
        <f t="shared" si="75"/>
        <v>47133</v>
      </c>
      <c r="G511">
        <f t="shared" si="81"/>
        <v>21485</v>
      </c>
      <c r="H511">
        <f t="shared" si="82"/>
        <v>3613</v>
      </c>
      <c r="I511" s="1">
        <f t="shared" si="78"/>
        <v>316878361</v>
      </c>
      <c r="J511">
        <f t="shared" si="76"/>
        <v>21123057</v>
      </c>
      <c r="K511" s="1">
        <f t="shared" si="84"/>
        <v>9801418</v>
      </c>
      <c r="L511">
        <f t="shared" si="84"/>
        <v>1648411</v>
      </c>
      <c r="M511">
        <v>0</v>
      </c>
      <c r="N511" s="1">
        <f t="shared" si="80"/>
        <v>316878361</v>
      </c>
    </row>
    <row r="512" spans="4:14" x14ac:dyDescent="0.25">
      <c r="D512" s="9">
        <v>44396</v>
      </c>
      <c r="E512">
        <v>511</v>
      </c>
      <c r="F512">
        <f t="shared" si="75"/>
        <v>47134</v>
      </c>
      <c r="G512">
        <f t="shared" si="81"/>
        <v>21489</v>
      </c>
      <c r="H512">
        <f t="shared" si="82"/>
        <v>3614</v>
      </c>
      <c r="I512" s="1">
        <f t="shared" si="78"/>
        <v>316856322</v>
      </c>
      <c r="J512">
        <f t="shared" si="76"/>
        <v>21166585</v>
      </c>
      <c r="K512" s="1">
        <f t="shared" si="84"/>
        <v>9822907</v>
      </c>
      <c r="L512">
        <f t="shared" si="84"/>
        <v>1652025</v>
      </c>
      <c r="M512">
        <v>0</v>
      </c>
      <c r="N512" s="1">
        <f t="shared" si="80"/>
        <v>316856322</v>
      </c>
    </row>
    <row r="513" spans="4:14" x14ac:dyDescent="0.25">
      <c r="D513" s="9">
        <v>44397</v>
      </c>
      <c r="E513">
        <v>512</v>
      </c>
      <c r="F513">
        <f t="shared" si="75"/>
        <v>47122</v>
      </c>
      <c r="G513">
        <f t="shared" si="81"/>
        <v>21487</v>
      </c>
      <c r="H513">
        <f t="shared" si="82"/>
        <v>3613</v>
      </c>
      <c r="I513" s="1">
        <f t="shared" si="78"/>
        <v>316834294</v>
      </c>
      <c r="J513">
        <f t="shared" si="76"/>
        <v>21210100</v>
      </c>
      <c r="K513" s="1">
        <f t="shared" si="84"/>
        <v>9844394</v>
      </c>
      <c r="L513">
        <f t="shared" si="84"/>
        <v>1655638</v>
      </c>
      <c r="M513">
        <v>0</v>
      </c>
      <c r="N513" s="1">
        <f t="shared" si="80"/>
        <v>316834294</v>
      </c>
    </row>
    <row r="514" spans="4:14" x14ac:dyDescent="0.25">
      <c r="D514" s="9">
        <v>44398</v>
      </c>
      <c r="E514">
        <v>513</v>
      </c>
      <c r="F514">
        <f t="shared" si="75"/>
        <v>47107</v>
      </c>
      <c r="G514">
        <f t="shared" si="81"/>
        <v>21489</v>
      </c>
      <c r="H514">
        <f t="shared" si="82"/>
        <v>3614</v>
      </c>
      <c r="I514" s="1">
        <f t="shared" si="78"/>
        <v>316812285</v>
      </c>
      <c r="J514">
        <f t="shared" si="76"/>
        <v>21253598</v>
      </c>
      <c r="K514" s="1">
        <f t="shared" si="84"/>
        <v>9865883</v>
      </c>
      <c r="L514">
        <f t="shared" si="84"/>
        <v>1659252</v>
      </c>
      <c r="M514">
        <v>0</v>
      </c>
      <c r="N514" s="1">
        <f t="shared" si="80"/>
        <v>316812285</v>
      </c>
    </row>
    <row r="515" spans="4:14" x14ac:dyDescent="0.25">
      <c r="D515" s="9">
        <v>44399</v>
      </c>
      <c r="E515">
        <v>514</v>
      </c>
      <c r="F515">
        <f t="shared" si="75"/>
        <v>47095</v>
      </c>
      <c r="G515">
        <f t="shared" si="81"/>
        <v>21476</v>
      </c>
      <c r="H515">
        <f t="shared" si="82"/>
        <v>3611</v>
      </c>
      <c r="I515" s="1">
        <f t="shared" si="78"/>
        <v>316790276</v>
      </c>
      <c r="J515">
        <f t="shared" si="76"/>
        <v>21297083</v>
      </c>
      <c r="K515" s="1">
        <f t="shared" si="84"/>
        <v>9887359</v>
      </c>
      <c r="L515">
        <f t="shared" si="84"/>
        <v>1662863</v>
      </c>
      <c r="M515">
        <v>0</v>
      </c>
      <c r="N515" s="1">
        <f t="shared" si="80"/>
        <v>316790276</v>
      </c>
    </row>
    <row r="516" spans="4:14" x14ac:dyDescent="0.25">
      <c r="D516" s="9">
        <v>44400</v>
      </c>
      <c r="E516">
        <v>515</v>
      </c>
      <c r="F516">
        <f t="shared" si="75"/>
        <v>47094</v>
      </c>
      <c r="G516">
        <f t="shared" si="81"/>
        <v>21485</v>
      </c>
      <c r="H516">
        <f t="shared" si="82"/>
        <v>3613</v>
      </c>
      <c r="I516" s="1">
        <f t="shared" si="78"/>
        <v>316768276</v>
      </c>
      <c r="J516">
        <f t="shared" si="76"/>
        <v>21340568</v>
      </c>
      <c r="K516" s="1">
        <f t="shared" si="84"/>
        <v>9908844</v>
      </c>
      <c r="L516">
        <f t="shared" si="84"/>
        <v>1666476</v>
      </c>
      <c r="M516">
        <v>0</v>
      </c>
      <c r="N516" s="1">
        <f t="shared" si="80"/>
        <v>316768276</v>
      </c>
    </row>
    <row r="517" spans="4:14" x14ac:dyDescent="0.25">
      <c r="D517" s="9">
        <v>44401</v>
      </c>
      <c r="E517">
        <v>516</v>
      </c>
      <c r="F517">
        <f t="shared" si="75"/>
        <v>47077</v>
      </c>
      <c r="G517">
        <f t="shared" si="81"/>
        <v>21474</v>
      </c>
      <c r="H517">
        <f t="shared" si="82"/>
        <v>3611</v>
      </c>
      <c r="I517" s="1">
        <f t="shared" si="78"/>
        <v>316746284</v>
      </c>
      <c r="J517">
        <f t="shared" si="76"/>
        <v>21384034</v>
      </c>
      <c r="K517" s="1">
        <f t="shared" si="84"/>
        <v>9930318</v>
      </c>
      <c r="L517">
        <f t="shared" si="84"/>
        <v>1670087</v>
      </c>
      <c r="M517">
        <v>0</v>
      </c>
      <c r="N517" s="1">
        <f t="shared" si="80"/>
        <v>316746284</v>
      </c>
    </row>
    <row r="518" spans="4:14" x14ac:dyDescent="0.25">
      <c r="D518" s="9">
        <v>44402</v>
      </c>
      <c r="E518">
        <v>517</v>
      </c>
      <c r="F518">
        <f t="shared" si="75"/>
        <v>47063</v>
      </c>
      <c r="G518">
        <f t="shared" si="81"/>
        <v>21471</v>
      </c>
      <c r="H518">
        <f t="shared" si="82"/>
        <v>3611</v>
      </c>
      <c r="I518" s="1">
        <f t="shared" si="78"/>
        <v>316724304</v>
      </c>
      <c r="J518">
        <f t="shared" si="76"/>
        <v>21427485</v>
      </c>
      <c r="K518" s="1">
        <f t="shared" si="84"/>
        <v>9951789</v>
      </c>
      <c r="L518">
        <f t="shared" si="84"/>
        <v>1673698</v>
      </c>
      <c r="M518">
        <v>0</v>
      </c>
      <c r="N518" s="1">
        <f t="shared" si="80"/>
        <v>316724304</v>
      </c>
    </row>
    <row r="519" spans="4:14" x14ac:dyDescent="0.25">
      <c r="D519" s="9">
        <v>44403</v>
      </c>
      <c r="E519">
        <v>518</v>
      </c>
      <c r="F519">
        <f t="shared" si="75"/>
        <v>47056</v>
      </c>
      <c r="G519">
        <f t="shared" si="81"/>
        <v>21504</v>
      </c>
      <c r="H519">
        <f t="shared" si="82"/>
        <v>3616</v>
      </c>
      <c r="I519" s="1">
        <f t="shared" si="78"/>
        <v>316702364</v>
      </c>
      <c r="J519">
        <f t="shared" si="76"/>
        <v>21470929</v>
      </c>
      <c r="K519" s="1">
        <f t="shared" si="84"/>
        <v>9973293</v>
      </c>
      <c r="L519">
        <f t="shared" si="84"/>
        <v>1677314</v>
      </c>
      <c r="M519">
        <v>0</v>
      </c>
      <c r="N519" s="1">
        <f t="shared" si="80"/>
        <v>316702364</v>
      </c>
    </row>
    <row r="520" spans="4:14" x14ac:dyDescent="0.25">
      <c r="D520" s="9">
        <v>44404</v>
      </c>
      <c r="E520">
        <v>519</v>
      </c>
      <c r="F520">
        <f t="shared" si="75"/>
        <v>47047</v>
      </c>
      <c r="G520">
        <f t="shared" si="81"/>
        <v>21481</v>
      </c>
      <c r="H520">
        <f t="shared" si="82"/>
        <v>3612</v>
      </c>
      <c r="I520" s="1">
        <f t="shared" si="78"/>
        <v>316680411</v>
      </c>
      <c r="J520">
        <f t="shared" si="76"/>
        <v>21514363</v>
      </c>
      <c r="K520" s="1">
        <f t="shared" si="84"/>
        <v>9994774</v>
      </c>
      <c r="L520">
        <f t="shared" si="84"/>
        <v>1680926</v>
      </c>
      <c r="M520">
        <v>0</v>
      </c>
      <c r="N520" s="1">
        <f t="shared" si="80"/>
        <v>316680411</v>
      </c>
    </row>
    <row r="521" spans="4:14" x14ac:dyDescent="0.25">
      <c r="D521" s="9">
        <v>44405</v>
      </c>
      <c r="E521">
        <v>520</v>
      </c>
      <c r="F521">
        <f t="shared" ref="F521:F584" si="85">ROUND((M520*$B$1)+(N520*$B$2)-H494-G494,0)</f>
        <v>47047</v>
      </c>
      <c r="G521">
        <f t="shared" si="81"/>
        <v>21488</v>
      </c>
      <c r="H521">
        <f t="shared" si="82"/>
        <v>3613</v>
      </c>
      <c r="I521" s="1">
        <f t="shared" si="78"/>
        <v>316658464</v>
      </c>
      <c r="J521">
        <f t="shared" ref="J521:J584" si="86">J520+F521-H494</f>
        <v>21557798</v>
      </c>
      <c r="K521" s="1">
        <f t="shared" si="84"/>
        <v>10016262</v>
      </c>
      <c r="L521">
        <f t="shared" si="84"/>
        <v>1684539</v>
      </c>
      <c r="M521">
        <v>0</v>
      </c>
      <c r="N521" s="1">
        <f t="shared" si="80"/>
        <v>316658464</v>
      </c>
    </row>
    <row r="522" spans="4:14" x14ac:dyDescent="0.25">
      <c r="D522" s="9">
        <v>44406</v>
      </c>
      <c r="E522">
        <v>521</v>
      </c>
      <c r="F522">
        <f t="shared" si="85"/>
        <v>47029</v>
      </c>
      <c r="G522">
        <f t="shared" si="81"/>
        <v>21476</v>
      </c>
      <c r="H522">
        <f t="shared" si="82"/>
        <v>3611</v>
      </c>
      <c r="I522" s="1">
        <f t="shared" si="78"/>
        <v>316636525</v>
      </c>
      <c r="J522">
        <f t="shared" si="86"/>
        <v>21601213</v>
      </c>
      <c r="K522" s="1">
        <f t="shared" ref="K522:L537" si="87">K521+G522</f>
        <v>10037738</v>
      </c>
      <c r="L522">
        <f t="shared" si="87"/>
        <v>1688150</v>
      </c>
      <c r="M522">
        <v>0</v>
      </c>
      <c r="N522" s="1">
        <f t="shared" si="80"/>
        <v>316636525</v>
      </c>
    </row>
    <row r="523" spans="4:14" x14ac:dyDescent="0.25">
      <c r="D523" s="9">
        <v>44407</v>
      </c>
      <c r="E523">
        <v>522</v>
      </c>
      <c r="F523">
        <f t="shared" si="85"/>
        <v>47025</v>
      </c>
      <c r="G523">
        <f t="shared" si="81"/>
        <v>21456</v>
      </c>
      <c r="H523">
        <f t="shared" si="82"/>
        <v>3608</v>
      </c>
      <c r="I523" s="1">
        <f t="shared" si="78"/>
        <v>316614570</v>
      </c>
      <c r="J523">
        <f t="shared" si="86"/>
        <v>21644624</v>
      </c>
      <c r="K523" s="1">
        <f t="shared" si="87"/>
        <v>10059194</v>
      </c>
      <c r="L523">
        <f t="shared" si="87"/>
        <v>1691758</v>
      </c>
      <c r="M523">
        <v>0</v>
      </c>
      <c r="N523" s="1">
        <f t="shared" si="80"/>
        <v>316614570</v>
      </c>
    </row>
    <row r="524" spans="4:14" x14ac:dyDescent="0.25">
      <c r="D524" s="9">
        <v>44408</v>
      </c>
      <c r="E524">
        <v>523</v>
      </c>
      <c r="F524">
        <f t="shared" si="85"/>
        <v>47005</v>
      </c>
      <c r="G524">
        <f t="shared" si="81"/>
        <v>21456</v>
      </c>
      <c r="H524">
        <f t="shared" si="82"/>
        <v>3608</v>
      </c>
      <c r="I524" s="1">
        <f t="shared" si="78"/>
        <v>316592637</v>
      </c>
      <c r="J524">
        <f t="shared" si="86"/>
        <v>21688013</v>
      </c>
      <c r="K524" s="1">
        <f t="shared" si="87"/>
        <v>10080650</v>
      </c>
      <c r="L524">
        <f t="shared" si="87"/>
        <v>1695366</v>
      </c>
      <c r="M524">
        <v>0</v>
      </c>
      <c r="N524" s="1">
        <f t="shared" si="80"/>
        <v>316592637</v>
      </c>
    </row>
    <row r="525" spans="4:14" x14ac:dyDescent="0.25">
      <c r="D525" s="9">
        <v>44409</v>
      </c>
      <c r="E525">
        <v>524</v>
      </c>
      <c r="F525">
        <f t="shared" si="85"/>
        <v>47006</v>
      </c>
      <c r="G525">
        <f t="shared" si="81"/>
        <v>21463</v>
      </c>
      <c r="H525">
        <f t="shared" si="82"/>
        <v>3609</v>
      </c>
      <c r="I525" s="1">
        <f t="shared" si="78"/>
        <v>316570709</v>
      </c>
      <c r="J525">
        <f t="shared" si="86"/>
        <v>21731404</v>
      </c>
      <c r="K525" s="1">
        <f t="shared" si="87"/>
        <v>10102113</v>
      </c>
      <c r="L525">
        <f t="shared" si="87"/>
        <v>1698975</v>
      </c>
      <c r="M525">
        <v>0</v>
      </c>
      <c r="N525" s="1">
        <f t="shared" si="80"/>
        <v>316570709</v>
      </c>
    </row>
    <row r="526" spans="4:14" x14ac:dyDescent="0.25">
      <c r="D526" s="9">
        <v>44410</v>
      </c>
      <c r="E526">
        <v>525</v>
      </c>
      <c r="F526">
        <f t="shared" si="85"/>
        <v>47028</v>
      </c>
      <c r="G526">
        <f t="shared" si="81"/>
        <v>21475</v>
      </c>
      <c r="H526">
        <f t="shared" si="82"/>
        <v>3611</v>
      </c>
      <c r="I526" s="1">
        <f t="shared" si="78"/>
        <v>316548767</v>
      </c>
      <c r="J526">
        <f t="shared" si="86"/>
        <v>21774821</v>
      </c>
      <c r="K526" s="1">
        <f t="shared" si="87"/>
        <v>10123588</v>
      </c>
      <c r="L526">
        <f t="shared" si="87"/>
        <v>1702586</v>
      </c>
      <c r="M526">
        <v>0</v>
      </c>
      <c r="N526" s="1">
        <f t="shared" si="80"/>
        <v>316548767</v>
      </c>
    </row>
    <row r="527" spans="4:14" x14ac:dyDescent="0.25">
      <c r="D527" s="9">
        <v>44411</v>
      </c>
      <c r="E527">
        <v>526</v>
      </c>
      <c r="F527">
        <f t="shared" si="85"/>
        <v>47058</v>
      </c>
      <c r="G527">
        <f t="shared" si="81"/>
        <v>21471</v>
      </c>
      <c r="H527">
        <f t="shared" si="82"/>
        <v>3611</v>
      </c>
      <c r="I527" s="1">
        <f t="shared" si="78"/>
        <v>316526786</v>
      </c>
      <c r="J527">
        <f t="shared" si="86"/>
        <v>21818273</v>
      </c>
      <c r="K527" s="1">
        <f t="shared" si="87"/>
        <v>10145059</v>
      </c>
      <c r="L527">
        <f t="shared" si="87"/>
        <v>1706197</v>
      </c>
      <c r="M527">
        <v>0</v>
      </c>
      <c r="N527" s="1">
        <f t="shared" si="80"/>
        <v>316526786</v>
      </c>
    </row>
    <row r="528" spans="4:14" x14ac:dyDescent="0.25">
      <c r="D528" s="9">
        <v>44412</v>
      </c>
      <c r="E528">
        <v>527</v>
      </c>
      <c r="F528">
        <f t="shared" si="85"/>
        <v>46860</v>
      </c>
      <c r="G528">
        <f t="shared" si="81"/>
        <v>21469</v>
      </c>
      <c r="H528">
        <f t="shared" si="82"/>
        <v>3610</v>
      </c>
      <c r="I528" s="1">
        <f t="shared" si="78"/>
        <v>316505029</v>
      </c>
      <c r="J528">
        <f t="shared" si="86"/>
        <v>21861499</v>
      </c>
      <c r="K528" s="1">
        <f t="shared" si="87"/>
        <v>10166528</v>
      </c>
      <c r="L528">
        <f t="shared" si="87"/>
        <v>1709807</v>
      </c>
      <c r="M528">
        <v>0</v>
      </c>
      <c r="N528" s="1">
        <f t="shared" si="80"/>
        <v>316505029</v>
      </c>
    </row>
    <row r="529" spans="4:14" x14ac:dyDescent="0.25">
      <c r="D529" s="9">
        <v>44413</v>
      </c>
      <c r="E529">
        <v>528</v>
      </c>
      <c r="F529">
        <f t="shared" si="85"/>
        <v>46928</v>
      </c>
      <c r="G529">
        <f t="shared" si="81"/>
        <v>21467</v>
      </c>
      <c r="H529">
        <f t="shared" si="82"/>
        <v>3610</v>
      </c>
      <c r="I529" s="1">
        <f t="shared" si="78"/>
        <v>316483192</v>
      </c>
      <c r="J529">
        <f t="shared" si="86"/>
        <v>21904803</v>
      </c>
      <c r="K529" s="1">
        <f t="shared" si="87"/>
        <v>10187995</v>
      </c>
      <c r="L529">
        <f t="shared" si="87"/>
        <v>1713417</v>
      </c>
      <c r="M529">
        <v>0</v>
      </c>
      <c r="N529" s="1">
        <f t="shared" si="80"/>
        <v>316483192</v>
      </c>
    </row>
    <row r="530" spans="4:14" x14ac:dyDescent="0.25">
      <c r="D530" s="9">
        <v>44414</v>
      </c>
      <c r="E530">
        <v>529</v>
      </c>
      <c r="F530">
        <f t="shared" si="85"/>
        <v>46957</v>
      </c>
      <c r="G530">
        <f t="shared" si="81"/>
        <v>21472</v>
      </c>
      <c r="H530">
        <f t="shared" si="82"/>
        <v>3611</v>
      </c>
      <c r="I530" s="1">
        <f t="shared" si="78"/>
        <v>316461326</v>
      </c>
      <c r="J530">
        <f t="shared" si="86"/>
        <v>21948141</v>
      </c>
      <c r="K530" s="1">
        <f t="shared" si="87"/>
        <v>10209467</v>
      </c>
      <c r="L530">
        <f t="shared" si="87"/>
        <v>1717028</v>
      </c>
      <c r="M530">
        <v>0</v>
      </c>
      <c r="N530" s="1">
        <f t="shared" si="80"/>
        <v>316461326</v>
      </c>
    </row>
    <row r="531" spans="4:14" x14ac:dyDescent="0.25">
      <c r="D531" s="9">
        <v>44415</v>
      </c>
      <c r="E531">
        <v>530</v>
      </c>
      <c r="F531">
        <f t="shared" si="85"/>
        <v>46964</v>
      </c>
      <c r="G531">
        <f t="shared" si="81"/>
        <v>21601</v>
      </c>
      <c r="H531">
        <f t="shared" si="82"/>
        <v>3632</v>
      </c>
      <c r="I531" s="1">
        <f t="shared" si="78"/>
        <v>316439580</v>
      </c>
      <c r="J531">
        <f t="shared" si="86"/>
        <v>21991488</v>
      </c>
      <c r="K531" s="1">
        <f t="shared" si="87"/>
        <v>10231068</v>
      </c>
      <c r="L531">
        <f t="shared" si="87"/>
        <v>1720660</v>
      </c>
      <c r="M531">
        <v>0</v>
      </c>
      <c r="N531" s="1">
        <f t="shared" si="80"/>
        <v>316439580</v>
      </c>
    </row>
    <row r="532" spans="4:14" x14ac:dyDescent="0.25">
      <c r="D532" s="9">
        <v>44416</v>
      </c>
      <c r="E532">
        <v>531</v>
      </c>
      <c r="F532">
        <f t="shared" si="85"/>
        <v>46960</v>
      </c>
      <c r="G532">
        <f t="shared" si="81"/>
        <v>21600</v>
      </c>
      <c r="H532">
        <f t="shared" si="82"/>
        <v>3632</v>
      </c>
      <c r="I532" s="1">
        <f t="shared" si="78"/>
        <v>316417837</v>
      </c>
      <c r="J532">
        <f t="shared" si="86"/>
        <v>22034831</v>
      </c>
      <c r="K532" s="1">
        <f t="shared" si="87"/>
        <v>10252668</v>
      </c>
      <c r="L532">
        <f t="shared" si="87"/>
        <v>1724292</v>
      </c>
      <c r="M532">
        <v>0</v>
      </c>
      <c r="N532" s="1">
        <f t="shared" si="80"/>
        <v>316417837</v>
      </c>
    </row>
    <row r="533" spans="4:14" x14ac:dyDescent="0.25">
      <c r="D533" s="9">
        <v>44417</v>
      </c>
      <c r="E533">
        <v>532</v>
      </c>
      <c r="F533">
        <f t="shared" si="85"/>
        <v>46952</v>
      </c>
      <c r="G533">
        <f t="shared" si="81"/>
        <v>21598</v>
      </c>
      <c r="H533">
        <f t="shared" si="82"/>
        <v>3632</v>
      </c>
      <c r="I533" s="1">
        <f t="shared" si="78"/>
        <v>316396100</v>
      </c>
      <c r="J533">
        <f t="shared" si="86"/>
        <v>22078166</v>
      </c>
      <c r="K533" s="1">
        <f t="shared" si="87"/>
        <v>10274266</v>
      </c>
      <c r="L533">
        <f t="shared" si="87"/>
        <v>1727924</v>
      </c>
      <c r="M533">
        <v>0</v>
      </c>
      <c r="N533" s="1">
        <f t="shared" si="80"/>
        <v>316396100</v>
      </c>
    </row>
    <row r="534" spans="4:14" x14ac:dyDescent="0.25">
      <c r="D534" s="9">
        <v>44418</v>
      </c>
      <c r="E534">
        <v>533</v>
      </c>
      <c r="F534">
        <f t="shared" si="85"/>
        <v>46949</v>
      </c>
      <c r="G534">
        <f t="shared" si="81"/>
        <v>21595</v>
      </c>
      <c r="H534">
        <f t="shared" si="82"/>
        <v>3631</v>
      </c>
      <c r="I534" s="1">
        <f t="shared" si="78"/>
        <v>316374363</v>
      </c>
      <c r="J534">
        <f t="shared" si="86"/>
        <v>22121498</v>
      </c>
      <c r="K534" s="1">
        <f t="shared" si="87"/>
        <v>10295861</v>
      </c>
      <c r="L534">
        <f t="shared" si="87"/>
        <v>1731555</v>
      </c>
      <c r="M534">
        <v>0</v>
      </c>
      <c r="N534" s="1">
        <f t="shared" si="80"/>
        <v>316374363</v>
      </c>
    </row>
    <row r="535" spans="4:14" x14ac:dyDescent="0.25">
      <c r="D535" s="9">
        <v>44419</v>
      </c>
      <c r="E535">
        <v>534</v>
      </c>
      <c r="F535">
        <f t="shared" si="85"/>
        <v>46960</v>
      </c>
      <c r="G535">
        <f t="shared" si="81"/>
        <v>21593</v>
      </c>
      <c r="H535">
        <f t="shared" si="82"/>
        <v>3631</v>
      </c>
      <c r="I535" s="1">
        <f t="shared" si="78"/>
        <v>316352611</v>
      </c>
      <c r="J535">
        <f t="shared" si="86"/>
        <v>22164843</v>
      </c>
      <c r="K535" s="1">
        <f t="shared" si="87"/>
        <v>10317454</v>
      </c>
      <c r="L535">
        <f t="shared" si="87"/>
        <v>1735186</v>
      </c>
      <c r="M535">
        <v>0</v>
      </c>
      <c r="N535" s="1">
        <f t="shared" si="80"/>
        <v>316352611</v>
      </c>
    </row>
    <row r="536" spans="4:14" x14ac:dyDescent="0.25">
      <c r="D536" s="9">
        <v>44420</v>
      </c>
      <c r="E536">
        <v>535</v>
      </c>
      <c r="F536">
        <f t="shared" si="85"/>
        <v>46974</v>
      </c>
      <c r="G536">
        <f t="shared" si="81"/>
        <v>21589</v>
      </c>
      <c r="H536">
        <f t="shared" si="82"/>
        <v>3630</v>
      </c>
      <c r="I536" s="1">
        <f t="shared" ref="I536:I599" si="88">$I$2-J536+K536</f>
        <v>316330838</v>
      </c>
      <c r="J536">
        <f t="shared" si="86"/>
        <v>22208205</v>
      </c>
      <c r="K536" s="1">
        <f t="shared" si="87"/>
        <v>10339043</v>
      </c>
      <c r="L536">
        <f t="shared" si="87"/>
        <v>1738816</v>
      </c>
      <c r="M536">
        <v>0</v>
      </c>
      <c r="N536" s="1">
        <f t="shared" si="80"/>
        <v>316330838</v>
      </c>
    </row>
    <row r="537" spans="4:14" x14ac:dyDescent="0.25">
      <c r="D537" s="9">
        <v>44421</v>
      </c>
      <c r="E537">
        <v>536</v>
      </c>
      <c r="F537">
        <f t="shared" si="85"/>
        <v>46963</v>
      </c>
      <c r="G537">
        <f t="shared" si="81"/>
        <v>21586</v>
      </c>
      <c r="H537">
        <f t="shared" si="82"/>
        <v>3630</v>
      </c>
      <c r="I537" s="1">
        <f t="shared" si="88"/>
        <v>316309074</v>
      </c>
      <c r="J537">
        <f t="shared" si="86"/>
        <v>22251555</v>
      </c>
      <c r="K537" s="1">
        <f t="shared" si="87"/>
        <v>10360629</v>
      </c>
      <c r="L537">
        <f t="shared" si="87"/>
        <v>1742446</v>
      </c>
      <c r="M537">
        <v>0</v>
      </c>
      <c r="N537" s="1">
        <f t="shared" si="80"/>
        <v>316309074</v>
      </c>
    </row>
    <row r="538" spans="4:14" x14ac:dyDescent="0.25">
      <c r="D538" s="9">
        <v>44422</v>
      </c>
      <c r="E538">
        <v>537</v>
      </c>
      <c r="F538">
        <f t="shared" si="85"/>
        <v>46957</v>
      </c>
      <c r="G538">
        <f t="shared" si="81"/>
        <v>21582</v>
      </c>
      <c r="H538">
        <f t="shared" si="82"/>
        <v>3629</v>
      </c>
      <c r="I538" s="1">
        <f t="shared" si="88"/>
        <v>316287312</v>
      </c>
      <c r="J538">
        <f t="shared" si="86"/>
        <v>22294899</v>
      </c>
      <c r="K538" s="1">
        <f t="shared" ref="K538:L553" si="89">K537+G538</f>
        <v>10382211</v>
      </c>
      <c r="L538">
        <f t="shared" si="89"/>
        <v>1746075</v>
      </c>
      <c r="M538">
        <v>0</v>
      </c>
      <c r="N538" s="1">
        <f t="shared" ref="N538:N601" si="90">I538-M538</f>
        <v>316287312</v>
      </c>
    </row>
    <row r="539" spans="4:14" x14ac:dyDescent="0.25">
      <c r="D539" s="9">
        <v>44423</v>
      </c>
      <c r="E539">
        <v>538</v>
      </c>
      <c r="F539">
        <f t="shared" si="85"/>
        <v>46947</v>
      </c>
      <c r="G539">
        <f t="shared" si="81"/>
        <v>21583</v>
      </c>
      <c r="H539">
        <f t="shared" si="82"/>
        <v>3629</v>
      </c>
      <c r="I539" s="1">
        <f t="shared" si="88"/>
        <v>316265562</v>
      </c>
      <c r="J539">
        <f t="shared" si="86"/>
        <v>22338232</v>
      </c>
      <c r="K539" s="1">
        <f t="shared" si="89"/>
        <v>10403794</v>
      </c>
      <c r="L539">
        <f t="shared" si="89"/>
        <v>1749704</v>
      </c>
      <c r="M539">
        <v>0</v>
      </c>
      <c r="N539" s="1">
        <f t="shared" si="90"/>
        <v>316265562</v>
      </c>
    </row>
    <row r="540" spans="4:14" x14ac:dyDescent="0.25">
      <c r="D540" s="9">
        <v>44424</v>
      </c>
      <c r="E540">
        <v>539</v>
      </c>
      <c r="F540">
        <f t="shared" si="85"/>
        <v>46945</v>
      </c>
      <c r="G540">
        <f t="shared" si="81"/>
        <v>21577</v>
      </c>
      <c r="H540">
        <f t="shared" si="82"/>
        <v>3628</v>
      </c>
      <c r="I540" s="1">
        <f t="shared" si="88"/>
        <v>316243807</v>
      </c>
      <c r="J540">
        <f t="shared" si="86"/>
        <v>22381564</v>
      </c>
      <c r="K540" s="1">
        <f t="shared" si="89"/>
        <v>10425371</v>
      </c>
      <c r="L540">
        <f t="shared" si="89"/>
        <v>1753332</v>
      </c>
      <c r="M540">
        <v>0</v>
      </c>
      <c r="N540" s="1">
        <f t="shared" si="90"/>
        <v>316243807</v>
      </c>
    </row>
    <row r="541" spans="4:14" x14ac:dyDescent="0.25">
      <c r="D541" s="9">
        <v>44425</v>
      </c>
      <c r="E541">
        <v>540</v>
      </c>
      <c r="F541">
        <f t="shared" si="85"/>
        <v>46937</v>
      </c>
      <c r="G541">
        <f t="shared" si="81"/>
        <v>21570</v>
      </c>
      <c r="H541">
        <f t="shared" si="82"/>
        <v>3627</v>
      </c>
      <c r="I541" s="1">
        <f t="shared" si="88"/>
        <v>316222054</v>
      </c>
      <c r="J541">
        <f t="shared" si="86"/>
        <v>22424887</v>
      </c>
      <c r="K541" s="1">
        <f t="shared" si="89"/>
        <v>10446941</v>
      </c>
      <c r="L541">
        <f t="shared" si="89"/>
        <v>1756959</v>
      </c>
      <c r="M541">
        <v>0</v>
      </c>
      <c r="N541" s="1">
        <f t="shared" si="90"/>
        <v>316222054</v>
      </c>
    </row>
    <row r="542" spans="4:14" x14ac:dyDescent="0.25">
      <c r="D542" s="9">
        <v>44426</v>
      </c>
      <c r="E542">
        <v>541</v>
      </c>
      <c r="F542">
        <f t="shared" si="85"/>
        <v>46948</v>
      </c>
      <c r="G542">
        <f t="shared" ref="G542:G605" si="91">ROUND(F515*$B$7,0)</f>
        <v>21565</v>
      </c>
      <c r="H542">
        <f t="shared" si="82"/>
        <v>3626</v>
      </c>
      <c r="I542" s="1">
        <f t="shared" si="88"/>
        <v>316200282</v>
      </c>
      <c r="J542">
        <f t="shared" si="86"/>
        <v>22468224</v>
      </c>
      <c r="K542" s="1">
        <f t="shared" si="89"/>
        <v>10468506</v>
      </c>
      <c r="L542">
        <f t="shared" si="89"/>
        <v>1760585</v>
      </c>
      <c r="M542">
        <v>0</v>
      </c>
      <c r="N542" s="1">
        <f t="shared" si="90"/>
        <v>316200282</v>
      </c>
    </row>
    <row r="543" spans="4:14" x14ac:dyDescent="0.25">
      <c r="D543" s="9">
        <v>44427</v>
      </c>
      <c r="E543">
        <v>542</v>
      </c>
      <c r="F543">
        <f t="shared" si="85"/>
        <v>46932</v>
      </c>
      <c r="G543">
        <f t="shared" si="91"/>
        <v>21564</v>
      </c>
      <c r="H543">
        <f t="shared" si="82"/>
        <v>3626</v>
      </c>
      <c r="I543" s="1">
        <f t="shared" si="88"/>
        <v>316178527</v>
      </c>
      <c r="J543">
        <f t="shared" si="86"/>
        <v>22511543</v>
      </c>
      <c r="K543" s="1">
        <f t="shared" si="89"/>
        <v>10490070</v>
      </c>
      <c r="L543">
        <f t="shared" si="89"/>
        <v>1764211</v>
      </c>
      <c r="M543">
        <v>0</v>
      </c>
      <c r="N543" s="1">
        <f t="shared" si="90"/>
        <v>316178527</v>
      </c>
    </row>
    <row r="544" spans="4:14" x14ac:dyDescent="0.25">
      <c r="D544" s="9">
        <v>44428</v>
      </c>
      <c r="E544">
        <v>543</v>
      </c>
      <c r="F544">
        <f t="shared" si="85"/>
        <v>46940</v>
      </c>
      <c r="G544">
        <f t="shared" si="91"/>
        <v>21557</v>
      </c>
      <c r="H544">
        <f t="shared" si="82"/>
        <v>3625</v>
      </c>
      <c r="I544" s="1">
        <f t="shared" si="88"/>
        <v>316156755</v>
      </c>
      <c r="J544">
        <f t="shared" si="86"/>
        <v>22554872</v>
      </c>
      <c r="K544" s="1">
        <f t="shared" si="89"/>
        <v>10511627</v>
      </c>
      <c r="L544">
        <f t="shared" si="89"/>
        <v>1767836</v>
      </c>
      <c r="M544">
        <v>0</v>
      </c>
      <c r="N544" s="1">
        <f t="shared" si="90"/>
        <v>316156755</v>
      </c>
    </row>
    <row r="545" spans="4:14" x14ac:dyDescent="0.25">
      <c r="D545" s="9">
        <v>44429</v>
      </c>
      <c r="E545">
        <v>544</v>
      </c>
      <c r="F545">
        <f t="shared" si="85"/>
        <v>46938</v>
      </c>
      <c r="G545">
        <f t="shared" si="91"/>
        <v>21550</v>
      </c>
      <c r="H545">
        <f t="shared" si="82"/>
        <v>3624</v>
      </c>
      <c r="I545" s="1">
        <f t="shared" si="88"/>
        <v>316134978</v>
      </c>
      <c r="J545">
        <f t="shared" si="86"/>
        <v>22598199</v>
      </c>
      <c r="K545" s="1">
        <f t="shared" si="89"/>
        <v>10533177</v>
      </c>
      <c r="L545">
        <f t="shared" si="89"/>
        <v>1771460</v>
      </c>
      <c r="M545">
        <v>0</v>
      </c>
      <c r="N545" s="1">
        <f t="shared" si="90"/>
        <v>316134978</v>
      </c>
    </row>
    <row r="546" spans="4:14" x14ac:dyDescent="0.25">
      <c r="D546" s="9">
        <v>44430</v>
      </c>
      <c r="E546">
        <v>545</v>
      </c>
      <c r="F546">
        <f t="shared" si="85"/>
        <v>46895</v>
      </c>
      <c r="G546">
        <f t="shared" si="91"/>
        <v>21547</v>
      </c>
      <c r="H546">
        <f t="shared" si="82"/>
        <v>3623</v>
      </c>
      <c r="I546" s="1">
        <f t="shared" si="88"/>
        <v>316113246</v>
      </c>
      <c r="J546">
        <f t="shared" si="86"/>
        <v>22641478</v>
      </c>
      <c r="K546" s="1">
        <f t="shared" si="89"/>
        <v>10554724</v>
      </c>
      <c r="L546">
        <f t="shared" si="89"/>
        <v>1775083</v>
      </c>
      <c r="M546">
        <v>0</v>
      </c>
      <c r="N546" s="1">
        <f t="shared" si="90"/>
        <v>316113246</v>
      </c>
    </row>
    <row r="547" spans="4:14" x14ac:dyDescent="0.25">
      <c r="D547" s="9">
        <v>44431</v>
      </c>
      <c r="E547">
        <v>546</v>
      </c>
      <c r="F547">
        <f t="shared" si="85"/>
        <v>46917</v>
      </c>
      <c r="G547">
        <f t="shared" si="91"/>
        <v>21543</v>
      </c>
      <c r="H547">
        <f t="shared" ref="H547:H610" si="92">ROUND(F520*$B$8,0)</f>
        <v>3623</v>
      </c>
      <c r="I547" s="1">
        <f t="shared" si="88"/>
        <v>316091484</v>
      </c>
      <c r="J547">
        <f t="shared" si="86"/>
        <v>22684783</v>
      </c>
      <c r="K547" s="1">
        <f t="shared" si="89"/>
        <v>10576267</v>
      </c>
      <c r="L547">
        <f t="shared" si="89"/>
        <v>1778706</v>
      </c>
      <c r="M547">
        <v>0</v>
      </c>
      <c r="N547" s="1">
        <f t="shared" si="90"/>
        <v>316091484</v>
      </c>
    </row>
    <row r="548" spans="4:14" x14ac:dyDescent="0.25">
      <c r="D548" s="9">
        <v>44432</v>
      </c>
      <c r="E548">
        <v>547</v>
      </c>
      <c r="F548">
        <f t="shared" si="85"/>
        <v>46904</v>
      </c>
      <c r="G548">
        <f t="shared" si="91"/>
        <v>21543</v>
      </c>
      <c r="H548">
        <f t="shared" si="92"/>
        <v>3623</v>
      </c>
      <c r="I548" s="1">
        <f t="shared" si="88"/>
        <v>316069736</v>
      </c>
      <c r="J548">
        <f t="shared" si="86"/>
        <v>22728074</v>
      </c>
      <c r="K548" s="1">
        <f t="shared" si="89"/>
        <v>10597810</v>
      </c>
      <c r="L548">
        <f t="shared" si="89"/>
        <v>1782329</v>
      </c>
      <c r="M548">
        <v>0</v>
      </c>
      <c r="N548" s="1">
        <f t="shared" si="90"/>
        <v>316069736</v>
      </c>
    </row>
    <row r="549" spans="4:14" x14ac:dyDescent="0.25">
      <c r="D549" s="9">
        <v>44433</v>
      </c>
      <c r="E549">
        <v>548</v>
      </c>
      <c r="F549">
        <f t="shared" si="85"/>
        <v>46914</v>
      </c>
      <c r="G549">
        <f t="shared" si="91"/>
        <v>21535</v>
      </c>
      <c r="H549">
        <f t="shared" si="92"/>
        <v>3621</v>
      </c>
      <c r="I549" s="1">
        <f t="shared" si="88"/>
        <v>316047968</v>
      </c>
      <c r="J549">
        <f t="shared" si="86"/>
        <v>22771377</v>
      </c>
      <c r="K549" s="1">
        <f t="shared" si="89"/>
        <v>10619345</v>
      </c>
      <c r="L549">
        <f t="shared" si="89"/>
        <v>1785950</v>
      </c>
      <c r="M549">
        <v>0</v>
      </c>
      <c r="N549" s="1">
        <f t="shared" si="90"/>
        <v>316047968</v>
      </c>
    </row>
    <row r="550" spans="4:14" x14ac:dyDescent="0.25">
      <c r="D550" s="9">
        <v>44434</v>
      </c>
      <c r="E550">
        <v>549</v>
      </c>
      <c r="F550">
        <f t="shared" si="85"/>
        <v>46932</v>
      </c>
      <c r="G550">
        <f t="shared" si="91"/>
        <v>21533</v>
      </c>
      <c r="H550">
        <f t="shared" si="92"/>
        <v>3621</v>
      </c>
      <c r="I550" s="1">
        <f t="shared" si="88"/>
        <v>316026177</v>
      </c>
      <c r="J550">
        <f t="shared" si="86"/>
        <v>22814701</v>
      </c>
      <c r="K550" s="1">
        <f t="shared" si="89"/>
        <v>10640878</v>
      </c>
      <c r="L550">
        <f t="shared" si="89"/>
        <v>1789571</v>
      </c>
      <c r="M550">
        <v>0</v>
      </c>
      <c r="N550" s="1">
        <f t="shared" si="90"/>
        <v>316026177</v>
      </c>
    </row>
    <row r="551" spans="4:14" x14ac:dyDescent="0.25">
      <c r="D551" s="9">
        <v>44435</v>
      </c>
      <c r="E551">
        <v>550</v>
      </c>
      <c r="F551">
        <f t="shared" si="85"/>
        <v>46927</v>
      </c>
      <c r="G551">
        <f t="shared" si="91"/>
        <v>21524</v>
      </c>
      <c r="H551">
        <f t="shared" si="92"/>
        <v>3619</v>
      </c>
      <c r="I551" s="1">
        <f t="shared" si="88"/>
        <v>316004382</v>
      </c>
      <c r="J551">
        <f t="shared" si="86"/>
        <v>22858020</v>
      </c>
      <c r="K551" s="1">
        <f t="shared" si="89"/>
        <v>10662402</v>
      </c>
      <c r="L551">
        <f t="shared" si="89"/>
        <v>1793190</v>
      </c>
      <c r="M551">
        <v>0</v>
      </c>
      <c r="N551" s="1">
        <f t="shared" si="90"/>
        <v>316004382</v>
      </c>
    </row>
    <row r="552" spans="4:14" x14ac:dyDescent="0.25">
      <c r="D552" s="9">
        <v>44436</v>
      </c>
      <c r="E552">
        <v>551</v>
      </c>
      <c r="F552">
        <f t="shared" si="85"/>
        <v>46914</v>
      </c>
      <c r="G552">
        <f t="shared" si="91"/>
        <v>21524</v>
      </c>
      <c r="H552">
        <f t="shared" si="92"/>
        <v>3619</v>
      </c>
      <c r="I552" s="1">
        <f t="shared" si="88"/>
        <v>315982601</v>
      </c>
      <c r="J552">
        <f t="shared" si="86"/>
        <v>22901325</v>
      </c>
      <c r="K552" s="1">
        <f t="shared" si="89"/>
        <v>10683926</v>
      </c>
      <c r="L552">
        <f t="shared" si="89"/>
        <v>1796809</v>
      </c>
      <c r="M552">
        <v>0</v>
      </c>
      <c r="N552" s="1">
        <f t="shared" si="90"/>
        <v>315982601</v>
      </c>
    </row>
    <row r="553" spans="4:14" x14ac:dyDescent="0.25">
      <c r="D553" s="9">
        <v>44437</v>
      </c>
      <c r="E553">
        <v>552</v>
      </c>
      <c r="F553">
        <f t="shared" si="85"/>
        <v>46895</v>
      </c>
      <c r="G553">
        <f t="shared" si="91"/>
        <v>21534</v>
      </c>
      <c r="H553">
        <f t="shared" si="92"/>
        <v>3621</v>
      </c>
      <c r="I553" s="1">
        <f t="shared" si="88"/>
        <v>315960851</v>
      </c>
      <c r="J553">
        <f t="shared" si="86"/>
        <v>22944609</v>
      </c>
      <c r="K553" s="1">
        <f t="shared" si="89"/>
        <v>10705460</v>
      </c>
      <c r="L553">
        <f t="shared" si="89"/>
        <v>1800430</v>
      </c>
      <c r="M553">
        <v>0</v>
      </c>
      <c r="N553" s="1">
        <f t="shared" si="90"/>
        <v>315960851</v>
      </c>
    </row>
    <row r="554" spans="4:14" x14ac:dyDescent="0.25">
      <c r="D554" s="9">
        <v>44438</v>
      </c>
      <c r="E554">
        <v>553</v>
      </c>
      <c r="F554">
        <f t="shared" si="85"/>
        <v>46894</v>
      </c>
      <c r="G554">
        <f t="shared" si="91"/>
        <v>21548</v>
      </c>
      <c r="H554">
        <f t="shared" si="92"/>
        <v>3623</v>
      </c>
      <c r="I554" s="1">
        <f t="shared" si="88"/>
        <v>315939116</v>
      </c>
      <c r="J554">
        <f t="shared" si="86"/>
        <v>22987892</v>
      </c>
      <c r="K554" s="1">
        <f t="shared" ref="K554:L569" si="93">K553+G554</f>
        <v>10727008</v>
      </c>
      <c r="L554">
        <f t="shared" si="93"/>
        <v>1804053</v>
      </c>
      <c r="M554">
        <v>0</v>
      </c>
      <c r="N554" s="1">
        <f t="shared" si="90"/>
        <v>315939116</v>
      </c>
    </row>
    <row r="555" spans="4:14" x14ac:dyDescent="0.25">
      <c r="D555" s="9">
        <v>44439</v>
      </c>
      <c r="E555">
        <v>554</v>
      </c>
      <c r="F555">
        <f t="shared" si="85"/>
        <v>46892</v>
      </c>
      <c r="G555">
        <f t="shared" si="91"/>
        <v>21457</v>
      </c>
      <c r="H555">
        <f t="shared" si="92"/>
        <v>3608</v>
      </c>
      <c r="I555" s="1">
        <f t="shared" si="88"/>
        <v>315917291</v>
      </c>
      <c r="J555">
        <f t="shared" si="86"/>
        <v>23031174</v>
      </c>
      <c r="K555" s="1">
        <f t="shared" si="93"/>
        <v>10748465</v>
      </c>
      <c r="L555">
        <f t="shared" si="93"/>
        <v>1807661</v>
      </c>
      <c r="M555">
        <v>0</v>
      </c>
      <c r="N555" s="1">
        <f t="shared" si="90"/>
        <v>315917291</v>
      </c>
    </row>
    <row r="556" spans="4:14" x14ac:dyDescent="0.25">
      <c r="D556" s="9">
        <v>44440</v>
      </c>
      <c r="E556">
        <v>555</v>
      </c>
      <c r="F556">
        <f t="shared" si="85"/>
        <v>46889</v>
      </c>
      <c r="G556">
        <f t="shared" si="91"/>
        <v>21488</v>
      </c>
      <c r="H556">
        <f t="shared" si="92"/>
        <v>3613</v>
      </c>
      <c r="I556" s="1">
        <f t="shared" si="88"/>
        <v>315895500</v>
      </c>
      <c r="J556">
        <f t="shared" si="86"/>
        <v>23074453</v>
      </c>
      <c r="K556" s="1">
        <f t="shared" si="93"/>
        <v>10769953</v>
      </c>
      <c r="L556">
        <f t="shared" si="93"/>
        <v>1811274</v>
      </c>
      <c r="M556">
        <v>0</v>
      </c>
      <c r="N556" s="1">
        <f t="shared" si="90"/>
        <v>315895500</v>
      </c>
    </row>
    <row r="557" spans="4:14" x14ac:dyDescent="0.25">
      <c r="D557" s="9">
        <v>44441</v>
      </c>
      <c r="E557">
        <v>556</v>
      </c>
      <c r="F557">
        <f t="shared" si="85"/>
        <v>46878</v>
      </c>
      <c r="G557">
        <f t="shared" si="91"/>
        <v>21502</v>
      </c>
      <c r="H557">
        <f t="shared" si="92"/>
        <v>3616</v>
      </c>
      <c r="I557" s="1">
        <f t="shared" si="88"/>
        <v>315873735</v>
      </c>
      <c r="J557">
        <f t="shared" si="86"/>
        <v>23117720</v>
      </c>
      <c r="K557" s="1">
        <f t="shared" si="93"/>
        <v>10791455</v>
      </c>
      <c r="L557">
        <f t="shared" si="93"/>
        <v>1814890</v>
      </c>
      <c r="M557">
        <v>0</v>
      </c>
      <c r="N557" s="1">
        <f t="shared" si="90"/>
        <v>315873735</v>
      </c>
    </row>
    <row r="558" spans="4:14" x14ac:dyDescent="0.25">
      <c r="D558" s="9">
        <v>44442</v>
      </c>
      <c r="E558">
        <v>557</v>
      </c>
      <c r="F558">
        <f t="shared" si="85"/>
        <v>46723</v>
      </c>
      <c r="G558">
        <f t="shared" si="91"/>
        <v>21505</v>
      </c>
      <c r="H558">
        <f t="shared" si="92"/>
        <v>3616</v>
      </c>
      <c r="I558" s="1">
        <f t="shared" si="88"/>
        <v>315852149</v>
      </c>
      <c r="J558">
        <f t="shared" si="86"/>
        <v>23160811</v>
      </c>
      <c r="K558" s="1">
        <f t="shared" si="93"/>
        <v>10812960</v>
      </c>
      <c r="L558">
        <f t="shared" si="93"/>
        <v>1818506</v>
      </c>
      <c r="M558">
        <v>0</v>
      </c>
      <c r="N558" s="1">
        <f t="shared" si="90"/>
        <v>315852149</v>
      </c>
    </row>
    <row r="559" spans="4:14" x14ac:dyDescent="0.25">
      <c r="D559" s="9">
        <v>44443</v>
      </c>
      <c r="E559">
        <v>558</v>
      </c>
      <c r="F559">
        <f t="shared" si="85"/>
        <v>46719</v>
      </c>
      <c r="G559">
        <f t="shared" si="91"/>
        <v>21503</v>
      </c>
      <c r="H559">
        <f t="shared" si="92"/>
        <v>3616</v>
      </c>
      <c r="I559" s="1">
        <f t="shared" si="88"/>
        <v>315830565</v>
      </c>
      <c r="J559">
        <f t="shared" si="86"/>
        <v>23203898</v>
      </c>
      <c r="K559" s="1">
        <f t="shared" si="93"/>
        <v>10834463</v>
      </c>
      <c r="L559">
        <f t="shared" si="93"/>
        <v>1822122</v>
      </c>
      <c r="M559">
        <v>0</v>
      </c>
      <c r="N559" s="1">
        <f t="shared" si="90"/>
        <v>315830565</v>
      </c>
    </row>
    <row r="560" spans="4:14" x14ac:dyDescent="0.25">
      <c r="D560" s="9">
        <v>44444</v>
      </c>
      <c r="E560">
        <v>559</v>
      </c>
      <c r="F560">
        <f t="shared" si="85"/>
        <v>46716</v>
      </c>
      <c r="G560">
        <f t="shared" si="91"/>
        <v>21499</v>
      </c>
      <c r="H560">
        <f t="shared" si="92"/>
        <v>3615</v>
      </c>
      <c r="I560" s="1">
        <f t="shared" si="88"/>
        <v>315808980</v>
      </c>
      <c r="J560">
        <f t="shared" si="86"/>
        <v>23246982</v>
      </c>
      <c r="K560" s="1">
        <f t="shared" si="93"/>
        <v>10855962</v>
      </c>
      <c r="L560">
        <f t="shared" si="93"/>
        <v>1825737</v>
      </c>
      <c r="M560">
        <v>0</v>
      </c>
      <c r="N560" s="1">
        <f t="shared" si="90"/>
        <v>315808980</v>
      </c>
    </row>
    <row r="561" spans="4:14" x14ac:dyDescent="0.25">
      <c r="D561" s="9">
        <v>44445</v>
      </c>
      <c r="E561">
        <v>560</v>
      </c>
      <c r="F561">
        <f t="shared" si="85"/>
        <v>46715</v>
      </c>
      <c r="G561">
        <f t="shared" si="91"/>
        <v>21498</v>
      </c>
      <c r="H561">
        <f t="shared" si="92"/>
        <v>3615</v>
      </c>
      <c r="I561" s="1">
        <f t="shared" si="88"/>
        <v>315787394</v>
      </c>
      <c r="J561">
        <f t="shared" si="86"/>
        <v>23290066</v>
      </c>
      <c r="K561" s="1">
        <f t="shared" si="93"/>
        <v>10877460</v>
      </c>
      <c r="L561">
        <f t="shared" si="93"/>
        <v>1829352</v>
      </c>
      <c r="M561">
        <v>0</v>
      </c>
      <c r="N561" s="1">
        <f t="shared" si="90"/>
        <v>315787394</v>
      </c>
    </row>
    <row r="562" spans="4:14" x14ac:dyDescent="0.25">
      <c r="D562" s="9">
        <v>44446</v>
      </c>
      <c r="E562">
        <v>561</v>
      </c>
      <c r="F562">
        <f t="shared" si="85"/>
        <v>46712</v>
      </c>
      <c r="G562">
        <f t="shared" si="91"/>
        <v>21503</v>
      </c>
      <c r="H562">
        <f t="shared" si="92"/>
        <v>3616</v>
      </c>
      <c r="I562" s="1">
        <f t="shared" si="88"/>
        <v>315765816</v>
      </c>
      <c r="J562">
        <f t="shared" si="86"/>
        <v>23333147</v>
      </c>
      <c r="K562" s="1">
        <f t="shared" si="93"/>
        <v>10898963</v>
      </c>
      <c r="L562">
        <f t="shared" si="93"/>
        <v>1832968</v>
      </c>
      <c r="M562">
        <v>0</v>
      </c>
      <c r="N562" s="1">
        <f t="shared" si="90"/>
        <v>315765816</v>
      </c>
    </row>
    <row r="563" spans="4:14" x14ac:dyDescent="0.25">
      <c r="D563" s="9">
        <v>44447</v>
      </c>
      <c r="E563">
        <v>562</v>
      </c>
      <c r="F563">
        <f t="shared" si="85"/>
        <v>46712</v>
      </c>
      <c r="G563">
        <f t="shared" si="91"/>
        <v>21509</v>
      </c>
      <c r="H563">
        <f t="shared" si="92"/>
        <v>3617</v>
      </c>
      <c r="I563" s="1">
        <f t="shared" si="88"/>
        <v>315744243</v>
      </c>
      <c r="J563">
        <f t="shared" si="86"/>
        <v>23376229</v>
      </c>
      <c r="K563" s="1">
        <f t="shared" si="93"/>
        <v>10920472</v>
      </c>
      <c r="L563">
        <f t="shared" si="93"/>
        <v>1836585</v>
      </c>
      <c r="M563">
        <v>0</v>
      </c>
      <c r="N563" s="1">
        <f t="shared" si="90"/>
        <v>315744243</v>
      </c>
    </row>
    <row r="564" spans="4:14" x14ac:dyDescent="0.25">
      <c r="D564" s="9">
        <v>44448</v>
      </c>
      <c r="E564">
        <v>563</v>
      </c>
      <c r="F564">
        <f t="shared" si="85"/>
        <v>46710</v>
      </c>
      <c r="G564">
        <f t="shared" si="91"/>
        <v>21504</v>
      </c>
      <c r="H564">
        <f t="shared" si="92"/>
        <v>3616</v>
      </c>
      <c r="I564" s="1">
        <f t="shared" si="88"/>
        <v>315722667</v>
      </c>
      <c r="J564">
        <f t="shared" si="86"/>
        <v>23419309</v>
      </c>
      <c r="K564" s="1">
        <f t="shared" si="93"/>
        <v>10941976</v>
      </c>
      <c r="L564">
        <f t="shared" si="93"/>
        <v>1840201</v>
      </c>
      <c r="M564">
        <v>0</v>
      </c>
      <c r="N564" s="1">
        <f t="shared" si="90"/>
        <v>315722667</v>
      </c>
    </row>
    <row r="565" spans="4:14" x14ac:dyDescent="0.25">
      <c r="D565" s="9">
        <v>44449</v>
      </c>
      <c r="E565">
        <v>564</v>
      </c>
      <c r="F565">
        <f t="shared" si="85"/>
        <v>46710</v>
      </c>
      <c r="G565">
        <f t="shared" si="91"/>
        <v>21502</v>
      </c>
      <c r="H565">
        <f t="shared" si="92"/>
        <v>3616</v>
      </c>
      <c r="I565" s="1">
        <f t="shared" si="88"/>
        <v>315701088</v>
      </c>
      <c r="J565">
        <f t="shared" si="86"/>
        <v>23462390</v>
      </c>
      <c r="K565" s="1">
        <f t="shared" si="93"/>
        <v>10963478</v>
      </c>
      <c r="L565">
        <f t="shared" si="93"/>
        <v>1843817</v>
      </c>
      <c r="M565">
        <v>0</v>
      </c>
      <c r="N565" s="1">
        <f t="shared" si="90"/>
        <v>315701088</v>
      </c>
    </row>
    <row r="566" spans="4:14" x14ac:dyDescent="0.25">
      <c r="D566" s="9">
        <v>44450</v>
      </c>
      <c r="E566">
        <v>565</v>
      </c>
      <c r="F566">
        <f t="shared" si="85"/>
        <v>46705</v>
      </c>
      <c r="G566">
        <f t="shared" si="91"/>
        <v>21497</v>
      </c>
      <c r="H566">
        <f t="shared" si="92"/>
        <v>3615</v>
      </c>
      <c r="I566" s="1">
        <f t="shared" si="88"/>
        <v>315679509</v>
      </c>
      <c r="J566">
        <f t="shared" si="86"/>
        <v>23505466</v>
      </c>
      <c r="K566" s="1">
        <f t="shared" si="93"/>
        <v>10984975</v>
      </c>
      <c r="L566">
        <f t="shared" si="93"/>
        <v>1847432</v>
      </c>
      <c r="M566">
        <v>0</v>
      </c>
      <c r="N566" s="1">
        <f t="shared" si="90"/>
        <v>315679509</v>
      </c>
    </row>
    <row r="567" spans="4:14" x14ac:dyDescent="0.25">
      <c r="D567" s="9">
        <v>44451</v>
      </c>
      <c r="E567">
        <v>566</v>
      </c>
      <c r="F567">
        <f t="shared" si="85"/>
        <v>46707</v>
      </c>
      <c r="G567">
        <f t="shared" si="91"/>
        <v>21496</v>
      </c>
      <c r="H567">
        <f t="shared" si="92"/>
        <v>3615</v>
      </c>
      <c r="I567" s="1">
        <f t="shared" si="88"/>
        <v>315657926</v>
      </c>
      <c r="J567">
        <f t="shared" si="86"/>
        <v>23548545</v>
      </c>
      <c r="K567" s="1">
        <f t="shared" si="93"/>
        <v>11006471</v>
      </c>
      <c r="L567">
        <f t="shared" si="93"/>
        <v>1851047</v>
      </c>
      <c r="M567">
        <v>0</v>
      </c>
      <c r="N567" s="1">
        <f t="shared" si="90"/>
        <v>315657926</v>
      </c>
    </row>
    <row r="568" spans="4:14" x14ac:dyDescent="0.25">
      <c r="D568" s="9">
        <v>44452</v>
      </c>
      <c r="E568">
        <v>567</v>
      </c>
      <c r="F568">
        <f t="shared" si="85"/>
        <v>46710</v>
      </c>
      <c r="G568">
        <f t="shared" si="91"/>
        <v>21492</v>
      </c>
      <c r="H568">
        <f t="shared" si="92"/>
        <v>3614</v>
      </c>
      <c r="I568" s="1">
        <f t="shared" si="88"/>
        <v>315636335</v>
      </c>
      <c r="J568">
        <f t="shared" si="86"/>
        <v>23591628</v>
      </c>
      <c r="K568" s="1">
        <f t="shared" si="93"/>
        <v>11027963</v>
      </c>
      <c r="L568">
        <f t="shared" si="93"/>
        <v>1854661</v>
      </c>
      <c r="M568">
        <v>0</v>
      </c>
      <c r="N568" s="1">
        <f t="shared" si="90"/>
        <v>315636335</v>
      </c>
    </row>
    <row r="569" spans="4:14" x14ac:dyDescent="0.25">
      <c r="D569" s="9">
        <v>44453</v>
      </c>
      <c r="E569">
        <v>568</v>
      </c>
      <c r="F569">
        <f t="shared" si="85"/>
        <v>46711</v>
      </c>
      <c r="G569">
        <f t="shared" si="91"/>
        <v>21497</v>
      </c>
      <c r="H569">
        <f t="shared" si="92"/>
        <v>3615</v>
      </c>
      <c r="I569" s="1">
        <f t="shared" si="88"/>
        <v>315614747</v>
      </c>
      <c r="J569">
        <f t="shared" si="86"/>
        <v>23634713</v>
      </c>
      <c r="K569" s="1">
        <f t="shared" si="93"/>
        <v>11049460</v>
      </c>
      <c r="L569">
        <f t="shared" si="93"/>
        <v>1858276</v>
      </c>
      <c r="M569">
        <v>0</v>
      </c>
      <c r="N569" s="1">
        <f t="shared" si="90"/>
        <v>315614747</v>
      </c>
    </row>
    <row r="570" spans="4:14" x14ac:dyDescent="0.25">
      <c r="D570" s="9">
        <v>44454</v>
      </c>
      <c r="E570">
        <v>569</v>
      </c>
      <c r="F570">
        <f t="shared" si="85"/>
        <v>46707</v>
      </c>
      <c r="G570">
        <f t="shared" si="91"/>
        <v>21490</v>
      </c>
      <c r="H570">
        <f t="shared" si="92"/>
        <v>3614</v>
      </c>
      <c r="I570" s="1">
        <f t="shared" si="88"/>
        <v>315593156</v>
      </c>
      <c r="J570">
        <f t="shared" si="86"/>
        <v>23677794</v>
      </c>
      <c r="K570" s="1">
        <f t="shared" ref="K570:L585" si="94">K569+G570</f>
        <v>11070950</v>
      </c>
      <c r="L570">
        <f t="shared" si="94"/>
        <v>1861890</v>
      </c>
      <c r="M570">
        <v>0</v>
      </c>
      <c r="N570" s="1">
        <f t="shared" si="90"/>
        <v>315593156</v>
      </c>
    </row>
    <row r="571" spans="4:14" x14ac:dyDescent="0.25">
      <c r="D571" s="9">
        <v>44455</v>
      </c>
      <c r="E571">
        <v>570</v>
      </c>
      <c r="F571">
        <f t="shared" si="85"/>
        <v>46710</v>
      </c>
      <c r="G571">
        <f t="shared" si="91"/>
        <v>21494</v>
      </c>
      <c r="H571">
        <f t="shared" si="92"/>
        <v>3614</v>
      </c>
      <c r="I571" s="1">
        <f t="shared" si="88"/>
        <v>315571565</v>
      </c>
      <c r="J571">
        <f t="shared" si="86"/>
        <v>23720879</v>
      </c>
      <c r="K571" s="1">
        <f t="shared" si="94"/>
        <v>11092444</v>
      </c>
      <c r="L571">
        <f t="shared" si="94"/>
        <v>1865504</v>
      </c>
      <c r="M571">
        <v>0</v>
      </c>
      <c r="N571" s="1">
        <f t="shared" si="90"/>
        <v>315571565</v>
      </c>
    </row>
    <row r="572" spans="4:14" x14ac:dyDescent="0.25">
      <c r="D572" s="9">
        <v>44456</v>
      </c>
      <c r="E572">
        <v>571</v>
      </c>
      <c r="F572">
        <f t="shared" si="85"/>
        <v>46713</v>
      </c>
      <c r="G572">
        <f t="shared" si="91"/>
        <v>21493</v>
      </c>
      <c r="H572">
        <f t="shared" si="92"/>
        <v>3614</v>
      </c>
      <c r="I572" s="1">
        <f t="shared" si="88"/>
        <v>315549969</v>
      </c>
      <c r="J572">
        <f t="shared" si="86"/>
        <v>23763968</v>
      </c>
      <c r="K572" s="1">
        <f t="shared" si="94"/>
        <v>11113937</v>
      </c>
      <c r="L572">
        <f t="shared" si="94"/>
        <v>1869118</v>
      </c>
      <c r="M572">
        <v>0</v>
      </c>
      <c r="N572" s="1">
        <f t="shared" si="90"/>
        <v>315549969</v>
      </c>
    </row>
    <row r="573" spans="4:14" x14ac:dyDescent="0.25">
      <c r="D573" s="9">
        <v>44457</v>
      </c>
      <c r="E573">
        <v>572</v>
      </c>
      <c r="F573">
        <f t="shared" si="85"/>
        <v>46712</v>
      </c>
      <c r="G573">
        <f t="shared" si="91"/>
        <v>21473</v>
      </c>
      <c r="H573">
        <f t="shared" si="92"/>
        <v>3611</v>
      </c>
      <c r="I573" s="1">
        <f t="shared" si="88"/>
        <v>315528353</v>
      </c>
      <c r="J573">
        <f t="shared" si="86"/>
        <v>23807057</v>
      </c>
      <c r="K573" s="1">
        <f t="shared" si="94"/>
        <v>11135410</v>
      </c>
      <c r="L573">
        <f t="shared" si="94"/>
        <v>1872729</v>
      </c>
      <c r="M573">
        <v>0</v>
      </c>
      <c r="N573" s="1">
        <f t="shared" si="90"/>
        <v>315528353</v>
      </c>
    </row>
    <row r="574" spans="4:14" x14ac:dyDescent="0.25">
      <c r="D574" s="9">
        <v>44458</v>
      </c>
      <c r="E574">
        <v>573</v>
      </c>
      <c r="F574">
        <f t="shared" si="85"/>
        <v>46711</v>
      </c>
      <c r="G574">
        <f t="shared" si="91"/>
        <v>21483</v>
      </c>
      <c r="H574">
        <f t="shared" si="92"/>
        <v>3613</v>
      </c>
      <c r="I574" s="1">
        <f t="shared" si="88"/>
        <v>315506748</v>
      </c>
      <c r="J574">
        <f t="shared" si="86"/>
        <v>23850145</v>
      </c>
      <c r="K574" s="1">
        <f t="shared" si="94"/>
        <v>11156893</v>
      </c>
      <c r="L574">
        <f t="shared" si="94"/>
        <v>1876342</v>
      </c>
      <c r="M574">
        <v>0</v>
      </c>
      <c r="N574" s="1">
        <f t="shared" si="90"/>
        <v>315506748</v>
      </c>
    </row>
    <row r="575" spans="4:14" x14ac:dyDescent="0.25">
      <c r="D575" s="9">
        <v>44459</v>
      </c>
      <c r="E575">
        <v>574</v>
      </c>
      <c r="F575">
        <f t="shared" si="85"/>
        <v>46706</v>
      </c>
      <c r="G575">
        <f t="shared" si="91"/>
        <v>21477</v>
      </c>
      <c r="H575">
        <f t="shared" si="92"/>
        <v>3612</v>
      </c>
      <c r="I575" s="1">
        <f t="shared" si="88"/>
        <v>315485142</v>
      </c>
      <c r="J575">
        <f t="shared" si="86"/>
        <v>23893228</v>
      </c>
      <c r="K575" s="1">
        <f t="shared" si="94"/>
        <v>11178370</v>
      </c>
      <c r="L575">
        <f t="shared" si="94"/>
        <v>1879954</v>
      </c>
      <c r="M575">
        <v>0</v>
      </c>
      <c r="N575" s="1">
        <f t="shared" si="90"/>
        <v>315485142</v>
      </c>
    </row>
    <row r="576" spans="4:14" x14ac:dyDescent="0.25">
      <c r="D576" s="9">
        <v>44460</v>
      </c>
      <c r="E576">
        <v>575</v>
      </c>
      <c r="F576">
        <f t="shared" si="85"/>
        <v>46711</v>
      </c>
      <c r="G576">
        <f t="shared" si="91"/>
        <v>21482</v>
      </c>
      <c r="H576">
        <f t="shared" si="92"/>
        <v>3612</v>
      </c>
      <c r="I576" s="1">
        <f t="shared" si="88"/>
        <v>315463534</v>
      </c>
      <c r="J576">
        <f t="shared" si="86"/>
        <v>23936318</v>
      </c>
      <c r="K576" s="1">
        <f t="shared" si="94"/>
        <v>11199852</v>
      </c>
      <c r="L576">
        <f t="shared" si="94"/>
        <v>1883566</v>
      </c>
      <c r="M576">
        <v>0</v>
      </c>
      <c r="N576" s="1">
        <f t="shared" si="90"/>
        <v>315463534</v>
      </c>
    </row>
    <row r="577" spans="4:14" x14ac:dyDescent="0.25">
      <c r="D577" s="9">
        <v>44461</v>
      </c>
      <c r="E577">
        <v>576</v>
      </c>
      <c r="F577">
        <f t="shared" si="85"/>
        <v>46708</v>
      </c>
      <c r="G577">
        <f t="shared" si="91"/>
        <v>21490</v>
      </c>
      <c r="H577">
        <f t="shared" si="92"/>
        <v>3614</v>
      </c>
      <c r="I577" s="1">
        <f t="shared" si="88"/>
        <v>315441937</v>
      </c>
      <c r="J577">
        <f t="shared" si="86"/>
        <v>23979405</v>
      </c>
      <c r="K577" s="1">
        <f t="shared" si="94"/>
        <v>11221342</v>
      </c>
      <c r="L577">
        <f t="shared" si="94"/>
        <v>1887180</v>
      </c>
      <c r="M577">
        <v>0</v>
      </c>
      <c r="N577" s="1">
        <f t="shared" si="90"/>
        <v>315441937</v>
      </c>
    </row>
    <row r="578" spans="4:14" x14ac:dyDescent="0.25">
      <c r="D578" s="9">
        <v>44462</v>
      </c>
      <c r="E578">
        <v>577</v>
      </c>
      <c r="F578">
        <f t="shared" si="85"/>
        <v>46715</v>
      </c>
      <c r="G578">
        <f t="shared" si="91"/>
        <v>21488</v>
      </c>
      <c r="H578">
        <f t="shared" si="92"/>
        <v>3613</v>
      </c>
      <c r="I578" s="1">
        <f t="shared" si="88"/>
        <v>315420329</v>
      </c>
      <c r="J578">
        <f t="shared" si="86"/>
        <v>24022501</v>
      </c>
      <c r="K578" s="1">
        <f t="shared" si="94"/>
        <v>11242830</v>
      </c>
      <c r="L578">
        <f t="shared" si="94"/>
        <v>1890793</v>
      </c>
      <c r="M578">
        <v>0</v>
      </c>
      <c r="N578" s="1">
        <f t="shared" si="90"/>
        <v>315420329</v>
      </c>
    </row>
    <row r="579" spans="4:14" x14ac:dyDescent="0.25">
      <c r="D579" s="9">
        <v>44463</v>
      </c>
      <c r="E579">
        <v>578</v>
      </c>
      <c r="F579">
        <f t="shared" si="85"/>
        <v>46710</v>
      </c>
      <c r="G579">
        <f t="shared" si="91"/>
        <v>21482</v>
      </c>
      <c r="H579">
        <f t="shared" si="92"/>
        <v>3612</v>
      </c>
      <c r="I579" s="1">
        <f t="shared" si="88"/>
        <v>315398720</v>
      </c>
      <c r="J579">
        <f t="shared" si="86"/>
        <v>24065592</v>
      </c>
      <c r="K579" s="1">
        <f t="shared" si="94"/>
        <v>11264312</v>
      </c>
      <c r="L579">
        <f t="shared" si="94"/>
        <v>1894405</v>
      </c>
      <c r="M579">
        <v>0</v>
      </c>
      <c r="N579" s="1">
        <f t="shared" si="90"/>
        <v>315398720</v>
      </c>
    </row>
    <row r="580" spans="4:14" x14ac:dyDescent="0.25">
      <c r="D580" s="9">
        <v>44464</v>
      </c>
      <c r="E580">
        <v>579</v>
      </c>
      <c r="F580">
        <f t="shared" si="85"/>
        <v>46693</v>
      </c>
      <c r="G580">
        <f t="shared" si="91"/>
        <v>21473</v>
      </c>
      <c r="H580">
        <f t="shared" si="92"/>
        <v>3611</v>
      </c>
      <c r="I580" s="1">
        <f t="shared" si="88"/>
        <v>315377121</v>
      </c>
      <c r="J580">
        <f t="shared" si="86"/>
        <v>24108664</v>
      </c>
      <c r="K580" s="1">
        <f t="shared" si="94"/>
        <v>11285785</v>
      </c>
      <c r="L580">
        <f t="shared" si="94"/>
        <v>1898016</v>
      </c>
      <c r="M580">
        <v>0</v>
      </c>
      <c r="N580" s="1">
        <f t="shared" si="90"/>
        <v>315377121</v>
      </c>
    </row>
    <row r="581" spans="4:14" x14ac:dyDescent="0.25">
      <c r="D581" s="9">
        <v>44465</v>
      </c>
      <c r="E581">
        <v>580</v>
      </c>
      <c r="F581">
        <f t="shared" si="85"/>
        <v>46672</v>
      </c>
      <c r="G581">
        <f t="shared" si="91"/>
        <v>21473</v>
      </c>
      <c r="H581">
        <f t="shared" si="92"/>
        <v>3611</v>
      </c>
      <c r="I581" s="1">
        <f t="shared" si="88"/>
        <v>315355545</v>
      </c>
      <c r="J581">
        <f t="shared" si="86"/>
        <v>24151713</v>
      </c>
      <c r="K581" s="1">
        <f t="shared" si="94"/>
        <v>11307258</v>
      </c>
      <c r="L581">
        <f t="shared" si="94"/>
        <v>1901627</v>
      </c>
      <c r="M581">
        <v>0</v>
      </c>
      <c r="N581" s="1">
        <f t="shared" si="90"/>
        <v>315355545</v>
      </c>
    </row>
    <row r="582" spans="4:14" x14ac:dyDescent="0.25">
      <c r="D582" s="9">
        <v>44466</v>
      </c>
      <c r="E582">
        <v>581</v>
      </c>
      <c r="F582">
        <f t="shared" si="85"/>
        <v>46773</v>
      </c>
      <c r="G582">
        <f t="shared" si="91"/>
        <v>21472</v>
      </c>
      <c r="H582">
        <f t="shared" si="92"/>
        <v>3611</v>
      </c>
      <c r="I582" s="1">
        <f t="shared" si="88"/>
        <v>315333852</v>
      </c>
      <c r="J582">
        <f t="shared" si="86"/>
        <v>24194878</v>
      </c>
      <c r="K582" s="1">
        <f t="shared" si="94"/>
        <v>11328730</v>
      </c>
      <c r="L582">
        <f t="shared" si="94"/>
        <v>1905238</v>
      </c>
      <c r="M582">
        <v>0</v>
      </c>
      <c r="N582" s="1">
        <f t="shared" si="90"/>
        <v>315333852</v>
      </c>
    </row>
    <row r="583" spans="4:14" x14ac:dyDescent="0.25">
      <c r="D583" s="9">
        <v>44467</v>
      </c>
      <c r="E583">
        <v>582</v>
      </c>
      <c r="F583">
        <f t="shared" si="85"/>
        <v>46732</v>
      </c>
      <c r="G583">
        <f t="shared" si="91"/>
        <v>21470</v>
      </c>
      <c r="H583">
        <f t="shared" si="92"/>
        <v>3610</v>
      </c>
      <c r="I583" s="1">
        <f t="shared" si="88"/>
        <v>315312203</v>
      </c>
      <c r="J583">
        <f t="shared" si="86"/>
        <v>24237997</v>
      </c>
      <c r="K583" s="1">
        <f t="shared" si="94"/>
        <v>11350200</v>
      </c>
      <c r="L583">
        <f t="shared" si="94"/>
        <v>1908848</v>
      </c>
      <c r="M583">
        <v>0</v>
      </c>
      <c r="N583" s="1">
        <f t="shared" si="90"/>
        <v>315312203</v>
      </c>
    </row>
    <row r="584" spans="4:14" x14ac:dyDescent="0.25">
      <c r="D584" s="9">
        <v>44468</v>
      </c>
      <c r="E584">
        <v>583</v>
      </c>
      <c r="F584">
        <f t="shared" si="85"/>
        <v>46710</v>
      </c>
      <c r="G584">
        <f t="shared" si="91"/>
        <v>21465</v>
      </c>
      <c r="H584">
        <f t="shared" si="92"/>
        <v>3610</v>
      </c>
      <c r="I584" s="1">
        <f t="shared" si="88"/>
        <v>315290574</v>
      </c>
      <c r="J584">
        <f t="shared" si="86"/>
        <v>24281091</v>
      </c>
      <c r="K584" s="1">
        <f t="shared" si="94"/>
        <v>11371665</v>
      </c>
      <c r="L584">
        <f t="shared" si="94"/>
        <v>1912458</v>
      </c>
      <c r="M584">
        <v>0</v>
      </c>
      <c r="N584" s="1">
        <f t="shared" si="90"/>
        <v>315290574</v>
      </c>
    </row>
    <row r="585" spans="4:14" x14ac:dyDescent="0.25">
      <c r="D585" s="9">
        <v>44469</v>
      </c>
      <c r="E585">
        <v>584</v>
      </c>
      <c r="F585">
        <f t="shared" ref="F585:F648" si="95">ROUND((M584*$B$1)+(N584*$B$2)-H558-G558,0)</f>
        <v>46702</v>
      </c>
      <c r="G585">
        <f t="shared" si="91"/>
        <v>21394</v>
      </c>
      <c r="H585">
        <f t="shared" si="92"/>
        <v>3598</v>
      </c>
      <c r="I585" s="1">
        <f t="shared" si="88"/>
        <v>315268882</v>
      </c>
      <c r="J585">
        <f t="shared" ref="J585:J648" si="96">J584+F585-H558</f>
        <v>24324177</v>
      </c>
      <c r="K585" s="1">
        <f t="shared" si="94"/>
        <v>11393059</v>
      </c>
      <c r="L585">
        <f t="shared" si="94"/>
        <v>1916056</v>
      </c>
      <c r="M585">
        <v>0</v>
      </c>
      <c r="N585" s="1">
        <f t="shared" si="90"/>
        <v>315268882</v>
      </c>
    </row>
    <row r="586" spans="4:14" x14ac:dyDescent="0.25">
      <c r="D586" s="9">
        <v>44470</v>
      </c>
      <c r="E586">
        <v>585</v>
      </c>
      <c r="F586">
        <f t="shared" si="95"/>
        <v>46699</v>
      </c>
      <c r="G586">
        <f t="shared" si="91"/>
        <v>21393</v>
      </c>
      <c r="H586">
        <f t="shared" si="92"/>
        <v>3597</v>
      </c>
      <c r="I586" s="1">
        <f t="shared" si="88"/>
        <v>315247192</v>
      </c>
      <c r="J586">
        <f t="shared" si="96"/>
        <v>24367260</v>
      </c>
      <c r="K586" s="1">
        <f t="shared" ref="K586:L601" si="97">K585+G586</f>
        <v>11414452</v>
      </c>
      <c r="L586">
        <f t="shared" si="97"/>
        <v>1919653</v>
      </c>
      <c r="M586">
        <v>0</v>
      </c>
      <c r="N586" s="1">
        <f t="shared" si="90"/>
        <v>315247192</v>
      </c>
    </row>
    <row r="587" spans="4:14" x14ac:dyDescent="0.25">
      <c r="D587" s="9">
        <v>44471</v>
      </c>
      <c r="E587">
        <v>586</v>
      </c>
      <c r="F587">
        <f t="shared" si="95"/>
        <v>46699</v>
      </c>
      <c r="G587">
        <f t="shared" si="91"/>
        <v>21391</v>
      </c>
      <c r="H587">
        <f t="shared" si="92"/>
        <v>3597</v>
      </c>
      <c r="I587" s="1">
        <f t="shared" si="88"/>
        <v>315225499</v>
      </c>
      <c r="J587">
        <f t="shared" si="96"/>
        <v>24410344</v>
      </c>
      <c r="K587" s="1">
        <f t="shared" si="97"/>
        <v>11435843</v>
      </c>
      <c r="L587">
        <f t="shared" si="97"/>
        <v>1923250</v>
      </c>
      <c r="M587">
        <v>0</v>
      </c>
      <c r="N587" s="1">
        <f t="shared" si="90"/>
        <v>315225499</v>
      </c>
    </row>
    <row r="588" spans="4:14" x14ac:dyDescent="0.25">
      <c r="D588" s="9">
        <v>44472</v>
      </c>
      <c r="E588">
        <v>587</v>
      </c>
      <c r="F588">
        <f t="shared" si="95"/>
        <v>46695</v>
      </c>
      <c r="G588">
        <f t="shared" si="91"/>
        <v>21391</v>
      </c>
      <c r="H588">
        <f t="shared" si="92"/>
        <v>3597</v>
      </c>
      <c r="I588" s="1">
        <f t="shared" si="88"/>
        <v>315203810</v>
      </c>
      <c r="J588">
        <f t="shared" si="96"/>
        <v>24453424</v>
      </c>
      <c r="K588" s="1">
        <f t="shared" si="97"/>
        <v>11457234</v>
      </c>
      <c r="L588">
        <f t="shared" si="97"/>
        <v>1926847</v>
      </c>
      <c r="M588">
        <v>0</v>
      </c>
      <c r="N588" s="1">
        <f t="shared" si="90"/>
        <v>315203810</v>
      </c>
    </row>
    <row r="589" spans="4:14" x14ac:dyDescent="0.25">
      <c r="D589" s="9">
        <v>44473</v>
      </c>
      <c r="E589">
        <v>588</v>
      </c>
      <c r="F589">
        <f t="shared" si="95"/>
        <v>46684</v>
      </c>
      <c r="G589">
        <f t="shared" si="91"/>
        <v>21389</v>
      </c>
      <c r="H589">
        <f t="shared" si="92"/>
        <v>3597</v>
      </c>
      <c r="I589" s="1">
        <f t="shared" si="88"/>
        <v>315182131</v>
      </c>
      <c r="J589">
        <f t="shared" si="96"/>
        <v>24496492</v>
      </c>
      <c r="K589" s="1">
        <f t="shared" si="97"/>
        <v>11478623</v>
      </c>
      <c r="L589">
        <f t="shared" si="97"/>
        <v>1930444</v>
      </c>
      <c r="M589">
        <v>0</v>
      </c>
      <c r="N589" s="1">
        <f t="shared" si="90"/>
        <v>315182131</v>
      </c>
    </row>
    <row r="590" spans="4:14" x14ac:dyDescent="0.25">
      <c r="D590" s="9">
        <v>44474</v>
      </c>
      <c r="E590">
        <v>589</v>
      </c>
      <c r="F590">
        <f t="shared" si="95"/>
        <v>46672</v>
      </c>
      <c r="G590">
        <f t="shared" si="91"/>
        <v>21389</v>
      </c>
      <c r="H590">
        <f t="shared" si="92"/>
        <v>3597</v>
      </c>
      <c r="I590" s="1">
        <f t="shared" si="88"/>
        <v>315160465</v>
      </c>
      <c r="J590">
        <f t="shared" si="96"/>
        <v>24539547</v>
      </c>
      <c r="K590" s="1">
        <f t="shared" si="97"/>
        <v>11500012</v>
      </c>
      <c r="L590">
        <f t="shared" si="97"/>
        <v>1934041</v>
      </c>
      <c r="M590">
        <v>0</v>
      </c>
      <c r="N590" s="1">
        <f t="shared" si="90"/>
        <v>315160465</v>
      </c>
    </row>
    <row r="591" spans="4:14" x14ac:dyDescent="0.25">
      <c r="D591" s="9">
        <v>44475</v>
      </c>
      <c r="E591">
        <v>590</v>
      </c>
      <c r="F591">
        <f t="shared" si="95"/>
        <v>46673</v>
      </c>
      <c r="G591">
        <f t="shared" si="91"/>
        <v>21389</v>
      </c>
      <c r="H591">
        <f t="shared" si="92"/>
        <v>3597</v>
      </c>
      <c r="I591" s="1">
        <f t="shared" si="88"/>
        <v>315138797</v>
      </c>
      <c r="J591">
        <f t="shared" si="96"/>
        <v>24582604</v>
      </c>
      <c r="K591" s="1">
        <f t="shared" si="97"/>
        <v>11521401</v>
      </c>
      <c r="L591">
        <f t="shared" si="97"/>
        <v>1937638</v>
      </c>
      <c r="M591">
        <v>0</v>
      </c>
      <c r="N591" s="1">
        <f t="shared" si="90"/>
        <v>315138797</v>
      </c>
    </row>
    <row r="592" spans="4:14" x14ac:dyDescent="0.25">
      <c r="D592" s="9">
        <v>44476</v>
      </c>
      <c r="E592">
        <v>591</v>
      </c>
      <c r="F592">
        <f t="shared" si="95"/>
        <v>46670</v>
      </c>
      <c r="G592">
        <f t="shared" si="91"/>
        <v>21389</v>
      </c>
      <c r="H592">
        <f t="shared" si="92"/>
        <v>3597</v>
      </c>
      <c r="I592" s="1">
        <f t="shared" si="88"/>
        <v>315117132</v>
      </c>
      <c r="J592">
        <f t="shared" si="96"/>
        <v>24625658</v>
      </c>
      <c r="K592" s="1">
        <f t="shared" si="97"/>
        <v>11542790</v>
      </c>
      <c r="L592">
        <f t="shared" si="97"/>
        <v>1941235</v>
      </c>
      <c r="M592">
        <v>0</v>
      </c>
      <c r="N592" s="1">
        <f t="shared" si="90"/>
        <v>315117132</v>
      </c>
    </row>
    <row r="593" spans="4:14" x14ac:dyDescent="0.25">
      <c r="D593" s="9">
        <v>44477</v>
      </c>
      <c r="E593">
        <v>592</v>
      </c>
      <c r="F593">
        <f t="shared" si="95"/>
        <v>46672</v>
      </c>
      <c r="G593">
        <f t="shared" si="91"/>
        <v>21386</v>
      </c>
      <c r="H593">
        <f t="shared" si="92"/>
        <v>3596</v>
      </c>
      <c r="I593" s="1">
        <f t="shared" si="88"/>
        <v>315095461</v>
      </c>
      <c r="J593">
        <f t="shared" si="96"/>
        <v>24668715</v>
      </c>
      <c r="K593" s="1">
        <f t="shared" si="97"/>
        <v>11564176</v>
      </c>
      <c r="L593">
        <f t="shared" si="97"/>
        <v>1944831</v>
      </c>
      <c r="M593">
        <v>0</v>
      </c>
      <c r="N593" s="1">
        <f t="shared" si="90"/>
        <v>315095461</v>
      </c>
    </row>
    <row r="594" spans="4:14" x14ac:dyDescent="0.25">
      <c r="D594" s="9">
        <v>44478</v>
      </c>
      <c r="E594">
        <v>593</v>
      </c>
      <c r="F594">
        <f t="shared" si="95"/>
        <v>46668</v>
      </c>
      <c r="G594">
        <f t="shared" si="91"/>
        <v>21387</v>
      </c>
      <c r="H594">
        <f t="shared" si="92"/>
        <v>3596</v>
      </c>
      <c r="I594" s="1">
        <f t="shared" si="88"/>
        <v>315073795</v>
      </c>
      <c r="J594">
        <f t="shared" si="96"/>
        <v>24711768</v>
      </c>
      <c r="K594" s="1">
        <f t="shared" si="97"/>
        <v>11585563</v>
      </c>
      <c r="L594">
        <f t="shared" si="97"/>
        <v>1948427</v>
      </c>
      <c r="M594">
        <v>0</v>
      </c>
      <c r="N594" s="1">
        <f t="shared" si="90"/>
        <v>315073795</v>
      </c>
    </row>
    <row r="595" spans="4:14" x14ac:dyDescent="0.25">
      <c r="D595" s="9">
        <v>44479</v>
      </c>
      <c r="E595">
        <v>594</v>
      </c>
      <c r="F595">
        <f t="shared" si="95"/>
        <v>46668</v>
      </c>
      <c r="G595">
        <f t="shared" si="91"/>
        <v>21389</v>
      </c>
      <c r="H595">
        <f t="shared" si="92"/>
        <v>3597</v>
      </c>
      <c r="I595" s="1">
        <f t="shared" si="88"/>
        <v>315052130</v>
      </c>
      <c r="J595">
        <f t="shared" si="96"/>
        <v>24754822</v>
      </c>
      <c r="K595" s="1">
        <f t="shared" si="97"/>
        <v>11606952</v>
      </c>
      <c r="L595">
        <f t="shared" si="97"/>
        <v>1952024</v>
      </c>
      <c r="M595">
        <v>0</v>
      </c>
      <c r="N595" s="1">
        <f t="shared" si="90"/>
        <v>315052130</v>
      </c>
    </row>
    <row r="596" spans="4:14" x14ac:dyDescent="0.25">
      <c r="D596" s="9">
        <v>44480</v>
      </c>
      <c r="E596">
        <v>595</v>
      </c>
      <c r="F596">
        <f t="shared" si="95"/>
        <v>46657</v>
      </c>
      <c r="G596">
        <f t="shared" si="91"/>
        <v>21389</v>
      </c>
      <c r="H596">
        <f t="shared" si="92"/>
        <v>3597</v>
      </c>
      <c r="I596" s="1">
        <f t="shared" si="88"/>
        <v>315030477</v>
      </c>
      <c r="J596">
        <f t="shared" si="96"/>
        <v>24797864</v>
      </c>
      <c r="K596" s="1">
        <f t="shared" si="97"/>
        <v>11628341</v>
      </c>
      <c r="L596">
        <f t="shared" si="97"/>
        <v>1955621</v>
      </c>
      <c r="M596">
        <v>0</v>
      </c>
      <c r="N596" s="1">
        <f t="shared" si="90"/>
        <v>315030477</v>
      </c>
    </row>
    <row r="597" spans="4:14" x14ac:dyDescent="0.25">
      <c r="D597" s="9">
        <v>44481</v>
      </c>
      <c r="E597">
        <v>596</v>
      </c>
      <c r="F597">
        <f t="shared" si="95"/>
        <v>46660</v>
      </c>
      <c r="G597">
        <f t="shared" si="91"/>
        <v>21387</v>
      </c>
      <c r="H597">
        <f t="shared" si="92"/>
        <v>3596</v>
      </c>
      <c r="I597" s="1">
        <f t="shared" si="88"/>
        <v>315008818</v>
      </c>
      <c r="J597">
        <f t="shared" si="96"/>
        <v>24840910</v>
      </c>
      <c r="K597" s="1">
        <f t="shared" si="97"/>
        <v>11649728</v>
      </c>
      <c r="L597">
        <f t="shared" si="97"/>
        <v>1959217</v>
      </c>
      <c r="M597">
        <v>0</v>
      </c>
      <c r="N597" s="1">
        <f t="shared" si="90"/>
        <v>315008818</v>
      </c>
    </row>
    <row r="598" spans="4:14" x14ac:dyDescent="0.25">
      <c r="D598" s="9">
        <v>44482</v>
      </c>
      <c r="E598">
        <v>597</v>
      </c>
      <c r="F598">
        <f t="shared" si="95"/>
        <v>46651</v>
      </c>
      <c r="G598">
        <f t="shared" si="91"/>
        <v>21389</v>
      </c>
      <c r="H598">
        <f t="shared" si="92"/>
        <v>3597</v>
      </c>
      <c r="I598" s="1">
        <f t="shared" si="88"/>
        <v>314987170</v>
      </c>
      <c r="J598">
        <f t="shared" si="96"/>
        <v>24883947</v>
      </c>
      <c r="K598" s="1">
        <f t="shared" si="97"/>
        <v>11671117</v>
      </c>
      <c r="L598">
        <f t="shared" si="97"/>
        <v>1962814</v>
      </c>
      <c r="M598">
        <v>0</v>
      </c>
      <c r="N598" s="1">
        <f t="shared" si="90"/>
        <v>314987170</v>
      </c>
    </row>
    <row r="599" spans="4:14" x14ac:dyDescent="0.25">
      <c r="D599" s="9">
        <v>44483</v>
      </c>
      <c r="E599">
        <v>598</v>
      </c>
      <c r="F599">
        <f t="shared" si="95"/>
        <v>46647</v>
      </c>
      <c r="G599">
        <f t="shared" si="91"/>
        <v>21390</v>
      </c>
      <c r="H599">
        <f t="shared" si="92"/>
        <v>3597</v>
      </c>
      <c r="I599" s="1">
        <f t="shared" si="88"/>
        <v>314965527</v>
      </c>
      <c r="J599">
        <f t="shared" si="96"/>
        <v>24926980</v>
      </c>
      <c r="K599" s="1">
        <f t="shared" si="97"/>
        <v>11692507</v>
      </c>
      <c r="L599">
        <f t="shared" si="97"/>
        <v>1966411</v>
      </c>
      <c r="M599">
        <v>0</v>
      </c>
      <c r="N599" s="1">
        <f t="shared" si="90"/>
        <v>314965527</v>
      </c>
    </row>
    <row r="600" spans="4:14" x14ac:dyDescent="0.25">
      <c r="D600" s="9">
        <v>44484</v>
      </c>
      <c r="E600">
        <v>599</v>
      </c>
      <c r="F600">
        <f t="shared" si="95"/>
        <v>46665</v>
      </c>
      <c r="G600">
        <f t="shared" si="91"/>
        <v>21389</v>
      </c>
      <c r="H600">
        <f t="shared" si="92"/>
        <v>3597</v>
      </c>
      <c r="I600" s="1">
        <f t="shared" ref="I600:I619" si="98">$I$2-J600+K600</f>
        <v>314943862</v>
      </c>
      <c r="J600">
        <f t="shared" si="96"/>
        <v>24970034</v>
      </c>
      <c r="K600" s="1">
        <f t="shared" si="97"/>
        <v>11713896</v>
      </c>
      <c r="L600">
        <f t="shared" si="97"/>
        <v>1970008</v>
      </c>
      <c r="M600">
        <v>0</v>
      </c>
      <c r="N600" s="1">
        <f t="shared" si="90"/>
        <v>314943862</v>
      </c>
    </row>
    <row r="601" spans="4:14" x14ac:dyDescent="0.25">
      <c r="D601" s="9">
        <v>44485</v>
      </c>
      <c r="E601">
        <v>600</v>
      </c>
      <c r="F601">
        <f t="shared" si="95"/>
        <v>46648</v>
      </c>
      <c r="G601">
        <f t="shared" si="91"/>
        <v>21389</v>
      </c>
      <c r="H601">
        <f t="shared" si="92"/>
        <v>3597</v>
      </c>
      <c r="I601" s="1">
        <f t="shared" si="98"/>
        <v>314922216</v>
      </c>
      <c r="J601">
        <f t="shared" si="96"/>
        <v>25013069</v>
      </c>
      <c r="K601" s="1">
        <f t="shared" si="97"/>
        <v>11735285</v>
      </c>
      <c r="L601">
        <f t="shared" si="97"/>
        <v>1973605</v>
      </c>
      <c r="M601">
        <v>0</v>
      </c>
      <c r="N601" s="1">
        <f t="shared" si="90"/>
        <v>314922216</v>
      </c>
    </row>
    <row r="602" spans="4:14" x14ac:dyDescent="0.25">
      <c r="D602" s="9">
        <v>44486</v>
      </c>
      <c r="E602">
        <v>601</v>
      </c>
      <c r="F602">
        <f t="shared" si="95"/>
        <v>46650</v>
      </c>
      <c r="G602">
        <f t="shared" si="91"/>
        <v>21387</v>
      </c>
      <c r="H602">
        <f t="shared" si="92"/>
        <v>3596</v>
      </c>
      <c r="I602" s="1">
        <f t="shared" si="98"/>
        <v>314900565</v>
      </c>
      <c r="J602">
        <f t="shared" si="96"/>
        <v>25056107</v>
      </c>
      <c r="K602" s="1">
        <f t="shared" ref="K602:L617" si="99">K601+G602</f>
        <v>11756672</v>
      </c>
      <c r="L602">
        <f t="shared" si="99"/>
        <v>1977201</v>
      </c>
      <c r="M602">
        <v>0</v>
      </c>
      <c r="N602" s="1">
        <f t="shared" ref="N602:N653" si="100">I602-M602</f>
        <v>314900565</v>
      </c>
    </row>
    <row r="603" spans="4:14" x14ac:dyDescent="0.25">
      <c r="D603" s="9">
        <v>44487</v>
      </c>
      <c r="E603">
        <v>602</v>
      </c>
      <c r="F603">
        <f t="shared" si="95"/>
        <v>46640</v>
      </c>
      <c r="G603">
        <f t="shared" si="91"/>
        <v>21389</v>
      </c>
      <c r="H603">
        <f t="shared" si="92"/>
        <v>3597</v>
      </c>
      <c r="I603" s="1">
        <f t="shared" si="98"/>
        <v>314878926</v>
      </c>
      <c r="J603">
        <f t="shared" si="96"/>
        <v>25099135</v>
      </c>
      <c r="K603" s="1">
        <f t="shared" si="99"/>
        <v>11778061</v>
      </c>
      <c r="L603">
        <f t="shared" si="99"/>
        <v>1980798</v>
      </c>
      <c r="M603">
        <v>0</v>
      </c>
      <c r="N603" s="1">
        <f t="shared" si="100"/>
        <v>314878926</v>
      </c>
    </row>
    <row r="604" spans="4:14" x14ac:dyDescent="0.25">
      <c r="D604" s="9">
        <v>44488</v>
      </c>
      <c r="E604">
        <v>603</v>
      </c>
      <c r="F604">
        <f t="shared" si="95"/>
        <v>46625</v>
      </c>
      <c r="G604">
        <f t="shared" si="91"/>
        <v>21388</v>
      </c>
      <c r="H604">
        <f t="shared" si="92"/>
        <v>3597</v>
      </c>
      <c r="I604" s="1">
        <f t="shared" si="98"/>
        <v>314857303</v>
      </c>
      <c r="J604">
        <f t="shared" si="96"/>
        <v>25142146</v>
      </c>
      <c r="K604" s="1">
        <f t="shared" si="99"/>
        <v>11799449</v>
      </c>
      <c r="L604">
        <f t="shared" si="99"/>
        <v>1984395</v>
      </c>
      <c r="M604">
        <v>0</v>
      </c>
      <c r="N604" s="1">
        <f t="shared" si="100"/>
        <v>314857303</v>
      </c>
    </row>
    <row r="605" spans="4:14" x14ac:dyDescent="0.25">
      <c r="D605" s="9">
        <v>44489</v>
      </c>
      <c r="E605">
        <v>604</v>
      </c>
      <c r="F605">
        <f t="shared" si="95"/>
        <v>46623</v>
      </c>
      <c r="G605">
        <f t="shared" si="91"/>
        <v>21391</v>
      </c>
      <c r="H605">
        <f t="shared" si="92"/>
        <v>3597</v>
      </c>
      <c r="I605" s="1">
        <f t="shared" si="98"/>
        <v>314835684</v>
      </c>
      <c r="J605">
        <f t="shared" si="96"/>
        <v>25185156</v>
      </c>
      <c r="K605" s="1">
        <f t="shared" si="99"/>
        <v>11820840</v>
      </c>
      <c r="L605">
        <f t="shared" si="99"/>
        <v>1987992</v>
      </c>
      <c r="M605">
        <v>0</v>
      </c>
      <c r="N605" s="1">
        <f t="shared" si="100"/>
        <v>314835684</v>
      </c>
    </row>
    <row r="606" spans="4:14" x14ac:dyDescent="0.25">
      <c r="D606" s="9">
        <v>44490</v>
      </c>
      <c r="E606">
        <v>605</v>
      </c>
      <c r="F606">
        <f t="shared" si="95"/>
        <v>46625</v>
      </c>
      <c r="G606">
        <f t="shared" ref="G606:G653" si="101">ROUND(F579*$B$7,0)</f>
        <v>21389</v>
      </c>
      <c r="H606">
        <f t="shared" si="92"/>
        <v>3597</v>
      </c>
      <c r="I606" s="1">
        <f t="shared" si="98"/>
        <v>314814060</v>
      </c>
      <c r="J606">
        <f t="shared" si="96"/>
        <v>25228169</v>
      </c>
      <c r="K606" s="1">
        <f t="shared" si="99"/>
        <v>11842229</v>
      </c>
      <c r="L606">
        <f t="shared" si="99"/>
        <v>1991589</v>
      </c>
      <c r="M606">
        <v>0</v>
      </c>
      <c r="N606" s="1">
        <f t="shared" si="100"/>
        <v>314814060</v>
      </c>
    </row>
    <row r="607" spans="4:14" x14ac:dyDescent="0.25">
      <c r="D607" s="9">
        <v>44491</v>
      </c>
      <c r="E607">
        <v>606</v>
      </c>
      <c r="F607">
        <f t="shared" si="95"/>
        <v>46630</v>
      </c>
      <c r="G607">
        <f t="shared" si="101"/>
        <v>21381</v>
      </c>
      <c r="H607">
        <f t="shared" si="92"/>
        <v>3595</v>
      </c>
      <c r="I607" s="1">
        <f t="shared" si="98"/>
        <v>314792422</v>
      </c>
      <c r="J607">
        <f t="shared" si="96"/>
        <v>25271188</v>
      </c>
      <c r="K607" s="1">
        <f t="shared" si="99"/>
        <v>11863610</v>
      </c>
      <c r="L607">
        <f t="shared" si="99"/>
        <v>1995184</v>
      </c>
      <c r="M607">
        <v>0</v>
      </c>
      <c r="N607" s="1">
        <f t="shared" si="100"/>
        <v>314792422</v>
      </c>
    </row>
    <row r="608" spans="4:14" x14ac:dyDescent="0.25">
      <c r="D608" s="9">
        <v>44492</v>
      </c>
      <c r="E608">
        <v>607</v>
      </c>
      <c r="F608">
        <f t="shared" si="95"/>
        <v>46626</v>
      </c>
      <c r="G608">
        <f t="shared" si="101"/>
        <v>21371</v>
      </c>
      <c r="H608">
        <f t="shared" si="92"/>
        <v>3594</v>
      </c>
      <c r="I608" s="1">
        <f t="shared" si="98"/>
        <v>314770778</v>
      </c>
      <c r="J608">
        <f t="shared" si="96"/>
        <v>25314203</v>
      </c>
      <c r="K608" s="1">
        <f t="shared" si="99"/>
        <v>11884981</v>
      </c>
      <c r="L608">
        <f t="shared" si="99"/>
        <v>1998778</v>
      </c>
      <c r="M608">
        <v>0</v>
      </c>
      <c r="N608" s="1">
        <f t="shared" si="100"/>
        <v>314770778</v>
      </c>
    </row>
    <row r="609" spans="4:14" x14ac:dyDescent="0.25">
      <c r="D609" s="9">
        <v>44493</v>
      </c>
      <c r="E609">
        <v>608</v>
      </c>
      <c r="F609">
        <f t="shared" si="95"/>
        <v>46622</v>
      </c>
      <c r="G609">
        <f t="shared" si="101"/>
        <v>21417</v>
      </c>
      <c r="H609">
        <f t="shared" si="92"/>
        <v>3602</v>
      </c>
      <c r="I609" s="1">
        <f t="shared" si="98"/>
        <v>314749184</v>
      </c>
      <c r="J609">
        <f t="shared" si="96"/>
        <v>25357214</v>
      </c>
      <c r="K609" s="1">
        <f t="shared" si="99"/>
        <v>11906398</v>
      </c>
      <c r="L609">
        <f t="shared" si="99"/>
        <v>2002380</v>
      </c>
      <c r="M609">
        <v>0</v>
      </c>
      <c r="N609" s="1">
        <f t="shared" si="100"/>
        <v>314749184</v>
      </c>
    </row>
    <row r="610" spans="4:14" x14ac:dyDescent="0.25">
      <c r="D610" s="9">
        <v>44494</v>
      </c>
      <c r="E610">
        <v>609</v>
      </c>
      <c r="F610">
        <f t="shared" si="95"/>
        <v>46620</v>
      </c>
      <c r="G610">
        <f t="shared" si="101"/>
        <v>21399</v>
      </c>
      <c r="H610">
        <f t="shared" si="92"/>
        <v>3598</v>
      </c>
      <c r="I610" s="1">
        <f t="shared" si="98"/>
        <v>314727573</v>
      </c>
      <c r="J610">
        <f t="shared" si="96"/>
        <v>25400224</v>
      </c>
      <c r="K610" s="1">
        <f t="shared" si="99"/>
        <v>11927797</v>
      </c>
      <c r="L610">
        <f t="shared" si="99"/>
        <v>2005978</v>
      </c>
      <c r="M610">
        <v>0</v>
      </c>
      <c r="N610" s="1">
        <f t="shared" si="100"/>
        <v>314727573</v>
      </c>
    </row>
    <row r="611" spans="4:14" x14ac:dyDescent="0.25">
      <c r="D611" s="9">
        <v>44495</v>
      </c>
      <c r="E611">
        <v>610</v>
      </c>
      <c r="F611">
        <f t="shared" si="95"/>
        <v>46620</v>
      </c>
      <c r="G611">
        <f t="shared" si="101"/>
        <v>21389</v>
      </c>
      <c r="H611">
        <f t="shared" ref="H611:H653" si="102">ROUND(F584*$B$8,0)</f>
        <v>3597</v>
      </c>
      <c r="I611" s="1">
        <f t="shared" si="98"/>
        <v>314705952</v>
      </c>
      <c r="J611">
        <f t="shared" si="96"/>
        <v>25443234</v>
      </c>
      <c r="K611" s="1">
        <f t="shared" si="99"/>
        <v>11949186</v>
      </c>
      <c r="L611">
        <f t="shared" si="99"/>
        <v>2009575</v>
      </c>
      <c r="M611">
        <v>0</v>
      </c>
      <c r="N611" s="1">
        <f t="shared" si="100"/>
        <v>314705952</v>
      </c>
    </row>
    <row r="612" spans="4:14" x14ac:dyDescent="0.25">
      <c r="D612" s="9">
        <v>44496</v>
      </c>
      <c r="E612">
        <v>611</v>
      </c>
      <c r="F612">
        <f t="shared" si="95"/>
        <v>46698</v>
      </c>
      <c r="G612">
        <f t="shared" si="101"/>
        <v>21385</v>
      </c>
      <c r="H612">
        <f t="shared" si="102"/>
        <v>3596</v>
      </c>
      <c r="I612" s="1">
        <f t="shared" si="98"/>
        <v>314684237</v>
      </c>
      <c r="J612">
        <f t="shared" si="96"/>
        <v>25486334</v>
      </c>
      <c r="K612" s="1">
        <f t="shared" si="99"/>
        <v>11970571</v>
      </c>
      <c r="L612">
        <f t="shared" si="99"/>
        <v>2013171</v>
      </c>
      <c r="M612">
        <v>0</v>
      </c>
      <c r="N612" s="1">
        <f t="shared" si="100"/>
        <v>314684237</v>
      </c>
    </row>
    <row r="613" spans="4:14" x14ac:dyDescent="0.25">
      <c r="D613" s="9">
        <v>44497</v>
      </c>
      <c r="E613">
        <v>612</v>
      </c>
      <c r="F613">
        <f t="shared" si="95"/>
        <v>46695</v>
      </c>
      <c r="G613">
        <f t="shared" si="101"/>
        <v>21383</v>
      </c>
      <c r="H613">
        <f t="shared" si="102"/>
        <v>3596</v>
      </c>
      <c r="I613" s="1">
        <f t="shared" si="98"/>
        <v>314662522</v>
      </c>
      <c r="J613">
        <f t="shared" si="96"/>
        <v>25529432</v>
      </c>
      <c r="K613" s="1">
        <f t="shared" si="99"/>
        <v>11991954</v>
      </c>
      <c r="L613">
        <f t="shared" si="99"/>
        <v>2016767</v>
      </c>
      <c r="M613">
        <v>0</v>
      </c>
      <c r="N613" s="1">
        <f t="shared" si="100"/>
        <v>314662522</v>
      </c>
    </row>
    <row r="614" spans="4:14" x14ac:dyDescent="0.25">
      <c r="D614" s="9">
        <v>44498</v>
      </c>
      <c r="E614">
        <v>613</v>
      </c>
      <c r="F614">
        <f t="shared" si="95"/>
        <v>46692</v>
      </c>
      <c r="G614">
        <f t="shared" si="101"/>
        <v>21383</v>
      </c>
      <c r="H614">
        <f t="shared" si="102"/>
        <v>3596</v>
      </c>
      <c r="I614" s="1">
        <f t="shared" si="98"/>
        <v>314640810</v>
      </c>
      <c r="J614">
        <f t="shared" si="96"/>
        <v>25572527</v>
      </c>
      <c r="K614" s="1">
        <f t="shared" si="99"/>
        <v>12013337</v>
      </c>
      <c r="L614">
        <f t="shared" si="99"/>
        <v>2020363</v>
      </c>
      <c r="M614">
        <v>0</v>
      </c>
      <c r="N614" s="1">
        <f t="shared" si="100"/>
        <v>314640810</v>
      </c>
    </row>
    <row r="615" spans="4:14" x14ac:dyDescent="0.25">
      <c r="D615" s="9">
        <v>44499</v>
      </c>
      <c r="E615">
        <v>614</v>
      </c>
      <c r="F615">
        <f t="shared" si="95"/>
        <v>46687</v>
      </c>
      <c r="G615">
        <f t="shared" si="101"/>
        <v>21382</v>
      </c>
      <c r="H615">
        <f t="shared" si="102"/>
        <v>3596</v>
      </c>
      <c r="I615" s="1">
        <f t="shared" si="98"/>
        <v>314619102</v>
      </c>
      <c r="J615">
        <f t="shared" si="96"/>
        <v>25615617</v>
      </c>
      <c r="K615" s="1">
        <f t="shared" si="99"/>
        <v>12034719</v>
      </c>
      <c r="L615">
        <f t="shared" si="99"/>
        <v>2023959</v>
      </c>
      <c r="M615">
        <v>0</v>
      </c>
      <c r="N615" s="1">
        <f t="shared" si="100"/>
        <v>314619102</v>
      </c>
    </row>
    <row r="616" spans="4:14" x14ac:dyDescent="0.25">
      <c r="D616" s="9">
        <v>44500</v>
      </c>
      <c r="E616">
        <v>615</v>
      </c>
      <c r="F616">
        <f t="shared" si="95"/>
        <v>46684</v>
      </c>
      <c r="G616">
        <f t="shared" si="101"/>
        <v>21377</v>
      </c>
      <c r="H616">
        <f t="shared" si="102"/>
        <v>3595</v>
      </c>
      <c r="I616" s="1">
        <f t="shared" si="98"/>
        <v>314597392</v>
      </c>
      <c r="J616">
        <f t="shared" si="96"/>
        <v>25658704</v>
      </c>
      <c r="K616" s="1">
        <f t="shared" si="99"/>
        <v>12056096</v>
      </c>
      <c r="L616">
        <f t="shared" si="99"/>
        <v>2027554</v>
      </c>
      <c r="M616">
        <v>0</v>
      </c>
      <c r="N616" s="1">
        <f t="shared" si="100"/>
        <v>314597392</v>
      </c>
    </row>
    <row r="617" spans="4:14" x14ac:dyDescent="0.25">
      <c r="D617" s="9">
        <v>44501</v>
      </c>
      <c r="E617">
        <v>616</v>
      </c>
      <c r="F617">
        <f t="shared" si="95"/>
        <v>46679</v>
      </c>
      <c r="G617">
        <f t="shared" si="101"/>
        <v>21371</v>
      </c>
      <c r="H617">
        <f t="shared" si="102"/>
        <v>3594</v>
      </c>
      <c r="I617" s="1">
        <f t="shared" si="98"/>
        <v>314575681</v>
      </c>
      <c r="J617">
        <f t="shared" si="96"/>
        <v>25701786</v>
      </c>
      <c r="K617" s="1">
        <f t="shared" si="99"/>
        <v>12077467</v>
      </c>
      <c r="L617">
        <f t="shared" si="99"/>
        <v>2031148</v>
      </c>
      <c r="M617">
        <v>0</v>
      </c>
      <c r="N617" s="1">
        <f t="shared" si="100"/>
        <v>314575681</v>
      </c>
    </row>
    <row r="618" spans="4:14" x14ac:dyDescent="0.25">
      <c r="D618" s="9">
        <v>44502</v>
      </c>
      <c r="E618">
        <v>617</v>
      </c>
      <c r="F618">
        <f t="shared" si="95"/>
        <v>46674</v>
      </c>
      <c r="G618">
        <f t="shared" si="101"/>
        <v>21372</v>
      </c>
      <c r="H618">
        <f t="shared" si="102"/>
        <v>3594</v>
      </c>
      <c r="I618" s="1">
        <f t="shared" si="98"/>
        <v>314553976</v>
      </c>
      <c r="J618">
        <f t="shared" si="96"/>
        <v>25744863</v>
      </c>
      <c r="K618" s="1">
        <f t="shared" ref="K618:L633" si="103">K617+G618</f>
        <v>12098839</v>
      </c>
      <c r="L618">
        <f t="shared" si="103"/>
        <v>2034742</v>
      </c>
      <c r="M618">
        <v>0</v>
      </c>
      <c r="N618" s="1">
        <f t="shared" si="100"/>
        <v>314553976</v>
      </c>
    </row>
    <row r="619" spans="4:14" x14ac:dyDescent="0.25">
      <c r="D619" s="9">
        <v>44503</v>
      </c>
      <c r="E619">
        <v>618</v>
      </c>
      <c r="F619">
        <f t="shared" si="95"/>
        <v>46669</v>
      </c>
      <c r="G619">
        <f t="shared" si="101"/>
        <v>21370</v>
      </c>
      <c r="H619">
        <f t="shared" si="102"/>
        <v>3594</v>
      </c>
      <c r="I619" s="1">
        <f t="shared" si="98"/>
        <v>314532274</v>
      </c>
      <c r="J619">
        <f t="shared" si="96"/>
        <v>25787935</v>
      </c>
      <c r="K619" s="1">
        <f t="shared" si="103"/>
        <v>12120209</v>
      </c>
      <c r="L619">
        <f t="shared" si="103"/>
        <v>2038336</v>
      </c>
      <c r="M619">
        <v>0</v>
      </c>
      <c r="N619" s="1">
        <f t="shared" si="100"/>
        <v>314532274</v>
      </c>
    </row>
    <row r="620" spans="4:14" x14ac:dyDescent="0.25">
      <c r="D620" s="9">
        <v>44504</v>
      </c>
      <c r="E620">
        <v>619</v>
      </c>
      <c r="F620">
        <f t="shared" si="95"/>
        <v>46668</v>
      </c>
      <c r="G620">
        <f t="shared" si="101"/>
        <v>21371</v>
      </c>
      <c r="H620">
        <f t="shared" si="102"/>
        <v>3594</v>
      </c>
      <c r="I620" s="1">
        <f>$I$2-J620+K620</f>
        <v>314510573</v>
      </c>
      <c r="J620">
        <f t="shared" si="96"/>
        <v>25831007</v>
      </c>
      <c r="K620" s="1">
        <f t="shared" si="103"/>
        <v>12141580</v>
      </c>
      <c r="L620">
        <f t="shared" si="103"/>
        <v>2041930</v>
      </c>
      <c r="M620">
        <v>0</v>
      </c>
      <c r="N620" s="1">
        <f t="shared" si="100"/>
        <v>314510573</v>
      </c>
    </row>
    <row r="621" spans="4:14" x14ac:dyDescent="0.25">
      <c r="D621" s="9">
        <v>44505</v>
      </c>
      <c r="E621">
        <v>620</v>
      </c>
      <c r="F621">
        <f t="shared" si="95"/>
        <v>46662</v>
      </c>
      <c r="G621">
        <f t="shared" si="101"/>
        <v>21369</v>
      </c>
      <c r="H621">
        <f t="shared" si="102"/>
        <v>3593</v>
      </c>
      <c r="I621" s="1">
        <f t="shared" ref="I621:I652" si="104">$I$2-J621+K621</f>
        <v>314488876</v>
      </c>
      <c r="J621">
        <f t="shared" si="96"/>
        <v>25874073</v>
      </c>
      <c r="K621" s="1">
        <f t="shared" si="103"/>
        <v>12162949</v>
      </c>
      <c r="L621">
        <f t="shared" si="103"/>
        <v>2045523</v>
      </c>
      <c r="M621">
        <v>0</v>
      </c>
      <c r="N621" s="1">
        <f t="shared" si="100"/>
        <v>314488876</v>
      </c>
    </row>
    <row r="622" spans="4:14" x14ac:dyDescent="0.25">
      <c r="D622" s="9">
        <v>44506</v>
      </c>
      <c r="E622">
        <v>621</v>
      </c>
      <c r="F622">
        <f t="shared" si="95"/>
        <v>46654</v>
      </c>
      <c r="G622">
        <f t="shared" si="101"/>
        <v>21369</v>
      </c>
      <c r="H622">
        <f t="shared" si="102"/>
        <v>3593</v>
      </c>
      <c r="I622" s="1">
        <f t="shared" si="104"/>
        <v>314467188</v>
      </c>
      <c r="J622">
        <f t="shared" si="96"/>
        <v>25917130</v>
      </c>
      <c r="K622" s="1">
        <f t="shared" si="103"/>
        <v>12184318</v>
      </c>
      <c r="L622">
        <f t="shared" si="103"/>
        <v>2049116</v>
      </c>
      <c r="M622">
        <v>0</v>
      </c>
      <c r="N622" s="1">
        <f t="shared" si="100"/>
        <v>314467188</v>
      </c>
    </row>
    <row r="623" spans="4:14" x14ac:dyDescent="0.25">
      <c r="D623" s="9">
        <v>44507</v>
      </c>
      <c r="E623">
        <v>622</v>
      </c>
      <c r="F623">
        <f t="shared" si="95"/>
        <v>46649</v>
      </c>
      <c r="G623">
        <f t="shared" si="101"/>
        <v>21364</v>
      </c>
      <c r="H623">
        <f t="shared" si="102"/>
        <v>3593</v>
      </c>
      <c r="I623" s="1">
        <f t="shared" si="104"/>
        <v>314445500</v>
      </c>
      <c r="J623">
        <f t="shared" si="96"/>
        <v>25960182</v>
      </c>
      <c r="K623" s="1">
        <f t="shared" si="103"/>
        <v>12205682</v>
      </c>
      <c r="L623">
        <f t="shared" si="103"/>
        <v>2052709</v>
      </c>
      <c r="M623">
        <v>0</v>
      </c>
      <c r="N623" s="1">
        <f t="shared" si="100"/>
        <v>314445500</v>
      </c>
    </row>
    <row r="624" spans="4:14" x14ac:dyDescent="0.25">
      <c r="D624" s="9">
        <v>44508</v>
      </c>
      <c r="E624">
        <v>623</v>
      </c>
      <c r="F624">
        <f t="shared" si="95"/>
        <v>46648</v>
      </c>
      <c r="G624">
        <f t="shared" si="101"/>
        <v>21366</v>
      </c>
      <c r="H624">
        <f t="shared" si="102"/>
        <v>3593</v>
      </c>
      <c r="I624" s="1">
        <f t="shared" si="104"/>
        <v>314423814</v>
      </c>
      <c r="J624">
        <f t="shared" si="96"/>
        <v>26003234</v>
      </c>
      <c r="K624" s="1">
        <f t="shared" si="103"/>
        <v>12227048</v>
      </c>
      <c r="L624">
        <f t="shared" si="103"/>
        <v>2056302</v>
      </c>
      <c r="M624">
        <v>0</v>
      </c>
      <c r="N624" s="1">
        <f t="shared" si="100"/>
        <v>314423814</v>
      </c>
    </row>
    <row r="625" spans="4:14" x14ac:dyDescent="0.25">
      <c r="D625" s="9">
        <v>44509</v>
      </c>
      <c r="E625">
        <v>624</v>
      </c>
      <c r="F625">
        <f t="shared" si="95"/>
        <v>46640</v>
      </c>
      <c r="G625">
        <f t="shared" si="101"/>
        <v>21361</v>
      </c>
      <c r="H625">
        <f t="shared" si="102"/>
        <v>3592</v>
      </c>
      <c r="I625" s="1">
        <f t="shared" si="104"/>
        <v>314402132</v>
      </c>
      <c r="J625">
        <f t="shared" si="96"/>
        <v>26046277</v>
      </c>
      <c r="K625" s="1">
        <f t="shared" si="103"/>
        <v>12248409</v>
      </c>
      <c r="L625">
        <f t="shared" si="103"/>
        <v>2059894</v>
      </c>
      <c r="M625">
        <v>0</v>
      </c>
      <c r="N625" s="1">
        <f t="shared" si="100"/>
        <v>314402132</v>
      </c>
    </row>
    <row r="626" spans="4:14" x14ac:dyDescent="0.25">
      <c r="D626" s="9">
        <v>44510</v>
      </c>
      <c r="E626">
        <v>625</v>
      </c>
      <c r="F626">
        <f t="shared" si="95"/>
        <v>46634</v>
      </c>
      <c r="G626">
        <f t="shared" si="101"/>
        <v>21360</v>
      </c>
      <c r="H626">
        <f t="shared" si="102"/>
        <v>3592</v>
      </c>
      <c r="I626" s="1">
        <f t="shared" si="104"/>
        <v>314380455</v>
      </c>
      <c r="J626">
        <f t="shared" si="96"/>
        <v>26089314</v>
      </c>
      <c r="K626" s="1">
        <f t="shared" si="103"/>
        <v>12269769</v>
      </c>
      <c r="L626">
        <f t="shared" si="103"/>
        <v>2063486</v>
      </c>
      <c r="M626">
        <v>0</v>
      </c>
      <c r="N626" s="1">
        <f t="shared" si="100"/>
        <v>314380455</v>
      </c>
    </row>
    <row r="627" spans="4:14" x14ac:dyDescent="0.25">
      <c r="D627" s="9">
        <v>44511</v>
      </c>
      <c r="E627">
        <v>626</v>
      </c>
      <c r="F627">
        <f t="shared" si="95"/>
        <v>46630</v>
      </c>
      <c r="G627">
        <f t="shared" si="101"/>
        <v>21368</v>
      </c>
      <c r="H627">
        <f t="shared" si="102"/>
        <v>3593</v>
      </c>
      <c r="I627" s="1">
        <f t="shared" si="104"/>
        <v>314358790</v>
      </c>
      <c r="J627">
        <f t="shared" si="96"/>
        <v>26132347</v>
      </c>
      <c r="K627" s="1">
        <f t="shared" si="103"/>
        <v>12291137</v>
      </c>
      <c r="L627">
        <f t="shared" si="103"/>
        <v>2067079</v>
      </c>
      <c r="M627">
        <v>0</v>
      </c>
      <c r="N627" s="1">
        <f t="shared" si="100"/>
        <v>314358790</v>
      </c>
    </row>
    <row r="628" spans="4:14" x14ac:dyDescent="0.25">
      <c r="D628" s="9">
        <v>44512</v>
      </c>
      <c r="E628">
        <v>627</v>
      </c>
      <c r="F628">
        <f t="shared" si="95"/>
        <v>46625</v>
      </c>
      <c r="G628">
        <f t="shared" si="101"/>
        <v>21360</v>
      </c>
      <c r="H628">
        <f t="shared" si="102"/>
        <v>3592</v>
      </c>
      <c r="I628" s="1">
        <f t="shared" si="104"/>
        <v>314337122</v>
      </c>
      <c r="J628">
        <f t="shared" si="96"/>
        <v>26175375</v>
      </c>
      <c r="K628" s="1">
        <f t="shared" si="103"/>
        <v>12312497</v>
      </c>
      <c r="L628">
        <f t="shared" si="103"/>
        <v>2070671</v>
      </c>
      <c r="M628">
        <v>0</v>
      </c>
      <c r="N628" s="1">
        <f t="shared" si="100"/>
        <v>314337122</v>
      </c>
    </row>
    <row r="629" spans="4:14" x14ac:dyDescent="0.25">
      <c r="D629" s="9">
        <v>44513</v>
      </c>
      <c r="E629">
        <v>628</v>
      </c>
      <c r="F629">
        <f t="shared" si="95"/>
        <v>46623</v>
      </c>
      <c r="G629">
        <f t="shared" si="101"/>
        <v>21361</v>
      </c>
      <c r="H629">
        <f t="shared" si="102"/>
        <v>3592</v>
      </c>
      <c r="I629" s="1">
        <f t="shared" si="104"/>
        <v>314315456</v>
      </c>
      <c r="J629">
        <f t="shared" si="96"/>
        <v>26218402</v>
      </c>
      <c r="K629" s="1">
        <f t="shared" si="103"/>
        <v>12333858</v>
      </c>
      <c r="L629">
        <f t="shared" si="103"/>
        <v>2074263</v>
      </c>
      <c r="M629">
        <v>0</v>
      </c>
      <c r="N629" s="1">
        <f t="shared" si="100"/>
        <v>314315456</v>
      </c>
    </row>
    <row r="630" spans="4:14" x14ac:dyDescent="0.25">
      <c r="D630" s="9">
        <v>44514</v>
      </c>
      <c r="E630">
        <v>629</v>
      </c>
      <c r="F630">
        <f t="shared" si="95"/>
        <v>46615</v>
      </c>
      <c r="G630">
        <f t="shared" si="101"/>
        <v>21356</v>
      </c>
      <c r="H630">
        <f t="shared" si="102"/>
        <v>3591</v>
      </c>
      <c r="I630" s="1">
        <f t="shared" si="104"/>
        <v>314293794</v>
      </c>
      <c r="J630">
        <f t="shared" si="96"/>
        <v>26261420</v>
      </c>
      <c r="K630" s="1">
        <f t="shared" si="103"/>
        <v>12355214</v>
      </c>
      <c r="L630">
        <f t="shared" si="103"/>
        <v>2077854</v>
      </c>
      <c r="M630">
        <v>0</v>
      </c>
      <c r="N630" s="1">
        <f t="shared" si="100"/>
        <v>314293794</v>
      </c>
    </row>
    <row r="631" spans="4:14" x14ac:dyDescent="0.25">
      <c r="D631" s="9">
        <v>44515</v>
      </c>
      <c r="E631">
        <v>630</v>
      </c>
      <c r="F631">
        <f t="shared" si="95"/>
        <v>46611</v>
      </c>
      <c r="G631">
        <f t="shared" si="101"/>
        <v>21350</v>
      </c>
      <c r="H631">
        <f t="shared" si="102"/>
        <v>3590</v>
      </c>
      <c r="I631" s="1">
        <f t="shared" si="104"/>
        <v>314272130</v>
      </c>
      <c r="J631">
        <f t="shared" si="96"/>
        <v>26304434</v>
      </c>
      <c r="K631" s="1">
        <f t="shared" si="103"/>
        <v>12376564</v>
      </c>
      <c r="L631">
        <f t="shared" si="103"/>
        <v>2081444</v>
      </c>
      <c r="M631">
        <v>0</v>
      </c>
      <c r="N631" s="1">
        <f t="shared" si="100"/>
        <v>314272130</v>
      </c>
    </row>
    <row r="632" spans="4:14" x14ac:dyDescent="0.25">
      <c r="D632" s="9">
        <v>44516</v>
      </c>
      <c r="E632">
        <v>631</v>
      </c>
      <c r="F632">
        <f t="shared" si="95"/>
        <v>46603</v>
      </c>
      <c r="G632">
        <f t="shared" si="101"/>
        <v>21349</v>
      </c>
      <c r="H632">
        <f t="shared" si="102"/>
        <v>3590</v>
      </c>
      <c r="I632" s="1">
        <f t="shared" si="104"/>
        <v>314250473</v>
      </c>
      <c r="J632">
        <f t="shared" si="96"/>
        <v>26347440</v>
      </c>
      <c r="K632" s="1">
        <f t="shared" si="103"/>
        <v>12397913</v>
      </c>
      <c r="L632">
        <f t="shared" si="103"/>
        <v>2085034</v>
      </c>
      <c r="M632">
        <v>0</v>
      </c>
      <c r="N632" s="1">
        <f t="shared" si="100"/>
        <v>314250473</v>
      </c>
    </row>
    <row r="633" spans="4:14" x14ac:dyDescent="0.25">
      <c r="D633" s="9">
        <v>44517</v>
      </c>
      <c r="E633">
        <v>632</v>
      </c>
      <c r="F633">
        <f t="shared" si="95"/>
        <v>46600</v>
      </c>
      <c r="G633">
        <f t="shared" si="101"/>
        <v>21350</v>
      </c>
      <c r="H633">
        <f t="shared" si="102"/>
        <v>3590</v>
      </c>
      <c r="I633" s="1">
        <f t="shared" si="104"/>
        <v>314228820</v>
      </c>
      <c r="J633">
        <f t="shared" si="96"/>
        <v>26390443</v>
      </c>
      <c r="K633" s="1">
        <f t="shared" si="103"/>
        <v>12419263</v>
      </c>
      <c r="L633">
        <f t="shared" si="103"/>
        <v>2088624</v>
      </c>
      <c r="M633">
        <v>0</v>
      </c>
      <c r="N633" s="1">
        <f t="shared" si="100"/>
        <v>314228820</v>
      </c>
    </row>
    <row r="634" spans="4:14" x14ac:dyDescent="0.25">
      <c r="D634" s="9">
        <v>44518</v>
      </c>
      <c r="E634">
        <v>633</v>
      </c>
      <c r="F634">
        <f t="shared" si="95"/>
        <v>46605</v>
      </c>
      <c r="G634">
        <f t="shared" si="101"/>
        <v>21352</v>
      </c>
      <c r="H634">
        <f t="shared" si="102"/>
        <v>3591</v>
      </c>
      <c r="I634" s="1">
        <f t="shared" si="104"/>
        <v>314207162</v>
      </c>
      <c r="J634">
        <f t="shared" si="96"/>
        <v>26433453</v>
      </c>
      <c r="K634" s="1">
        <f t="shared" ref="K634:L649" si="105">K633+G634</f>
        <v>12440615</v>
      </c>
      <c r="L634">
        <f t="shared" si="105"/>
        <v>2092215</v>
      </c>
      <c r="M634">
        <v>0</v>
      </c>
      <c r="N634" s="1">
        <f t="shared" si="100"/>
        <v>314207162</v>
      </c>
    </row>
    <row r="635" spans="4:14" x14ac:dyDescent="0.25">
      <c r="D635" s="9">
        <v>44519</v>
      </c>
      <c r="E635">
        <v>634</v>
      </c>
      <c r="F635">
        <f t="shared" si="95"/>
        <v>46611</v>
      </c>
      <c r="G635">
        <f t="shared" si="101"/>
        <v>21350</v>
      </c>
      <c r="H635">
        <f t="shared" si="102"/>
        <v>3590</v>
      </c>
      <c r="I635" s="1">
        <f t="shared" si="104"/>
        <v>314185495</v>
      </c>
      <c r="J635">
        <f t="shared" si="96"/>
        <v>26476470</v>
      </c>
      <c r="K635" s="1">
        <f t="shared" si="105"/>
        <v>12461965</v>
      </c>
      <c r="L635">
        <f t="shared" si="105"/>
        <v>2095805</v>
      </c>
      <c r="M635">
        <v>0</v>
      </c>
      <c r="N635" s="1">
        <f t="shared" si="100"/>
        <v>314185495</v>
      </c>
    </row>
    <row r="636" spans="4:14" x14ac:dyDescent="0.25">
      <c r="D636" s="9">
        <v>44520</v>
      </c>
      <c r="E636">
        <v>635</v>
      </c>
      <c r="F636">
        <f t="shared" si="95"/>
        <v>46552</v>
      </c>
      <c r="G636">
        <f t="shared" si="101"/>
        <v>21348</v>
      </c>
      <c r="H636">
        <f t="shared" si="102"/>
        <v>3590</v>
      </c>
      <c r="I636" s="1">
        <f t="shared" si="104"/>
        <v>314163893</v>
      </c>
      <c r="J636">
        <f t="shared" si="96"/>
        <v>26519420</v>
      </c>
      <c r="K636" s="1">
        <f t="shared" si="105"/>
        <v>12483313</v>
      </c>
      <c r="L636">
        <f t="shared" si="105"/>
        <v>2099395</v>
      </c>
      <c r="M636">
        <v>0</v>
      </c>
      <c r="N636" s="1">
        <f t="shared" si="100"/>
        <v>314163893</v>
      </c>
    </row>
    <row r="637" spans="4:14" x14ac:dyDescent="0.25">
      <c r="D637" s="9">
        <v>44521</v>
      </c>
      <c r="E637">
        <v>636</v>
      </c>
      <c r="F637">
        <f t="shared" si="95"/>
        <v>46569</v>
      </c>
      <c r="G637">
        <f t="shared" si="101"/>
        <v>21347</v>
      </c>
      <c r="H637">
        <f t="shared" si="102"/>
        <v>3590</v>
      </c>
      <c r="I637" s="1">
        <f t="shared" si="104"/>
        <v>314142269</v>
      </c>
      <c r="J637">
        <f t="shared" si="96"/>
        <v>26562391</v>
      </c>
      <c r="K637" s="1">
        <f t="shared" si="105"/>
        <v>12504660</v>
      </c>
      <c r="L637">
        <f t="shared" si="105"/>
        <v>2102985</v>
      </c>
      <c r="M637">
        <v>0</v>
      </c>
      <c r="N637" s="1">
        <f t="shared" si="100"/>
        <v>314142269</v>
      </c>
    </row>
    <row r="638" spans="4:14" x14ac:dyDescent="0.25">
      <c r="D638" s="9">
        <v>44522</v>
      </c>
      <c r="E638">
        <v>637</v>
      </c>
      <c r="F638">
        <f t="shared" si="95"/>
        <v>46575</v>
      </c>
      <c r="G638">
        <f t="shared" si="101"/>
        <v>21347</v>
      </c>
      <c r="H638">
        <f t="shared" si="102"/>
        <v>3590</v>
      </c>
      <c r="I638" s="1">
        <f t="shared" si="104"/>
        <v>314120638</v>
      </c>
      <c r="J638">
        <f t="shared" si="96"/>
        <v>26605369</v>
      </c>
      <c r="K638" s="1">
        <f t="shared" si="105"/>
        <v>12526007</v>
      </c>
      <c r="L638">
        <f t="shared" si="105"/>
        <v>2106575</v>
      </c>
      <c r="M638">
        <v>0</v>
      </c>
      <c r="N638" s="1">
        <f t="shared" si="100"/>
        <v>314120638</v>
      </c>
    </row>
    <row r="639" spans="4:14" x14ac:dyDescent="0.25">
      <c r="D639" s="9">
        <v>44523</v>
      </c>
      <c r="E639">
        <v>638</v>
      </c>
      <c r="F639">
        <f t="shared" si="95"/>
        <v>46576</v>
      </c>
      <c r="G639">
        <f t="shared" si="101"/>
        <v>21383</v>
      </c>
      <c r="H639">
        <f t="shared" si="102"/>
        <v>3596</v>
      </c>
      <c r="I639" s="1">
        <f t="shared" si="104"/>
        <v>314099041</v>
      </c>
      <c r="J639">
        <f t="shared" si="96"/>
        <v>26648349</v>
      </c>
      <c r="K639" s="1">
        <f t="shared" si="105"/>
        <v>12547390</v>
      </c>
      <c r="L639">
        <f t="shared" si="105"/>
        <v>2110171</v>
      </c>
      <c r="M639">
        <v>0</v>
      </c>
      <c r="N639" s="1">
        <f t="shared" si="100"/>
        <v>314099041</v>
      </c>
    </row>
    <row r="640" spans="4:14" x14ac:dyDescent="0.25">
      <c r="D640" s="9">
        <v>44524</v>
      </c>
      <c r="E640">
        <v>639</v>
      </c>
      <c r="F640">
        <f t="shared" si="95"/>
        <v>46573</v>
      </c>
      <c r="G640">
        <f t="shared" si="101"/>
        <v>21382</v>
      </c>
      <c r="H640">
        <f t="shared" si="102"/>
        <v>3596</v>
      </c>
      <c r="I640" s="1">
        <f t="shared" si="104"/>
        <v>314077446</v>
      </c>
      <c r="J640">
        <f t="shared" si="96"/>
        <v>26691326</v>
      </c>
      <c r="K640" s="1">
        <f t="shared" si="105"/>
        <v>12568772</v>
      </c>
      <c r="L640">
        <f t="shared" si="105"/>
        <v>2113767</v>
      </c>
      <c r="M640">
        <v>0</v>
      </c>
      <c r="N640" s="1">
        <f t="shared" si="100"/>
        <v>314077446</v>
      </c>
    </row>
    <row r="641" spans="4:14" x14ac:dyDescent="0.25">
      <c r="D641" s="9">
        <v>44525</v>
      </c>
      <c r="E641">
        <v>640</v>
      </c>
      <c r="F641">
        <f t="shared" si="95"/>
        <v>46568</v>
      </c>
      <c r="G641">
        <f t="shared" si="101"/>
        <v>21380</v>
      </c>
      <c r="H641">
        <f t="shared" si="102"/>
        <v>3595</v>
      </c>
      <c r="I641" s="1">
        <f t="shared" si="104"/>
        <v>314055854</v>
      </c>
      <c r="J641">
        <f t="shared" si="96"/>
        <v>26734298</v>
      </c>
      <c r="K641" s="1">
        <f t="shared" si="105"/>
        <v>12590152</v>
      </c>
      <c r="L641">
        <f t="shared" si="105"/>
        <v>2117362</v>
      </c>
      <c r="M641">
        <v>0</v>
      </c>
      <c r="N641" s="1">
        <f t="shared" si="100"/>
        <v>314055854</v>
      </c>
    </row>
    <row r="642" spans="4:14" x14ac:dyDescent="0.25">
      <c r="D642" s="9">
        <v>44526</v>
      </c>
      <c r="E642">
        <v>641</v>
      </c>
      <c r="F642">
        <f t="shared" si="95"/>
        <v>46564</v>
      </c>
      <c r="G642">
        <f t="shared" si="101"/>
        <v>21378</v>
      </c>
      <c r="H642">
        <f t="shared" si="102"/>
        <v>3595</v>
      </c>
      <c r="I642" s="1">
        <f t="shared" si="104"/>
        <v>314034264</v>
      </c>
      <c r="J642">
        <f t="shared" si="96"/>
        <v>26777266</v>
      </c>
      <c r="K642" s="1">
        <f t="shared" si="105"/>
        <v>12611530</v>
      </c>
      <c r="L642">
        <f t="shared" si="105"/>
        <v>2120957</v>
      </c>
      <c r="M642">
        <v>0</v>
      </c>
      <c r="N642" s="1">
        <f t="shared" si="100"/>
        <v>314034264</v>
      </c>
    </row>
    <row r="643" spans="4:14" x14ac:dyDescent="0.25">
      <c r="D643" s="9">
        <v>44527</v>
      </c>
      <c r="E643">
        <v>642</v>
      </c>
      <c r="F643">
        <f t="shared" si="95"/>
        <v>46565</v>
      </c>
      <c r="G643">
        <f t="shared" si="101"/>
        <v>21377</v>
      </c>
      <c r="H643">
        <f t="shared" si="102"/>
        <v>3595</v>
      </c>
      <c r="I643" s="1">
        <f t="shared" si="104"/>
        <v>314012671</v>
      </c>
      <c r="J643">
        <f t="shared" si="96"/>
        <v>26820236</v>
      </c>
      <c r="K643" s="1">
        <f t="shared" si="105"/>
        <v>12632907</v>
      </c>
      <c r="L643">
        <f t="shared" si="105"/>
        <v>2124552</v>
      </c>
      <c r="M643">
        <v>0</v>
      </c>
      <c r="N643" s="1">
        <f t="shared" si="100"/>
        <v>314012671</v>
      </c>
    </row>
    <row r="644" spans="4:14" x14ac:dyDescent="0.25">
      <c r="D644" s="9">
        <v>44528</v>
      </c>
      <c r="E644">
        <v>643</v>
      </c>
      <c r="F644">
        <f t="shared" si="95"/>
        <v>46567</v>
      </c>
      <c r="G644">
        <f t="shared" si="101"/>
        <v>21374</v>
      </c>
      <c r="H644">
        <f t="shared" si="102"/>
        <v>3594</v>
      </c>
      <c r="I644" s="1">
        <f t="shared" si="104"/>
        <v>313991072</v>
      </c>
      <c r="J644">
        <f t="shared" si="96"/>
        <v>26863209</v>
      </c>
      <c r="K644" s="1">
        <f t="shared" si="105"/>
        <v>12654281</v>
      </c>
      <c r="L644">
        <f t="shared" si="105"/>
        <v>2128146</v>
      </c>
      <c r="M644">
        <v>0</v>
      </c>
      <c r="N644" s="1">
        <f t="shared" si="100"/>
        <v>313991072</v>
      </c>
    </row>
    <row r="645" spans="4:14" x14ac:dyDescent="0.25">
      <c r="D645" s="9">
        <v>44529</v>
      </c>
      <c r="E645">
        <v>644</v>
      </c>
      <c r="F645">
        <f t="shared" si="95"/>
        <v>46561</v>
      </c>
      <c r="G645">
        <f t="shared" si="101"/>
        <v>21372</v>
      </c>
      <c r="H645">
        <f t="shared" si="102"/>
        <v>3594</v>
      </c>
      <c r="I645" s="1">
        <f t="shared" si="104"/>
        <v>313969477</v>
      </c>
      <c r="J645">
        <f t="shared" si="96"/>
        <v>26906176</v>
      </c>
      <c r="K645" s="1">
        <f t="shared" si="105"/>
        <v>12675653</v>
      </c>
      <c r="L645">
        <f t="shared" si="105"/>
        <v>2131740</v>
      </c>
      <c r="M645">
        <v>0</v>
      </c>
      <c r="N645" s="1">
        <f t="shared" si="100"/>
        <v>313969477</v>
      </c>
    </row>
    <row r="646" spans="4:14" x14ac:dyDescent="0.25">
      <c r="D646" s="9">
        <v>44530</v>
      </c>
      <c r="E646">
        <v>645</v>
      </c>
      <c r="F646">
        <f t="shared" si="95"/>
        <v>46558</v>
      </c>
      <c r="G646">
        <f t="shared" si="101"/>
        <v>21370</v>
      </c>
      <c r="H646">
        <f t="shared" si="102"/>
        <v>3594</v>
      </c>
      <c r="I646" s="1">
        <f t="shared" si="104"/>
        <v>313947883</v>
      </c>
      <c r="J646">
        <f t="shared" si="96"/>
        <v>26949140</v>
      </c>
      <c r="K646" s="1">
        <f t="shared" si="105"/>
        <v>12697023</v>
      </c>
      <c r="L646">
        <f t="shared" si="105"/>
        <v>2135334</v>
      </c>
      <c r="M646">
        <v>0</v>
      </c>
      <c r="N646" s="1">
        <f t="shared" si="100"/>
        <v>313947883</v>
      </c>
    </row>
    <row r="647" spans="4:14" x14ac:dyDescent="0.25">
      <c r="D647" s="9">
        <v>44531</v>
      </c>
      <c r="E647">
        <v>646</v>
      </c>
      <c r="F647">
        <f t="shared" si="95"/>
        <v>46552</v>
      </c>
      <c r="G647">
        <f t="shared" si="101"/>
        <v>21369</v>
      </c>
      <c r="H647">
        <f t="shared" si="102"/>
        <v>3593</v>
      </c>
      <c r="I647" s="1">
        <f t="shared" si="104"/>
        <v>313926294</v>
      </c>
      <c r="J647">
        <f t="shared" si="96"/>
        <v>26992098</v>
      </c>
      <c r="K647" s="1">
        <f t="shared" si="105"/>
        <v>12718392</v>
      </c>
      <c r="L647">
        <f t="shared" si="105"/>
        <v>2138927</v>
      </c>
      <c r="M647">
        <v>0</v>
      </c>
      <c r="N647" s="1">
        <f t="shared" si="100"/>
        <v>313926294</v>
      </c>
    </row>
    <row r="648" spans="4:14" x14ac:dyDescent="0.25">
      <c r="D648" s="9">
        <v>44532</v>
      </c>
      <c r="E648">
        <v>647</v>
      </c>
      <c r="F648">
        <f t="shared" si="95"/>
        <v>46550</v>
      </c>
      <c r="G648">
        <f t="shared" si="101"/>
        <v>21367</v>
      </c>
      <c r="H648">
        <f t="shared" si="102"/>
        <v>3593</v>
      </c>
      <c r="I648" s="1">
        <f t="shared" si="104"/>
        <v>313904704</v>
      </c>
      <c r="J648">
        <f t="shared" si="96"/>
        <v>27035055</v>
      </c>
      <c r="K648" s="1">
        <f t="shared" si="105"/>
        <v>12739759</v>
      </c>
      <c r="L648">
        <f t="shared" si="105"/>
        <v>2142520</v>
      </c>
      <c r="M648">
        <v>0</v>
      </c>
      <c r="N648" s="1">
        <f t="shared" si="100"/>
        <v>313904704</v>
      </c>
    </row>
    <row r="649" spans="4:14" x14ac:dyDescent="0.25">
      <c r="D649" s="9">
        <v>44533</v>
      </c>
      <c r="E649">
        <v>648</v>
      </c>
      <c r="F649">
        <f t="shared" ref="F649:F653" si="106">ROUND((M648*$B$1)+(N648*$B$2)-H622-G622,0)</f>
        <v>46545</v>
      </c>
      <c r="G649">
        <f t="shared" si="101"/>
        <v>21363</v>
      </c>
      <c r="H649">
        <f t="shared" si="102"/>
        <v>3592</v>
      </c>
      <c r="I649" s="1">
        <f t="shared" si="104"/>
        <v>313883115</v>
      </c>
      <c r="J649">
        <f t="shared" ref="J649:J653" si="107">J648+F649-H622</f>
        <v>27078007</v>
      </c>
      <c r="K649" s="1">
        <f t="shared" si="105"/>
        <v>12761122</v>
      </c>
      <c r="L649">
        <f t="shared" si="105"/>
        <v>2146112</v>
      </c>
      <c r="M649">
        <v>0</v>
      </c>
      <c r="N649" s="1">
        <f t="shared" si="100"/>
        <v>313883115</v>
      </c>
    </row>
    <row r="650" spans="4:14" x14ac:dyDescent="0.25">
      <c r="D650" s="9">
        <v>44534</v>
      </c>
      <c r="E650">
        <v>649</v>
      </c>
      <c r="F650">
        <f t="shared" si="106"/>
        <v>46545</v>
      </c>
      <c r="G650">
        <f t="shared" si="101"/>
        <v>21361</v>
      </c>
      <c r="H650">
        <f t="shared" si="102"/>
        <v>3592</v>
      </c>
      <c r="I650" s="1">
        <f t="shared" si="104"/>
        <v>313861524</v>
      </c>
      <c r="J650">
        <f t="shared" si="107"/>
        <v>27120959</v>
      </c>
      <c r="K650" s="1">
        <f t="shared" ref="K650:L653" si="108">K649+G650</f>
        <v>12782483</v>
      </c>
      <c r="L650">
        <f t="shared" si="108"/>
        <v>2149704</v>
      </c>
      <c r="M650">
        <v>0</v>
      </c>
      <c r="N650" s="1">
        <f t="shared" si="100"/>
        <v>313861524</v>
      </c>
    </row>
    <row r="651" spans="4:14" x14ac:dyDescent="0.25">
      <c r="D651" s="9">
        <v>44535</v>
      </c>
      <c r="E651">
        <v>650</v>
      </c>
      <c r="F651">
        <f t="shared" si="106"/>
        <v>46538</v>
      </c>
      <c r="G651">
        <f t="shared" si="101"/>
        <v>21360</v>
      </c>
      <c r="H651">
        <f t="shared" si="102"/>
        <v>3592</v>
      </c>
      <c r="I651" s="1">
        <f t="shared" si="104"/>
        <v>313839939</v>
      </c>
      <c r="J651">
        <f t="shared" si="107"/>
        <v>27163904</v>
      </c>
      <c r="K651" s="1">
        <f t="shared" si="108"/>
        <v>12803843</v>
      </c>
      <c r="L651">
        <f t="shared" si="108"/>
        <v>2153296</v>
      </c>
      <c r="M651">
        <v>0</v>
      </c>
      <c r="N651" s="1">
        <f t="shared" si="100"/>
        <v>313839939</v>
      </c>
    </row>
    <row r="652" spans="4:14" x14ac:dyDescent="0.25">
      <c r="D652" s="9">
        <v>44536</v>
      </c>
      <c r="E652">
        <v>651</v>
      </c>
      <c r="F652">
        <f t="shared" si="106"/>
        <v>46540</v>
      </c>
      <c r="G652">
        <f t="shared" si="101"/>
        <v>21356</v>
      </c>
      <c r="H652">
        <f t="shared" si="102"/>
        <v>3591</v>
      </c>
      <c r="I652" s="1">
        <f t="shared" si="104"/>
        <v>313818347</v>
      </c>
      <c r="J652">
        <f t="shared" si="107"/>
        <v>27206852</v>
      </c>
      <c r="K652" s="1">
        <f t="shared" si="108"/>
        <v>12825199</v>
      </c>
      <c r="L652">
        <f t="shared" si="108"/>
        <v>2156887</v>
      </c>
      <c r="M652">
        <v>0</v>
      </c>
      <c r="N652" s="1">
        <f t="shared" si="100"/>
        <v>313818347</v>
      </c>
    </row>
    <row r="653" spans="4:14" x14ac:dyDescent="0.25">
      <c r="D653" s="9">
        <v>44537</v>
      </c>
      <c r="E653">
        <v>652</v>
      </c>
      <c r="F653">
        <f t="shared" si="106"/>
        <v>46536</v>
      </c>
      <c r="G653">
        <f t="shared" si="101"/>
        <v>21354</v>
      </c>
      <c r="H653">
        <f t="shared" si="102"/>
        <v>3591</v>
      </c>
      <c r="I653" s="1">
        <f>$I$2-J653+K653</f>
        <v>313796757</v>
      </c>
      <c r="J653">
        <f t="shared" si="107"/>
        <v>27249796</v>
      </c>
      <c r="K653" s="1">
        <f t="shared" si="108"/>
        <v>12846553</v>
      </c>
      <c r="L653">
        <f t="shared" si="108"/>
        <v>2160478</v>
      </c>
      <c r="M653">
        <v>0</v>
      </c>
      <c r="N653" s="1">
        <f t="shared" si="100"/>
        <v>313796757</v>
      </c>
    </row>
    <row r="654" spans="4:14" x14ac:dyDescent="0.25">
      <c r="D654" s="13"/>
      <c r="I654" s="1"/>
      <c r="K654" s="1"/>
      <c r="M654" s="12"/>
    </row>
    <row r="655" spans="4:14" x14ac:dyDescent="0.25">
      <c r="D655" s="13"/>
      <c r="I655" s="1"/>
      <c r="K655" s="1"/>
    </row>
    <row r="656" spans="4:14" x14ac:dyDescent="0.25">
      <c r="D656" s="13"/>
      <c r="I656" s="1"/>
      <c r="K656" s="1"/>
    </row>
    <row r="657" spans="4:11" x14ac:dyDescent="0.25">
      <c r="D657" s="13"/>
      <c r="I657" s="1"/>
      <c r="K657" s="1"/>
    </row>
    <row r="658" spans="4:11" x14ac:dyDescent="0.25">
      <c r="D658" s="13"/>
      <c r="I658" s="1"/>
      <c r="K658" s="1"/>
    </row>
    <row r="659" spans="4:11" x14ac:dyDescent="0.25">
      <c r="D659" s="13"/>
      <c r="I659" s="1"/>
      <c r="K659" s="1"/>
    </row>
    <row r="660" spans="4:11" x14ac:dyDescent="0.25">
      <c r="D660" s="13"/>
      <c r="I660" s="1"/>
      <c r="K660" s="1"/>
    </row>
    <row r="661" spans="4:11" x14ac:dyDescent="0.25">
      <c r="D661" s="13"/>
      <c r="I661" s="1"/>
      <c r="K661" s="1"/>
    </row>
    <row r="662" spans="4:11" x14ac:dyDescent="0.25">
      <c r="D662" s="13"/>
      <c r="I662" s="1"/>
      <c r="K662" s="1"/>
    </row>
    <row r="663" spans="4:11" x14ac:dyDescent="0.25">
      <c r="D663" s="13"/>
      <c r="I663" s="1"/>
      <c r="K663" s="1"/>
    </row>
    <row r="664" spans="4:11" x14ac:dyDescent="0.25">
      <c r="D664" s="13"/>
      <c r="I664" s="1"/>
      <c r="K664" s="1"/>
    </row>
    <row r="665" spans="4:11" x14ac:dyDescent="0.25">
      <c r="D665" s="13"/>
      <c r="I665" s="1"/>
      <c r="K665" s="1"/>
    </row>
    <row r="666" spans="4:11" x14ac:dyDescent="0.25">
      <c r="D666" s="13"/>
      <c r="I666" s="1"/>
      <c r="K666" s="1"/>
    </row>
    <row r="667" spans="4:11" x14ac:dyDescent="0.25">
      <c r="D667" s="13"/>
      <c r="I667" s="1"/>
      <c r="K667" s="1"/>
    </row>
    <row r="668" spans="4:11" x14ac:dyDescent="0.25">
      <c r="D668" s="13"/>
      <c r="I668" s="1"/>
      <c r="K668" s="1"/>
    </row>
    <row r="669" spans="4:11" x14ac:dyDescent="0.25">
      <c r="D669" s="13"/>
      <c r="I669" s="1"/>
      <c r="K669" s="1"/>
    </row>
    <row r="670" spans="4:11" x14ac:dyDescent="0.25">
      <c r="D670" s="13"/>
      <c r="I670" s="1"/>
      <c r="K670" s="1"/>
    </row>
    <row r="671" spans="4:11" x14ac:dyDescent="0.25">
      <c r="D671" s="13"/>
      <c r="I671" s="1"/>
      <c r="K671" s="1"/>
    </row>
    <row r="672" spans="4:11" x14ac:dyDescent="0.25">
      <c r="D672" s="13"/>
      <c r="I672" s="1"/>
      <c r="K672" s="1"/>
    </row>
    <row r="673" spans="4:11" x14ac:dyDescent="0.25">
      <c r="D673" s="13"/>
      <c r="I673" s="1"/>
      <c r="K673" s="1"/>
    </row>
    <row r="674" spans="4:11" x14ac:dyDescent="0.25">
      <c r="D674" s="13"/>
      <c r="I674" s="1"/>
      <c r="K674" s="1"/>
    </row>
    <row r="675" spans="4:11" x14ac:dyDescent="0.25">
      <c r="D675" s="13"/>
      <c r="I675" s="1"/>
      <c r="K675" s="1"/>
    </row>
    <row r="676" spans="4:11" x14ac:dyDescent="0.25">
      <c r="D676" s="13"/>
      <c r="I676" s="1"/>
      <c r="K676" s="1"/>
    </row>
    <row r="677" spans="4:11" x14ac:dyDescent="0.25">
      <c r="D677" s="13"/>
      <c r="I677" s="1"/>
      <c r="K677" s="1"/>
    </row>
    <row r="678" spans="4:11" x14ac:dyDescent="0.25">
      <c r="D678" s="13"/>
      <c r="I678" s="1"/>
      <c r="K678" s="1"/>
    </row>
    <row r="679" spans="4:11" x14ac:dyDescent="0.25">
      <c r="D679" s="13"/>
      <c r="I679" s="1"/>
      <c r="K679" s="1"/>
    </row>
    <row r="680" spans="4:11" x14ac:dyDescent="0.25">
      <c r="D680" s="13"/>
      <c r="I680" s="1"/>
      <c r="K680" s="1"/>
    </row>
    <row r="681" spans="4:11" x14ac:dyDescent="0.25">
      <c r="D681" s="13"/>
      <c r="I681" s="1"/>
      <c r="K681" s="1"/>
    </row>
    <row r="682" spans="4:11" x14ac:dyDescent="0.25">
      <c r="D682" s="13"/>
      <c r="I682" s="1"/>
      <c r="K682" s="1"/>
    </row>
    <row r="683" spans="4:11" x14ac:dyDescent="0.25">
      <c r="D683" s="13"/>
      <c r="I683" s="1"/>
      <c r="K683" s="1"/>
    </row>
    <row r="684" spans="4:11" x14ac:dyDescent="0.25">
      <c r="D684" s="13"/>
      <c r="I684" s="1"/>
      <c r="K684" s="1"/>
    </row>
    <row r="685" spans="4:11" x14ac:dyDescent="0.25">
      <c r="D685" s="13"/>
      <c r="I685" s="1"/>
      <c r="K685" s="1"/>
    </row>
    <row r="686" spans="4:11" x14ac:dyDescent="0.25">
      <c r="D686" s="13"/>
      <c r="I686" s="1"/>
      <c r="K686" s="1"/>
    </row>
    <row r="687" spans="4:11" x14ac:dyDescent="0.25">
      <c r="D687" s="13"/>
      <c r="I687" s="1"/>
      <c r="K687" s="1"/>
    </row>
    <row r="688" spans="4:11" x14ac:dyDescent="0.25">
      <c r="D688" s="13"/>
      <c r="I688" s="1"/>
      <c r="K688" s="1"/>
    </row>
    <row r="689" spans="4:11" x14ac:dyDescent="0.25">
      <c r="D689" s="13"/>
      <c r="I689" s="1"/>
      <c r="K689" s="1"/>
    </row>
    <row r="690" spans="4:11" x14ac:dyDescent="0.25">
      <c r="D690" s="13"/>
      <c r="I690" s="1"/>
      <c r="K690" s="1"/>
    </row>
    <row r="691" spans="4:11" x14ac:dyDescent="0.25">
      <c r="D691" s="13"/>
      <c r="I691" s="1"/>
      <c r="K691" s="1"/>
    </row>
    <row r="692" spans="4:11" x14ac:dyDescent="0.25">
      <c r="D692" s="13"/>
      <c r="I692" s="1"/>
      <c r="K692" s="1"/>
    </row>
    <row r="693" spans="4:11" x14ac:dyDescent="0.25">
      <c r="D693" s="13"/>
      <c r="I693" s="1"/>
      <c r="K693" s="1"/>
    </row>
    <row r="694" spans="4:11" x14ac:dyDescent="0.25">
      <c r="D694" s="13"/>
      <c r="I694" s="1"/>
      <c r="K694" s="1"/>
    </row>
    <row r="695" spans="4:11" x14ac:dyDescent="0.25">
      <c r="D695" s="13"/>
      <c r="I695" s="1"/>
      <c r="K695" s="1"/>
    </row>
    <row r="696" spans="4:11" x14ac:dyDescent="0.25">
      <c r="D696" s="13"/>
      <c r="I696" s="1"/>
      <c r="K696" s="1"/>
    </row>
    <row r="697" spans="4:11" x14ac:dyDescent="0.25">
      <c r="D697" s="13"/>
      <c r="I697" s="1"/>
      <c r="K697" s="1"/>
    </row>
    <row r="698" spans="4:11" x14ac:dyDescent="0.25">
      <c r="D698" s="13"/>
      <c r="I698" s="1"/>
      <c r="K698" s="1"/>
    </row>
    <row r="699" spans="4:11" x14ac:dyDescent="0.25">
      <c r="D699" s="13"/>
      <c r="I699" s="1"/>
      <c r="K699" s="1"/>
    </row>
    <row r="700" spans="4:11" x14ac:dyDescent="0.25">
      <c r="D700" s="13"/>
      <c r="I700" s="1"/>
      <c r="K700" s="1"/>
    </row>
    <row r="701" spans="4:11" x14ac:dyDescent="0.25">
      <c r="D701" s="13"/>
      <c r="I701" s="1"/>
      <c r="K701" s="1"/>
    </row>
    <row r="702" spans="4:11" x14ac:dyDescent="0.25">
      <c r="D702" s="13"/>
      <c r="I702" s="1"/>
      <c r="K702" s="1"/>
    </row>
    <row r="703" spans="4:11" x14ac:dyDescent="0.25">
      <c r="D703" s="13"/>
      <c r="I703" s="1"/>
      <c r="K703" s="1"/>
    </row>
    <row r="704" spans="4:11" x14ac:dyDescent="0.25">
      <c r="D704" s="13"/>
      <c r="I704" s="1"/>
      <c r="K704" s="1"/>
    </row>
    <row r="705" spans="4:11" x14ac:dyDescent="0.25">
      <c r="D705" s="13"/>
      <c r="I705" s="1"/>
      <c r="K705" s="1"/>
    </row>
    <row r="706" spans="4:11" x14ac:dyDescent="0.25">
      <c r="D706" s="13"/>
      <c r="I706" s="1"/>
      <c r="K706" s="1"/>
    </row>
    <row r="707" spans="4:11" x14ac:dyDescent="0.25">
      <c r="D707" s="13"/>
      <c r="I707" s="1"/>
      <c r="K707" s="1"/>
    </row>
    <row r="708" spans="4:11" x14ac:dyDescent="0.25">
      <c r="D708" s="13"/>
      <c r="I708" s="1"/>
      <c r="K708" s="1"/>
    </row>
    <row r="709" spans="4:11" x14ac:dyDescent="0.25">
      <c r="D709" s="13"/>
      <c r="I709" s="1"/>
      <c r="K709" s="1"/>
    </row>
    <row r="710" spans="4:11" x14ac:dyDescent="0.25">
      <c r="D710" s="13"/>
      <c r="I710" s="1"/>
      <c r="K710" s="1"/>
    </row>
    <row r="711" spans="4:11" x14ac:dyDescent="0.25">
      <c r="D711" s="13"/>
      <c r="I711" s="1"/>
      <c r="K711" s="1"/>
    </row>
    <row r="712" spans="4:11" x14ac:dyDescent="0.25">
      <c r="D712" s="13"/>
      <c r="I712" s="1"/>
      <c r="K712" s="1"/>
    </row>
    <row r="713" spans="4:11" x14ac:dyDescent="0.25">
      <c r="D713" s="13"/>
      <c r="I713" s="1"/>
      <c r="K713" s="1"/>
    </row>
    <row r="714" spans="4:11" x14ac:dyDescent="0.25">
      <c r="D714" s="13"/>
      <c r="I714" s="1"/>
      <c r="K714" s="1"/>
    </row>
    <row r="715" spans="4:11" x14ac:dyDescent="0.25">
      <c r="D715" s="13"/>
      <c r="I715" s="1"/>
      <c r="K715" s="1"/>
    </row>
    <row r="716" spans="4:11" x14ac:dyDescent="0.25">
      <c r="D716" s="13"/>
      <c r="I716" s="1"/>
      <c r="K716" s="1"/>
    </row>
    <row r="717" spans="4:11" x14ac:dyDescent="0.25">
      <c r="D717" s="13"/>
      <c r="I717" s="1"/>
      <c r="K717" s="1"/>
    </row>
    <row r="718" spans="4:11" x14ac:dyDescent="0.25">
      <c r="D718" s="13"/>
      <c r="I718" s="1"/>
      <c r="K718" s="1"/>
    </row>
    <row r="719" spans="4:11" x14ac:dyDescent="0.25">
      <c r="D719" s="13"/>
      <c r="I719" s="1"/>
      <c r="K719" s="1"/>
    </row>
    <row r="720" spans="4:11" x14ac:dyDescent="0.25">
      <c r="D720" s="13"/>
      <c r="I720" s="1"/>
      <c r="K720" s="1"/>
    </row>
    <row r="721" spans="4:11" x14ac:dyDescent="0.25">
      <c r="D721" s="13"/>
      <c r="I721" s="1"/>
      <c r="K721" s="1"/>
    </row>
    <row r="722" spans="4:11" x14ac:dyDescent="0.25">
      <c r="D722" s="13"/>
      <c r="I722" s="1"/>
      <c r="K722" s="1"/>
    </row>
    <row r="723" spans="4:11" x14ac:dyDescent="0.25">
      <c r="D723" s="13"/>
      <c r="I723" s="1"/>
      <c r="K723" s="1"/>
    </row>
    <row r="724" spans="4:11" x14ac:dyDescent="0.25">
      <c r="D724" s="13"/>
      <c r="I724" s="1"/>
      <c r="K724" s="1"/>
    </row>
    <row r="725" spans="4:11" x14ac:dyDescent="0.25">
      <c r="D725" s="13"/>
      <c r="I725" s="1"/>
      <c r="K725" s="1"/>
    </row>
    <row r="726" spans="4:11" x14ac:dyDescent="0.25">
      <c r="D726" s="13"/>
      <c r="I726" s="1"/>
      <c r="K726" s="1"/>
    </row>
    <row r="727" spans="4:11" x14ac:dyDescent="0.25">
      <c r="D727" s="13"/>
      <c r="I727" s="1"/>
      <c r="K727" s="1"/>
    </row>
    <row r="728" spans="4:11" x14ac:dyDescent="0.25">
      <c r="D728" s="13"/>
      <c r="I728" s="1"/>
      <c r="K728" s="1"/>
    </row>
    <row r="729" spans="4:11" x14ac:dyDescent="0.25">
      <c r="D729" s="13"/>
      <c r="I729" s="1"/>
      <c r="K729" s="1"/>
    </row>
    <row r="730" spans="4:11" x14ac:dyDescent="0.25">
      <c r="D730" s="13"/>
      <c r="I730" s="1"/>
      <c r="K730" s="1"/>
    </row>
    <row r="731" spans="4:11" x14ac:dyDescent="0.25">
      <c r="D731" s="13"/>
      <c r="I731" s="1"/>
      <c r="K731" s="1"/>
    </row>
    <row r="732" spans="4:11" x14ac:dyDescent="0.25">
      <c r="D732" s="13"/>
      <c r="I732" s="1"/>
      <c r="K732" s="1"/>
    </row>
    <row r="733" spans="4:11" x14ac:dyDescent="0.25">
      <c r="D733" s="13"/>
      <c r="I733" s="1"/>
      <c r="K733" s="1"/>
    </row>
    <row r="734" spans="4:11" x14ac:dyDescent="0.25">
      <c r="D734" s="13"/>
      <c r="I734" s="1"/>
      <c r="K734" s="1"/>
    </row>
    <row r="735" spans="4:11" x14ac:dyDescent="0.25">
      <c r="D735" s="13"/>
      <c r="I735" s="1"/>
      <c r="K735" s="1"/>
    </row>
    <row r="736" spans="4:11" x14ac:dyDescent="0.25">
      <c r="D736" s="13"/>
      <c r="I736" s="1"/>
      <c r="K736" s="1"/>
    </row>
    <row r="737" spans="4:11" x14ac:dyDescent="0.25">
      <c r="D737" s="13"/>
      <c r="I737" s="1"/>
      <c r="K737" s="1"/>
    </row>
    <row r="738" spans="4:11" x14ac:dyDescent="0.25">
      <c r="D738" s="13"/>
      <c r="I738" s="1"/>
      <c r="K738" s="1"/>
    </row>
    <row r="739" spans="4:11" x14ac:dyDescent="0.25">
      <c r="D739" s="13"/>
      <c r="I739" s="1"/>
      <c r="K739" s="1"/>
    </row>
    <row r="740" spans="4:11" x14ac:dyDescent="0.25">
      <c r="D740" s="13"/>
      <c r="I740" s="1"/>
      <c r="K740" s="1"/>
    </row>
    <row r="741" spans="4:11" x14ac:dyDescent="0.25">
      <c r="D741" s="13"/>
      <c r="I741" s="1"/>
      <c r="K741" s="1"/>
    </row>
    <row r="742" spans="4:11" x14ac:dyDescent="0.25">
      <c r="D742" s="13"/>
      <c r="I742" s="1"/>
      <c r="K742" s="1"/>
    </row>
    <row r="743" spans="4:11" x14ac:dyDescent="0.25">
      <c r="D743" s="13"/>
      <c r="I743" s="1"/>
      <c r="K743" s="1"/>
    </row>
    <row r="744" spans="4:11" x14ac:dyDescent="0.25">
      <c r="D744" s="13"/>
      <c r="I744" s="1"/>
      <c r="K744" s="1"/>
    </row>
    <row r="745" spans="4:11" x14ac:dyDescent="0.25">
      <c r="D745" s="13"/>
      <c r="I745" s="1"/>
      <c r="K745" s="1"/>
    </row>
    <row r="746" spans="4:11" x14ac:dyDescent="0.25">
      <c r="D746" s="13"/>
      <c r="I746" s="1"/>
      <c r="K746" s="1"/>
    </row>
    <row r="747" spans="4:11" x14ac:dyDescent="0.25">
      <c r="D747" s="13"/>
      <c r="I747" s="1"/>
      <c r="K747" s="1"/>
    </row>
    <row r="748" spans="4:11" x14ac:dyDescent="0.25">
      <c r="D748" s="13"/>
      <c r="I748" s="1"/>
      <c r="K748" s="1"/>
    </row>
    <row r="749" spans="4:11" x14ac:dyDescent="0.25">
      <c r="D749" s="13"/>
      <c r="I749" s="1"/>
      <c r="K749" s="1"/>
    </row>
    <row r="750" spans="4:11" x14ac:dyDescent="0.25">
      <c r="D750" s="13"/>
      <c r="I750" s="1"/>
      <c r="K750" s="1"/>
    </row>
    <row r="751" spans="4:11" x14ac:dyDescent="0.25">
      <c r="D751" s="13"/>
      <c r="I751" s="1"/>
      <c r="K751" s="1"/>
    </row>
    <row r="752" spans="4:11" x14ac:dyDescent="0.25">
      <c r="D752" s="13"/>
      <c r="I752" s="1"/>
      <c r="K752" s="1"/>
    </row>
    <row r="753" spans="4:11" x14ac:dyDescent="0.25">
      <c r="D753" s="13"/>
      <c r="I753" s="1"/>
      <c r="K753" s="1"/>
    </row>
    <row r="754" spans="4:11" x14ac:dyDescent="0.25">
      <c r="D754" s="13"/>
      <c r="I754" s="1"/>
      <c r="K754" s="1"/>
    </row>
    <row r="755" spans="4:11" x14ac:dyDescent="0.25">
      <c r="D755" s="13"/>
      <c r="I755" s="1"/>
      <c r="K755" s="1"/>
    </row>
    <row r="756" spans="4:11" x14ac:dyDescent="0.25">
      <c r="D756" s="13"/>
      <c r="I756" s="1"/>
      <c r="K756" s="1"/>
    </row>
    <row r="757" spans="4:11" x14ac:dyDescent="0.25">
      <c r="D757" s="13"/>
      <c r="I757" s="1"/>
      <c r="K757" s="1"/>
    </row>
    <row r="758" spans="4:11" x14ac:dyDescent="0.25">
      <c r="D758" s="13"/>
      <c r="I758" s="1"/>
      <c r="K758" s="1"/>
    </row>
    <row r="759" spans="4:11" x14ac:dyDescent="0.25">
      <c r="D759" s="13"/>
      <c r="I759" s="1"/>
      <c r="K759" s="1"/>
    </row>
    <row r="760" spans="4:11" x14ac:dyDescent="0.25">
      <c r="D760" s="13"/>
      <c r="I760" s="1"/>
      <c r="K760" s="1"/>
    </row>
    <row r="761" spans="4:11" x14ac:dyDescent="0.25">
      <c r="D761" s="13"/>
      <c r="I761" s="1"/>
      <c r="K761" s="1"/>
    </row>
    <row r="762" spans="4:11" x14ac:dyDescent="0.25">
      <c r="D762" s="13"/>
      <c r="I762" s="1"/>
      <c r="K762" s="1"/>
    </row>
    <row r="763" spans="4:11" x14ac:dyDescent="0.25">
      <c r="D763" s="13"/>
      <c r="I763" s="1"/>
      <c r="K763" s="1"/>
    </row>
    <row r="764" spans="4:11" x14ac:dyDescent="0.25">
      <c r="D764" s="13"/>
      <c r="I764" s="1"/>
      <c r="K764" s="1"/>
    </row>
    <row r="765" spans="4:11" x14ac:dyDescent="0.25">
      <c r="D765" s="13"/>
      <c r="I765" s="1"/>
      <c r="K765" s="1"/>
    </row>
    <row r="766" spans="4:11" x14ac:dyDescent="0.25">
      <c r="D766" s="13"/>
      <c r="I766" s="1"/>
      <c r="K766" s="1"/>
    </row>
    <row r="767" spans="4:11" x14ac:dyDescent="0.25">
      <c r="D767" s="13"/>
      <c r="I767" s="1"/>
      <c r="K767" s="1"/>
    </row>
    <row r="768" spans="4:11" x14ac:dyDescent="0.25">
      <c r="D768" s="13"/>
      <c r="I768" s="1"/>
      <c r="K768" s="1"/>
    </row>
    <row r="769" spans="4:11" x14ac:dyDescent="0.25">
      <c r="D769" s="13"/>
      <c r="I769" s="1"/>
      <c r="K769" s="1"/>
    </row>
    <row r="770" spans="4:11" x14ac:dyDescent="0.25">
      <c r="D770" s="13"/>
      <c r="I770" s="1"/>
      <c r="K770" s="1"/>
    </row>
    <row r="771" spans="4:11" x14ac:dyDescent="0.25">
      <c r="D771" s="13"/>
      <c r="I771" s="1"/>
      <c r="K771" s="1"/>
    </row>
    <row r="772" spans="4:11" x14ac:dyDescent="0.25">
      <c r="D772" s="13"/>
      <c r="I772" s="1"/>
      <c r="K772" s="1"/>
    </row>
    <row r="773" spans="4:11" x14ac:dyDescent="0.25">
      <c r="D773" s="13"/>
      <c r="I773" s="1"/>
      <c r="K773" s="1"/>
    </row>
    <row r="774" spans="4:11" x14ac:dyDescent="0.25">
      <c r="D774" s="13"/>
      <c r="I774" s="1"/>
      <c r="K774" s="1"/>
    </row>
    <row r="775" spans="4:11" x14ac:dyDescent="0.25">
      <c r="D775" s="13"/>
      <c r="I775" s="1"/>
      <c r="K775" s="1"/>
    </row>
    <row r="776" spans="4:11" x14ac:dyDescent="0.25">
      <c r="D776" s="13"/>
      <c r="I776" s="1"/>
      <c r="K776" s="1"/>
    </row>
    <row r="777" spans="4:11" x14ac:dyDescent="0.25">
      <c r="D777" s="13"/>
      <c r="I777" s="1"/>
      <c r="K777" s="1"/>
    </row>
    <row r="778" spans="4:11" x14ac:dyDescent="0.25">
      <c r="D778" s="13"/>
      <c r="I778" s="1"/>
      <c r="K778" s="1"/>
    </row>
    <row r="779" spans="4:11" x14ac:dyDescent="0.25">
      <c r="D779" s="13"/>
      <c r="I779" s="1"/>
      <c r="K779" s="1"/>
    </row>
    <row r="780" spans="4:11" x14ac:dyDescent="0.25">
      <c r="D780" s="13"/>
      <c r="I780" s="1"/>
      <c r="K780" s="1"/>
    </row>
    <row r="781" spans="4:11" x14ac:dyDescent="0.25">
      <c r="D781" s="13"/>
      <c r="I781" s="1"/>
      <c r="K781" s="1"/>
    </row>
    <row r="782" spans="4:11" x14ac:dyDescent="0.25">
      <c r="D782" s="13"/>
      <c r="I782" s="1"/>
      <c r="K782" s="1"/>
    </row>
    <row r="783" spans="4:11" x14ac:dyDescent="0.25">
      <c r="D783" s="13"/>
      <c r="I783" s="1"/>
      <c r="K783" s="1"/>
    </row>
    <row r="784" spans="4:11" x14ac:dyDescent="0.25">
      <c r="D784" s="13"/>
      <c r="I784" s="1"/>
      <c r="K784" s="1"/>
    </row>
    <row r="785" spans="4:11" x14ac:dyDescent="0.25">
      <c r="D785" s="13"/>
      <c r="I785" s="1"/>
      <c r="K785" s="1"/>
    </row>
    <row r="786" spans="4:11" x14ac:dyDescent="0.25">
      <c r="D786" s="13"/>
      <c r="I786" s="1"/>
      <c r="K786" s="1"/>
    </row>
    <row r="787" spans="4:11" x14ac:dyDescent="0.25">
      <c r="D787" s="13"/>
      <c r="I787" s="1"/>
      <c r="K787" s="1"/>
    </row>
    <row r="788" spans="4:11" x14ac:dyDescent="0.25">
      <c r="D788" s="13"/>
      <c r="I788" s="1"/>
      <c r="K788" s="1"/>
    </row>
    <row r="789" spans="4:11" x14ac:dyDescent="0.25">
      <c r="D789" s="13"/>
      <c r="I789" s="1"/>
      <c r="K789" s="1"/>
    </row>
    <row r="790" spans="4:11" x14ac:dyDescent="0.25">
      <c r="D790" s="13"/>
      <c r="I790" s="1"/>
      <c r="K790" s="1"/>
    </row>
    <row r="791" spans="4:11" x14ac:dyDescent="0.25">
      <c r="D791" s="13"/>
      <c r="I791" s="1"/>
      <c r="K791" s="1"/>
    </row>
    <row r="792" spans="4:11" x14ac:dyDescent="0.25">
      <c r="D792" s="13"/>
      <c r="I792" s="1"/>
      <c r="K792" s="1"/>
    </row>
    <row r="793" spans="4:11" x14ac:dyDescent="0.25">
      <c r="D793" s="13"/>
      <c r="I793" s="1"/>
      <c r="K793" s="1"/>
    </row>
    <row r="794" spans="4:11" x14ac:dyDescent="0.25">
      <c r="D794" s="13"/>
      <c r="I794" s="1"/>
      <c r="K794" s="1"/>
    </row>
    <row r="795" spans="4:11" x14ac:dyDescent="0.25">
      <c r="D795" s="13"/>
      <c r="I795" s="1"/>
      <c r="K795" s="1"/>
    </row>
    <row r="796" spans="4:11" x14ac:dyDescent="0.25">
      <c r="D796" s="13"/>
      <c r="I796" s="1"/>
      <c r="K796" s="1"/>
    </row>
    <row r="797" spans="4:11" x14ac:dyDescent="0.25">
      <c r="D797" s="13"/>
      <c r="I797" s="1"/>
      <c r="K797" s="1"/>
    </row>
    <row r="798" spans="4:11" x14ac:dyDescent="0.25">
      <c r="D798" s="13"/>
      <c r="I798" s="1"/>
      <c r="K798" s="1"/>
    </row>
    <row r="799" spans="4:11" x14ac:dyDescent="0.25">
      <c r="D799" s="13"/>
      <c r="I799" s="1"/>
      <c r="K799" s="1"/>
    </row>
    <row r="800" spans="4:11" x14ac:dyDescent="0.25">
      <c r="D800" s="13"/>
      <c r="I800" s="1"/>
      <c r="K800" s="1"/>
    </row>
    <row r="801" spans="4:11" x14ac:dyDescent="0.25">
      <c r="D801" s="13"/>
      <c r="I801" s="1"/>
      <c r="K801" s="1"/>
    </row>
    <row r="802" spans="4:11" x14ac:dyDescent="0.25">
      <c r="D802" s="13"/>
      <c r="I802" s="1"/>
      <c r="K802" s="1"/>
    </row>
    <row r="803" spans="4:11" x14ac:dyDescent="0.25">
      <c r="D803" s="13"/>
      <c r="I803" s="1"/>
      <c r="K803" s="1"/>
    </row>
    <row r="804" spans="4:11" x14ac:dyDescent="0.25">
      <c r="D804" s="13"/>
      <c r="I804" s="1"/>
      <c r="K804" s="1"/>
    </row>
    <row r="805" spans="4:11" x14ac:dyDescent="0.25">
      <c r="D805" s="13"/>
      <c r="I805" s="1"/>
      <c r="K805" s="1"/>
    </row>
    <row r="806" spans="4:11" x14ac:dyDescent="0.25">
      <c r="D806" s="13"/>
      <c r="I806" s="1"/>
      <c r="K806" s="1"/>
    </row>
    <row r="807" spans="4:11" x14ac:dyDescent="0.25">
      <c r="D807" s="13"/>
      <c r="I807" s="1"/>
      <c r="K807" s="1"/>
    </row>
    <row r="808" spans="4:11" x14ac:dyDescent="0.25">
      <c r="D808" s="13"/>
      <c r="I808" s="1"/>
      <c r="K808" s="1"/>
    </row>
    <row r="809" spans="4:11" x14ac:dyDescent="0.25">
      <c r="D809" s="13"/>
      <c r="I809" s="1"/>
      <c r="K809" s="1"/>
    </row>
    <row r="810" spans="4:11" x14ac:dyDescent="0.25">
      <c r="D810" s="13"/>
      <c r="I810" s="1"/>
      <c r="K810" s="1"/>
    </row>
    <row r="811" spans="4:11" x14ac:dyDescent="0.25">
      <c r="D811" s="13"/>
      <c r="I811" s="1"/>
      <c r="K811" s="1"/>
    </row>
    <row r="812" spans="4:11" x14ac:dyDescent="0.25">
      <c r="D812" s="13"/>
      <c r="I812" s="1"/>
      <c r="K812" s="1"/>
    </row>
    <row r="813" spans="4:11" x14ac:dyDescent="0.25">
      <c r="D813" s="13"/>
      <c r="I813" s="1"/>
      <c r="K813" s="1"/>
    </row>
    <row r="814" spans="4:11" x14ac:dyDescent="0.25">
      <c r="D814" s="13"/>
      <c r="I814" s="1"/>
      <c r="K814" s="1"/>
    </row>
    <row r="815" spans="4:11" x14ac:dyDescent="0.25">
      <c r="D815" s="13"/>
      <c r="I815" s="1"/>
      <c r="K815" s="1"/>
    </row>
    <row r="816" spans="4:11" x14ac:dyDescent="0.25">
      <c r="D816" s="13"/>
      <c r="I816" s="1"/>
      <c r="K816" s="1"/>
    </row>
    <row r="817" spans="4:11" x14ac:dyDescent="0.25">
      <c r="D817" s="13"/>
      <c r="I817" s="1"/>
      <c r="K817" s="1"/>
    </row>
    <row r="818" spans="4:11" x14ac:dyDescent="0.25">
      <c r="D818" s="13"/>
      <c r="I818" s="1"/>
      <c r="K818" s="1"/>
    </row>
    <row r="819" spans="4:11" x14ac:dyDescent="0.25">
      <c r="D819" s="13"/>
      <c r="I819" s="1"/>
      <c r="K819" s="1"/>
    </row>
    <row r="820" spans="4:11" x14ac:dyDescent="0.25">
      <c r="D820" s="13"/>
      <c r="I820" s="1"/>
      <c r="K820" s="1"/>
    </row>
    <row r="821" spans="4:11" x14ac:dyDescent="0.25">
      <c r="D821" s="13"/>
      <c r="I821" s="1"/>
      <c r="K821" s="1"/>
    </row>
    <row r="822" spans="4:11" x14ac:dyDescent="0.25">
      <c r="D822" s="13"/>
      <c r="I822" s="1"/>
      <c r="K822" s="1"/>
    </row>
    <row r="823" spans="4:11" x14ac:dyDescent="0.25">
      <c r="D823" s="13"/>
      <c r="I823" s="1"/>
      <c r="K823" s="1"/>
    </row>
    <row r="824" spans="4:11" x14ac:dyDescent="0.25">
      <c r="D824" s="13"/>
      <c r="I824" s="1"/>
      <c r="K824" s="1"/>
    </row>
    <row r="825" spans="4:11" x14ac:dyDescent="0.25">
      <c r="D825" s="13"/>
      <c r="I825" s="1"/>
      <c r="K825" s="1"/>
    </row>
    <row r="826" spans="4:11" x14ac:dyDescent="0.25">
      <c r="D826" s="13"/>
      <c r="I826" s="1"/>
      <c r="K826" s="1"/>
    </row>
    <row r="827" spans="4:11" x14ac:dyDescent="0.25">
      <c r="D827" s="13"/>
      <c r="I827" s="1"/>
      <c r="K827" s="1"/>
    </row>
    <row r="828" spans="4:11" x14ac:dyDescent="0.25">
      <c r="D828" s="13"/>
      <c r="I828" s="1"/>
      <c r="K828" s="1"/>
    </row>
    <row r="829" spans="4:11" x14ac:dyDescent="0.25">
      <c r="D829" s="13"/>
      <c r="I829" s="1"/>
      <c r="K829" s="1"/>
    </row>
    <row r="830" spans="4:11" x14ac:dyDescent="0.25">
      <c r="D830" s="13"/>
      <c r="I830" s="1"/>
      <c r="K830" s="1"/>
    </row>
    <row r="831" spans="4:11" x14ac:dyDescent="0.25">
      <c r="D831" s="13"/>
      <c r="I831" s="1"/>
      <c r="K831" s="1"/>
    </row>
    <row r="832" spans="4:11" x14ac:dyDescent="0.25">
      <c r="D832" s="13"/>
      <c r="I832" s="1"/>
      <c r="K832" s="1"/>
    </row>
    <row r="833" spans="4:11" x14ac:dyDescent="0.25">
      <c r="D833" s="13"/>
      <c r="I833" s="1"/>
      <c r="K833" s="1"/>
    </row>
    <row r="834" spans="4:11" x14ac:dyDescent="0.25">
      <c r="D834" s="13"/>
      <c r="I834" s="1"/>
      <c r="K834" s="1"/>
    </row>
    <row r="835" spans="4:11" x14ac:dyDescent="0.25">
      <c r="D835" s="13"/>
      <c r="I835" s="1"/>
      <c r="K835" s="1"/>
    </row>
    <row r="836" spans="4:11" x14ac:dyDescent="0.25">
      <c r="D836" s="13"/>
      <c r="I836" s="1"/>
      <c r="K836" s="1"/>
    </row>
    <row r="837" spans="4:11" x14ac:dyDescent="0.25">
      <c r="D837" s="13"/>
      <c r="I837" s="1"/>
      <c r="K837" s="1"/>
    </row>
    <row r="838" spans="4:11" x14ac:dyDescent="0.25">
      <c r="D838" s="13"/>
      <c r="I838" s="1"/>
      <c r="K838" s="1"/>
    </row>
    <row r="839" spans="4:11" x14ac:dyDescent="0.25">
      <c r="D839" s="13"/>
      <c r="I839" s="1"/>
      <c r="K839" s="1"/>
    </row>
    <row r="840" spans="4:11" x14ac:dyDescent="0.25">
      <c r="D840" s="13"/>
      <c r="I840" s="1"/>
      <c r="K840" s="1"/>
    </row>
    <row r="841" spans="4:11" x14ac:dyDescent="0.25">
      <c r="D841" s="13"/>
      <c r="I841" s="1"/>
      <c r="K841" s="1"/>
    </row>
    <row r="842" spans="4:11" x14ac:dyDescent="0.25">
      <c r="D842" s="13"/>
      <c r="I842" s="1"/>
      <c r="K842" s="1"/>
    </row>
    <row r="843" spans="4:11" x14ac:dyDescent="0.25">
      <c r="D843" s="13"/>
      <c r="I843" s="1"/>
      <c r="K843" s="1"/>
    </row>
    <row r="844" spans="4:11" x14ac:dyDescent="0.25">
      <c r="D844" s="13"/>
      <c r="I844" s="1"/>
      <c r="K844" s="1"/>
    </row>
    <row r="845" spans="4:11" x14ac:dyDescent="0.25">
      <c r="D845" s="13"/>
      <c r="I845" s="1"/>
      <c r="K845" s="1"/>
    </row>
    <row r="846" spans="4:11" x14ac:dyDescent="0.25">
      <c r="D846" s="13"/>
      <c r="I846" s="1"/>
      <c r="K846" s="1"/>
    </row>
    <row r="847" spans="4:11" x14ac:dyDescent="0.25">
      <c r="D847" s="13"/>
      <c r="I847" s="1"/>
      <c r="K847" s="1"/>
    </row>
    <row r="848" spans="4:11" x14ac:dyDescent="0.25">
      <c r="D848" s="13"/>
      <c r="I848" s="1"/>
      <c r="K848" s="1"/>
    </row>
    <row r="849" spans="4:11" x14ac:dyDescent="0.25">
      <c r="D849" s="13"/>
      <c r="I849" s="1"/>
      <c r="K849" s="1"/>
    </row>
    <row r="850" spans="4:11" x14ac:dyDescent="0.25">
      <c r="D850" s="13"/>
      <c r="I850" s="1"/>
      <c r="K850" s="1"/>
    </row>
    <row r="851" spans="4:11" x14ac:dyDescent="0.25">
      <c r="D851" s="13"/>
      <c r="I851" s="1"/>
      <c r="K851" s="1"/>
    </row>
    <row r="852" spans="4:11" x14ac:dyDescent="0.25">
      <c r="D852" s="13"/>
      <c r="I852" s="1"/>
      <c r="K852" s="1"/>
    </row>
    <row r="853" spans="4:11" x14ac:dyDescent="0.25">
      <c r="D853" s="13"/>
      <c r="I853" s="1"/>
      <c r="K853" s="1"/>
    </row>
    <row r="854" spans="4:11" x14ac:dyDescent="0.25">
      <c r="D854" s="13"/>
      <c r="I854" s="1"/>
      <c r="K854" s="1"/>
    </row>
    <row r="855" spans="4:11" x14ac:dyDescent="0.25">
      <c r="D855" s="13"/>
      <c r="I855" s="1"/>
      <c r="K855" s="1"/>
    </row>
    <row r="856" spans="4:11" x14ac:dyDescent="0.25">
      <c r="D856" s="13"/>
      <c r="I856" s="1"/>
      <c r="K856" s="1"/>
    </row>
    <row r="857" spans="4:11" x14ac:dyDescent="0.25">
      <c r="D857" s="13"/>
      <c r="I857" s="1"/>
      <c r="K857" s="1"/>
    </row>
    <row r="858" spans="4:11" x14ac:dyDescent="0.25">
      <c r="D858" s="13"/>
      <c r="I858" s="1"/>
      <c r="K858" s="1"/>
    </row>
    <row r="859" spans="4:11" x14ac:dyDescent="0.25">
      <c r="D859" s="13"/>
      <c r="I859" s="1"/>
      <c r="K859" s="1"/>
    </row>
    <row r="860" spans="4:11" x14ac:dyDescent="0.25">
      <c r="D860" s="13"/>
      <c r="I860" s="1"/>
      <c r="K860" s="1"/>
    </row>
    <row r="861" spans="4:11" x14ac:dyDescent="0.25">
      <c r="D861" s="13"/>
      <c r="I861" s="1"/>
      <c r="K861" s="1"/>
    </row>
    <row r="862" spans="4:11" x14ac:dyDescent="0.25">
      <c r="D862" s="13"/>
      <c r="I862" s="1"/>
      <c r="K862" s="1"/>
    </row>
    <row r="863" spans="4:11" x14ac:dyDescent="0.25">
      <c r="D863" s="13"/>
      <c r="I863" s="1"/>
      <c r="K863" s="1"/>
    </row>
    <row r="864" spans="4:11" x14ac:dyDescent="0.25">
      <c r="D864" s="13"/>
      <c r="I864" s="1"/>
      <c r="K864" s="1"/>
    </row>
    <row r="865" spans="4:11" x14ac:dyDescent="0.25">
      <c r="D865" s="13"/>
      <c r="I865" s="1"/>
      <c r="K865" s="1"/>
    </row>
    <row r="866" spans="4:11" x14ac:dyDescent="0.25">
      <c r="D866" s="13"/>
      <c r="I866" s="1"/>
      <c r="K866" s="1"/>
    </row>
    <row r="867" spans="4:11" x14ac:dyDescent="0.25">
      <c r="D867" s="13"/>
      <c r="I867" s="1"/>
      <c r="K867" s="1"/>
    </row>
    <row r="868" spans="4:11" x14ac:dyDescent="0.25">
      <c r="D868" s="13"/>
      <c r="I868" s="1"/>
      <c r="K868" s="1"/>
    </row>
    <row r="869" spans="4:11" x14ac:dyDescent="0.25">
      <c r="D869" s="13"/>
      <c r="I869" s="1"/>
      <c r="K869" s="1"/>
    </row>
    <row r="870" spans="4:11" x14ac:dyDescent="0.25">
      <c r="D870" s="13"/>
      <c r="I870" s="1"/>
      <c r="K870" s="1"/>
    </row>
    <row r="871" spans="4:11" x14ac:dyDescent="0.25">
      <c r="D871" s="13"/>
      <c r="I871" s="1"/>
      <c r="K871" s="1"/>
    </row>
    <row r="872" spans="4:11" x14ac:dyDescent="0.25">
      <c r="D872" s="13"/>
      <c r="I872" s="1"/>
      <c r="K872" s="1"/>
    </row>
    <row r="873" spans="4:11" x14ac:dyDescent="0.25">
      <c r="D873" s="13"/>
      <c r="I873" s="1"/>
      <c r="K873" s="1"/>
    </row>
    <row r="874" spans="4:11" x14ac:dyDescent="0.25">
      <c r="D874" s="13"/>
      <c r="I874" s="1"/>
      <c r="K874" s="1"/>
    </row>
    <row r="875" spans="4:11" x14ac:dyDescent="0.25">
      <c r="D875" s="13"/>
      <c r="I875" s="1"/>
      <c r="K875" s="1"/>
    </row>
    <row r="876" spans="4:11" x14ac:dyDescent="0.25">
      <c r="D876" s="13"/>
      <c r="I876" s="1"/>
      <c r="K876" s="1"/>
    </row>
    <row r="877" spans="4:11" x14ac:dyDescent="0.25">
      <c r="D877" s="13"/>
      <c r="I877" s="1"/>
      <c r="K877" s="1"/>
    </row>
    <row r="878" spans="4:11" x14ac:dyDescent="0.25">
      <c r="D878" s="13"/>
      <c r="I878" s="1"/>
      <c r="K878" s="1"/>
    </row>
    <row r="879" spans="4:11" x14ac:dyDescent="0.25">
      <c r="D879" s="13"/>
      <c r="I879" s="1"/>
      <c r="K879" s="1"/>
    </row>
    <row r="880" spans="4:11" x14ac:dyDescent="0.25">
      <c r="D880" s="13"/>
      <c r="I880" s="1"/>
      <c r="K880" s="1"/>
    </row>
    <row r="881" spans="4:11" x14ac:dyDescent="0.25">
      <c r="D881" s="13"/>
      <c r="I881" s="1"/>
      <c r="K881" s="1"/>
    </row>
    <row r="882" spans="4:11" x14ac:dyDescent="0.25">
      <c r="D882" s="13"/>
      <c r="I882" s="1"/>
      <c r="K882" s="1"/>
    </row>
    <row r="883" spans="4:11" x14ac:dyDescent="0.25">
      <c r="D883" s="13"/>
      <c r="I883" s="1"/>
      <c r="K883" s="1"/>
    </row>
    <row r="884" spans="4:11" x14ac:dyDescent="0.25">
      <c r="D884" s="13"/>
      <c r="I884" s="1"/>
      <c r="K884" s="1"/>
    </row>
    <row r="885" spans="4:11" x14ac:dyDescent="0.25">
      <c r="D885" s="13"/>
      <c r="I885" s="1"/>
      <c r="K885" s="1"/>
    </row>
    <row r="886" spans="4:11" x14ac:dyDescent="0.25">
      <c r="D886" s="13"/>
      <c r="I886" s="1"/>
      <c r="K886" s="1"/>
    </row>
    <row r="887" spans="4:11" x14ac:dyDescent="0.25">
      <c r="D887" s="13"/>
      <c r="I887" s="1"/>
      <c r="K887" s="1"/>
    </row>
    <row r="888" spans="4:11" x14ac:dyDescent="0.25">
      <c r="D888" s="13"/>
      <c r="I888" s="1"/>
      <c r="K888" s="1"/>
    </row>
    <row r="889" spans="4:11" x14ac:dyDescent="0.25">
      <c r="D889" s="13"/>
      <c r="I889" s="1"/>
      <c r="K889" s="1"/>
    </row>
    <row r="890" spans="4:11" x14ac:dyDescent="0.25">
      <c r="D890" s="13"/>
      <c r="I890" s="1"/>
      <c r="K890" s="1"/>
    </row>
    <row r="891" spans="4:11" x14ac:dyDescent="0.25">
      <c r="D891" s="13"/>
      <c r="I891" s="1"/>
      <c r="K891" s="1"/>
    </row>
    <row r="892" spans="4:11" x14ac:dyDescent="0.25">
      <c r="D892" s="13"/>
      <c r="I892" s="1"/>
      <c r="K892" s="1"/>
    </row>
    <row r="893" spans="4:11" x14ac:dyDescent="0.25">
      <c r="D893" s="13"/>
      <c r="I893" s="1"/>
      <c r="K893" s="1"/>
    </row>
    <row r="894" spans="4:11" x14ac:dyDescent="0.25">
      <c r="D894" s="13"/>
      <c r="I894" s="1"/>
      <c r="K894" s="1"/>
    </row>
    <row r="895" spans="4:11" x14ac:dyDescent="0.25">
      <c r="D895" s="13"/>
      <c r="I895" s="1"/>
      <c r="K895" s="1"/>
    </row>
    <row r="896" spans="4:11" x14ac:dyDescent="0.25">
      <c r="D896" s="13"/>
      <c r="I896" s="1"/>
      <c r="K896" s="1"/>
    </row>
    <row r="897" spans="4:11" x14ac:dyDescent="0.25">
      <c r="D897" s="13"/>
      <c r="I897" s="1"/>
      <c r="K897" s="1"/>
    </row>
    <row r="898" spans="4:11" x14ac:dyDescent="0.25">
      <c r="D898" s="13"/>
      <c r="I898" s="1"/>
      <c r="K898" s="1"/>
    </row>
    <row r="899" spans="4:11" x14ac:dyDescent="0.25">
      <c r="D899" s="13"/>
      <c r="I899" s="1"/>
      <c r="K899" s="1"/>
    </row>
    <row r="900" spans="4:11" x14ac:dyDescent="0.25">
      <c r="D900" s="13"/>
      <c r="I900" s="1"/>
      <c r="K900" s="1"/>
    </row>
    <row r="901" spans="4:11" x14ac:dyDescent="0.25">
      <c r="D901" s="13"/>
      <c r="I901" s="1"/>
      <c r="K901" s="1"/>
    </row>
    <row r="902" spans="4:11" x14ac:dyDescent="0.25">
      <c r="D902" s="13"/>
      <c r="I902" s="1"/>
      <c r="K902" s="1"/>
    </row>
    <row r="903" spans="4:11" x14ac:dyDescent="0.25">
      <c r="D903" s="13"/>
      <c r="I903" s="1"/>
      <c r="K903" s="1"/>
    </row>
    <row r="904" spans="4:11" x14ac:dyDescent="0.25">
      <c r="D904" s="13"/>
      <c r="I904" s="1"/>
      <c r="K904" s="1"/>
    </row>
    <row r="905" spans="4:11" x14ac:dyDescent="0.25">
      <c r="D905" s="13"/>
      <c r="I905" s="1"/>
      <c r="K905" s="1"/>
    </row>
    <row r="906" spans="4:11" x14ac:dyDescent="0.25">
      <c r="D906" s="13"/>
      <c r="I906" s="1"/>
      <c r="K906" s="1"/>
    </row>
    <row r="907" spans="4:11" x14ac:dyDescent="0.25">
      <c r="D907" s="13"/>
      <c r="I907" s="1"/>
      <c r="K907" s="1"/>
    </row>
    <row r="908" spans="4:11" x14ac:dyDescent="0.25">
      <c r="D908" s="13"/>
      <c r="I908" s="1"/>
      <c r="K908" s="1"/>
    </row>
    <row r="909" spans="4:11" x14ac:dyDescent="0.25">
      <c r="D909" s="13"/>
      <c r="I909" s="1"/>
      <c r="K909" s="1"/>
    </row>
    <row r="910" spans="4:11" x14ac:dyDescent="0.25">
      <c r="D910" s="13"/>
      <c r="I910" s="1"/>
      <c r="K910" s="1"/>
    </row>
    <row r="911" spans="4:11" x14ac:dyDescent="0.25">
      <c r="D911" s="13"/>
      <c r="I911" s="1"/>
      <c r="K911" s="1"/>
    </row>
    <row r="912" spans="4:11" x14ac:dyDescent="0.25">
      <c r="D912" s="13"/>
      <c r="I912" s="1"/>
      <c r="K912" s="1"/>
    </row>
    <row r="913" spans="4:11" x14ac:dyDescent="0.25">
      <c r="D913" s="13"/>
      <c r="I913" s="1"/>
      <c r="K913" s="1"/>
    </row>
    <row r="914" spans="4:11" x14ac:dyDescent="0.25">
      <c r="D914" s="13"/>
      <c r="I914" s="1"/>
      <c r="K914" s="1"/>
    </row>
    <row r="915" spans="4:11" x14ac:dyDescent="0.25">
      <c r="D915" s="13"/>
      <c r="I915" s="1"/>
      <c r="K915" s="1"/>
    </row>
    <row r="916" spans="4:11" x14ac:dyDescent="0.25">
      <c r="D916" s="13"/>
      <c r="I916" s="1"/>
      <c r="K916" s="1"/>
    </row>
    <row r="917" spans="4:11" x14ac:dyDescent="0.25">
      <c r="D917" s="13"/>
      <c r="I917" s="1"/>
      <c r="K917" s="1"/>
    </row>
    <row r="918" spans="4:11" x14ac:dyDescent="0.25">
      <c r="D918" s="13"/>
      <c r="I918" s="1"/>
      <c r="K918" s="1"/>
    </row>
    <row r="919" spans="4:11" x14ac:dyDescent="0.25">
      <c r="D919" s="13"/>
      <c r="I919" s="1"/>
      <c r="K919" s="1"/>
    </row>
    <row r="920" spans="4:11" x14ac:dyDescent="0.25">
      <c r="D920" s="13"/>
      <c r="I920" s="1"/>
      <c r="K920" s="1"/>
    </row>
    <row r="921" spans="4:11" x14ac:dyDescent="0.25">
      <c r="D921" s="13"/>
      <c r="I921" s="1"/>
      <c r="K921" s="1"/>
    </row>
    <row r="922" spans="4:11" x14ac:dyDescent="0.25">
      <c r="D922" s="13"/>
      <c r="I922" s="1"/>
      <c r="K922" s="1"/>
    </row>
    <row r="923" spans="4:11" x14ac:dyDescent="0.25">
      <c r="D923" s="13"/>
      <c r="I923" s="1"/>
      <c r="K923" s="1"/>
    </row>
    <row r="924" spans="4:11" x14ac:dyDescent="0.25">
      <c r="D924" s="13"/>
      <c r="I924" s="1"/>
      <c r="K924" s="1"/>
    </row>
    <row r="925" spans="4:11" x14ac:dyDescent="0.25">
      <c r="D925" s="13"/>
      <c r="I925" s="1"/>
      <c r="K925" s="1"/>
    </row>
    <row r="926" spans="4:11" x14ac:dyDescent="0.25">
      <c r="D926" s="13"/>
      <c r="I926" s="1"/>
      <c r="K926" s="1"/>
    </row>
    <row r="927" spans="4:11" x14ac:dyDescent="0.25">
      <c r="D927" s="13"/>
      <c r="I927" s="1"/>
      <c r="K927" s="1"/>
    </row>
    <row r="928" spans="4:11" x14ac:dyDescent="0.25">
      <c r="D928" s="13"/>
      <c r="I928" s="1"/>
      <c r="K928" s="1"/>
    </row>
    <row r="929" spans="4:11" x14ac:dyDescent="0.25">
      <c r="D929" s="13"/>
      <c r="I929" s="1"/>
      <c r="K929" s="1"/>
    </row>
    <row r="930" spans="4:11" x14ac:dyDescent="0.25">
      <c r="D930" s="13"/>
      <c r="I930" s="1"/>
      <c r="K930" s="1"/>
    </row>
    <row r="931" spans="4:11" x14ac:dyDescent="0.25">
      <c r="D931" s="13"/>
      <c r="I931" s="1"/>
      <c r="K931" s="1"/>
    </row>
    <row r="932" spans="4:11" x14ac:dyDescent="0.25">
      <c r="D932" s="13"/>
      <c r="I932" s="1"/>
      <c r="K932" s="1"/>
    </row>
    <row r="933" spans="4:11" x14ac:dyDescent="0.25">
      <c r="D933" s="13"/>
      <c r="I933" s="1"/>
      <c r="K933" s="1"/>
    </row>
    <row r="934" spans="4:11" x14ac:dyDescent="0.25">
      <c r="D934" s="13"/>
      <c r="I934" s="1"/>
      <c r="K934" s="1"/>
    </row>
    <row r="935" spans="4:11" x14ac:dyDescent="0.25">
      <c r="D935" s="13"/>
      <c r="I935" s="1"/>
      <c r="K935" s="1"/>
    </row>
    <row r="936" spans="4:11" x14ac:dyDescent="0.25">
      <c r="D936" s="13"/>
      <c r="I936" s="1"/>
      <c r="K936" s="1"/>
    </row>
    <row r="937" spans="4:11" x14ac:dyDescent="0.25">
      <c r="D937" s="13"/>
      <c r="I937" s="1"/>
      <c r="K937" s="1"/>
    </row>
    <row r="938" spans="4:11" x14ac:dyDescent="0.25">
      <c r="D938" s="13"/>
      <c r="I938" s="1"/>
      <c r="K938" s="1"/>
    </row>
    <row r="939" spans="4:11" x14ac:dyDescent="0.25">
      <c r="D939" s="13"/>
      <c r="I939" s="1"/>
      <c r="K939" s="1"/>
    </row>
    <row r="940" spans="4:11" x14ac:dyDescent="0.25">
      <c r="D940" s="13"/>
      <c r="I940" s="1"/>
      <c r="K940" s="1"/>
    </row>
    <row r="941" spans="4:11" x14ac:dyDescent="0.25">
      <c r="D941" s="13"/>
      <c r="I941" s="1"/>
      <c r="K941" s="1"/>
    </row>
    <row r="942" spans="4:11" x14ac:dyDescent="0.25">
      <c r="D942" s="13"/>
      <c r="I942" s="1"/>
      <c r="K942" s="1"/>
    </row>
    <row r="943" spans="4:11" x14ac:dyDescent="0.25">
      <c r="D943" s="13"/>
      <c r="I943" s="1"/>
      <c r="K943" s="1"/>
    </row>
    <row r="944" spans="4:11" x14ac:dyDescent="0.25">
      <c r="D944" s="13"/>
      <c r="I944" s="1"/>
      <c r="K944" s="1"/>
    </row>
    <row r="945" spans="4:11" x14ac:dyDescent="0.25">
      <c r="D945" s="13"/>
      <c r="I945" s="1"/>
      <c r="K945" s="1"/>
    </row>
    <row r="946" spans="4:11" x14ac:dyDescent="0.25">
      <c r="D946" s="13"/>
      <c r="I946" s="1"/>
      <c r="K946" s="1"/>
    </row>
    <row r="947" spans="4:11" x14ac:dyDescent="0.25">
      <c r="D947" s="13"/>
      <c r="I947" s="1"/>
      <c r="K947" s="1"/>
    </row>
    <row r="948" spans="4:11" x14ac:dyDescent="0.25">
      <c r="D948" s="13"/>
      <c r="I948" s="1"/>
      <c r="K948" s="1"/>
    </row>
    <row r="949" spans="4:11" x14ac:dyDescent="0.25">
      <c r="D949" s="13"/>
      <c r="I949" s="1"/>
      <c r="K949" s="1"/>
    </row>
    <row r="950" spans="4:11" x14ac:dyDescent="0.25">
      <c r="D950" s="13"/>
      <c r="I950" s="1"/>
      <c r="K950" s="1"/>
    </row>
    <row r="951" spans="4:11" x14ac:dyDescent="0.25">
      <c r="D951" s="13"/>
      <c r="I951" s="1"/>
      <c r="K951" s="1"/>
    </row>
    <row r="952" spans="4:11" x14ac:dyDescent="0.25">
      <c r="D952" s="13"/>
      <c r="I952" s="1"/>
      <c r="K952" s="1"/>
    </row>
    <row r="953" spans="4:11" x14ac:dyDescent="0.25">
      <c r="D953" s="13"/>
      <c r="I953" s="1"/>
      <c r="K953" s="1"/>
    </row>
    <row r="954" spans="4:11" x14ac:dyDescent="0.25">
      <c r="D954" s="13"/>
      <c r="I954" s="1"/>
      <c r="K954" s="1"/>
    </row>
    <row r="955" spans="4:11" x14ac:dyDescent="0.25">
      <c r="D955" s="13"/>
      <c r="I955" s="1"/>
      <c r="K955" s="1"/>
    </row>
    <row r="956" spans="4:11" x14ac:dyDescent="0.25">
      <c r="D956" s="13"/>
      <c r="I956" s="1"/>
      <c r="K956" s="1"/>
    </row>
    <row r="957" spans="4:11" x14ac:dyDescent="0.25">
      <c r="D957" s="13"/>
      <c r="I957" s="1"/>
      <c r="K957" s="1"/>
    </row>
    <row r="958" spans="4:11" x14ac:dyDescent="0.25">
      <c r="D958" s="13"/>
      <c r="I958" s="1"/>
      <c r="K958" s="1"/>
    </row>
    <row r="959" spans="4:11" x14ac:dyDescent="0.25">
      <c r="D959" s="13"/>
      <c r="I959" s="1"/>
      <c r="K959" s="1"/>
    </row>
    <row r="960" spans="4:11" x14ac:dyDescent="0.25">
      <c r="D960" s="13"/>
      <c r="I960" s="1"/>
      <c r="K960" s="1"/>
    </row>
    <row r="961" spans="4:11" x14ac:dyDescent="0.25">
      <c r="D961" s="13"/>
      <c r="I961" s="1"/>
      <c r="K961" s="1"/>
    </row>
    <row r="962" spans="4:11" x14ac:dyDescent="0.25">
      <c r="D962" s="13"/>
      <c r="I962" s="1"/>
      <c r="K962" s="1"/>
    </row>
    <row r="963" spans="4:11" x14ac:dyDescent="0.25">
      <c r="D963" s="13"/>
      <c r="I963" s="1"/>
      <c r="K963" s="1"/>
    </row>
    <row r="964" spans="4:11" x14ac:dyDescent="0.25">
      <c r="D964" s="13"/>
      <c r="I964" s="1"/>
      <c r="K964" s="1"/>
    </row>
    <row r="965" spans="4:11" x14ac:dyDescent="0.25">
      <c r="D965" s="13"/>
      <c r="I965" s="1"/>
      <c r="K965" s="1"/>
    </row>
    <row r="966" spans="4:11" x14ac:dyDescent="0.25">
      <c r="D966" s="13"/>
      <c r="I966" s="1"/>
      <c r="K966" s="1"/>
    </row>
    <row r="967" spans="4:11" x14ac:dyDescent="0.25">
      <c r="D967" s="13"/>
      <c r="I967" s="1"/>
      <c r="K967" s="1"/>
    </row>
    <row r="968" spans="4:11" x14ac:dyDescent="0.25">
      <c r="D968" s="13"/>
      <c r="I968" s="1"/>
      <c r="K968" s="1"/>
    </row>
    <row r="969" spans="4:11" x14ac:dyDescent="0.25">
      <c r="D969" s="13"/>
      <c r="I969" s="1"/>
      <c r="K969" s="1"/>
    </row>
    <row r="970" spans="4:11" x14ac:dyDescent="0.25">
      <c r="D970" s="13"/>
      <c r="I970" s="1"/>
      <c r="K970" s="1"/>
    </row>
    <row r="971" spans="4:11" x14ac:dyDescent="0.25">
      <c r="D971" s="13"/>
      <c r="I971" s="1"/>
      <c r="K971" s="1"/>
    </row>
    <row r="972" spans="4:11" x14ac:dyDescent="0.25">
      <c r="D972" s="13"/>
      <c r="I972" s="1"/>
      <c r="K972" s="1"/>
    </row>
    <row r="973" spans="4:11" x14ac:dyDescent="0.25">
      <c r="D973" s="13"/>
      <c r="I973" s="1"/>
      <c r="K973" s="1"/>
    </row>
    <row r="974" spans="4:11" x14ac:dyDescent="0.25">
      <c r="D974" s="13"/>
      <c r="I974" s="1"/>
      <c r="K974" s="1"/>
    </row>
    <row r="975" spans="4:11" x14ac:dyDescent="0.25">
      <c r="D975" s="13"/>
      <c r="I975" s="1"/>
      <c r="K975" s="1"/>
    </row>
    <row r="976" spans="4:11" x14ac:dyDescent="0.25">
      <c r="D976" s="13"/>
      <c r="I976" s="1"/>
      <c r="K976" s="1"/>
    </row>
    <row r="977" spans="4:11" x14ac:dyDescent="0.25">
      <c r="D977" s="13"/>
      <c r="I977" s="1"/>
      <c r="K977" s="1"/>
    </row>
    <row r="978" spans="4:11" x14ac:dyDescent="0.25">
      <c r="D978" s="13"/>
      <c r="I978" s="1"/>
      <c r="K978" s="1"/>
    </row>
    <row r="979" spans="4:11" x14ac:dyDescent="0.25">
      <c r="D979" s="13"/>
      <c r="I979" s="1"/>
      <c r="K979" s="1"/>
    </row>
    <row r="980" spans="4:11" x14ac:dyDescent="0.25">
      <c r="D980" s="13"/>
      <c r="I980" s="1"/>
      <c r="K980" s="1"/>
    </row>
    <row r="981" spans="4:11" x14ac:dyDescent="0.25">
      <c r="D981" s="13"/>
      <c r="I981" s="1"/>
      <c r="K981" s="1"/>
    </row>
    <row r="982" spans="4:11" x14ac:dyDescent="0.25">
      <c r="D982" s="13"/>
      <c r="I982" s="1"/>
      <c r="K982" s="1"/>
    </row>
    <row r="983" spans="4:11" x14ac:dyDescent="0.25">
      <c r="D983" s="13"/>
      <c r="I983" s="1"/>
      <c r="K983" s="1"/>
    </row>
    <row r="984" spans="4:11" x14ac:dyDescent="0.25">
      <c r="D984" s="13"/>
      <c r="I984" s="1"/>
      <c r="K984" s="1"/>
    </row>
    <row r="985" spans="4:11" x14ac:dyDescent="0.25">
      <c r="D985" s="13"/>
      <c r="I985" s="1"/>
      <c r="K985" s="1"/>
    </row>
    <row r="986" spans="4:11" x14ac:dyDescent="0.25">
      <c r="D986" s="13"/>
      <c r="I986" s="1"/>
      <c r="K986" s="1"/>
    </row>
    <row r="987" spans="4:11" x14ac:dyDescent="0.25">
      <c r="D987" s="13"/>
      <c r="I987" s="1"/>
      <c r="K987" s="1"/>
    </row>
    <row r="988" spans="4:11" x14ac:dyDescent="0.25">
      <c r="D988" s="13"/>
      <c r="I988" s="1"/>
      <c r="K988" s="1"/>
    </row>
    <row r="989" spans="4:11" x14ac:dyDescent="0.25">
      <c r="D989" s="13"/>
      <c r="I989" s="1"/>
      <c r="K989" s="1"/>
    </row>
    <row r="990" spans="4:11" x14ac:dyDescent="0.25">
      <c r="D990" s="13"/>
      <c r="I990" s="1"/>
      <c r="K990" s="1"/>
    </row>
    <row r="991" spans="4:11" x14ac:dyDescent="0.25">
      <c r="D991" s="13"/>
      <c r="I991" s="1"/>
      <c r="K991" s="1"/>
    </row>
    <row r="992" spans="4:11" x14ac:dyDescent="0.25">
      <c r="D992" s="13"/>
      <c r="I992" s="1"/>
      <c r="K992" s="1"/>
    </row>
    <row r="993" spans="4:11" x14ac:dyDescent="0.25">
      <c r="D993" s="13"/>
      <c r="I993" s="1"/>
      <c r="K993" s="1"/>
    </row>
    <row r="994" spans="4:11" x14ac:dyDescent="0.25">
      <c r="D994" s="13"/>
      <c r="I994" s="1"/>
      <c r="K994" s="1"/>
    </row>
    <row r="995" spans="4:11" x14ac:dyDescent="0.25">
      <c r="D995" s="13"/>
      <c r="I995" s="1"/>
      <c r="K995" s="1"/>
    </row>
    <row r="996" spans="4:11" x14ac:dyDescent="0.25">
      <c r="D996" s="13"/>
      <c r="I996" s="1"/>
      <c r="K996" s="1"/>
    </row>
    <row r="997" spans="4:11" x14ac:dyDescent="0.25">
      <c r="D997" s="13"/>
      <c r="I997" s="1"/>
      <c r="K997" s="1"/>
    </row>
    <row r="998" spans="4:11" x14ac:dyDescent="0.25">
      <c r="D998" s="13"/>
      <c r="I998" s="1"/>
      <c r="K998" s="1"/>
    </row>
    <row r="999" spans="4:11" x14ac:dyDescent="0.25">
      <c r="D999" s="13"/>
      <c r="I999" s="1"/>
      <c r="K999" s="1"/>
    </row>
    <row r="1000" spans="4:11" x14ac:dyDescent="0.25">
      <c r="D1000" s="13"/>
      <c r="I1000" s="1"/>
      <c r="K1000" s="1"/>
    </row>
    <row r="1001" spans="4:11" x14ac:dyDescent="0.25">
      <c r="D1001" s="13"/>
      <c r="I1001" s="1"/>
      <c r="K1001" s="1"/>
    </row>
    <row r="1002" spans="4:11" x14ac:dyDescent="0.25">
      <c r="D1002" s="13"/>
      <c r="I1002" s="1"/>
      <c r="K1002" s="1"/>
    </row>
    <row r="1003" spans="4:11" x14ac:dyDescent="0.25">
      <c r="D1003" s="13"/>
      <c r="I1003" s="1"/>
      <c r="K1003" s="1"/>
    </row>
    <row r="1004" spans="4:11" x14ac:dyDescent="0.25">
      <c r="D1004" s="13"/>
      <c r="I1004" s="1"/>
      <c r="K1004" s="1"/>
    </row>
    <row r="1005" spans="4:11" x14ac:dyDescent="0.25">
      <c r="D1005" s="13"/>
      <c r="I1005" s="1"/>
      <c r="K1005" s="1"/>
    </row>
    <row r="1006" spans="4:11" x14ac:dyDescent="0.25">
      <c r="D1006" s="13"/>
      <c r="I1006" s="1"/>
      <c r="K1006" s="1"/>
    </row>
    <row r="1007" spans="4:11" x14ac:dyDescent="0.25">
      <c r="D1007" s="13"/>
      <c r="I1007" s="1"/>
      <c r="K1007" s="1"/>
    </row>
    <row r="1008" spans="4:11" x14ac:dyDescent="0.25">
      <c r="D1008" s="13"/>
      <c r="I1008" s="1"/>
      <c r="K1008" s="1"/>
    </row>
    <row r="1009" spans="4:11" x14ac:dyDescent="0.25">
      <c r="D1009" s="13"/>
      <c r="I1009" s="1"/>
      <c r="K1009" s="1"/>
    </row>
    <row r="1010" spans="4:11" x14ac:dyDescent="0.25">
      <c r="D1010" s="13"/>
      <c r="I1010" s="1"/>
      <c r="K1010" s="1"/>
    </row>
    <row r="1011" spans="4:11" x14ac:dyDescent="0.25">
      <c r="D1011" s="13"/>
      <c r="I1011" s="1"/>
      <c r="K1011" s="1"/>
    </row>
    <row r="1012" spans="4:11" x14ac:dyDescent="0.25">
      <c r="D1012" s="13"/>
      <c r="I1012" s="1"/>
      <c r="K1012" s="1"/>
    </row>
    <row r="1013" spans="4:11" x14ac:dyDescent="0.25">
      <c r="D1013" s="13"/>
      <c r="I1013" s="1"/>
      <c r="K1013" s="1"/>
    </row>
    <row r="1014" spans="4:11" x14ac:dyDescent="0.25">
      <c r="D1014" s="13"/>
      <c r="I1014" s="1"/>
      <c r="K1014" s="1"/>
    </row>
    <row r="1015" spans="4:11" x14ac:dyDescent="0.25">
      <c r="D1015" s="13"/>
      <c r="I1015" s="1"/>
      <c r="K1015" s="1"/>
    </row>
    <row r="1016" spans="4:11" x14ac:dyDescent="0.25">
      <c r="D1016" s="13"/>
      <c r="I1016" s="1"/>
      <c r="K1016" s="1"/>
    </row>
    <row r="1017" spans="4:11" x14ac:dyDescent="0.25">
      <c r="D1017" s="13"/>
      <c r="I1017" s="1"/>
      <c r="K1017" s="1"/>
    </row>
    <row r="1018" spans="4:11" x14ac:dyDescent="0.25">
      <c r="D1018" s="13"/>
      <c r="I1018" s="1"/>
      <c r="K1018" s="1"/>
    </row>
    <row r="1019" spans="4:11" x14ac:dyDescent="0.25">
      <c r="D1019" s="13"/>
      <c r="I1019" s="1"/>
      <c r="K1019" s="1"/>
    </row>
    <row r="1020" spans="4:11" x14ac:dyDescent="0.25">
      <c r="D1020" s="13"/>
      <c r="I1020" s="1"/>
      <c r="K1020" s="1"/>
    </row>
    <row r="1021" spans="4:11" x14ac:dyDescent="0.25">
      <c r="D1021" s="13"/>
      <c r="I1021" s="1"/>
      <c r="K1021" s="1"/>
    </row>
    <row r="1022" spans="4:11" x14ac:dyDescent="0.25">
      <c r="D1022" s="13"/>
      <c r="I1022" s="1"/>
      <c r="K1022" s="1"/>
    </row>
    <row r="1023" spans="4:11" x14ac:dyDescent="0.25">
      <c r="D1023" s="13"/>
      <c r="I1023" s="1"/>
      <c r="K1023" s="1"/>
    </row>
    <row r="1024" spans="4:11" x14ac:dyDescent="0.25">
      <c r="D1024" s="13"/>
      <c r="I1024" s="1"/>
      <c r="K1024" s="1"/>
    </row>
    <row r="1025" spans="4:11" x14ac:dyDescent="0.25">
      <c r="D1025" s="13"/>
      <c r="I1025" s="1"/>
      <c r="K1025" s="1"/>
    </row>
    <row r="1026" spans="4:11" x14ac:dyDescent="0.25">
      <c r="D1026" s="13"/>
      <c r="I1026" s="1"/>
      <c r="K1026" s="1"/>
    </row>
    <row r="1027" spans="4:11" x14ac:dyDescent="0.25">
      <c r="D1027" s="13"/>
      <c r="I1027" s="1"/>
      <c r="K1027" s="1"/>
    </row>
    <row r="1028" spans="4:11" x14ac:dyDescent="0.25">
      <c r="D1028" s="13"/>
      <c r="I1028" s="1"/>
      <c r="K1028" s="1"/>
    </row>
    <row r="1029" spans="4:11" x14ac:dyDescent="0.25">
      <c r="D1029" s="13"/>
      <c r="I1029" s="1"/>
      <c r="K1029" s="1"/>
    </row>
    <row r="1030" spans="4:11" x14ac:dyDescent="0.25">
      <c r="D1030" s="13"/>
      <c r="I1030" s="1"/>
      <c r="K1030" s="1"/>
    </row>
    <row r="1031" spans="4:11" x14ac:dyDescent="0.25">
      <c r="D1031" s="13"/>
      <c r="I1031" s="1"/>
      <c r="K1031" s="1"/>
    </row>
    <row r="1032" spans="4:11" x14ac:dyDescent="0.25">
      <c r="D1032" s="13"/>
      <c r="I1032" s="1"/>
      <c r="K1032" s="1"/>
    </row>
    <row r="1033" spans="4:11" x14ac:dyDescent="0.25">
      <c r="D1033" s="13"/>
      <c r="I1033" s="1"/>
      <c r="K1033" s="1"/>
    </row>
    <row r="1034" spans="4:11" x14ac:dyDescent="0.25">
      <c r="D1034" s="13"/>
      <c r="I1034" s="1"/>
      <c r="K1034" s="1"/>
    </row>
    <row r="1035" spans="4:11" x14ac:dyDescent="0.25">
      <c r="D1035" s="13"/>
      <c r="I1035" s="1"/>
      <c r="K1035" s="1"/>
    </row>
    <row r="1036" spans="4:11" x14ac:dyDescent="0.25">
      <c r="D1036" s="13"/>
      <c r="I1036" s="1"/>
      <c r="K1036" s="1"/>
    </row>
    <row r="1037" spans="4:11" x14ac:dyDescent="0.25">
      <c r="D1037" s="13"/>
      <c r="I1037" s="1"/>
      <c r="K1037" s="1"/>
    </row>
    <row r="1038" spans="4:11" x14ac:dyDescent="0.25">
      <c r="D1038" s="13"/>
      <c r="I1038" s="1"/>
      <c r="K1038" s="1"/>
    </row>
    <row r="1039" spans="4:11" x14ac:dyDescent="0.25">
      <c r="D1039" s="13"/>
      <c r="I1039" s="1"/>
      <c r="K1039" s="1"/>
    </row>
    <row r="1040" spans="4:11" x14ac:dyDescent="0.25">
      <c r="D1040" s="13"/>
      <c r="I1040" s="1"/>
      <c r="K1040" s="1"/>
    </row>
    <row r="1041" spans="4:11" x14ac:dyDescent="0.25">
      <c r="D1041" s="13"/>
      <c r="I1041" s="1"/>
      <c r="K1041" s="1"/>
    </row>
    <row r="1042" spans="4:11" x14ac:dyDescent="0.25">
      <c r="D1042" s="13"/>
      <c r="I1042" s="1"/>
      <c r="K1042" s="1"/>
    </row>
    <row r="1043" spans="4:11" x14ac:dyDescent="0.25">
      <c r="D1043" s="13"/>
      <c r="I1043" s="1"/>
      <c r="K1043" s="1"/>
    </row>
    <row r="1044" spans="4:11" x14ac:dyDescent="0.25">
      <c r="D1044" s="13"/>
      <c r="I1044" s="1"/>
      <c r="K1044" s="1"/>
    </row>
    <row r="1045" spans="4:11" x14ac:dyDescent="0.25">
      <c r="D1045" s="13"/>
      <c r="I1045" s="1"/>
      <c r="K1045" s="1"/>
    </row>
    <row r="1046" spans="4:11" x14ac:dyDescent="0.25">
      <c r="D1046" s="13"/>
      <c r="I1046" s="1"/>
      <c r="K1046" s="1"/>
    </row>
    <row r="1047" spans="4:11" x14ac:dyDescent="0.25">
      <c r="D1047" s="13"/>
      <c r="I1047" s="1"/>
      <c r="K1047" s="1"/>
    </row>
    <row r="1048" spans="4:11" x14ac:dyDescent="0.25">
      <c r="D1048" s="13"/>
      <c r="I1048" s="1"/>
      <c r="K1048" s="1"/>
    </row>
    <row r="1049" spans="4:11" x14ac:dyDescent="0.25">
      <c r="D1049" s="13"/>
      <c r="I1049" s="1"/>
      <c r="K1049" s="1"/>
    </row>
    <row r="1050" spans="4:11" x14ac:dyDescent="0.25">
      <c r="D1050" s="13"/>
      <c r="I1050" s="1"/>
      <c r="K1050" s="1"/>
    </row>
    <row r="1051" spans="4:11" x14ac:dyDescent="0.25">
      <c r="D1051" s="13"/>
      <c r="I1051" s="1"/>
      <c r="K1051" s="1"/>
    </row>
    <row r="1052" spans="4:11" x14ac:dyDescent="0.25">
      <c r="D1052" s="13"/>
      <c r="I1052" s="1"/>
      <c r="K1052" s="1"/>
    </row>
    <row r="1053" spans="4:11" x14ac:dyDescent="0.25">
      <c r="D1053" s="13"/>
      <c r="I1053" s="1"/>
      <c r="K1053" s="1"/>
    </row>
    <row r="1054" spans="4:11" x14ac:dyDescent="0.25">
      <c r="D1054" s="13"/>
      <c r="I1054" s="1"/>
      <c r="K1054" s="1"/>
    </row>
    <row r="1055" spans="4:11" x14ac:dyDescent="0.25">
      <c r="D1055" s="13"/>
      <c r="I1055" s="1"/>
      <c r="K1055" s="1"/>
    </row>
    <row r="1056" spans="4:11" x14ac:dyDescent="0.25">
      <c r="D1056" s="13"/>
      <c r="I1056" s="1"/>
      <c r="K1056" s="1"/>
    </row>
    <row r="1057" spans="4:11" x14ac:dyDescent="0.25">
      <c r="D1057" s="13"/>
      <c r="I1057" s="1"/>
      <c r="K1057" s="1"/>
    </row>
    <row r="1058" spans="4:11" x14ac:dyDescent="0.25">
      <c r="D1058" s="13"/>
      <c r="I1058" s="1"/>
      <c r="K1058" s="1"/>
    </row>
    <row r="1059" spans="4:11" x14ac:dyDescent="0.25">
      <c r="D1059" s="13"/>
      <c r="I1059" s="1"/>
      <c r="K1059" s="1"/>
    </row>
    <row r="1060" spans="4:11" x14ac:dyDescent="0.25">
      <c r="D1060" s="13"/>
      <c r="I1060" s="1"/>
      <c r="K1060" s="1"/>
    </row>
    <row r="1061" spans="4:11" x14ac:dyDescent="0.25">
      <c r="D1061" s="13"/>
      <c r="I1061" s="1"/>
      <c r="K1061" s="1"/>
    </row>
    <row r="1062" spans="4:11" x14ac:dyDescent="0.25">
      <c r="D1062" s="13"/>
      <c r="I1062" s="1"/>
      <c r="K1062" s="1"/>
    </row>
    <row r="1063" spans="4:11" x14ac:dyDescent="0.25">
      <c r="D1063" s="13"/>
      <c r="I1063" s="1"/>
      <c r="K1063" s="1"/>
    </row>
    <row r="1064" spans="4:11" x14ac:dyDescent="0.25">
      <c r="D1064" s="13"/>
      <c r="I1064" s="1"/>
      <c r="K1064" s="1"/>
    </row>
    <row r="1065" spans="4:11" x14ac:dyDescent="0.25">
      <c r="D1065" s="13"/>
      <c r="I1065" s="1"/>
      <c r="K1065" s="1"/>
    </row>
    <row r="1066" spans="4:11" x14ac:dyDescent="0.25">
      <c r="D1066" s="13"/>
      <c r="I1066" s="1"/>
      <c r="K1066" s="1"/>
    </row>
    <row r="1067" spans="4:11" x14ac:dyDescent="0.25">
      <c r="D1067" s="13"/>
      <c r="I1067" s="1"/>
      <c r="K1067" s="1"/>
    </row>
    <row r="1068" spans="4:11" x14ac:dyDescent="0.25">
      <c r="D1068" s="13"/>
      <c r="I1068" s="1"/>
      <c r="K1068" s="1"/>
    </row>
    <row r="1069" spans="4:11" x14ac:dyDescent="0.25">
      <c r="D1069" s="13"/>
      <c r="I1069" s="1"/>
      <c r="K1069" s="1"/>
    </row>
    <row r="1070" spans="4:11" x14ac:dyDescent="0.25">
      <c r="D1070" s="13"/>
      <c r="I1070" s="1"/>
      <c r="K1070" s="1"/>
    </row>
    <row r="1071" spans="4:11" x14ac:dyDescent="0.25">
      <c r="D1071" s="13"/>
      <c r="I1071" s="1"/>
      <c r="K1071" s="1"/>
    </row>
    <row r="1072" spans="4:11" x14ac:dyDescent="0.25">
      <c r="D1072" s="13"/>
      <c r="I1072" s="1"/>
      <c r="K1072" s="1"/>
    </row>
    <row r="1073" spans="4:11" x14ac:dyDescent="0.25">
      <c r="D1073" s="13"/>
      <c r="I1073" s="1"/>
      <c r="K1073" s="1"/>
    </row>
    <row r="1074" spans="4:11" x14ac:dyDescent="0.25">
      <c r="D1074" s="13"/>
      <c r="I1074" s="1"/>
      <c r="K1074" s="1"/>
    </row>
    <row r="1075" spans="4:11" x14ac:dyDescent="0.25">
      <c r="D1075" s="13"/>
      <c r="I1075" s="1"/>
      <c r="K1075" s="1"/>
    </row>
    <row r="1076" spans="4:11" x14ac:dyDescent="0.25">
      <c r="D1076" s="13"/>
      <c r="I1076" s="1"/>
      <c r="K1076" s="1"/>
    </row>
    <row r="1077" spans="4:11" x14ac:dyDescent="0.25">
      <c r="D1077" s="13"/>
      <c r="I1077" s="1"/>
      <c r="K1077" s="1"/>
    </row>
    <row r="1078" spans="4:11" x14ac:dyDescent="0.25">
      <c r="D1078" s="13"/>
      <c r="I1078" s="1"/>
      <c r="K1078" s="1"/>
    </row>
    <row r="1079" spans="4:11" x14ac:dyDescent="0.25">
      <c r="D1079" s="13"/>
      <c r="I1079" s="1"/>
      <c r="K1079" s="1"/>
    </row>
    <row r="1080" spans="4:11" x14ac:dyDescent="0.25">
      <c r="D1080" s="13"/>
      <c r="I1080" s="1"/>
      <c r="K1080" s="1"/>
    </row>
    <row r="1081" spans="4:11" x14ac:dyDescent="0.25">
      <c r="D1081" s="13"/>
      <c r="I1081" s="1"/>
      <c r="K1081" s="1"/>
    </row>
    <row r="1082" spans="4:11" x14ac:dyDescent="0.25">
      <c r="D1082" s="13"/>
      <c r="I1082" s="1"/>
      <c r="K1082" s="1"/>
    </row>
    <row r="1083" spans="4:11" x14ac:dyDescent="0.25">
      <c r="D1083" s="13"/>
      <c r="I1083" s="1"/>
      <c r="K1083" s="1"/>
    </row>
    <row r="1084" spans="4:11" x14ac:dyDescent="0.25">
      <c r="D1084" s="13"/>
      <c r="I1084" s="1"/>
      <c r="K1084" s="1"/>
    </row>
    <row r="1085" spans="4:11" x14ac:dyDescent="0.25">
      <c r="D1085" s="13"/>
      <c r="I1085" s="1"/>
      <c r="K1085" s="1"/>
    </row>
    <row r="1086" spans="4:11" x14ac:dyDescent="0.25">
      <c r="D1086" s="13"/>
      <c r="I1086" s="1"/>
      <c r="K1086" s="1"/>
    </row>
    <row r="1087" spans="4:11" x14ac:dyDescent="0.25">
      <c r="D1087" s="13"/>
      <c r="I1087" s="1"/>
      <c r="K1087" s="1"/>
    </row>
    <row r="1088" spans="4:11" x14ac:dyDescent="0.25">
      <c r="D1088" s="13"/>
      <c r="I1088" s="1"/>
      <c r="K1088" s="1"/>
    </row>
    <row r="1089" spans="4:11" x14ac:dyDescent="0.25">
      <c r="D1089" s="13"/>
      <c r="I1089" s="1"/>
      <c r="K1089" s="1"/>
    </row>
    <row r="1090" spans="4:11" x14ac:dyDescent="0.25">
      <c r="D1090" s="13"/>
      <c r="I1090" s="1"/>
      <c r="K1090" s="1"/>
    </row>
    <row r="1091" spans="4:11" x14ac:dyDescent="0.25">
      <c r="D1091" s="13"/>
      <c r="I1091" s="1"/>
      <c r="K1091" s="1"/>
    </row>
    <row r="1092" spans="4:11" x14ac:dyDescent="0.25">
      <c r="D1092" s="13"/>
      <c r="I1092" s="1"/>
      <c r="K1092" s="1"/>
    </row>
    <row r="1093" spans="4:11" x14ac:dyDescent="0.25">
      <c r="D1093" s="13"/>
      <c r="I1093" s="1"/>
      <c r="K1093" s="1"/>
    </row>
    <row r="1094" spans="4:11" x14ac:dyDescent="0.25">
      <c r="D1094" s="13"/>
      <c r="I1094" s="1"/>
      <c r="K1094" s="1"/>
    </row>
    <row r="1095" spans="4:11" x14ac:dyDescent="0.25">
      <c r="D1095" s="13"/>
      <c r="I1095" s="1"/>
      <c r="K1095" s="1"/>
    </row>
    <row r="1096" spans="4:11" x14ac:dyDescent="0.25">
      <c r="D1096" s="13"/>
      <c r="I1096" s="1"/>
      <c r="K1096" s="1"/>
    </row>
    <row r="1097" spans="4:11" x14ac:dyDescent="0.25">
      <c r="D1097" s="13"/>
      <c r="I1097" s="1"/>
      <c r="K1097" s="1"/>
    </row>
    <row r="1098" spans="4:11" x14ac:dyDescent="0.25">
      <c r="D1098" s="13"/>
      <c r="I1098" s="1"/>
      <c r="K1098" s="1"/>
    </row>
    <row r="1099" spans="4:11" x14ac:dyDescent="0.25">
      <c r="D1099" s="13"/>
      <c r="I1099" s="1"/>
      <c r="K1099" s="1"/>
    </row>
    <row r="1100" spans="4:11" x14ac:dyDescent="0.25">
      <c r="D1100" s="13"/>
      <c r="I1100" s="1"/>
      <c r="K1100" s="1"/>
    </row>
    <row r="1101" spans="4:11" x14ac:dyDescent="0.25">
      <c r="D1101" s="13"/>
      <c r="I1101" s="1"/>
      <c r="K1101" s="1"/>
    </row>
    <row r="1102" spans="4:11" x14ac:dyDescent="0.25">
      <c r="D1102" s="13"/>
      <c r="I1102" s="1"/>
      <c r="K1102" s="1"/>
    </row>
    <row r="1103" spans="4:11" x14ac:dyDescent="0.25">
      <c r="D1103" s="13"/>
      <c r="I1103" s="1"/>
      <c r="K1103" s="1"/>
    </row>
    <row r="1104" spans="4:11" x14ac:dyDescent="0.25">
      <c r="D1104" s="13"/>
      <c r="I1104" s="1"/>
      <c r="K1104" s="1"/>
    </row>
    <row r="1105" spans="4:11" x14ac:dyDescent="0.25">
      <c r="D1105" s="13"/>
      <c r="I1105" s="1"/>
      <c r="K1105" s="1"/>
    </row>
    <row r="1106" spans="4:11" x14ac:dyDescent="0.25">
      <c r="D1106" s="13"/>
      <c r="I1106" s="1"/>
      <c r="K1106" s="1"/>
    </row>
    <row r="1107" spans="4:11" x14ac:dyDescent="0.25">
      <c r="D1107" s="13"/>
      <c r="I1107" s="1"/>
      <c r="K1107" s="1"/>
    </row>
    <row r="1108" spans="4:11" x14ac:dyDescent="0.25">
      <c r="D1108" s="13"/>
      <c r="I1108" s="1"/>
      <c r="K1108" s="1"/>
    </row>
    <row r="1109" spans="4:11" x14ac:dyDescent="0.25">
      <c r="D1109" s="13"/>
      <c r="I1109" s="1"/>
      <c r="K1109" s="1"/>
    </row>
    <row r="1110" spans="4:11" x14ac:dyDescent="0.25">
      <c r="D1110" s="13"/>
      <c r="I1110" s="1"/>
      <c r="K1110" s="1"/>
    </row>
    <row r="1111" spans="4:11" x14ac:dyDescent="0.25">
      <c r="D1111" s="13"/>
      <c r="I1111" s="1"/>
      <c r="K1111" s="1"/>
    </row>
    <row r="1112" spans="4:11" x14ac:dyDescent="0.25">
      <c r="D1112" s="13"/>
      <c r="I1112" s="1"/>
      <c r="K1112" s="1"/>
    </row>
    <row r="1113" spans="4:11" x14ac:dyDescent="0.25">
      <c r="D1113" s="13"/>
      <c r="I1113" s="1"/>
      <c r="K1113" s="1"/>
    </row>
    <row r="1114" spans="4:11" x14ac:dyDescent="0.25">
      <c r="D1114" s="13"/>
      <c r="I1114" s="1"/>
      <c r="K1114" s="1"/>
    </row>
    <row r="1115" spans="4:11" x14ac:dyDescent="0.25">
      <c r="D1115" s="13"/>
      <c r="I1115" s="1"/>
      <c r="K1115" s="1"/>
    </row>
    <row r="1116" spans="4:11" x14ac:dyDescent="0.25">
      <c r="D1116" s="13"/>
      <c r="I1116" s="1"/>
      <c r="K1116" s="1"/>
    </row>
    <row r="1117" spans="4:11" x14ac:dyDescent="0.25">
      <c r="D1117" s="13"/>
      <c r="I1117" s="1"/>
      <c r="K1117" s="1"/>
    </row>
    <row r="1118" spans="4:11" x14ac:dyDescent="0.25">
      <c r="D1118" s="13"/>
      <c r="I1118" s="1"/>
      <c r="K1118" s="1"/>
    </row>
    <row r="1119" spans="4:11" x14ac:dyDescent="0.25">
      <c r="D1119" s="13"/>
      <c r="I1119" s="1"/>
      <c r="K1119" s="1"/>
    </row>
    <row r="1120" spans="4:11" x14ac:dyDescent="0.25">
      <c r="D1120" s="13"/>
      <c r="I1120" s="1"/>
      <c r="K1120" s="1"/>
    </row>
    <row r="1121" spans="4:11" x14ac:dyDescent="0.25">
      <c r="D1121" s="13"/>
      <c r="I1121" s="1"/>
      <c r="K1121" s="1"/>
    </row>
    <row r="1122" spans="4:11" x14ac:dyDescent="0.25">
      <c r="D1122" s="13"/>
      <c r="I1122" s="1"/>
      <c r="K1122" s="1"/>
    </row>
    <row r="1123" spans="4:11" x14ac:dyDescent="0.25">
      <c r="D1123" s="13"/>
      <c r="I1123" s="1"/>
      <c r="K1123" s="1"/>
    </row>
    <row r="1124" spans="4:11" x14ac:dyDescent="0.25">
      <c r="D1124" s="13"/>
      <c r="I1124" s="1"/>
      <c r="K1124" s="1"/>
    </row>
    <row r="1125" spans="4:11" x14ac:dyDescent="0.25">
      <c r="D1125" s="13"/>
      <c r="I1125" s="1"/>
      <c r="K1125" s="1"/>
    </row>
    <row r="1126" spans="4:11" x14ac:dyDescent="0.25">
      <c r="D1126" s="13"/>
      <c r="I1126" s="1"/>
      <c r="K1126" s="1"/>
    </row>
    <row r="1127" spans="4:11" x14ac:dyDescent="0.25">
      <c r="D1127" s="13"/>
      <c r="I1127" s="1"/>
      <c r="K1127" s="1"/>
    </row>
    <row r="1128" spans="4:11" x14ac:dyDescent="0.25">
      <c r="D1128" s="13"/>
      <c r="I1128" s="1"/>
      <c r="K1128" s="1"/>
    </row>
    <row r="1129" spans="4:11" x14ac:dyDescent="0.25">
      <c r="D1129" s="13"/>
      <c r="I1129" s="1"/>
      <c r="K1129" s="1"/>
    </row>
    <row r="1130" spans="4:11" x14ac:dyDescent="0.25">
      <c r="D1130" s="13"/>
      <c r="I1130" s="1"/>
      <c r="K1130" s="1"/>
    </row>
    <row r="1131" spans="4:11" x14ac:dyDescent="0.25">
      <c r="D1131" s="13"/>
      <c r="I1131" s="1"/>
      <c r="K1131" s="1"/>
    </row>
    <row r="1132" spans="4:11" x14ac:dyDescent="0.25">
      <c r="D1132" s="13"/>
      <c r="I1132" s="1"/>
      <c r="K1132" s="1"/>
    </row>
    <row r="1133" spans="4:11" x14ac:dyDescent="0.25">
      <c r="D1133" s="13"/>
      <c r="I1133" s="1"/>
      <c r="K1133" s="1"/>
    </row>
    <row r="1134" spans="4:11" x14ac:dyDescent="0.25">
      <c r="D1134" s="13"/>
      <c r="I1134" s="1"/>
      <c r="K1134" s="1"/>
    </row>
    <row r="1135" spans="4:11" x14ac:dyDescent="0.25">
      <c r="D1135" s="13"/>
      <c r="I1135" s="1"/>
      <c r="K1135" s="1"/>
    </row>
    <row r="1136" spans="4:11" x14ac:dyDescent="0.25">
      <c r="D1136" s="13"/>
      <c r="I1136" s="1"/>
      <c r="K1136" s="1"/>
    </row>
    <row r="1137" spans="4:11" x14ac:dyDescent="0.25">
      <c r="D1137" s="13"/>
      <c r="I1137" s="1"/>
      <c r="K1137" s="1"/>
    </row>
    <row r="1138" spans="4:11" x14ac:dyDescent="0.25">
      <c r="D1138" s="13"/>
      <c r="I1138" s="1"/>
      <c r="K1138" s="1"/>
    </row>
    <row r="1139" spans="4:11" x14ac:dyDescent="0.25">
      <c r="D1139" s="13"/>
      <c r="I1139" s="1"/>
      <c r="K1139" s="1"/>
    </row>
    <row r="1140" spans="4:11" x14ac:dyDescent="0.25">
      <c r="D1140" s="13"/>
      <c r="I1140" s="1"/>
      <c r="K1140" s="1"/>
    </row>
    <row r="1141" spans="4:11" x14ac:dyDescent="0.25">
      <c r="D1141" s="13"/>
      <c r="I1141" s="1"/>
      <c r="K1141" s="1"/>
    </row>
    <row r="1142" spans="4:11" x14ac:dyDescent="0.25">
      <c r="D1142" s="13"/>
      <c r="I1142" s="1"/>
      <c r="K1142" s="1"/>
    </row>
    <row r="1143" spans="4:11" x14ac:dyDescent="0.25">
      <c r="D1143" s="13"/>
      <c r="I1143" s="1"/>
      <c r="K1143" s="1"/>
    </row>
    <row r="1144" spans="4:11" x14ac:dyDescent="0.25">
      <c r="D1144" s="13"/>
      <c r="I1144" s="1"/>
      <c r="K1144" s="1"/>
    </row>
    <row r="1145" spans="4:11" x14ac:dyDescent="0.25">
      <c r="D1145" s="13"/>
      <c r="I1145" s="1"/>
      <c r="K1145" s="1"/>
    </row>
    <row r="1146" spans="4:11" x14ac:dyDescent="0.25">
      <c r="D1146" s="13"/>
      <c r="I1146" s="1"/>
      <c r="K1146" s="1"/>
    </row>
    <row r="1147" spans="4:11" x14ac:dyDescent="0.25">
      <c r="D1147" s="13"/>
      <c r="I1147" s="1"/>
      <c r="K1147" s="1"/>
    </row>
    <row r="1148" spans="4:11" x14ac:dyDescent="0.25">
      <c r="D1148" s="13"/>
      <c r="I1148" s="1"/>
      <c r="K1148" s="1"/>
    </row>
    <row r="1149" spans="4:11" x14ac:dyDescent="0.25">
      <c r="D1149" s="13"/>
      <c r="I1149" s="1"/>
      <c r="K1149" s="1"/>
    </row>
    <row r="1150" spans="4:11" x14ac:dyDescent="0.25">
      <c r="D1150" s="13"/>
      <c r="I1150" s="1"/>
      <c r="K1150" s="1"/>
    </row>
    <row r="1151" spans="4:11" x14ac:dyDescent="0.25">
      <c r="D1151" s="13"/>
      <c r="I1151" s="1"/>
      <c r="K1151" s="1"/>
    </row>
    <row r="1152" spans="4:11" x14ac:dyDescent="0.25">
      <c r="D1152" s="13"/>
      <c r="I1152" s="1"/>
      <c r="K1152" s="1"/>
    </row>
    <row r="1153" spans="4:11" x14ac:dyDescent="0.25">
      <c r="D1153" s="13"/>
      <c r="I1153" s="1"/>
      <c r="K1153" s="1"/>
    </row>
    <row r="1154" spans="4:11" x14ac:dyDescent="0.25">
      <c r="D1154" s="13"/>
      <c r="I1154" s="1"/>
      <c r="K1154" s="1"/>
    </row>
    <row r="1155" spans="4:11" x14ac:dyDescent="0.25">
      <c r="D1155" s="13"/>
      <c r="I1155" s="1"/>
      <c r="K1155" s="1"/>
    </row>
    <row r="1156" spans="4:11" x14ac:dyDescent="0.25">
      <c r="D1156" s="13"/>
      <c r="I1156" s="1"/>
      <c r="K1156" s="1"/>
    </row>
    <row r="1157" spans="4:11" x14ac:dyDescent="0.25">
      <c r="D1157" s="13"/>
      <c r="I1157" s="1"/>
      <c r="K1157" s="1"/>
    </row>
    <row r="1158" spans="4:11" x14ac:dyDescent="0.25">
      <c r="D1158" s="13"/>
      <c r="I1158" s="1"/>
      <c r="K1158" s="1"/>
    </row>
    <row r="1159" spans="4:11" x14ac:dyDescent="0.25">
      <c r="D1159" s="13"/>
      <c r="I1159" s="1"/>
      <c r="K1159" s="1"/>
    </row>
    <row r="1160" spans="4:11" x14ac:dyDescent="0.25">
      <c r="D1160" s="13"/>
      <c r="I1160" s="1"/>
      <c r="K1160" s="1"/>
    </row>
    <row r="1161" spans="4:11" x14ac:dyDescent="0.25">
      <c r="D1161" s="13"/>
      <c r="I1161" s="1"/>
      <c r="K1161" s="1"/>
    </row>
    <row r="1162" spans="4:11" x14ac:dyDescent="0.25">
      <c r="D1162" s="13"/>
      <c r="I1162" s="1"/>
      <c r="K1162" s="1"/>
    </row>
    <row r="1163" spans="4:11" x14ac:dyDescent="0.25">
      <c r="D1163" s="13"/>
      <c r="I1163" s="1"/>
      <c r="K1163" s="1"/>
    </row>
    <row r="1164" spans="4:11" x14ac:dyDescent="0.25">
      <c r="D1164" s="13"/>
      <c r="I1164" s="1"/>
      <c r="K1164" s="1"/>
    </row>
    <row r="1165" spans="4:11" x14ac:dyDescent="0.25">
      <c r="D1165" s="13"/>
      <c r="I1165" s="1"/>
      <c r="K1165" s="1"/>
    </row>
    <row r="1166" spans="4:11" x14ac:dyDescent="0.25">
      <c r="D1166" s="13"/>
      <c r="I1166" s="1"/>
      <c r="K1166" s="1"/>
    </row>
    <row r="1167" spans="4:11" x14ac:dyDescent="0.25">
      <c r="D1167" s="13"/>
      <c r="I1167" s="1"/>
      <c r="K1167" s="1"/>
    </row>
    <row r="1168" spans="4:11" x14ac:dyDescent="0.25">
      <c r="D1168" s="13"/>
      <c r="I1168" s="1"/>
      <c r="K1168" s="1"/>
    </row>
    <row r="1169" spans="4:11" x14ac:dyDescent="0.25">
      <c r="D1169" s="13"/>
      <c r="I1169" s="1"/>
      <c r="K1169" s="1"/>
    </row>
    <row r="1170" spans="4:11" x14ac:dyDescent="0.25">
      <c r="D1170" s="13"/>
      <c r="I1170" s="1"/>
      <c r="K1170" s="1"/>
    </row>
    <row r="1171" spans="4:11" x14ac:dyDescent="0.25">
      <c r="D1171" s="13"/>
      <c r="I1171" s="1"/>
      <c r="K1171" s="1"/>
    </row>
    <row r="1172" spans="4:11" x14ac:dyDescent="0.25">
      <c r="D1172" s="13"/>
      <c r="I1172" s="1"/>
      <c r="K1172" s="1"/>
    </row>
    <row r="1173" spans="4:11" x14ac:dyDescent="0.25">
      <c r="D1173" s="13"/>
      <c r="I1173" s="1"/>
      <c r="K1173" s="1"/>
    </row>
    <row r="1174" spans="4:11" x14ac:dyDescent="0.25">
      <c r="D1174" s="13"/>
      <c r="I1174" s="1"/>
      <c r="K1174" s="1"/>
    </row>
    <row r="1175" spans="4:11" x14ac:dyDescent="0.25">
      <c r="D1175" s="13"/>
      <c r="I1175" s="1"/>
      <c r="K1175" s="1"/>
    </row>
    <row r="1176" spans="4:11" x14ac:dyDescent="0.25">
      <c r="D1176" s="13"/>
      <c r="I1176" s="1"/>
      <c r="K1176" s="1"/>
    </row>
    <row r="1177" spans="4:11" x14ac:dyDescent="0.25">
      <c r="D1177" s="13"/>
      <c r="I1177" s="1"/>
      <c r="K1177" s="1"/>
    </row>
    <row r="1178" spans="4:11" x14ac:dyDescent="0.25">
      <c r="D1178" s="13"/>
      <c r="I1178" s="1"/>
      <c r="K1178" s="1"/>
    </row>
    <row r="1179" spans="4:11" x14ac:dyDescent="0.25">
      <c r="D1179" s="13"/>
      <c r="I1179" s="1"/>
      <c r="K1179" s="1"/>
    </row>
    <row r="1180" spans="4:11" x14ac:dyDescent="0.25">
      <c r="D1180" s="13"/>
      <c r="I1180" s="1"/>
      <c r="K1180" s="1"/>
    </row>
    <row r="1181" spans="4:11" x14ac:dyDescent="0.25">
      <c r="D1181" s="13"/>
      <c r="I1181" s="1"/>
      <c r="K1181" s="1"/>
    </row>
    <row r="1182" spans="4:11" x14ac:dyDescent="0.25">
      <c r="D1182" s="13"/>
      <c r="I1182" s="1"/>
      <c r="K1182" s="1"/>
    </row>
    <row r="1183" spans="4:11" x14ac:dyDescent="0.25">
      <c r="D1183" s="13"/>
      <c r="I1183" s="1"/>
      <c r="K1183" s="1"/>
    </row>
    <row r="1184" spans="4:11" x14ac:dyDescent="0.25">
      <c r="D1184" s="13"/>
      <c r="I1184" s="1"/>
      <c r="K1184" s="1"/>
    </row>
    <row r="1185" spans="4:11" x14ac:dyDescent="0.25">
      <c r="D1185" s="13"/>
      <c r="I1185" s="1"/>
      <c r="K1185" s="1"/>
    </row>
    <row r="1186" spans="4:11" x14ac:dyDescent="0.25">
      <c r="D1186" s="13"/>
      <c r="I1186" s="1"/>
      <c r="K1186" s="1"/>
    </row>
    <row r="1187" spans="4:11" x14ac:dyDescent="0.25">
      <c r="D1187" s="13"/>
      <c r="I1187" s="1"/>
      <c r="K1187" s="1"/>
    </row>
    <row r="1188" spans="4:11" x14ac:dyDescent="0.25">
      <c r="D1188" s="13"/>
      <c r="I1188" s="1"/>
      <c r="K1188" s="1"/>
    </row>
    <row r="1189" spans="4:11" x14ac:dyDescent="0.25">
      <c r="D1189" s="13"/>
      <c r="I1189" s="1"/>
      <c r="K1189" s="1"/>
    </row>
    <row r="1190" spans="4:11" x14ac:dyDescent="0.25">
      <c r="D1190" s="13"/>
      <c r="I1190" s="1"/>
      <c r="K1190" s="1"/>
    </row>
    <row r="1191" spans="4:11" x14ac:dyDescent="0.25">
      <c r="D1191" s="13"/>
      <c r="I1191" s="1"/>
      <c r="K1191" s="1"/>
    </row>
    <row r="1192" spans="4:11" x14ac:dyDescent="0.25">
      <c r="D1192" s="13"/>
      <c r="I1192" s="1"/>
      <c r="K1192" s="1"/>
    </row>
    <row r="1193" spans="4:11" x14ac:dyDescent="0.25">
      <c r="D1193" s="13"/>
      <c r="I1193" s="1"/>
      <c r="K1193" s="1"/>
    </row>
    <row r="1194" spans="4:11" x14ac:dyDescent="0.25">
      <c r="D1194" s="13"/>
      <c r="I1194" s="1"/>
      <c r="K1194" s="1"/>
    </row>
    <row r="1195" spans="4:11" x14ac:dyDescent="0.25">
      <c r="D1195" s="13"/>
      <c r="I1195" s="1"/>
      <c r="K1195" s="1"/>
    </row>
    <row r="1196" spans="4:11" x14ac:dyDescent="0.25">
      <c r="D1196" s="13"/>
      <c r="I1196" s="1"/>
      <c r="K1196" s="1"/>
    </row>
    <row r="1197" spans="4:11" x14ac:dyDescent="0.25">
      <c r="D1197" s="13"/>
      <c r="I1197" s="1"/>
      <c r="K1197" s="1"/>
    </row>
    <row r="1198" spans="4:11" x14ac:dyDescent="0.25">
      <c r="D1198" s="13"/>
      <c r="I1198" s="1"/>
      <c r="K1198" s="1"/>
    </row>
    <row r="1199" spans="4:11" x14ac:dyDescent="0.25">
      <c r="D1199" s="13"/>
      <c r="I1199" s="1"/>
      <c r="K1199" s="1"/>
    </row>
    <row r="1200" spans="4:11" x14ac:dyDescent="0.25">
      <c r="D1200" s="13"/>
      <c r="I1200" s="1"/>
      <c r="K1200" s="1"/>
    </row>
    <row r="1201" spans="4:11" x14ac:dyDescent="0.25">
      <c r="D1201" s="13"/>
      <c r="I1201" s="1"/>
      <c r="K1201" s="1"/>
    </row>
    <row r="1202" spans="4:11" x14ac:dyDescent="0.25">
      <c r="D1202" s="13"/>
      <c r="I1202" s="1"/>
      <c r="K1202" s="1"/>
    </row>
    <row r="1203" spans="4:11" x14ac:dyDescent="0.25">
      <c r="D1203" s="13"/>
      <c r="I1203" s="1"/>
      <c r="K1203" s="1"/>
    </row>
    <row r="1204" spans="4:11" x14ac:dyDescent="0.25">
      <c r="D1204" s="13"/>
      <c r="I1204" s="1"/>
      <c r="K1204" s="1"/>
    </row>
    <row r="1205" spans="4:11" x14ac:dyDescent="0.25">
      <c r="D1205" s="13"/>
      <c r="I1205" s="1"/>
      <c r="K1205" s="1"/>
    </row>
    <row r="1206" spans="4:11" x14ac:dyDescent="0.25">
      <c r="D1206" s="13"/>
      <c r="I1206" s="1"/>
      <c r="K1206" s="1"/>
    </row>
    <row r="1207" spans="4:11" x14ac:dyDescent="0.25">
      <c r="D1207" s="13"/>
      <c r="I1207" s="1"/>
      <c r="K1207" s="1"/>
    </row>
    <row r="1208" spans="4:11" x14ac:dyDescent="0.25">
      <c r="D1208" s="13"/>
      <c r="I1208" s="1"/>
      <c r="K1208" s="1"/>
    </row>
    <row r="1209" spans="4:11" x14ac:dyDescent="0.25">
      <c r="D1209" s="13"/>
      <c r="I1209" s="1"/>
      <c r="K1209" s="1"/>
    </row>
    <row r="1210" spans="4:11" x14ac:dyDescent="0.25">
      <c r="D1210" s="13"/>
      <c r="I1210" s="1"/>
      <c r="K1210" s="1"/>
    </row>
    <row r="1211" spans="4:11" x14ac:dyDescent="0.25">
      <c r="D1211" s="13"/>
      <c r="I1211" s="1"/>
      <c r="K1211" s="1"/>
    </row>
    <row r="1212" spans="4:11" x14ac:dyDescent="0.25">
      <c r="D1212" s="13"/>
      <c r="I1212" s="1"/>
      <c r="K1212" s="1"/>
    </row>
    <row r="1213" spans="4:11" x14ac:dyDescent="0.25">
      <c r="D1213" s="13"/>
      <c r="I1213" s="1"/>
      <c r="K1213" s="1"/>
    </row>
    <row r="1214" spans="4:11" x14ac:dyDescent="0.25">
      <c r="D1214" s="13"/>
      <c r="I1214" s="1"/>
      <c r="K1214" s="1"/>
    </row>
    <row r="1215" spans="4:11" x14ac:dyDescent="0.25">
      <c r="D1215" s="13"/>
      <c r="I1215" s="1"/>
      <c r="K1215" s="1"/>
    </row>
    <row r="1216" spans="4:11" x14ac:dyDescent="0.25">
      <c r="D1216" s="13"/>
      <c r="I1216" s="1"/>
      <c r="K1216" s="1"/>
    </row>
    <row r="1217" spans="4:11" x14ac:dyDescent="0.25">
      <c r="D1217" s="13"/>
      <c r="I1217" s="1"/>
      <c r="K1217" s="1"/>
    </row>
    <row r="1218" spans="4:11" x14ac:dyDescent="0.25">
      <c r="D1218" s="13"/>
      <c r="I1218" s="1"/>
      <c r="K1218" s="1"/>
    </row>
    <row r="1219" spans="4:11" x14ac:dyDescent="0.25">
      <c r="D1219" s="13"/>
      <c r="I1219" s="1"/>
      <c r="K1219" s="1"/>
    </row>
    <row r="1220" spans="4:11" x14ac:dyDescent="0.25">
      <c r="D1220" s="13"/>
      <c r="I1220" s="1"/>
      <c r="K1220" s="1"/>
    </row>
    <row r="1221" spans="4:11" x14ac:dyDescent="0.25">
      <c r="D1221" s="13"/>
      <c r="I1221" s="1"/>
      <c r="K1221" s="1"/>
    </row>
    <row r="1222" spans="4:11" x14ac:dyDescent="0.25">
      <c r="D1222" s="13"/>
      <c r="I1222" s="1"/>
      <c r="K1222" s="1"/>
    </row>
    <row r="1223" spans="4:11" x14ac:dyDescent="0.25">
      <c r="D1223" s="13"/>
      <c r="I1223" s="1"/>
      <c r="K1223" s="1"/>
    </row>
    <row r="1224" spans="4:11" x14ac:dyDescent="0.25">
      <c r="D1224" s="13"/>
      <c r="I1224" s="1"/>
      <c r="K1224" s="1"/>
    </row>
    <row r="1225" spans="4:11" x14ac:dyDescent="0.25">
      <c r="D1225" s="13"/>
      <c r="I1225" s="1"/>
      <c r="K1225" s="1"/>
    </row>
    <row r="1226" spans="4:11" x14ac:dyDescent="0.25">
      <c r="D1226" s="13"/>
      <c r="I1226" s="1"/>
      <c r="K1226" s="1"/>
    </row>
    <row r="1227" spans="4:11" x14ac:dyDescent="0.25">
      <c r="D1227" s="13"/>
      <c r="I1227" s="1"/>
      <c r="K1227" s="1"/>
    </row>
    <row r="1228" spans="4:11" x14ac:dyDescent="0.25">
      <c r="D1228" s="13"/>
      <c r="I1228" s="1"/>
      <c r="K1228" s="1"/>
    </row>
    <row r="1229" spans="4:11" x14ac:dyDescent="0.25">
      <c r="D1229" s="13"/>
      <c r="I1229" s="1"/>
      <c r="K1229" s="1"/>
    </row>
    <row r="1230" spans="4:11" x14ac:dyDescent="0.25">
      <c r="D1230" s="13"/>
      <c r="I1230" s="1"/>
      <c r="K1230" s="1"/>
    </row>
    <row r="1231" spans="4:11" x14ac:dyDescent="0.25">
      <c r="D1231" s="13"/>
      <c r="I1231" s="1"/>
      <c r="K1231" s="1"/>
    </row>
    <row r="1232" spans="4:11" x14ac:dyDescent="0.25">
      <c r="D1232" s="13"/>
      <c r="I1232" s="1"/>
      <c r="K1232" s="1"/>
    </row>
    <row r="1233" spans="4:11" x14ac:dyDescent="0.25">
      <c r="D1233" s="13"/>
      <c r="I1233" s="1"/>
      <c r="K1233" s="1"/>
    </row>
    <row r="1234" spans="4:11" x14ac:dyDescent="0.25">
      <c r="D1234" s="13"/>
      <c r="I1234" s="1"/>
      <c r="K1234" s="1"/>
    </row>
    <row r="1235" spans="4:11" x14ac:dyDescent="0.25">
      <c r="D1235" s="13"/>
      <c r="I1235" s="1"/>
      <c r="K1235" s="1"/>
    </row>
    <row r="1236" spans="4:11" x14ac:dyDescent="0.25">
      <c r="D1236" s="13"/>
      <c r="I1236" s="1"/>
      <c r="K1236" s="1"/>
    </row>
    <row r="1237" spans="4:11" x14ac:dyDescent="0.25">
      <c r="D1237" s="13"/>
      <c r="I1237" s="1"/>
      <c r="K1237" s="1"/>
    </row>
    <row r="1238" spans="4:11" x14ac:dyDescent="0.25">
      <c r="D1238" s="13"/>
      <c r="I1238" s="1"/>
      <c r="K1238" s="1"/>
    </row>
    <row r="1239" spans="4:11" x14ac:dyDescent="0.25">
      <c r="D1239" s="13"/>
      <c r="I1239" s="1"/>
      <c r="K1239" s="1"/>
    </row>
    <row r="1240" spans="4:11" x14ac:dyDescent="0.25">
      <c r="D1240" s="13"/>
      <c r="I1240" s="1"/>
      <c r="K1240" s="1"/>
    </row>
    <row r="1241" spans="4:11" x14ac:dyDescent="0.25">
      <c r="D1241" s="13"/>
      <c r="I1241" s="1"/>
      <c r="K1241" s="1"/>
    </row>
    <row r="1242" spans="4:11" x14ac:dyDescent="0.25">
      <c r="D1242" s="13"/>
      <c r="I1242" s="1"/>
      <c r="K1242" s="1"/>
    </row>
    <row r="1243" spans="4:11" x14ac:dyDescent="0.25">
      <c r="D1243" s="13"/>
      <c r="I1243" s="1"/>
      <c r="K1243" s="1"/>
    </row>
    <row r="1244" spans="4:11" x14ac:dyDescent="0.25">
      <c r="D1244" s="13"/>
      <c r="I1244" s="1"/>
      <c r="K1244" s="1"/>
    </row>
    <row r="1245" spans="4:11" x14ac:dyDescent="0.25">
      <c r="D1245" s="13"/>
      <c r="I1245" s="1"/>
      <c r="K1245" s="1"/>
    </row>
    <row r="1246" spans="4:11" x14ac:dyDescent="0.25">
      <c r="D1246" s="13"/>
      <c r="I1246" s="1"/>
      <c r="K1246" s="1"/>
    </row>
    <row r="1247" spans="4:11" x14ac:dyDescent="0.25">
      <c r="D1247" s="13"/>
      <c r="I1247" s="1"/>
      <c r="K1247" s="1"/>
    </row>
    <row r="1248" spans="4:11" x14ac:dyDescent="0.25">
      <c r="D1248" s="13"/>
      <c r="I1248" s="1"/>
      <c r="K1248" s="1"/>
    </row>
    <row r="1249" spans="4:11" x14ac:dyDescent="0.25">
      <c r="D1249" s="13"/>
      <c r="I1249" s="1"/>
      <c r="K1249" s="1"/>
    </row>
    <row r="1250" spans="4:11" x14ac:dyDescent="0.25">
      <c r="D1250" s="13"/>
      <c r="I1250" s="1"/>
      <c r="K1250" s="1"/>
    </row>
    <row r="1251" spans="4:11" x14ac:dyDescent="0.25">
      <c r="D1251" s="13"/>
      <c r="I1251" s="1"/>
      <c r="K1251" s="1"/>
    </row>
    <row r="1252" spans="4:11" x14ac:dyDescent="0.25">
      <c r="D1252" s="13"/>
      <c r="I1252" s="1"/>
      <c r="K1252" s="1"/>
    </row>
    <row r="1253" spans="4:11" x14ac:dyDescent="0.25">
      <c r="D1253" s="13"/>
      <c r="I1253" s="1"/>
      <c r="K1253" s="1"/>
    </row>
    <row r="1254" spans="4:11" x14ac:dyDescent="0.25">
      <c r="D1254" s="13"/>
      <c r="I1254" s="1"/>
      <c r="K1254" s="1"/>
    </row>
    <row r="1255" spans="4:11" x14ac:dyDescent="0.25">
      <c r="D1255" s="13"/>
      <c r="I1255" s="1"/>
      <c r="K1255" s="1"/>
    </row>
    <row r="1256" spans="4:11" x14ac:dyDescent="0.25">
      <c r="D1256" s="13"/>
      <c r="I1256" s="1"/>
      <c r="K1256" s="1"/>
    </row>
    <row r="1257" spans="4:11" x14ac:dyDescent="0.25">
      <c r="D1257" s="13"/>
      <c r="I1257" s="1"/>
      <c r="K1257" s="1"/>
    </row>
    <row r="1258" spans="4:11" x14ac:dyDescent="0.25">
      <c r="D1258" s="13"/>
      <c r="I1258" s="1"/>
      <c r="K1258" s="1"/>
    </row>
    <row r="1259" spans="4:11" x14ac:dyDescent="0.25">
      <c r="D1259" s="13"/>
      <c r="I1259" s="1"/>
      <c r="K1259" s="1"/>
    </row>
    <row r="1260" spans="4:11" x14ac:dyDescent="0.25">
      <c r="D1260" s="13"/>
      <c r="I1260" s="1"/>
      <c r="K1260" s="1"/>
    </row>
    <row r="1261" spans="4:11" x14ac:dyDescent="0.25">
      <c r="D1261" s="13"/>
      <c r="I1261" s="1"/>
      <c r="K1261" s="1"/>
    </row>
    <row r="1262" spans="4:11" x14ac:dyDescent="0.25">
      <c r="D1262" s="13"/>
      <c r="I1262" s="1"/>
      <c r="K1262" s="1"/>
    </row>
    <row r="1263" spans="4:11" x14ac:dyDescent="0.25">
      <c r="D1263" s="13"/>
      <c r="I1263" s="1"/>
      <c r="K1263" s="1"/>
    </row>
    <row r="1264" spans="4:11" x14ac:dyDescent="0.25">
      <c r="D1264" s="13"/>
      <c r="I1264" s="1"/>
      <c r="K1264" s="1"/>
    </row>
    <row r="1265" spans="4:11" x14ac:dyDescent="0.25">
      <c r="D1265" s="13"/>
      <c r="I1265" s="1"/>
      <c r="K1265" s="1"/>
    </row>
    <row r="1266" spans="4:11" x14ac:dyDescent="0.25">
      <c r="D1266" s="13"/>
      <c r="I1266" s="1"/>
      <c r="K1266" s="1"/>
    </row>
    <row r="1267" spans="4:11" x14ac:dyDescent="0.25">
      <c r="D1267" s="13"/>
      <c r="I1267" s="1"/>
      <c r="K1267" s="1"/>
    </row>
    <row r="1268" spans="4:11" x14ac:dyDescent="0.25">
      <c r="D1268" s="13"/>
      <c r="I1268" s="1"/>
      <c r="K1268" s="1"/>
    </row>
    <row r="1269" spans="4:11" x14ac:dyDescent="0.25">
      <c r="D1269" s="13"/>
      <c r="I1269" s="1"/>
      <c r="K1269" s="1"/>
    </row>
    <row r="1270" spans="4:11" x14ac:dyDescent="0.25">
      <c r="D1270" s="13"/>
      <c r="I1270" s="1"/>
      <c r="K1270" s="1"/>
    </row>
    <row r="1271" spans="4:11" x14ac:dyDescent="0.25">
      <c r="D1271" s="13"/>
      <c r="I1271" s="1"/>
      <c r="K1271" s="1"/>
    </row>
    <row r="1272" spans="4:11" x14ac:dyDescent="0.25">
      <c r="D1272" s="13"/>
      <c r="I1272" s="1"/>
      <c r="K1272" s="1"/>
    </row>
    <row r="1273" spans="4:11" x14ac:dyDescent="0.25">
      <c r="D1273" s="13"/>
      <c r="I1273" s="1"/>
      <c r="K1273" s="1"/>
    </row>
    <row r="1274" spans="4:11" x14ac:dyDescent="0.25">
      <c r="D1274" s="13"/>
      <c r="I1274" s="1"/>
      <c r="K1274" s="1"/>
    </row>
    <row r="1275" spans="4:11" x14ac:dyDescent="0.25">
      <c r="D1275" s="13"/>
      <c r="I1275" s="1"/>
      <c r="K1275" s="1"/>
    </row>
    <row r="1276" spans="4:11" x14ac:dyDescent="0.25">
      <c r="D1276" s="13"/>
      <c r="I1276" s="1"/>
      <c r="K1276" s="1"/>
    </row>
    <row r="1277" spans="4:11" x14ac:dyDescent="0.25">
      <c r="D1277" s="13"/>
      <c r="I1277" s="1"/>
      <c r="K1277" s="1"/>
    </row>
    <row r="1278" spans="4:11" x14ac:dyDescent="0.25">
      <c r="D1278" s="13"/>
      <c r="I1278" s="1"/>
      <c r="K1278" s="1"/>
    </row>
    <row r="1279" spans="4:11" x14ac:dyDescent="0.25">
      <c r="D1279" s="13"/>
      <c r="I1279" s="1"/>
      <c r="K1279" s="1"/>
    </row>
    <row r="1280" spans="4:11" x14ac:dyDescent="0.25">
      <c r="D1280" s="13"/>
      <c r="I1280" s="1"/>
      <c r="K1280" s="1"/>
    </row>
    <row r="1281" spans="4:11" x14ac:dyDescent="0.25">
      <c r="D1281" s="13"/>
      <c r="I1281" s="1"/>
      <c r="K1281" s="1"/>
    </row>
    <row r="1282" spans="4:11" x14ac:dyDescent="0.25">
      <c r="D1282" s="13"/>
      <c r="I1282" s="1"/>
      <c r="K1282" s="1"/>
    </row>
    <row r="1283" spans="4:11" x14ac:dyDescent="0.25">
      <c r="D1283" s="13"/>
      <c r="I1283" s="1"/>
      <c r="K1283" s="1"/>
    </row>
    <row r="1284" spans="4:11" x14ac:dyDescent="0.25">
      <c r="D1284" s="13"/>
      <c r="I1284" s="1"/>
      <c r="K1284" s="1"/>
    </row>
    <row r="1285" spans="4:11" x14ac:dyDescent="0.25">
      <c r="D1285" s="13"/>
      <c r="I1285" s="1"/>
      <c r="K1285" s="1"/>
    </row>
    <row r="1286" spans="4:11" x14ac:dyDescent="0.25">
      <c r="D1286" s="13"/>
      <c r="I1286" s="1"/>
      <c r="K1286" s="1"/>
    </row>
    <row r="1287" spans="4:11" x14ac:dyDescent="0.25">
      <c r="D1287" s="13"/>
      <c r="I1287" s="1"/>
      <c r="K1287" s="1"/>
    </row>
    <row r="1288" spans="4:11" x14ac:dyDescent="0.25">
      <c r="D1288" s="13"/>
      <c r="I1288" s="1"/>
      <c r="K1288" s="1"/>
    </row>
    <row r="1289" spans="4:11" x14ac:dyDescent="0.25">
      <c r="D1289" s="13"/>
      <c r="I1289" s="1"/>
      <c r="K1289" s="1"/>
    </row>
    <row r="1290" spans="4:11" x14ac:dyDescent="0.25">
      <c r="D1290" s="13"/>
      <c r="I1290" s="1"/>
      <c r="K1290" s="1"/>
    </row>
    <row r="1291" spans="4:11" x14ac:dyDescent="0.25">
      <c r="D1291" s="13"/>
      <c r="I1291" s="1"/>
      <c r="K1291" s="1"/>
    </row>
    <row r="1292" spans="4:11" x14ac:dyDescent="0.25">
      <c r="D1292" s="13"/>
      <c r="I1292" s="1"/>
      <c r="K1292" s="1"/>
    </row>
    <row r="1293" spans="4:11" x14ac:dyDescent="0.25">
      <c r="D1293" s="13"/>
      <c r="I1293" s="1"/>
      <c r="K1293" s="1"/>
    </row>
    <row r="1294" spans="4:11" x14ac:dyDescent="0.25">
      <c r="D1294" s="13"/>
      <c r="I1294" s="1"/>
      <c r="K1294" s="1"/>
    </row>
    <row r="1295" spans="4:11" x14ac:dyDescent="0.25">
      <c r="D1295" s="13"/>
      <c r="I1295" s="1"/>
      <c r="K1295" s="1"/>
    </row>
    <row r="1296" spans="4:11" x14ac:dyDescent="0.25">
      <c r="D1296" s="13"/>
      <c r="I1296" s="1"/>
      <c r="K1296" s="1"/>
    </row>
    <row r="1297" spans="4:11" x14ac:dyDescent="0.25">
      <c r="D1297" s="13"/>
      <c r="I1297" s="1"/>
      <c r="K1297" s="1"/>
    </row>
    <row r="1298" spans="4:11" x14ac:dyDescent="0.25">
      <c r="D1298" s="13"/>
      <c r="I1298" s="1"/>
      <c r="K1298" s="1"/>
    </row>
    <row r="1299" spans="4:11" x14ac:dyDescent="0.25">
      <c r="D1299" s="13"/>
      <c r="I1299" s="1"/>
      <c r="K1299" s="1"/>
    </row>
    <row r="1300" spans="4:11" x14ac:dyDescent="0.25">
      <c r="D1300" s="13"/>
      <c r="I1300" s="1"/>
      <c r="K1300" s="1"/>
    </row>
    <row r="1301" spans="4:11" x14ac:dyDescent="0.25">
      <c r="D1301" s="13"/>
      <c r="I1301" s="1"/>
      <c r="K1301" s="1"/>
    </row>
    <row r="1302" spans="4:11" x14ac:dyDescent="0.25">
      <c r="D1302" s="13"/>
      <c r="I1302" s="1"/>
      <c r="K1302" s="1"/>
    </row>
    <row r="1303" spans="4:11" x14ac:dyDescent="0.25">
      <c r="D1303" s="13"/>
      <c r="I1303" s="1"/>
      <c r="K1303" s="1"/>
    </row>
    <row r="1304" spans="4:11" x14ac:dyDescent="0.25">
      <c r="D1304" s="13"/>
      <c r="I1304" s="1"/>
      <c r="K1304" s="1"/>
    </row>
    <row r="1305" spans="4:11" x14ac:dyDescent="0.25">
      <c r="D1305" s="13"/>
      <c r="I1305" s="1"/>
      <c r="K1305" s="1"/>
    </row>
    <row r="1306" spans="4:11" x14ac:dyDescent="0.25">
      <c r="D1306" s="13"/>
      <c r="I1306" s="1"/>
      <c r="K1306" s="1"/>
    </row>
    <row r="1307" spans="4:11" x14ac:dyDescent="0.25">
      <c r="D1307" s="13"/>
      <c r="I1307" s="1"/>
      <c r="K1307" s="1"/>
    </row>
    <row r="1308" spans="4:11" x14ac:dyDescent="0.25">
      <c r="D1308" s="13"/>
      <c r="I1308" s="1"/>
      <c r="K1308" s="1"/>
    </row>
    <row r="1309" spans="4:11" x14ac:dyDescent="0.25">
      <c r="D1309" s="13"/>
      <c r="I1309" s="1"/>
      <c r="K1309" s="1"/>
    </row>
    <row r="1310" spans="4:11" x14ac:dyDescent="0.25">
      <c r="D1310" s="13"/>
      <c r="I1310" s="1"/>
      <c r="K1310" s="1"/>
    </row>
    <row r="1311" spans="4:11" x14ac:dyDescent="0.25">
      <c r="D1311" s="13"/>
      <c r="I1311" s="1"/>
      <c r="K1311" s="1"/>
    </row>
    <row r="1312" spans="4:11" x14ac:dyDescent="0.25">
      <c r="D1312" s="13"/>
      <c r="I1312" s="1"/>
      <c r="K1312" s="1"/>
    </row>
    <row r="1313" spans="4:11" x14ac:dyDescent="0.25">
      <c r="D1313" s="13"/>
      <c r="I1313" s="1"/>
      <c r="K1313" s="1"/>
    </row>
    <row r="1314" spans="4:11" x14ac:dyDescent="0.25">
      <c r="D1314" s="13"/>
      <c r="I1314" s="1"/>
      <c r="K1314" s="1"/>
    </row>
    <row r="1315" spans="4:11" x14ac:dyDescent="0.25">
      <c r="D1315" s="13"/>
      <c r="I1315" s="1"/>
      <c r="K1315" s="1"/>
    </row>
    <row r="1316" spans="4:11" x14ac:dyDescent="0.25">
      <c r="D1316" s="13"/>
      <c r="I1316" s="1"/>
      <c r="K1316" s="1"/>
    </row>
    <row r="1317" spans="4:11" x14ac:dyDescent="0.25">
      <c r="D1317" s="13"/>
      <c r="I1317" s="1"/>
      <c r="K1317" s="1"/>
    </row>
    <row r="1318" spans="4:11" x14ac:dyDescent="0.25">
      <c r="D1318" s="13"/>
      <c r="I1318" s="1"/>
      <c r="K1318" s="1"/>
    </row>
    <row r="1319" spans="4:11" x14ac:dyDescent="0.25">
      <c r="D1319" s="13"/>
      <c r="I1319" s="1"/>
      <c r="K1319" s="1"/>
    </row>
    <row r="1320" spans="4:11" x14ac:dyDescent="0.25">
      <c r="D1320" s="13"/>
      <c r="I1320" s="1"/>
      <c r="K1320" s="1"/>
    </row>
    <row r="1321" spans="4:11" x14ac:dyDescent="0.25">
      <c r="D1321" s="13"/>
      <c r="I1321" s="1"/>
      <c r="K1321" s="1"/>
    </row>
    <row r="1322" spans="4:11" x14ac:dyDescent="0.25">
      <c r="D1322" s="13"/>
      <c r="I1322" s="1"/>
      <c r="K1322" s="1"/>
    </row>
    <row r="1323" spans="4:11" x14ac:dyDescent="0.25">
      <c r="D1323" s="13"/>
      <c r="I1323" s="1"/>
      <c r="K1323" s="1"/>
    </row>
    <row r="1324" spans="4:11" x14ac:dyDescent="0.25">
      <c r="D1324" s="13"/>
      <c r="I1324" s="1"/>
      <c r="K1324" s="1"/>
    </row>
    <row r="1325" spans="4:11" x14ac:dyDescent="0.25">
      <c r="D1325" s="13"/>
      <c r="I1325" s="1"/>
      <c r="K1325" s="1"/>
    </row>
    <row r="1326" spans="4:11" x14ac:dyDescent="0.25">
      <c r="D1326" s="13"/>
      <c r="I1326" s="1"/>
      <c r="K1326" s="1"/>
    </row>
    <row r="1327" spans="4:11" x14ac:dyDescent="0.25">
      <c r="D1327" s="13"/>
      <c r="I1327" s="1"/>
      <c r="K1327" s="1"/>
    </row>
    <row r="1328" spans="4:11" x14ac:dyDescent="0.25">
      <c r="D1328" s="13"/>
      <c r="I1328" s="1"/>
      <c r="K1328" s="1"/>
    </row>
    <row r="1329" spans="4:11" x14ac:dyDescent="0.25">
      <c r="D1329" s="13"/>
      <c r="I1329" s="1"/>
      <c r="K1329" s="1"/>
    </row>
    <row r="1330" spans="4:11" x14ac:dyDescent="0.25">
      <c r="D1330" s="13"/>
      <c r="I1330" s="1"/>
      <c r="K1330" s="1"/>
    </row>
    <row r="1331" spans="4:11" x14ac:dyDescent="0.25">
      <c r="D1331" s="13"/>
      <c r="I1331" s="1"/>
      <c r="K1331" s="1"/>
    </row>
    <row r="1332" spans="4:11" x14ac:dyDescent="0.25">
      <c r="D1332" s="13"/>
      <c r="I1332" s="1"/>
      <c r="K1332" s="1"/>
    </row>
    <row r="1333" spans="4:11" x14ac:dyDescent="0.25">
      <c r="D1333" s="13"/>
      <c r="I1333" s="1"/>
      <c r="K1333" s="1"/>
    </row>
    <row r="1334" spans="4:11" x14ac:dyDescent="0.25">
      <c r="D1334" s="13"/>
      <c r="I1334" s="1"/>
      <c r="K1334" s="1"/>
    </row>
    <row r="1335" spans="4:11" x14ac:dyDescent="0.25">
      <c r="D1335" s="13"/>
      <c r="I1335" s="1"/>
      <c r="K1335" s="1"/>
    </row>
    <row r="1336" spans="4:11" x14ac:dyDescent="0.25">
      <c r="D1336" s="13"/>
      <c r="I1336" s="1"/>
      <c r="K1336" s="1"/>
    </row>
    <row r="1337" spans="4:11" x14ac:dyDescent="0.25">
      <c r="D1337" s="13"/>
      <c r="I1337" s="1"/>
      <c r="K1337" s="1"/>
    </row>
    <row r="1338" spans="4:11" x14ac:dyDescent="0.25">
      <c r="D1338" s="13"/>
      <c r="I1338" s="1"/>
      <c r="K1338" s="1"/>
    </row>
    <row r="1339" spans="4:11" x14ac:dyDescent="0.25">
      <c r="D1339" s="13"/>
      <c r="I1339" s="1"/>
      <c r="K1339" s="1"/>
    </row>
    <row r="1340" spans="4:11" x14ac:dyDescent="0.25">
      <c r="D1340" s="13"/>
      <c r="I1340" s="1"/>
      <c r="K1340" s="1"/>
    </row>
    <row r="1341" spans="4:11" x14ac:dyDescent="0.25">
      <c r="D1341" s="13"/>
      <c r="I1341" s="1"/>
      <c r="K1341" s="1"/>
    </row>
    <row r="1342" spans="4:11" x14ac:dyDescent="0.25">
      <c r="D1342" s="13"/>
      <c r="I1342" s="1"/>
      <c r="K1342" s="1"/>
    </row>
    <row r="1343" spans="4:11" x14ac:dyDescent="0.25">
      <c r="D1343" s="13"/>
      <c r="I1343" s="1"/>
      <c r="K1343" s="1"/>
    </row>
    <row r="1344" spans="4:11" x14ac:dyDescent="0.25">
      <c r="D1344" s="13"/>
      <c r="I1344" s="1"/>
      <c r="K1344" s="1"/>
    </row>
    <row r="1345" spans="4:11" x14ac:dyDescent="0.25">
      <c r="D1345" s="13"/>
      <c r="I1345" s="1"/>
      <c r="K1345" s="1"/>
    </row>
    <row r="1346" spans="4:11" x14ac:dyDescent="0.25">
      <c r="D1346" s="13"/>
      <c r="I1346" s="1"/>
      <c r="K1346" s="1"/>
    </row>
    <row r="1347" spans="4:11" x14ac:dyDescent="0.25">
      <c r="D1347" s="13"/>
      <c r="I1347" s="1"/>
      <c r="K1347" s="1"/>
    </row>
    <row r="1348" spans="4:11" x14ac:dyDescent="0.25">
      <c r="D1348" s="13"/>
      <c r="I1348" s="1"/>
      <c r="K1348" s="1"/>
    </row>
    <row r="1349" spans="4:11" x14ac:dyDescent="0.25">
      <c r="D1349" s="13"/>
      <c r="I1349" s="1"/>
      <c r="K1349" s="1"/>
    </row>
    <row r="1350" spans="4:11" x14ac:dyDescent="0.25">
      <c r="D1350" s="13"/>
      <c r="I1350" s="1"/>
      <c r="K1350" s="1"/>
    </row>
    <row r="1351" spans="4:11" x14ac:dyDescent="0.25">
      <c r="D1351" s="13"/>
      <c r="I1351" s="1"/>
      <c r="K1351" s="1"/>
    </row>
    <row r="1352" spans="4:11" x14ac:dyDescent="0.25">
      <c r="D1352" s="13"/>
      <c r="I1352" s="1"/>
      <c r="K1352" s="1"/>
    </row>
    <row r="1353" spans="4:11" x14ac:dyDescent="0.25">
      <c r="D1353" s="13"/>
      <c r="I1353" s="1"/>
      <c r="K1353" s="1"/>
    </row>
    <row r="1354" spans="4:11" x14ac:dyDescent="0.25">
      <c r="D1354" s="13"/>
      <c r="I1354" s="1"/>
      <c r="K1354" s="1"/>
    </row>
    <row r="1355" spans="4:11" x14ac:dyDescent="0.25">
      <c r="D1355" s="13"/>
      <c r="I1355" s="1"/>
      <c r="K1355" s="1"/>
    </row>
    <row r="1356" spans="4:11" x14ac:dyDescent="0.25">
      <c r="D1356" s="13"/>
      <c r="I1356" s="1"/>
      <c r="K1356" s="1"/>
    </row>
    <row r="1357" spans="4:11" x14ac:dyDescent="0.25">
      <c r="D1357" s="13"/>
      <c r="I1357" s="1"/>
      <c r="K1357" s="1"/>
    </row>
    <row r="1358" spans="4:11" x14ac:dyDescent="0.25">
      <c r="D1358" s="13"/>
      <c r="I1358" s="1"/>
      <c r="K1358" s="1"/>
    </row>
    <row r="1359" spans="4:11" x14ac:dyDescent="0.25">
      <c r="D1359" s="13"/>
      <c r="I1359" s="1"/>
      <c r="K1359" s="1"/>
    </row>
    <row r="1360" spans="4:11" x14ac:dyDescent="0.25">
      <c r="D1360" s="13"/>
      <c r="I1360" s="1"/>
      <c r="K1360" s="1"/>
    </row>
    <row r="1361" spans="4:11" x14ac:dyDescent="0.25">
      <c r="D1361" s="13"/>
      <c r="I1361" s="1"/>
      <c r="K1361" s="1"/>
    </row>
    <row r="1362" spans="4:11" x14ac:dyDescent="0.25">
      <c r="D1362" s="13"/>
      <c r="I1362" s="1"/>
      <c r="K1362" s="1"/>
    </row>
    <row r="1363" spans="4:11" x14ac:dyDescent="0.25">
      <c r="D1363" s="13"/>
      <c r="I1363" s="1"/>
      <c r="K1363" s="1"/>
    </row>
    <row r="1364" spans="4:11" x14ac:dyDescent="0.25">
      <c r="D1364" s="13"/>
      <c r="I1364" s="1"/>
      <c r="K1364" s="1"/>
    </row>
    <row r="1365" spans="4:11" x14ac:dyDescent="0.25">
      <c r="D1365" s="13"/>
      <c r="I1365" s="1"/>
      <c r="K1365" s="1"/>
    </row>
    <row r="1366" spans="4:11" x14ac:dyDescent="0.25">
      <c r="D1366" s="13"/>
      <c r="I1366" s="1"/>
      <c r="K1366" s="1"/>
    </row>
    <row r="1367" spans="4:11" x14ac:dyDescent="0.25">
      <c r="D1367" s="13"/>
      <c r="I1367" s="1"/>
      <c r="K1367" s="1"/>
    </row>
    <row r="1368" spans="4:11" x14ac:dyDescent="0.25">
      <c r="D1368" s="13"/>
      <c r="I1368" s="1"/>
      <c r="K1368" s="1"/>
    </row>
    <row r="1369" spans="4:11" x14ac:dyDescent="0.25">
      <c r="D1369" s="13"/>
      <c r="I1369" s="1"/>
      <c r="K1369" s="1"/>
    </row>
    <row r="1370" spans="4:11" x14ac:dyDescent="0.25">
      <c r="D1370" s="13"/>
      <c r="I1370" s="1"/>
      <c r="K1370" s="1"/>
    </row>
    <row r="1371" spans="4:11" x14ac:dyDescent="0.25">
      <c r="D1371" s="13"/>
      <c r="I1371" s="1"/>
      <c r="K1371" s="1"/>
    </row>
    <row r="1372" spans="4:11" x14ac:dyDescent="0.25">
      <c r="D1372" s="13"/>
      <c r="I1372" s="1"/>
      <c r="K1372" s="1"/>
    </row>
    <row r="1373" spans="4:11" x14ac:dyDescent="0.25">
      <c r="D1373" s="13"/>
      <c r="I1373" s="1"/>
      <c r="K1373" s="1"/>
    </row>
    <row r="1374" spans="4:11" x14ac:dyDescent="0.25">
      <c r="D1374" s="13"/>
      <c r="I1374" s="1"/>
      <c r="K1374" s="1"/>
    </row>
    <row r="1375" spans="4:11" x14ac:dyDescent="0.25">
      <c r="D1375" s="13"/>
      <c r="I1375" s="1"/>
      <c r="K1375" s="1"/>
    </row>
    <row r="1376" spans="4:11" x14ac:dyDescent="0.25">
      <c r="D1376" s="13"/>
      <c r="I1376" s="1"/>
      <c r="K1376" s="1"/>
    </row>
    <row r="1377" spans="4:11" x14ac:dyDescent="0.25">
      <c r="D1377" s="13"/>
      <c r="I1377" s="1"/>
      <c r="K1377" s="1"/>
    </row>
    <row r="1378" spans="4:11" x14ac:dyDescent="0.25">
      <c r="D1378" s="13"/>
      <c r="I1378" s="1"/>
      <c r="K1378" s="1"/>
    </row>
    <row r="1379" spans="4:11" x14ac:dyDescent="0.25">
      <c r="D1379" s="13"/>
      <c r="I1379" s="1"/>
      <c r="K1379" s="1"/>
    </row>
    <row r="1380" spans="4:11" x14ac:dyDescent="0.25">
      <c r="D1380" s="13"/>
      <c r="I1380" s="1"/>
      <c r="K1380" s="1"/>
    </row>
    <row r="1381" spans="4:11" x14ac:dyDescent="0.25">
      <c r="D1381" s="13"/>
      <c r="I1381" s="1"/>
      <c r="K1381" s="1"/>
    </row>
    <row r="1382" spans="4:11" x14ac:dyDescent="0.25">
      <c r="D1382" s="13"/>
      <c r="I1382" s="1"/>
      <c r="K1382" s="1"/>
    </row>
    <row r="1383" spans="4:11" x14ac:dyDescent="0.25">
      <c r="D1383" s="13"/>
      <c r="I1383" s="1"/>
      <c r="K1383" s="1"/>
    </row>
    <row r="1384" spans="4:11" x14ac:dyDescent="0.25">
      <c r="D1384" s="13"/>
      <c r="I1384" s="1"/>
      <c r="K1384" s="1"/>
    </row>
    <row r="1385" spans="4:11" x14ac:dyDescent="0.25">
      <c r="D1385" s="13"/>
      <c r="I1385" s="1"/>
      <c r="K1385" s="1"/>
    </row>
    <row r="1386" spans="4:11" x14ac:dyDescent="0.25">
      <c r="D1386" s="13"/>
      <c r="I1386" s="1"/>
      <c r="K1386" s="1"/>
    </row>
    <row r="1387" spans="4:11" x14ac:dyDescent="0.25">
      <c r="D1387" s="13"/>
      <c r="I1387" s="1"/>
      <c r="K1387" s="1"/>
    </row>
    <row r="1388" spans="4:11" x14ac:dyDescent="0.25">
      <c r="D1388" s="13"/>
      <c r="I1388" s="1"/>
      <c r="K1388" s="1"/>
    </row>
    <row r="1389" spans="4:11" x14ac:dyDescent="0.25">
      <c r="D1389" s="13"/>
      <c r="I1389" s="1"/>
      <c r="K1389" s="1"/>
    </row>
    <row r="1390" spans="4:11" x14ac:dyDescent="0.25">
      <c r="D1390" s="13"/>
      <c r="I1390" s="1"/>
      <c r="K1390" s="1"/>
    </row>
    <row r="1391" spans="4:11" x14ac:dyDescent="0.25">
      <c r="D1391" s="13"/>
      <c r="I1391" s="1"/>
      <c r="K1391" s="1"/>
    </row>
    <row r="1392" spans="4:11" x14ac:dyDescent="0.25">
      <c r="D1392" s="13"/>
      <c r="I1392" s="1"/>
      <c r="K1392" s="1"/>
    </row>
    <row r="1393" spans="4:11" x14ac:dyDescent="0.25">
      <c r="D1393" s="13"/>
      <c r="I1393" s="1"/>
      <c r="K1393" s="1"/>
    </row>
    <row r="1394" spans="4:11" x14ac:dyDescent="0.25">
      <c r="D1394" s="13"/>
      <c r="I1394" s="1"/>
      <c r="K1394" s="1"/>
    </row>
    <row r="1395" spans="4:11" x14ac:dyDescent="0.25">
      <c r="D1395" s="13"/>
      <c r="I1395" s="1"/>
      <c r="K1395" s="1"/>
    </row>
    <row r="1396" spans="4:11" x14ac:dyDescent="0.25">
      <c r="D1396" s="13"/>
      <c r="I1396" s="1"/>
      <c r="K1396" s="1"/>
    </row>
    <row r="1397" spans="4:11" x14ac:dyDescent="0.25">
      <c r="D1397" s="13"/>
      <c r="I1397" s="1"/>
      <c r="K1397" s="1"/>
    </row>
    <row r="1398" spans="4:11" x14ac:dyDescent="0.25">
      <c r="D1398" s="13"/>
      <c r="I1398" s="1"/>
      <c r="K1398" s="1"/>
    </row>
    <row r="1399" spans="4:11" x14ac:dyDescent="0.25">
      <c r="D1399" s="13"/>
      <c r="I1399" s="1"/>
      <c r="K1399" s="1"/>
    </row>
    <row r="1400" spans="4:11" x14ac:dyDescent="0.25">
      <c r="D1400" s="13"/>
      <c r="I1400" s="1"/>
      <c r="K1400" s="1"/>
    </row>
    <row r="1401" spans="4:11" x14ac:dyDescent="0.25">
      <c r="D1401" s="13"/>
      <c r="I1401" s="1"/>
      <c r="K1401" s="1"/>
    </row>
    <row r="1402" spans="4:11" x14ac:dyDescent="0.25">
      <c r="D1402" s="13"/>
      <c r="I1402" s="1"/>
      <c r="K1402" s="1"/>
    </row>
    <row r="1403" spans="4:11" x14ac:dyDescent="0.25">
      <c r="D1403" s="13"/>
      <c r="I1403" s="1"/>
      <c r="K1403" s="1"/>
    </row>
    <row r="1404" spans="4:11" x14ac:dyDescent="0.25">
      <c r="D1404" s="13"/>
      <c r="I1404" s="1"/>
      <c r="K1404" s="1"/>
    </row>
    <row r="1405" spans="4:11" x14ac:dyDescent="0.25">
      <c r="D1405" s="13"/>
      <c r="I1405" s="1"/>
      <c r="K1405" s="1"/>
    </row>
    <row r="1406" spans="4:11" x14ac:dyDescent="0.25">
      <c r="D1406" s="13"/>
      <c r="I1406" s="1"/>
      <c r="K1406" s="1"/>
    </row>
    <row r="1407" spans="4:11" x14ac:dyDescent="0.25">
      <c r="D1407" s="13"/>
      <c r="I1407" s="1"/>
      <c r="K1407" s="1"/>
    </row>
    <row r="1408" spans="4:11" x14ac:dyDescent="0.25">
      <c r="D1408" s="13"/>
      <c r="I1408" s="1"/>
      <c r="K1408" s="1"/>
    </row>
    <row r="1409" spans="4:11" x14ac:dyDescent="0.25">
      <c r="D1409" s="13"/>
      <c r="I1409" s="1"/>
      <c r="K1409" s="1"/>
    </row>
    <row r="1410" spans="4:11" x14ac:dyDescent="0.25">
      <c r="D1410" s="13"/>
      <c r="I1410" s="1"/>
      <c r="K1410" s="1"/>
    </row>
    <row r="1411" spans="4:11" x14ac:dyDescent="0.25">
      <c r="D1411" s="13"/>
      <c r="I1411" s="1"/>
      <c r="K1411" s="1"/>
    </row>
    <row r="1412" spans="4:11" x14ac:dyDescent="0.25">
      <c r="D1412" s="13"/>
      <c r="I1412" s="1"/>
      <c r="K1412" s="1"/>
    </row>
    <row r="1413" spans="4:11" x14ac:dyDescent="0.25">
      <c r="D1413" s="13"/>
      <c r="I1413" s="1"/>
      <c r="K1413" s="1"/>
    </row>
    <row r="1414" spans="4:11" x14ac:dyDescent="0.25">
      <c r="D1414" s="13"/>
      <c r="I1414" s="1"/>
      <c r="K1414" s="1"/>
    </row>
    <row r="1415" spans="4:11" x14ac:dyDescent="0.25">
      <c r="D1415" s="13"/>
      <c r="I1415" s="1"/>
      <c r="K1415" s="1"/>
    </row>
    <row r="1416" spans="4:11" x14ac:dyDescent="0.25">
      <c r="D1416" s="13"/>
      <c r="I1416" s="1"/>
      <c r="K1416" s="1"/>
    </row>
    <row r="1417" spans="4:11" x14ac:dyDescent="0.25">
      <c r="D1417" s="13"/>
      <c r="I1417" s="1"/>
      <c r="K1417" s="1"/>
    </row>
    <row r="1418" spans="4:11" x14ac:dyDescent="0.25">
      <c r="D1418" s="13"/>
      <c r="I1418" s="1"/>
      <c r="K1418" s="1"/>
    </row>
    <row r="1419" spans="4:11" x14ac:dyDescent="0.25">
      <c r="D1419" s="13"/>
      <c r="I1419" s="1"/>
      <c r="K1419" s="1"/>
    </row>
    <row r="1420" spans="4:11" x14ac:dyDescent="0.25">
      <c r="D1420" s="13"/>
      <c r="I1420" s="1"/>
      <c r="K1420" s="1"/>
    </row>
    <row r="1421" spans="4:11" x14ac:dyDescent="0.25">
      <c r="D1421" s="13"/>
      <c r="I1421" s="1"/>
      <c r="K1421" s="1"/>
    </row>
    <row r="1422" spans="4:11" x14ac:dyDescent="0.25">
      <c r="D1422" s="13"/>
      <c r="I1422" s="1"/>
      <c r="K1422" s="1"/>
    </row>
    <row r="1423" spans="4:11" x14ac:dyDescent="0.25">
      <c r="D1423" s="13"/>
      <c r="I1423" s="1"/>
      <c r="K1423" s="1"/>
    </row>
    <row r="1424" spans="4:11" x14ac:dyDescent="0.25">
      <c r="D1424" s="13"/>
      <c r="I1424" s="1"/>
      <c r="K1424" s="1"/>
    </row>
    <row r="1425" spans="4:11" x14ac:dyDescent="0.25">
      <c r="D1425" s="13"/>
      <c r="I1425" s="1"/>
      <c r="K1425" s="1"/>
    </row>
    <row r="1426" spans="4:11" x14ac:dyDescent="0.25">
      <c r="D1426" s="13"/>
      <c r="I1426" s="1"/>
      <c r="K1426" s="1"/>
    </row>
    <row r="1427" spans="4:11" x14ac:dyDescent="0.25">
      <c r="D1427" s="13"/>
      <c r="I1427" s="1"/>
      <c r="K1427" s="1"/>
    </row>
    <row r="1428" spans="4:11" x14ac:dyDescent="0.25">
      <c r="D1428" s="13"/>
      <c r="I1428" s="1"/>
      <c r="K1428" s="1"/>
    </row>
    <row r="1429" spans="4:11" x14ac:dyDescent="0.25">
      <c r="D1429" s="13"/>
      <c r="I1429" s="1"/>
      <c r="K1429" s="1"/>
    </row>
    <row r="1430" spans="4:11" x14ac:dyDescent="0.25">
      <c r="D1430" s="13"/>
      <c r="I1430" s="1"/>
      <c r="K1430" s="1"/>
    </row>
    <row r="1431" spans="4:11" x14ac:dyDescent="0.25">
      <c r="D1431" s="13"/>
      <c r="I1431" s="1"/>
      <c r="K1431" s="1"/>
    </row>
    <row r="1432" spans="4:11" x14ac:dyDescent="0.25">
      <c r="D1432" s="13"/>
      <c r="I1432" s="1"/>
      <c r="K1432" s="1"/>
    </row>
    <row r="1433" spans="4:11" x14ac:dyDescent="0.25">
      <c r="D1433" s="13"/>
      <c r="I1433" s="1"/>
      <c r="K1433" s="1"/>
    </row>
    <row r="1434" spans="4:11" x14ac:dyDescent="0.25">
      <c r="D1434" s="13"/>
      <c r="I1434" s="1"/>
      <c r="K1434" s="1"/>
    </row>
    <row r="1435" spans="4:11" x14ac:dyDescent="0.25">
      <c r="D1435" s="13"/>
      <c r="I1435" s="1"/>
      <c r="K1435" s="1"/>
    </row>
    <row r="1436" spans="4:11" x14ac:dyDescent="0.25">
      <c r="D1436" s="13"/>
      <c r="I1436" s="1"/>
      <c r="K1436" s="1"/>
    </row>
    <row r="1437" spans="4:11" x14ac:dyDescent="0.25">
      <c r="D1437" s="13"/>
      <c r="I1437" s="1"/>
      <c r="K1437" s="1"/>
    </row>
    <row r="1438" spans="4:11" x14ac:dyDescent="0.25">
      <c r="D1438" s="13"/>
      <c r="I1438" s="1"/>
      <c r="K1438" s="1"/>
    </row>
    <row r="1439" spans="4:11" x14ac:dyDescent="0.25">
      <c r="D1439" s="13"/>
      <c r="I1439" s="1"/>
      <c r="K1439" s="1"/>
    </row>
    <row r="1440" spans="4:11" x14ac:dyDescent="0.25">
      <c r="D1440" s="13"/>
      <c r="I1440" s="1"/>
      <c r="K1440" s="1"/>
    </row>
    <row r="1441" spans="4:11" x14ac:dyDescent="0.25">
      <c r="D1441" s="13"/>
      <c r="I1441" s="1"/>
      <c r="K1441" s="1"/>
    </row>
    <row r="1442" spans="4:11" x14ac:dyDescent="0.25">
      <c r="D1442" s="13"/>
      <c r="I1442" s="1"/>
      <c r="K1442" s="1"/>
    </row>
    <row r="1443" spans="4:11" x14ac:dyDescent="0.25">
      <c r="D1443" s="13"/>
      <c r="I1443" s="1"/>
      <c r="K1443" s="1"/>
    </row>
    <row r="1444" spans="4:11" x14ac:dyDescent="0.25">
      <c r="D1444" s="13"/>
      <c r="I1444" s="1"/>
      <c r="K1444" s="1"/>
    </row>
    <row r="1445" spans="4:11" x14ac:dyDescent="0.25">
      <c r="D1445" s="13"/>
      <c r="I1445" s="1"/>
      <c r="K1445" s="1"/>
    </row>
    <row r="1446" spans="4:11" x14ac:dyDescent="0.25">
      <c r="D1446" s="13"/>
      <c r="I1446" s="1"/>
      <c r="K1446" s="1"/>
    </row>
    <row r="1447" spans="4:11" x14ac:dyDescent="0.25">
      <c r="D1447" s="13"/>
      <c r="I1447" s="1"/>
      <c r="K1447" s="1"/>
    </row>
    <row r="1448" spans="4:11" x14ac:dyDescent="0.25">
      <c r="D1448" s="13"/>
      <c r="I1448" s="1"/>
      <c r="K1448" s="1"/>
    </row>
    <row r="1449" spans="4:11" x14ac:dyDescent="0.25">
      <c r="D1449" s="13"/>
      <c r="I1449" s="1"/>
      <c r="K1449" s="1"/>
    </row>
    <row r="1450" spans="4:11" x14ac:dyDescent="0.25">
      <c r="D1450" s="13"/>
      <c r="I1450" s="1"/>
      <c r="K1450" s="1"/>
    </row>
    <row r="1451" spans="4:11" x14ac:dyDescent="0.25">
      <c r="D1451" s="13"/>
      <c r="I1451" s="1"/>
      <c r="K1451" s="1"/>
    </row>
    <row r="1452" spans="4:11" x14ac:dyDescent="0.25">
      <c r="D1452" s="13"/>
      <c r="I1452" s="1"/>
      <c r="K1452" s="1"/>
    </row>
    <row r="1453" spans="4:11" x14ac:dyDescent="0.25">
      <c r="D1453" s="13"/>
      <c r="I1453" s="1"/>
      <c r="K1453" s="1"/>
    </row>
    <row r="1454" spans="4:11" x14ac:dyDescent="0.25">
      <c r="D1454" s="13"/>
      <c r="I1454" s="1"/>
      <c r="K1454" s="1"/>
    </row>
    <row r="1455" spans="4:11" x14ac:dyDescent="0.25">
      <c r="D1455" s="13"/>
      <c r="I1455" s="1"/>
      <c r="K1455" s="1"/>
    </row>
    <row r="1456" spans="4:11" x14ac:dyDescent="0.25">
      <c r="D1456" s="13"/>
      <c r="I1456" s="1"/>
      <c r="K1456" s="1"/>
    </row>
    <row r="1457" spans="4:11" x14ac:dyDescent="0.25">
      <c r="D1457" s="13"/>
      <c r="I1457" s="1"/>
      <c r="K1457" s="1"/>
    </row>
    <row r="1458" spans="4:11" x14ac:dyDescent="0.25">
      <c r="D1458" s="13"/>
      <c r="I1458" s="1"/>
      <c r="K1458" s="1"/>
    </row>
    <row r="1459" spans="4:11" x14ac:dyDescent="0.25">
      <c r="D1459" s="13"/>
      <c r="I1459" s="1"/>
      <c r="K1459" s="1"/>
    </row>
    <row r="1460" spans="4:11" x14ac:dyDescent="0.25">
      <c r="D1460" s="13"/>
      <c r="I1460" s="1"/>
      <c r="K1460" s="1"/>
    </row>
    <row r="1461" spans="4:11" x14ac:dyDescent="0.25">
      <c r="D1461" s="13"/>
      <c r="I1461" s="1"/>
      <c r="K1461" s="1"/>
    </row>
    <row r="1462" spans="4:11" x14ac:dyDescent="0.25">
      <c r="D1462" s="13"/>
      <c r="I1462" s="1"/>
      <c r="K1462" s="1"/>
    </row>
    <row r="1463" spans="4:11" x14ac:dyDescent="0.25">
      <c r="D1463" s="13"/>
      <c r="I1463" s="1"/>
      <c r="K1463" s="1"/>
    </row>
    <row r="1464" spans="4:11" x14ac:dyDescent="0.25">
      <c r="D1464" s="13"/>
      <c r="I1464" s="1"/>
      <c r="K1464" s="1"/>
    </row>
    <row r="1465" spans="4:11" x14ac:dyDescent="0.25">
      <c r="D1465" s="13"/>
      <c r="I1465" s="1"/>
      <c r="K1465" s="1"/>
    </row>
    <row r="1466" spans="4:11" x14ac:dyDescent="0.25">
      <c r="D1466" s="13"/>
      <c r="I1466" s="1"/>
      <c r="K1466" s="1"/>
    </row>
    <row r="1467" spans="4:11" x14ac:dyDescent="0.25">
      <c r="D1467" s="13"/>
      <c r="I1467" s="1"/>
      <c r="K1467" s="1"/>
    </row>
    <row r="1468" spans="4:11" x14ac:dyDescent="0.25">
      <c r="D1468" s="13"/>
      <c r="I1468" s="1"/>
      <c r="K1468" s="1"/>
    </row>
    <row r="1469" spans="4:11" x14ac:dyDescent="0.25">
      <c r="D1469" s="13"/>
      <c r="I1469" s="1"/>
      <c r="K1469" s="1"/>
    </row>
    <row r="1470" spans="4:11" x14ac:dyDescent="0.25">
      <c r="D1470" s="13"/>
      <c r="I1470" s="1"/>
      <c r="K1470" s="1"/>
    </row>
    <row r="1471" spans="4:11" x14ac:dyDescent="0.25">
      <c r="D1471" s="13"/>
      <c r="I1471" s="1"/>
      <c r="K1471" s="1"/>
    </row>
    <row r="1472" spans="4:11" x14ac:dyDescent="0.25">
      <c r="D1472" s="13"/>
      <c r="I1472" s="1"/>
      <c r="K1472" s="1"/>
    </row>
    <row r="1473" spans="4:11" x14ac:dyDescent="0.25">
      <c r="D1473" s="13"/>
      <c r="I1473" s="1"/>
      <c r="K1473" s="1"/>
    </row>
    <row r="1474" spans="4:11" x14ac:dyDescent="0.25">
      <c r="D1474" s="13"/>
      <c r="I1474" s="1"/>
      <c r="K1474" s="1"/>
    </row>
    <row r="1475" spans="4:11" x14ac:dyDescent="0.25">
      <c r="D1475" s="13"/>
      <c r="I1475" s="1"/>
      <c r="K1475" s="1"/>
    </row>
    <row r="1476" spans="4:11" x14ac:dyDescent="0.25">
      <c r="D1476" s="13"/>
      <c r="I1476" s="1"/>
      <c r="K1476" s="1"/>
    </row>
    <row r="1477" spans="4:11" x14ac:dyDescent="0.25">
      <c r="D1477" s="13"/>
      <c r="I1477" s="1"/>
      <c r="K1477" s="1"/>
    </row>
    <row r="1478" spans="4:11" x14ac:dyDescent="0.25">
      <c r="D1478" s="13"/>
      <c r="I1478" s="1"/>
      <c r="K1478" s="1"/>
    </row>
    <row r="1479" spans="4:11" x14ac:dyDescent="0.25">
      <c r="D1479" s="13"/>
      <c r="I1479" s="1"/>
      <c r="K1479" s="1"/>
    </row>
    <row r="1480" spans="4:11" x14ac:dyDescent="0.25">
      <c r="D1480" s="13"/>
      <c r="I1480" s="1"/>
      <c r="K1480" s="1"/>
    </row>
    <row r="1481" spans="4:11" x14ac:dyDescent="0.25">
      <c r="D1481" s="13"/>
      <c r="I1481" s="1"/>
      <c r="K1481" s="1"/>
    </row>
    <row r="1482" spans="4:11" x14ac:dyDescent="0.25">
      <c r="D1482" s="13"/>
      <c r="I1482" s="1"/>
      <c r="K1482" s="1"/>
    </row>
    <row r="1483" spans="4:11" x14ac:dyDescent="0.25">
      <c r="D1483" s="13"/>
      <c r="I1483" s="1"/>
      <c r="K1483" s="1"/>
    </row>
    <row r="1484" spans="4:11" x14ac:dyDescent="0.25">
      <c r="D1484" s="13"/>
      <c r="I1484" s="1"/>
      <c r="K1484" s="1"/>
    </row>
    <row r="1485" spans="4:11" x14ac:dyDescent="0.25">
      <c r="D1485" s="13"/>
      <c r="I1485" s="1"/>
      <c r="K1485" s="1"/>
    </row>
    <row r="1486" spans="4:11" x14ac:dyDescent="0.25">
      <c r="D1486" s="13"/>
      <c r="I1486" s="1"/>
      <c r="K1486" s="1"/>
    </row>
    <row r="1487" spans="4:11" x14ac:dyDescent="0.25">
      <c r="D1487" s="13"/>
      <c r="I1487" s="1"/>
      <c r="K1487" s="1"/>
    </row>
    <row r="1488" spans="4:11" x14ac:dyDescent="0.25">
      <c r="D1488" s="13"/>
      <c r="I1488" s="1"/>
      <c r="K1488" s="1"/>
    </row>
    <row r="1489" spans="4:11" x14ac:dyDescent="0.25">
      <c r="D1489" s="13"/>
      <c r="I1489" s="1"/>
      <c r="K1489" s="1"/>
    </row>
    <row r="1490" spans="4:11" x14ac:dyDescent="0.25">
      <c r="D1490" s="13"/>
      <c r="I1490" s="1"/>
      <c r="K14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FAB6-8C0D-4F98-AAA6-C3627CBAAEE9}">
  <dimension ref="A1:R50"/>
  <sheetViews>
    <sheetView topLeftCell="A16" workbookViewId="0">
      <selection activeCell="L58" sqref="L58"/>
    </sheetView>
  </sheetViews>
  <sheetFormatPr defaultRowHeight="15" x14ac:dyDescent="0.25"/>
  <cols>
    <col min="1" max="1" width="26.28515625" customWidth="1"/>
    <col min="6" max="6" width="19.85546875" customWidth="1"/>
    <col min="9" max="9" width="16.85546875" customWidth="1"/>
    <col min="10" max="10" width="21.7109375" customWidth="1"/>
    <col min="11" max="11" width="16.5703125" customWidth="1"/>
    <col min="12" max="12" width="23.28515625" customWidth="1"/>
    <col min="13" max="13" width="31" customWidth="1"/>
    <col min="14" max="14" width="33" customWidth="1"/>
    <col min="15" max="15" width="23.85546875" customWidth="1"/>
    <col min="16" max="16" width="26.28515625" customWidth="1"/>
    <col min="17" max="17" width="16.140625" customWidth="1"/>
    <col min="18" max="18" width="13.85546875" customWidth="1"/>
  </cols>
  <sheetData>
    <row r="1" spans="1:18" x14ac:dyDescent="0.25">
      <c r="A1" t="s">
        <v>32</v>
      </c>
      <c r="B1">
        <v>2.5</v>
      </c>
      <c r="F1" t="s">
        <v>44</v>
      </c>
      <c r="G1" t="s">
        <v>43</v>
      </c>
      <c r="H1" t="s">
        <v>35</v>
      </c>
      <c r="I1" t="s">
        <v>36</v>
      </c>
      <c r="J1" t="s">
        <v>34</v>
      </c>
      <c r="K1" t="s">
        <v>37</v>
      </c>
      <c r="L1" t="s">
        <v>38</v>
      </c>
      <c r="M1" t="s">
        <v>48</v>
      </c>
      <c r="N1" t="s">
        <v>49</v>
      </c>
      <c r="O1" t="s">
        <v>50</v>
      </c>
      <c r="P1" t="s">
        <v>55</v>
      </c>
      <c r="Q1" t="s">
        <v>52</v>
      </c>
      <c r="R1" t="s">
        <v>52</v>
      </c>
    </row>
    <row r="2" spans="1:18" x14ac:dyDescent="0.25">
      <c r="A2" t="s">
        <v>42</v>
      </c>
      <c r="B2">
        <v>1.5</v>
      </c>
      <c r="D2">
        <f>2.5/1.5</f>
        <v>1.6666666666666667</v>
      </c>
      <c r="F2" s="2">
        <v>43888</v>
      </c>
      <c r="G2">
        <v>1</v>
      </c>
      <c r="H2">
        <v>0</v>
      </c>
      <c r="I2">
        <v>328200000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</row>
    <row r="3" spans="1:18" x14ac:dyDescent="0.25">
      <c r="F3" s="2">
        <v>43895</v>
      </c>
      <c r="G3">
        <v>2</v>
      </c>
      <c r="H3">
        <f>H2+ 7</f>
        <v>7</v>
      </c>
      <c r="I3">
        <f>MAX(ROUND(I2-J3,0),0)</f>
        <v>328199999</v>
      </c>
      <c r="J3">
        <f>ROUND(J2+M2,0)</f>
        <v>1</v>
      </c>
      <c r="K3">
        <f>K2+O2</f>
        <v>0</v>
      </c>
      <c r="L3">
        <f>L2+P3</f>
        <v>0</v>
      </c>
      <c r="M3">
        <f>ROUND($B$2*M2,0)</f>
        <v>2</v>
      </c>
      <c r="N3" s="1">
        <f>ROUND($B$1*N2,0)</f>
        <v>3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33</v>
      </c>
      <c r="B4">
        <v>0.01</v>
      </c>
      <c r="F4" s="2">
        <v>43902</v>
      </c>
      <c r="G4">
        <v>3</v>
      </c>
      <c r="H4">
        <f t="shared" ref="H4:H32" si="0">H3+ 7</f>
        <v>14</v>
      </c>
      <c r="I4">
        <f t="shared" ref="I4:I31" si="1">MAX(ROUND(I3-J4,0),0)</f>
        <v>328199996</v>
      </c>
      <c r="J4">
        <f t="shared" ref="J4:J32" si="2">ROUND(J3+M3,0)</f>
        <v>3</v>
      </c>
      <c r="K4">
        <f t="shared" ref="K4:K21" si="3">K3+O3</f>
        <v>0</v>
      </c>
      <c r="L4">
        <f t="shared" ref="L4:L32" si="4">L3+P4</f>
        <v>1</v>
      </c>
      <c r="M4">
        <f t="shared" ref="M4:M31" si="5">ROUND($B$2*M3,0)</f>
        <v>3</v>
      </c>
      <c r="N4" s="1">
        <f t="shared" ref="N4:N32" si="6">ROUND($B$1*N3,0)</f>
        <v>8</v>
      </c>
      <c r="O4">
        <f>ROUND(M2*$B$4,0)</f>
        <v>0</v>
      </c>
      <c r="P4" s="26">
        <f>ROUND(M2*$B$5,0)</f>
        <v>1</v>
      </c>
      <c r="Q4" s="26">
        <f>ROUND(M2*$B$4,0)</f>
        <v>0</v>
      </c>
      <c r="R4" s="26">
        <f>ROUND(M2*$B$5,0)</f>
        <v>1</v>
      </c>
    </row>
    <row r="5" spans="1:18" x14ac:dyDescent="0.25">
      <c r="A5" t="s">
        <v>14</v>
      </c>
      <c r="B5">
        <f>1-B4</f>
        <v>0.99</v>
      </c>
      <c r="E5" s="12"/>
      <c r="F5" s="2">
        <v>43909</v>
      </c>
      <c r="G5">
        <v>4</v>
      </c>
      <c r="H5">
        <f t="shared" si="0"/>
        <v>21</v>
      </c>
      <c r="I5">
        <f t="shared" si="1"/>
        <v>328199990</v>
      </c>
      <c r="J5">
        <f t="shared" si="2"/>
        <v>6</v>
      </c>
      <c r="K5" s="23">
        <f t="shared" si="3"/>
        <v>0</v>
      </c>
      <c r="L5">
        <f t="shared" si="4"/>
        <v>3</v>
      </c>
      <c r="M5">
        <f t="shared" si="5"/>
        <v>5</v>
      </c>
      <c r="N5" s="1">
        <f t="shared" si="6"/>
        <v>20</v>
      </c>
      <c r="O5">
        <f t="shared" ref="O5:O32" si="7">ROUND(M3*$B$4,0)</f>
        <v>0</v>
      </c>
      <c r="P5" s="26">
        <f t="shared" ref="P5:P32" si="8">ROUND(M3*$B$5,0)</f>
        <v>2</v>
      </c>
      <c r="Q5" s="26">
        <f t="shared" ref="Q5:Q32" si="9">ROUND(M3*$B$4,0)</f>
        <v>0</v>
      </c>
      <c r="R5" s="26">
        <f t="shared" ref="R5:R32" si="10">ROUND(M3*$B$5,0)</f>
        <v>2</v>
      </c>
    </row>
    <row r="6" spans="1:18" x14ac:dyDescent="0.25">
      <c r="F6" s="2">
        <v>43916</v>
      </c>
      <c r="G6">
        <v>5</v>
      </c>
      <c r="H6">
        <f t="shared" si="0"/>
        <v>28</v>
      </c>
      <c r="I6">
        <f t="shared" si="1"/>
        <v>328199979</v>
      </c>
      <c r="J6">
        <f t="shared" si="2"/>
        <v>11</v>
      </c>
      <c r="K6">
        <f t="shared" si="3"/>
        <v>0</v>
      </c>
      <c r="L6">
        <f t="shared" si="4"/>
        <v>6</v>
      </c>
      <c r="M6">
        <f t="shared" si="5"/>
        <v>8</v>
      </c>
      <c r="N6" s="1">
        <f t="shared" si="6"/>
        <v>50</v>
      </c>
      <c r="O6">
        <f t="shared" si="7"/>
        <v>0</v>
      </c>
      <c r="P6" s="26">
        <f t="shared" si="8"/>
        <v>3</v>
      </c>
      <c r="Q6" s="26">
        <f t="shared" si="9"/>
        <v>0</v>
      </c>
      <c r="R6" s="26">
        <f t="shared" si="10"/>
        <v>3</v>
      </c>
    </row>
    <row r="7" spans="1:18" x14ac:dyDescent="0.25">
      <c r="B7" s="4"/>
      <c r="E7" s="12"/>
      <c r="F7" s="2">
        <v>43923</v>
      </c>
      <c r="G7">
        <v>6</v>
      </c>
      <c r="H7" s="12">
        <f t="shared" si="0"/>
        <v>35</v>
      </c>
      <c r="I7">
        <f t="shared" si="1"/>
        <v>328199960</v>
      </c>
      <c r="J7">
        <f t="shared" si="2"/>
        <v>19</v>
      </c>
      <c r="K7" s="12">
        <f t="shared" si="3"/>
        <v>0</v>
      </c>
      <c r="L7" s="12">
        <f t="shared" si="4"/>
        <v>11</v>
      </c>
      <c r="M7">
        <f t="shared" si="5"/>
        <v>12</v>
      </c>
      <c r="N7" s="1">
        <f t="shared" si="6"/>
        <v>125</v>
      </c>
      <c r="O7">
        <f t="shared" si="7"/>
        <v>0</v>
      </c>
      <c r="P7" s="26">
        <f t="shared" si="8"/>
        <v>5</v>
      </c>
      <c r="Q7" s="26">
        <f t="shared" si="9"/>
        <v>0</v>
      </c>
      <c r="R7" s="26">
        <f t="shared" si="10"/>
        <v>5</v>
      </c>
    </row>
    <row r="8" spans="1:18" x14ac:dyDescent="0.25">
      <c r="E8" s="12"/>
      <c r="F8" s="2">
        <v>43930</v>
      </c>
      <c r="G8">
        <v>7</v>
      </c>
      <c r="H8" s="12">
        <f t="shared" si="0"/>
        <v>42</v>
      </c>
      <c r="I8">
        <f t="shared" si="1"/>
        <v>328199929</v>
      </c>
      <c r="J8">
        <f t="shared" si="2"/>
        <v>31</v>
      </c>
      <c r="K8" s="12">
        <f t="shared" si="3"/>
        <v>0</v>
      </c>
      <c r="L8" s="12">
        <f t="shared" si="4"/>
        <v>19</v>
      </c>
      <c r="M8">
        <f t="shared" si="5"/>
        <v>18</v>
      </c>
      <c r="N8" s="1">
        <f t="shared" si="6"/>
        <v>313</v>
      </c>
      <c r="O8">
        <f t="shared" si="7"/>
        <v>0</v>
      </c>
      <c r="P8" s="26">
        <f t="shared" si="8"/>
        <v>8</v>
      </c>
      <c r="Q8" s="26">
        <f t="shared" si="9"/>
        <v>0</v>
      </c>
      <c r="R8" s="26">
        <f t="shared" si="10"/>
        <v>8</v>
      </c>
    </row>
    <row r="9" spans="1:18" x14ac:dyDescent="0.25">
      <c r="E9" s="12"/>
      <c r="F9" s="2">
        <v>43937</v>
      </c>
      <c r="G9">
        <v>8</v>
      </c>
      <c r="H9" s="12">
        <f t="shared" si="0"/>
        <v>49</v>
      </c>
      <c r="I9">
        <f t="shared" si="1"/>
        <v>328199880</v>
      </c>
      <c r="J9">
        <f t="shared" si="2"/>
        <v>49</v>
      </c>
      <c r="K9" s="12">
        <f t="shared" si="3"/>
        <v>0</v>
      </c>
      <c r="L9" s="12">
        <f t="shared" si="4"/>
        <v>31</v>
      </c>
      <c r="M9">
        <f t="shared" si="5"/>
        <v>27</v>
      </c>
      <c r="N9" s="1">
        <f t="shared" si="6"/>
        <v>783</v>
      </c>
      <c r="O9">
        <f t="shared" si="7"/>
        <v>0</v>
      </c>
      <c r="P9" s="26">
        <f t="shared" si="8"/>
        <v>12</v>
      </c>
      <c r="Q9" s="26">
        <f t="shared" si="9"/>
        <v>0</v>
      </c>
      <c r="R9" s="26">
        <f t="shared" si="10"/>
        <v>12</v>
      </c>
    </row>
    <row r="10" spans="1:18" x14ac:dyDescent="0.25">
      <c r="E10" s="12"/>
      <c r="F10" s="2">
        <v>43944</v>
      </c>
      <c r="G10">
        <v>9</v>
      </c>
      <c r="H10" s="12">
        <f t="shared" si="0"/>
        <v>56</v>
      </c>
      <c r="I10">
        <f t="shared" si="1"/>
        <v>328199804</v>
      </c>
      <c r="J10">
        <f t="shared" si="2"/>
        <v>76</v>
      </c>
      <c r="K10" s="12">
        <f t="shared" si="3"/>
        <v>0</v>
      </c>
      <c r="L10" s="12">
        <f t="shared" si="4"/>
        <v>49</v>
      </c>
      <c r="M10">
        <f t="shared" si="5"/>
        <v>41</v>
      </c>
      <c r="N10" s="1">
        <f t="shared" si="6"/>
        <v>1958</v>
      </c>
      <c r="O10">
        <f t="shared" si="7"/>
        <v>0</v>
      </c>
      <c r="P10" s="26">
        <f t="shared" si="8"/>
        <v>18</v>
      </c>
      <c r="Q10" s="26">
        <f t="shared" si="9"/>
        <v>0</v>
      </c>
      <c r="R10" s="26">
        <f t="shared" si="10"/>
        <v>18</v>
      </c>
    </row>
    <row r="11" spans="1:18" x14ac:dyDescent="0.25">
      <c r="E11" s="12"/>
      <c r="F11" s="2">
        <v>43951</v>
      </c>
      <c r="G11">
        <v>10</v>
      </c>
      <c r="H11" s="12">
        <f t="shared" si="0"/>
        <v>63</v>
      </c>
      <c r="I11">
        <f t="shared" si="1"/>
        <v>328199687</v>
      </c>
      <c r="J11">
        <f t="shared" si="2"/>
        <v>117</v>
      </c>
      <c r="K11" s="12">
        <f t="shared" si="3"/>
        <v>0</v>
      </c>
      <c r="L11" s="12">
        <f t="shared" si="4"/>
        <v>76</v>
      </c>
      <c r="M11">
        <f t="shared" si="5"/>
        <v>62</v>
      </c>
      <c r="N11" s="1">
        <f t="shared" si="6"/>
        <v>4895</v>
      </c>
      <c r="O11">
        <f t="shared" si="7"/>
        <v>0</v>
      </c>
      <c r="P11" s="26">
        <f t="shared" si="8"/>
        <v>27</v>
      </c>
      <c r="Q11" s="26">
        <f t="shared" si="9"/>
        <v>0</v>
      </c>
      <c r="R11" s="26">
        <f t="shared" si="10"/>
        <v>27</v>
      </c>
    </row>
    <row r="12" spans="1:18" x14ac:dyDescent="0.25">
      <c r="E12" s="12"/>
      <c r="F12" s="2">
        <v>43958</v>
      </c>
      <c r="G12">
        <v>11</v>
      </c>
      <c r="H12" s="12">
        <f t="shared" si="0"/>
        <v>70</v>
      </c>
      <c r="I12">
        <f t="shared" si="1"/>
        <v>328199508</v>
      </c>
      <c r="J12">
        <f t="shared" si="2"/>
        <v>179</v>
      </c>
      <c r="K12" s="25">
        <f t="shared" si="3"/>
        <v>0</v>
      </c>
      <c r="L12" s="12">
        <f>L11+P12</f>
        <v>117</v>
      </c>
      <c r="M12">
        <f t="shared" si="5"/>
        <v>93</v>
      </c>
      <c r="N12" s="1">
        <f t="shared" si="6"/>
        <v>12238</v>
      </c>
      <c r="O12">
        <f t="shared" si="7"/>
        <v>0</v>
      </c>
      <c r="P12" s="26">
        <f t="shared" si="8"/>
        <v>41</v>
      </c>
      <c r="Q12" s="26">
        <f t="shared" si="9"/>
        <v>0</v>
      </c>
      <c r="R12" s="26">
        <f t="shared" si="10"/>
        <v>41</v>
      </c>
    </row>
    <row r="13" spans="1:18" x14ac:dyDescent="0.25">
      <c r="E13" s="12"/>
      <c r="F13" s="2">
        <v>43965</v>
      </c>
      <c r="G13">
        <v>12</v>
      </c>
      <c r="H13" s="12">
        <f t="shared" si="0"/>
        <v>77</v>
      </c>
      <c r="I13">
        <f t="shared" si="1"/>
        <v>328199236</v>
      </c>
      <c r="J13">
        <f t="shared" si="2"/>
        <v>272</v>
      </c>
      <c r="K13" s="12">
        <f t="shared" si="3"/>
        <v>0</v>
      </c>
      <c r="L13" s="12">
        <f t="shared" si="4"/>
        <v>178</v>
      </c>
      <c r="M13">
        <f t="shared" si="5"/>
        <v>140</v>
      </c>
      <c r="N13" s="1">
        <f t="shared" si="6"/>
        <v>30595</v>
      </c>
      <c r="O13">
        <f t="shared" si="7"/>
        <v>1</v>
      </c>
      <c r="P13" s="26">
        <f t="shared" si="8"/>
        <v>61</v>
      </c>
      <c r="Q13" s="26">
        <f t="shared" si="9"/>
        <v>1</v>
      </c>
      <c r="R13" s="26">
        <f t="shared" si="10"/>
        <v>61</v>
      </c>
    </row>
    <row r="14" spans="1:18" x14ac:dyDescent="0.25">
      <c r="E14" s="12"/>
      <c r="F14" s="2">
        <v>43972</v>
      </c>
      <c r="G14">
        <v>13</v>
      </c>
      <c r="H14" s="12">
        <f t="shared" si="0"/>
        <v>84</v>
      </c>
      <c r="I14">
        <f t="shared" si="1"/>
        <v>328198824</v>
      </c>
      <c r="J14">
        <f t="shared" si="2"/>
        <v>412</v>
      </c>
      <c r="K14" s="12">
        <f t="shared" si="3"/>
        <v>1</v>
      </c>
      <c r="L14" s="12">
        <f t="shared" si="4"/>
        <v>270</v>
      </c>
      <c r="M14">
        <f t="shared" si="5"/>
        <v>210</v>
      </c>
      <c r="N14" s="1">
        <f t="shared" si="6"/>
        <v>76488</v>
      </c>
      <c r="O14">
        <f t="shared" si="7"/>
        <v>1</v>
      </c>
      <c r="P14" s="26">
        <f t="shared" si="8"/>
        <v>92</v>
      </c>
      <c r="Q14" s="26">
        <f t="shared" si="9"/>
        <v>1</v>
      </c>
      <c r="R14" s="26">
        <f t="shared" si="10"/>
        <v>92</v>
      </c>
    </row>
    <row r="15" spans="1:18" x14ac:dyDescent="0.25">
      <c r="E15" s="12"/>
      <c r="F15" s="2">
        <v>43979</v>
      </c>
      <c r="G15">
        <v>14</v>
      </c>
      <c r="H15" s="12">
        <f t="shared" si="0"/>
        <v>91</v>
      </c>
      <c r="I15">
        <f t="shared" si="1"/>
        <v>328198202</v>
      </c>
      <c r="J15">
        <f t="shared" si="2"/>
        <v>622</v>
      </c>
      <c r="K15" s="12">
        <f t="shared" si="3"/>
        <v>2</v>
      </c>
      <c r="L15" s="12">
        <f t="shared" si="4"/>
        <v>409</v>
      </c>
      <c r="M15">
        <f t="shared" si="5"/>
        <v>315</v>
      </c>
      <c r="N15" s="1">
        <f t="shared" si="6"/>
        <v>191220</v>
      </c>
      <c r="O15">
        <f t="shared" si="7"/>
        <v>1</v>
      </c>
      <c r="P15" s="26">
        <f t="shared" si="8"/>
        <v>139</v>
      </c>
      <c r="Q15" s="26">
        <f t="shared" si="9"/>
        <v>1</v>
      </c>
      <c r="R15" s="26">
        <f t="shared" si="10"/>
        <v>139</v>
      </c>
    </row>
    <row r="16" spans="1:18" x14ac:dyDescent="0.25">
      <c r="E16" s="12"/>
      <c r="F16" s="2">
        <v>43986</v>
      </c>
      <c r="G16">
        <v>15</v>
      </c>
      <c r="H16" s="12">
        <f t="shared" si="0"/>
        <v>98</v>
      </c>
      <c r="I16">
        <f t="shared" si="1"/>
        <v>328197265</v>
      </c>
      <c r="J16">
        <f>ROUND(J15+M15,0)</f>
        <v>937</v>
      </c>
      <c r="K16" s="12">
        <f t="shared" si="3"/>
        <v>3</v>
      </c>
      <c r="L16" s="12">
        <f t="shared" si="4"/>
        <v>617</v>
      </c>
      <c r="M16">
        <f t="shared" si="5"/>
        <v>473</v>
      </c>
      <c r="N16" s="1">
        <f t="shared" si="6"/>
        <v>478050</v>
      </c>
      <c r="O16">
        <f t="shared" si="7"/>
        <v>2</v>
      </c>
      <c r="P16" s="26">
        <f t="shared" si="8"/>
        <v>208</v>
      </c>
      <c r="Q16" s="26">
        <f t="shared" si="9"/>
        <v>2</v>
      </c>
      <c r="R16" s="26">
        <f t="shared" si="10"/>
        <v>208</v>
      </c>
    </row>
    <row r="17" spans="5:18" x14ac:dyDescent="0.25">
      <c r="E17" s="12"/>
      <c r="F17" s="2">
        <v>43993</v>
      </c>
      <c r="G17">
        <v>16</v>
      </c>
      <c r="H17" s="12">
        <f t="shared" si="0"/>
        <v>105</v>
      </c>
      <c r="I17">
        <f t="shared" si="1"/>
        <v>328195855</v>
      </c>
      <c r="J17">
        <f t="shared" si="2"/>
        <v>1410</v>
      </c>
      <c r="K17" s="12">
        <f t="shared" si="3"/>
        <v>5</v>
      </c>
      <c r="L17" s="12">
        <f t="shared" si="4"/>
        <v>929</v>
      </c>
      <c r="M17">
        <f t="shared" si="5"/>
        <v>710</v>
      </c>
      <c r="N17" s="1">
        <f t="shared" si="6"/>
        <v>1195125</v>
      </c>
      <c r="O17">
        <f t="shared" si="7"/>
        <v>3</v>
      </c>
      <c r="P17" s="26">
        <f t="shared" si="8"/>
        <v>312</v>
      </c>
      <c r="Q17" s="26">
        <f t="shared" si="9"/>
        <v>3</v>
      </c>
      <c r="R17" s="26">
        <f t="shared" si="10"/>
        <v>312</v>
      </c>
    </row>
    <row r="18" spans="5:18" x14ac:dyDescent="0.25">
      <c r="E18" s="12"/>
      <c r="F18" s="2">
        <v>44000</v>
      </c>
      <c r="G18">
        <v>17</v>
      </c>
      <c r="H18" s="12">
        <f t="shared" si="0"/>
        <v>112</v>
      </c>
      <c r="I18">
        <f t="shared" si="1"/>
        <v>328193735</v>
      </c>
      <c r="J18">
        <f t="shared" si="2"/>
        <v>2120</v>
      </c>
      <c r="K18" s="12">
        <f t="shared" si="3"/>
        <v>8</v>
      </c>
      <c r="L18" s="12">
        <f>L17+P18</f>
        <v>1397</v>
      </c>
      <c r="M18">
        <f t="shared" si="5"/>
        <v>1065</v>
      </c>
      <c r="N18" s="1">
        <f t="shared" si="6"/>
        <v>2987813</v>
      </c>
      <c r="O18">
        <f t="shared" si="7"/>
        <v>5</v>
      </c>
      <c r="P18" s="26">
        <f t="shared" si="8"/>
        <v>468</v>
      </c>
      <c r="Q18" s="26">
        <f t="shared" si="9"/>
        <v>5</v>
      </c>
      <c r="R18" s="26">
        <f t="shared" si="10"/>
        <v>468</v>
      </c>
    </row>
    <row r="19" spans="5:18" x14ac:dyDescent="0.25">
      <c r="E19" s="12"/>
      <c r="F19" s="2">
        <v>44007</v>
      </c>
      <c r="G19">
        <v>18</v>
      </c>
      <c r="H19" s="12">
        <f t="shared" si="0"/>
        <v>119</v>
      </c>
      <c r="I19">
        <f t="shared" si="1"/>
        <v>328190550</v>
      </c>
      <c r="J19">
        <f t="shared" si="2"/>
        <v>3185</v>
      </c>
      <c r="K19" s="12">
        <f t="shared" si="3"/>
        <v>13</v>
      </c>
      <c r="L19" s="12">
        <f t="shared" si="4"/>
        <v>2100</v>
      </c>
      <c r="M19">
        <f t="shared" si="5"/>
        <v>1598</v>
      </c>
      <c r="N19" s="1">
        <f t="shared" si="6"/>
        <v>7469533</v>
      </c>
      <c r="O19">
        <f t="shared" si="7"/>
        <v>7</v>
      </c>
      <c r="P19" s="26">
        <f t="shared" si="8"/>
        <v>703</v>
      </c>
      <c r="Q19" s="26">
        <f t="shared" si="9"/>
        <v>7</v>
      </c>
      <c r="R19" s="26">
        <f t="shared" si="10"/>
        <v>703</v>
      </c>
    </row>
    <row r="20" spans="5:18" x14ac:dyDescent="0.25">
      <c r="E20" s="12"/>
      <c r="F20" s="2">
        <v>44014</v>
      </c>
      <c r="G20">
        <v>19</v>
      </c>
      <c r="H20">
        <f t="shared" si="0"/>
        <v>126</v>
      </c>
      <c r="I20">
        <f t="shared" si="1"/>
        <v>328185767</v>
      </c>
      <c r="J20">
        <f t="shared" si="2"/>
        <v>4783</v>
      </c>
      <c r="K20" s="12">
        <f t="shared" si="3"/>
        <v>20</v>
      </c>
      <c r="L20">
        <f>L19+P20</f>
        <v>3154</v>
      </c>
      <c r="M20">
        <f t="shared" si="5"/>
        <v>2397</v>
      </c>
      <c r="N20" s="1">
        <f t="shared" si="6"/>
        <v>18673833</v>
      </c>
      <c r="O20">
        <f t="shared" si="7"/>
        <v>11</v>
      </c>
      <c r="P20" s="26">
        <f t="shared" si="8"/>
        <v>1054</v>
      </c>
      <c r="Q20" s="26">
        <f t="shared" si="9"/>
        <v>11</v>
      </c>
      <c r="R20" s="26">
        <f t="shared" si="10"/>
        <v>1054</v>
      </c>
    </row>
    <row r="21" spans="5:18" x14ac:dyDescent="0.25">
      <c r="E21" s="12"/>
      <c r="F21" s="2">
        <v>44021</v>
      </c>
      <c r="G21">
        <v>20</v>
      </c>
      <c r="H21">
        <f t="shared" si="0"/>
        <v>133</v>
      </c>
      <c r="I21">
        <f t="shared" si="1"/>
        <v>328178587</v>
      </c>
      <c r="J21">
        <f t="shared" si="2"/>
        <v>7180</v>
      </c>
      <c r="K21" s="12">
        <f t="shared" si="3"/>
        <v>31</v>
      </c>
      <c r="L21">
        <f t="shared" si="4"/>
        <v>4736</v>
      </c>
      <c r="M21">
        <f t="shared" si="5"/>
        <v>3596</v>
      </c>
      <c r="N21" s="1">
        <f t="shared" si="6"/>
        <v>46684583</v>
      </c>
      <c r="O21">
        <f t="shared" si="7"/>
        <v>16</v>
      </c>
      <c r="P21" s="26">
        <f t="shared" si="8"/>
        <v>1582</v>
      </c>
      <c r="Q21" s="26">
        <f t="shared" si="9"/>
        <v>16</v>
      </c>
      <c r="R21" s="26">
        <f t="shared" si="10"/>
        <v>1582</v>
      </c>
    </row>
    <row r="22" spans="5:18" x14ac:dyDescent="0.25">
      <c r="E22" s="12"/>
      <c r="F22" s="2">
        <v>44028</v>
      </c>
      <c r="G22">
        <v>21</v>
      </c>
      <c r="H22">
        <f t="shared" si="0"/>
        <v>140</v>
      </c>
      <c r="I22">
        <f t="shared" si="1"/>
        <v>328167811</v>
      </c>
      <c r="J22">
        <f t="shared" si="2"/>
        <v>10776</v>
      </c>
      <c r="K22" s="12">
        <f t="shared" ref="K22" si="11">K21+O21</f>
        <v>47</v>
      </c>
      <c r="L22">
        <f t="shared" si="4"/>
        <v>7109</v>
      </c>
      <c r="M22">
        <f t="shared" si="5"/>
        <v>5394</v>
      </c>
      <c r="N22" s="1">
        <f t="shared" si="6"/>
        <v>116711458</v>
      </c>
      <c r="O22">
        <f t="shared" si="7"/>
        <v>24</v>
      </c>
      <c r="P22" s="26">
        <f t="shared" si="8"/>
        <v>2373</v>
      </c>
      <c r="Q22" s="26">
        <f t="shared" si="9"/>
        <v>24</v>
      </c>
      <c r="R22" s="26">
        <f t="shared" si="10"/>
        <v>2373</v>
      </c>
    </row>
    <row r="23" spans="5:18" x14ac:dyDescent="0.25">
      <c r="E23" s="12"/>
      <c r="F23" s="2">
        <v>44035</v>
      </c>
      <c r="G23">
        <v>22</v>
      </c>
      <c r="H23">
        <f t="shared" si="0"/>
        <v>147</v>
      </c>
      <c r="I23">
        <f t="shared" si="1"/>
        <v>328151641</v>
      </c>
      <c r="J23">
        <f t="shared" si="2"/>
        <v>16170</v>
      </c>
      <c r="K23" s="12">
        <f t="shared" ref="K23:K29" si="12">K22+O22</f>
        <v>71</v>
      </c>
      <c r="L23">
        <f t="shared" si="4"/>
        <v>10669</v>
      </c>
      <c r="M23">
        <f t="shared" si="5"/>
        <v>8091</v>
      </c>
      <c r="N23" s="1">
        <f t="shared" si="6"/>
        <v>291778645</v>
      </c>
      <c r="O23">
        <f t="shared" si="7"/>
        <v>36</v>
      </c>
      <c r="P23" s="26">
        <f t="shared" si="8"/>
        <v>3560</v>
      </c>
      <c r="Q23" s="26">
        <f t="shared" si="9"/>
        <v>36</v>
      </c>
      <c r="R23" s="26">
        <f t="shared" si="10"/>
        <v>3560</v>
      </c>
    </row>
    <row r="24" spans="5:18" x14ac:dyDescent="0.25">
      <c r="E24" s="12"/>
      <c r="F24" s="2">
        <v>44042</v>
      </c>
      <c r="G24">
        <v>23</v>
      </c>
      <c r="H24">
        <f t="shared" si="0"/>
        <v>154</v>
      </c>
      <c r="I24">
        <f t="shared" si="1"/>
        <v>328127380</v>
      </c>
      <c r="J24">
        <f t="shared" si="2"/>
        <v>24261</v>
      </c>
      <c r="K24" s="12">
        <f t="shared" si="12"/>
        <v>107</v>
      </c>
      <c r="L24">
        <f t="shared" si="4"/>
        <v>16009</v>
      </c>
      <c r="M24">
        <f t="shared" si="5"/>
        <v>12137</v>
      </c>
      <c r="N24" s="1">
        <f t="shared" si="6"/>
        <v>729446613</v>
      </c>
      <c r="O24">
        <f t="shared" si="7"/>
        <v>54</v>
      </c>
      <c r="P24" s="26">
        <f t="shared" si="8"/>
        <v>5340</v>
      </c>
      <c r="Q24" s="26">
        <f t="shared" si="9"/>
        <v>54</v>
      </c>
      <c r="R24" s="26">
        <f t="shared" si="10"/>
        <v>5340</v>
      </c>
    </row>
    <row r="25" spans="5:18" x14ac:dyDescent="0.25">
      <c r="E25" s="12"/>
      <c r="F25" s="2">
        <v>44049</v>
      </c>
      <c r="G25">
        <v>24</v>
      </c>
      <c r="H25">
        <f t="shared" si="0"/>
        <v>161</v>
      </c>
      <c r="I25">
        <f t="shared" si="1"/>
        <v>328090982</v>
      </c>
      <c r="J25">
        <f t="shared" si="2"/>
        <v>36398</v>
      </c>
      <c r="K25" s="12">
        <f t="shared" si="12"/>
        <v>161</v>
      </c>
      <c r="L25">
        <f t="shared" si="4"/>
        <v>24019</v>
      </c>
      <c r="M25">
        <f t="shared" si="5"/>
        <v>18206</v>
      </c>
      <c r="N25" s="1">
        <f t="shared" si="6"/>
        <v>1823616533</v>
      </c>
      <c r="O25">
        <f t="shared" si="7"/>
        <v>81</v>
      </c>
      <c r="P25" s="26">
        <f t="shared" si="8"/>
        <v>8010</v>
      </c>
      <c r="Q25" s="26">
        <f t="shared" si="9"/>
        <v>81</v>
      </c>
      <c r="R25" s="26">
        <f t="shared" si="10"/>
        <v>8010</v>
      </c>
    </row>
    <row r="26" spans="5:18" x14ac:dyDescent="0.25">
      <c r="E26" s="12"/>
      <c r="F26" s="2">
        <v>44056</v>
      </c>
      <c r="G26">
        <v>25</v>
      </c>
      <c r="H26">
        <f t="shared" si="0"/>
        <v>168</v>
      </c>
      <c r="I26">
        <f t="shared" si="1"/>
        <v>328036378</v>
      </c>
      <c r="J26">
        <f t="shared" si="2"/>
        <v>54604</v>
      </c>
      <c r="K26" s="12">
        <f t="shared" si="12"/>
        <v>242</v>
      </c>
      <c r="L26">
        <f t="shared" si="4"/>
        <v>36035</v>
      </c>
      <c r="M26">
        <f t="shared" si="5"/>
        <v>27309</v>
      </c>
      <c r="N26" s="1">
        <f t="shared" si="6"/>
        <v>4559041333</v>
      </c>
      <c r="O26">
        <f t="shared" si="7"/>
        <v>121</v>
      </c>
      <c r="P26" s="26">
        <f t="shared" si="8"/>
        <v>12016</v>
      </c>
      <c r="Q26" s="26">
        <f t="shared" si="9"/>
        <v>121</v>
      </c>
      <c r="R26" s="26">
        <f t="shared" si="10"/>
        <v>12016</v>
      </c>
    </row>
    <row r="27" spans="5:18" x14ac:dyDescent="0.25">
      <c r="F27" s="2">
        <v>44063</v>
      </c>
      <c r="G27">
        <v>26</v>
      </c>
      <c r="H27">
        <f t="shared" si="0"/>
        <v>175</v>
      </c>
      <c r="I27">
        <f t="shared" si="1"/>
        <v>327954465</v>
      </c>
      <c r="J27">
        <f t="shared" si="2"/>
        <v>81913</v>
      </c>
      <c r="K27">
        <f t="shared" si="12"/>
        <v>363</v>
      </c>
      <c r="L27">
        <f t="shared" si="4"/>
        <v>54059</v>
      </c>
      <c r="M27">
        <f t="shared" si="5"/>
        <v>40964</v>
      </c>
      <c r="N27" s="1">
        <f t="shared" si="6"/>
        <v>11397603333</v>
      </c>
      <c r="O27">
        <f t="shared" si="7"/>
        <v>182</v>
      </c>
      <c r="P27" s="26">
        <f t="shared" si="8"/>
        <v>18024</v>
      </c>
      <c r="Q27" s="26">
        <f t="shared" si="9"/>
        <v>182</v>
      </c>
      <c r="R27" s="26">
        <f t="shared" si="10"/>
        <v>18024</v>
      </c>
    </row>
    <row r="28" spans="5:18" x14ac:dyDescent="0.25">
      <c r="F28" s="2">
        <v>44070</v>
      </c>
      <c r="G28">
        <v>27</v>
      </c>
      <c r="H28">
        <f t="shared" si="0"/>
        <v>182</v>
      </c>
      <c r="I28">
        <f t="shared" si="1"/>
        <v>327831588</v>
      </c>
      <c r="J28">
        <f t="shared" si="2"/>
        <v>122877</v>
      </c>
      <c r="K28">
        <f t="shared" si="12"/>
        <v>545</v>
      </c>
      <c r="L28">
        <f t="shared" si="4"/>
        <v>81095</v>
      </c>
      <c r="M28">
        <f t="shared" si="5"/>
        <v>61446</v>
      </c>
      <c r="N28" s="1">
        <f t="shared" si="6"/>
        <v>28494008333</v>
      </c>
      <c r="O28">
        <f t="shared" si="7"/>
        <v>273</v>
      </c>
      <c r="P28" s="26">
        <f t="shared" si="8"/>
        <v>27036</v>
      </c>
      <c r="Q28" s="26">
        <f t="shared" si="9"/>
        <v>273</v>
      </c>
      <c r="R28" s="26">
        <f t="shared" si="10"/>
        <v>27036</v>
      </c>
    </row>
    <row r="29" spans="5:18" x14ac:dyDescent="0.25">
      <c r="F29" s="2">
        <v>44077</v>
      </c>
      <c r="G29">
        <v>28</v>
      </c>
      <c r="H29">
        <f t="shared" si="0"/>
        <v>189</v>
      </c>
      <c r="I29">
        <f t="shared" si="1"/>
        <v>327647265</v>
      </c>
      <c r="J29">
        <f t="shared" si="2"/>
        <v>184323</v>
      </c>
      <c r="K29">
        <f t="shared" si="12"/>
        <v>818</v>
      </c>
      <c r="L29">
        <f t="shared" si="4"/>
        <v>121649</v>
      </c>
      <c r="M29">
        <f t="shared" si="5"/>
        <v>92169</v>
      </c>
      <c r="N29" s="1">
        <f t="shared" si="6"/>
        <v>71235020833</v>
      </c>
      <c r="O29">
        <f t="shared" si="7"/>
        <v>410</v>
      </c>
      <c r="P29" s="26">
        <f t="shared" si="8"/>
        <v>40554</v>
      </c>
      <c r="Q29" s="26">
        <f t="shared" si="9"/>
        <v>410</v>
      </c>
      <c r="R29" s="26">
        <f t="shared" si="10"/>
        <v>40554</v>
      </c>
    </row>
    <row r="30" spans="5:18" x14ac:dyDescent="0.25">
      <c r="F30" s="2">
        <v>44084</v>
      </c>
      <c r="G30">
        <v>29</v>
      </c>
      <c r="H30">
        <f t="shared" si="0"/>
        <v>196</v>
      </c>
      <c r="I30">
        <f t="shared" si="1"/>
        <v>327370773</v>
      </c>
      <c r="J30">
        <f t="shared" si="2"/>
        <v>276492</v>
      </c>
      <c r="K30">
        <f t="shared" ref="K30:K32" si="13">K29+O29</f>
        <v>1228</v>
      </c>
      <c r="L30">
        <f t="shared" si="4"/>
        <v>182481</v>
      </c>
      <c r="M30">
        <f t="shared" si="5"/>
        <v>138254</v>
      </c>
      <c r="N30" s="1">
        <f t="shared" si="6"/>
        <v>178087552083</v>
      </c>
      <c r="O30">
        <f t="shared" si="7"/>
        <v>614</v>
      </c>
      <c r="P30" s="26">
        <f t="shared" si="8"/>
        <v>60832</v>
      </c>
      <c r="Q30" s="26">
        <f t="shared" si="9"/>
        <v>614</v>
      </c>
      <c r="R30" s="26">
        <f t="shared" si="10"/>
        <v>60832</v>
      </c>
    </row>
    <row r="31" spans="5:18" x14ac:dyDescent="0.25">
      <c r="F31" s="2">
        <v>44091</v>
      </c>
      <c r="G31">
        <v>30</v>
      </c>
      <c r="H31">
        <f t="shared" si="0"/>
        <v>203</v>
      </c>
      <c r="I31">
        <f t="shared" si="1"/>
        <v>326956027</v>
      </c>
      <c r="J31">
        <f t="shared" si="2"/>
        <v>414746</v>
      </c>
      <c r="K31">
        <f t="shared" si="13"/>
        <v>1842</v>
      </c>
      <c r="L31">
        <f t="shared" si="4"/>
        <v>273728</v>
      </c>
      <c r="M31">
        <f t="shared" si="5"/>
        <v>207381</v>
      </c>
      <c r="N31" s="1">
        <f t="shared" si="6"/>
        <v>445218880208</v>
      </c>
      <c r="O31">
        <f t="shared" si="7"/>
        <v>922</v>
      </c>
      <c r="P31" s="26">
        <f t="shared" si="8"/>
        <v>91247</v>
      </c>
      <c r="Q31" s="26">
        <f t="shared" si="9"/>
        <v>922</v>
      </c>
      <c r="R31" s="26">
        <f t="shared" si="10"/>
        <v>91247</v>
      </c>
    </row>
    <row r="32" spans="5:18" x14ac:dyDescent="0.25">
      <c r="F32" s="2">
        <v>44098</v>
      </c>
      <c r="G32">
        <v>31</v>
      </c>
      <c r="H32">
        <f t="shared" si="0"/>
        <v>210</v>
      </c>
      <c r="I32">
        <f>MAX(ROUND(I31-J32,0),0)</f>
        <v>326333900</v>
      </c>
      <c r="J32">
        <f t="shared" si="2"/>
        <v>622127</v>
      </c>
      <c r="K32">
        <f t="shared" si="13"/>
        <v>2764</v>
      </c>
      <c r="L32">
        <f t="shared" si="4"/>
        <v>410599</v>
      </c>
      <c r="M32">
        <f t="shared" ref="M4:M32" si="14">ROUND($B$2*M31,0)</f>
        <v>311072</v>
      </c>
      <c r="N32" s="1">
        <f t="shared" si="6"/>
        <v>1113047200520</v>
      </c>
      <c r="O32">
        <f t="shared" si="7"/>
        <v>1383</v>
      </c>
      <c r="P32" s="26">
        <f t="shared" si="8"/>
        <v>136871</v>
      </c>
      <c r="Q32" s="26">
        <f t="shared" si="9"/>
        <v>1383</v>
      </c>
      <c r="R32" s="26">
        <f t="shared" si="10"/>
        <v>136871</v>
      </c>
    </row>
    <row r="33" spans="6:18" x14ac:dyDescent="0.25">
      <c r="F33" s="2"/>
      <c r="G33">
        <v>32</v>
      </c>
      <c r="H33">
        <f t="shared" ref="H33:H46" si="15">H32+ 7</f>
        <v>217</v>
      </c>
      <c r="I33">
        <f t="shared" ref="I33:I46" si="16">MAX(ROUND(I32-J33,0),0)</f>
        <v>325400701</v>
      </c>
      <c r="J33">
        <f t="shared" ref="J33:J46" si="17">ROUND(J32+M32,0)</f>
        <v>933199</v>
      </c>
      <c r="K33">
        <f t="shared" ref="K33:K46" si="18">K32+O32</f>
        <v>4147</v>
      </c>
      <c r="L33">
        <f t="shared" ref="L33:L46" si="19">L32+P33</f>
        <v>615906</v>
      </c>
      <c r="M33">
        <f t="shared" ref="M33:M46" si="20">ROUND($B$2*M32,0)</f>
        <v>466608</v>
      </c>
      <c r="N33" s="1">
        <f t="shared" ref="N33:N46" si="21">ROUND($B$1*N32,0)</f>
        <v>2782618001300</v>
      </c>
      <c r="O33">
        <f t="shared" ref="O33:O46" si="22">ROUND(M31*$B$4,0)</f>
        <v>2074</v>
      </c>
      <c r="P33" s="26">
        <f t="shared" ref="P33:P46" si="23">ROUND(M31*$B$5,0)</f>
        <v>205307</v>
      </c>
      <c r="Q33" s="26">
        <f t="shared" ref="Q33:Q46" si="24">ROUND(M31*$B$4,0)</f>
        <v>2074</v>
      </c>
      <c r="R33" s="26">
        <f t="shared" ref="R33:R46" si="25">ROUND(M31*$B$5,0)</f>
        <v>205307</v>
      </c>
    </row>
    <row r="34" spans="6:18" x14ac:dyDescent="0.25">
      <c r="F34" s="2"/>
      <c r="G34">
        <v>33</v>
      </c>
      <c r="H34">
        <f t="shared" si="15"/>
        <v>224</v>
      </c>
      <c r="I34">
        <f t="shared" si="16"/>
        <v>324000894</v>
      </c>
      <c r="J34">
        <f t="shared" si="17"/>
        <v>1399807</v>
      </c>
      <c r="K34">
        <f t="shared" si="18"/>
        <v>6221</v>
      </c>
      <c r="L34">
        <f t="shared" si="19"/>
        <v>923867</v>
      </c>
      <c r="M34">
        <f t="shared" si="20"/>
        <v>699912</v>
      </c>
      <c r="N34" s="1">
        <f t="shared" si="21"/>
        <v>6956545003250</v>
      </c>
      <c r="O34">
        <f t="shared" si="22"/>
        <v>3111</v>
      </c>
      <c r="P34" s="26">
        <f t="shared" si="23"/>
        <v>307961</v>
      </c>
      <c r="Q34" s="26">
        <f t="shared" si="24"/>
        <v>3111</v>
      </c>
      <c r="R34" s="26">
        <f t="shared" si="25"/>
        <v>307961</v>
      </c>
    </row>
    <row r="35" spans="6:18" x14ac:dyDescent="0.25">
      <c r="F35" s="2"/>
      <c r="G35">
        <v>34</v>
      </c>
      <c r="H35">
        <f t="shared" si="15"/>
        <v>231</v>
      </c>
      <c r="I35">
        <f t="shared" si="16"/>
        <v>321901175</v>
      </c>
      <c r="J35">
        <f t="shared" si="17"/>
        <v>2099719</v>
      </c>
      <c r="K35">
        <f t="shared" si="18"/>
        <v>9332</v>
      </c>
      <c r="L35">
        <f t="shared" si="19"/>
        <v>1385809</v>
      </c>
      <c r="M35">
        <f t="shared" si="20"/>
        <v>1049868</v>
      </c>
      <c r="N35" s="1">
        <f t="shared" si="21"/>
        <v>17391362508125</v>
      </c>
      <c r="O35">
        <f t="shared" si="22"/>
        <v>4666</v>
      </c>
      <c r="P35" s="26">
        <f t="shared" si="23"/>
        <v>461942</v>
      </c>
      <c r="Q35" s="26">
        <f t="shared" si="24"/>
        <v>4666</v>
      </c>
      <c r="R35" s="26">
        <f t="shared" si="25"/>
        <v>461942</v>
      </c>
    </row>
    <row r="36" spans="6:18" x14ac:dyDescent="0.25">
      <c r="F36" s="2"/>
      <c r="G36">
        <v>35</v>
      </c>
      <c r="H36">
        <f t="shared" si="15"/>
        <v>238</v>
      </c>
      <c r="I36">
        <f t="shared" si="16"/>
        <v>318751588</v>
      </c>
      <c r="J36">
        <f t="shared" si="17"/>
        <v>3149587</v>
      </c>
      <c r="K36">
        <f t="shared" si="18"/>
        <v>13998</v>
      </c>
      <c r="L36">
        <f t="shared" si="19"/>
        <v>2078722</v>
      </c>
      <c r="M36">
        <f t="shared" si="20"/>
        <v>1574802</v>
      </c>
      <c r="N36" s="1">
        <f t="shared" si="21"/>
        <v>43478406270313</v>
      </c>
      <c r="O36">
        <f t="shared" si="22"/>
        <v>6999</v>
      </c>
      <c r="P36" s="26">
        <f t="shared" si="23"/>
        <v>692913</v>
      </c>
      <c r="Q36" s="26">
        <f t="shared" si="24"/>
        <v>6999</v>
      </c>
      <c r="R36" s="26">
        <f t="shared" si="25"/>
        <v>692913</v>
      </c>
    </row>
    <row r="37" spans="6:18" x14ac:dyDescent="0.25">
      <c r="F37" s="2"/>
      <c r="G37">
        <v>36</v>
      </c>
      <c r="H37">
        <f t="shared" si="15"/>
        <v>245</v>
      </c>
      <c r="I37">
        <f t="shared" si="16"/>
        <v>314027199</v>
      </c>
      <c r="J37">
        <f t="shared" si="17"/>
        <v>4724389</v>
      </c>
      <c r="K37">
        <f t="shared" si="18"/>
        <v>20997</v>
      </c>
      <c r="L37">
        <f t="shared" si="19"/>
        <v>3118091</v>
      </c>
      <c r="M37">
        <f t="shared" si="20"/>
        <v>2362203</v>
      </c>
      <c r="N37" s="1">
        <f t="shared" si="21"/>
        <v>108696015675782</v>
      </c>
      <c r="O37">
        <f t="shared" si="22"/>
        <v>10499</v>
      </c>
      <c r="P37" s="26">
        <f t="shared" si="23"/>
        <v>1039369</v>
      </c>
      <c r="Q37" s="26">
        <f t="shared" si="24"/>
        <v>10499</v>
      </c>
      <c r="R37" s="26">
        <f t="shared" si="25"/>
        <v>1039369</v>
      </c>
    </row>
    <row r="38" spans="6:18" x14ac:dyDescent="0.25">
      <c r="F38" s="2"/>
      <c r="G38">
        <v>37</v>
      </c>
      <c r="H38">
        <f t="shared" si="15"/>
        <v>252</v>
      </c>
      <c r="I38">
        <f t="shared" si="16"/>
        <v>306940607</v>
      </c>
      <c r="J38">
        <f t="shared" si="17"/>
        <v>7086592</v>
      </c>
      <c r="K38">
        <f t="shared" si="18"/>
        <v>31496</v>
      </c>
      <c r="L38">
        <f t="shared" si="19"/>
        <v>4677145</v>
      </c>
      <c r="M38">
        <f t="shared" si="20"/>
        <v>3543305</v>
      </c>
      <c r="N38" s="1">
        <f t="shared" si="21"/>
        <v>271740039189455</v>
      </c>
      <c r="O38">
        <f t="shared" si="22"/>
        <v>15748</v>
      </c>
      <c r="P38" s="26">
        <f t="shared" si="23"/>
        <v>1559054</v>
      </c>
      <c r="Q38" s="26">
        <f t="shared" si="24"/>
        <v>15748</v>
      </c>
      <c r="R38" s="26">
        <f t="shared" si="25"/>
        <v>1559054</v>
      </c>
    </row>
    <row r="39" spans="6:18" x14ac:dyDescent="0.25">
      <c r="F39" s="2"/>
      <c r="G39">
        <v>38</v>
      </c>
      <c r="H39">
        <f t="shared" si="15"/>
        <v>259</v>
      </c>
      <c r="I39">
        <f t="shared" si="16"/>
        <v>296310710</v>
      </c>
      <c r="J39">
        <f t="shared" si="17"/>
        <v>10629897</v>
      </c>
      <c r="K39">
        <f t="shared" si="18"/>
        <v>47244</v>
      </c>
      <c r="L39">
        <f t="shared" si="19"/>
        <v>7015726</v>
      </c>
      <c r="M39">
        <f t="shared" si="20"/>
        <v>5314958</v>
      </c>
      <c r="N39" s="1">
        <f t="shared" si="21"/>
        <v>679350097973637</v>
      </c>
      <c r="O39">
        <f t="shared" si="22"/>
        <v>23622</v>
      </c>
      <c r="P39" s="26">
        <f t="shared" si="23"/>
        <v>2338581</v>
      </c>
      <c r="Q39" s="26">
        <f t="shared" si="24"/>
        <v>23622</v>
      </c>
      <c r="R39" s="26">
        <f t="shared" si="25"/>
        <v>2338581</v>
      </c>
    </row>
    <row r="40" spans="6:18" x14ac:dyDescent="0.25">
      <c r="F40" s="2"/>
      <c r="G40">
        <v>39</v>
      </c>
      <c r="H40">
        <f t="shared" si="15"/>
        <v>266</v>
      </c>
      <c r="I40">
        <f t="shared" si="16"/>
        <v>280365855</v>
      </c>
      <c r="J40">
        <f t="shared" si="17"/>
        <v>15944855</v>
      </c>
      <c r="K40">
        <f t="shared" si="18"/>
        <v>70866</v>
      </c>
      <c r="L40">
        <f t="shared" si="19"/>
        <v>10523598</v>
      </c>
      <c r="M40">
        <f t="shared" si="20"/>
        <v>7972437</v>
      </c>
      <c r="N40" s="1">
        <f t="shared" si="21"/>
        <v>1698375244934090</v>
      </c>
      <c r="O40">
        <f t="shared" si="22"/>
        <v>35433</v>
      </c>
      <c r="P40" s="26">
        <f t="shared" si="23"/>
        <v>3507872</v>
      </c>
      <c r="Q40" s="26">
        <f t="shared" si="24"/>
        <v>35433</v>
      </c>
      <c r="R40" s="26">
        <f t="shared" si="25"/>
        <v>3507872</v>
      </c>
    </row>
    <row r="41" spans="6:18" x14ac:dyDescent="0.25">
      <c r="F41" s="2"/>
      <c r="G41">
        <v>40</v>
      </c>
      <c r="H41">
        <f t="shared" si="15"/>
        <v>273</v>
      </c>
      <c r="I41">
        <f t="shared" si="16"/>
        <v>256448563</v>
      </c>
      <c r="J41">
        <f t="shared" si="17"/>
        <v>23917292</v>
      </c>
      <c r="K41">
        <f t="shared" si="18"/>
        <v>106299</v>
      </c>
      <c r="L41">
        <f t="shared" si="19"/>
        <v>15785406</v>
      </c>
      <c r="M41">
        <f t="shared" si="20"/>
        <v>11958656</v>
      </c>
      <c r="N41" s="1">
        <f t="shared" si="21"/>
        <v>4245938112335220</v>
      </c>
      <c r="O41">
        <f t="shared" si="22"/>
        <v>53150</v>
      </c>
      <c r="P41" s="26">
        <f t="shared" si="23"/>
        <v>5261808</v>
      </c>
      <c r="Q41" s="26">
        <f t="shared" si="24"/>
        <v>53150</v>
      </c>
      <c r="R41" s="26">
        <f t="shared" si="25"/>
        <v>5261808</v>
      </c>
    </row>
    <row r="42" spans="6:18" x14ac:dyDescent="0.25">
      <c r="F42" s="2"/>
      <c r="G42">
        <v>41</v>
      </c>
      <c r="H42">
        <f t="shared" si="15"/>
        <v>280</v>
      </c>
      <c r="I42">
        <f t="shared" si="16"/>
        <v>220572615</v>
      </c>
      <c r="J42">
        <f t="shared" si="17"/>
        <v>35875948</v>
      </c>
      <c r="K42">
        <f t="shared" si="18"/>
        <v>159449</v>
      </c>
      <c r="L42">
        <f t="shared" si="19"/>
        <v>23678119</v>
      </c>
      <c r="M42">
        <f t="shared" si="20"/>
        <v>17937984</v>
      </c>
      <c r="N42" s="1">
        <f t="shared" si="21"/>
        <v>1.0614845280838E+16</v>
      </c>
      <c r="O42">
        <f t="shared" si="22"/>
        <v>79724</v>
      </c>
      <c r="P42" s="26">
        <f t="shared" si="23"/>
        <v>7892713</v>
      </c>
      <c r="Q42" s="26">
        <f t="shared" si="24"/>
        <v>79724</v>
      </c>
      <c r="R42" s="26">
        <f t="shared" si="25"/>
        <v>7892713</v>
      </c>
    </row>
    <row r="43" spans="6:18" x14ac:dyDescent="0.25">
      <c r="F43" s="2"/>
      <c r="G43">
        <v>42</v>
      </c>
      <c r="H43">
        <f t="shared" si="15"/>
        <v>287</v>
      </c>
      <c r="I43">
        <f t="shared" si="16"/>
        <v>166758683</v>
      </c>
      <c r="J43">
        <f t="shared" si="17"/>
        <v>53813932</v>
      </c>
      <c r="K43">
        <f t="shared" si="18"/>
        <v>239173</v>
      </c>
      <c r="L43">
        <f t="shared" si="19"/>
        <v>35517188</v>
      </c>
      <c r="M43">
        <f t="shared" si="20"/>
        <v>26906976</v>
      </c>
      <c r="N43" s="1">
        <f t="shared" si="21"/>
        <v>2.6537113202095E+16</v>
      </c>
      <c r="O43">
        <f t="shared" si="22"/>
        <v>119587</v>
      </c>
      <c r="P43" s="26">
        <f t="shared" si="23"/>
        <v>11839069</v>
      </c>
      <c r="Q43" s="26">
        <f t="shared" si="24"/>
        <v>119587</v>
      </c>
      <c r="R43" s="26">
        <f t="shared" si="25"/>
        <v>11839069</v>
      </c>
    </row>
    <row r="44" spans="6:18" x14ac:dyDescent="0.25">
      <c r="F44" s="2"/>
      <c r="G44">
        <v>43</v>
      </c>
      <c r="H44">
        <f t="shared" si="15"/>
        <v>294</v>
      </c>
      <c r="I44">
        <f t="shared" si="16"/>
        <v>86037775</v>
      </c>
      <c r="J44">
        <f t="shared" si="17"/>
        <v>80720908</v>
      </c>
      <c r="K44">
        <f t="shared" si="18"/>
        <v>358760</v>
      </c>
      <c r="L44">
        <f t="shared" si="19"/>
        <v>53275792</v>
      </c>
      <c r="M44">
        <f t="shared" si="20"/>
        <v>40360464</v>
      </c>
      <c r="N44" s="1">
        <f t="shared" si="21"/>
        <v>6.6342783005237504E+16</v>
      </c>
      <c r="O44">
        <f t="shared" si="22"/>
        <v>179380</v>
      </c>
      <c r="P44" s="26">
        <f t="shared" si="23"/>
        <v>17758604</v>
      </c>
      <c r="Q44" s="26">
        <f t="shared" si="24"/>
        <v>179380</v>
      </c>
      <c r="R44" s="26">
        <f t="shared" si="25"/>
        <v>17758604</v>
      </c>
    </row>
    <row r="45" spans="6:18" x14ac:dyDescent="0.25">
      <c r="F45" s="2"/>
      <c r="G45">
        <v>44</v>
      </c>
      <c r="H45">
        <f t="shared" si="15"/>
        <v>301</v>
      </c>
      <c r="I45">
        <f t="shared" si="16"/>
        <v>0</v>
      </c>
      <c r="J45">
        <f t="shared" si="17"/>
        <v>121081372</v>
      </c>
      <c r="K45">
        <f t="shared" si="18"/>
        <v>538140</v>
      </c>
      <c r="L45">
        <f t="shared" si="19"/>
        <v>79913698</v>
      </c>
      <c r="M45">
        <f t="shared" si="20"/>
        <v>60540696</v>
      </c>
      <c r="N45" s="1">
        <f t="shared" si="21"/>
        <v>1.6585695751309402E+17</v>
      </c>
      <c r="O45">
        <f t="shared" si="22"/>
        <v>269070</v>
      </c>
      <c r="P45" s="26">
        <f t="shared" si="23"/>
        <v>26637906</v>
      </c>
      <c r="Q45" s="26">
        <f t="shared" si="24"/>
        <v>269070</v>
      </c>
      <c r="R45" s="26">
        <f t="shared" si="25"/>
        <v>26637906</v>
      </c>
    </row>
    <row r="46" spans="6:18" x14ac:dyDescent="0.25">
      <c r="F46" s="2"/>
      <c r="G46">
        <v>45</v>
      </c>
      <c r="H46">
        <f t="shared" si="15"/>
        <v>308</v>
      </c>
      <c r="I46">
        <f t="shared" si="16"/>
        <v>0</v>
      </c>
      <c r="J46">
        <f t="shared" si="17"/>
        <v>181622068</v>
      </c>
      <c r="K46">
        <f t="shared" si="18"/>
        <v>807210</v>
      </c>
      <c r="L46">
        <f t="shared" si="19"/>
        <v>119870557</v>
      </c>
      <c r="M46">
        <f t="shared" si="20"/>
        <v>90811044</v>
      </c>
      <c r="N46" s="1">
        <f t="shared" si="21"/>
        <v>4.1464239378273498E+17</v>
      </c>
      <c r="O46">
        <f t="shared" si="22"/>
        <v>403605</v>
      </c>
      <c r="P46" s="26">
        <f t="shared" si="23"/>
        <v>39956859</v>
      </c>
      <c r="Q46" s="26">
        <f t="shared" si="24"/>
        <v>403605</v>
      </c>
      <c r="R46" s="26">
        <f t="shared" si="25"/>
        <v>39956859</v>
      </c>
    </row>
    <row r="47" spans="6:18" x14ac:dyDescent="0.25">
      <c r="F47" s="2"/>
    </row>
    <row r="48" spans="6:18" x14ac:dyDescent="0.25">
      <c r="F48" s="2"/>
    </row>
    <row r="49" spans="6:6" x14ac:dyDescent="0.25">
      <c r="F49" s="2"/>
    </row>
    <row r="50" spans="6:6" x14ac:dyDescent="0.25">
      <c r="F50" s="2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87FB-BC49-4A15-B38E-F4825C9A61E7}">
  <dimension ref="A1:R33"/>
  <sheetViews>
    <sheetView workbookViewId="0">
      <selection activeCell="E33" sqref="E33"/>
    </sheetView>
  </sheetViews>
  <sheetFormatPr defaultRowHeight="15" x14ac:dyDescent="0.25"/>
  <cols>
    <col min="6" max="6" width="23.5703125" customWidth="1"/>
    <col min="9" max="9" width="20" customWidth="1"/>
    <col min="10" max="10" width="13.28515625" customWidth="1"/>
    <col min="11" max="11" width="14.42578125" customWidth="1"/>
    <col min="12" max="12" width="17.85546875" customWidth="1"/>
    <col min="13" max="13" width="18.28515625" customWidth="1"/>
    <col min="14" max="14" width="22.28515625" customWidth="1"/>
    <col min="15" max="15" width="17.28515625" customWidth="1"/>
  </cols>
  <sheetData>
    <row r="1" spans="1:18" x14ac:dyDescent="0.25">
      <c r="A1" t="s">
        <v>32</v>
      </c>
      <c r="B1">
        <v>2.5</v>
      </c>
      <c r="F1" t="s">
        <v>44</v>
      </c>
      <c r="G1" t="s">
        <v>43</v>
      </c>
      <c r="H1" t="s">
        <v>35</v>
      </c>
      <c r="I1" t="s">
        <v>36</v>
      </c>
      <c r="J1" t="s">
        <v>34</v>
      </c>
      <c r="K1" t="s">
        <v>37</v>
      </c>
      <c r="L1" t="s">
        <v>38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52</v>
      </c>
    </row>
    <row r="2" spans="1:18" x14ac:dyDescent="0.25">
      <c r="A2" t="s">
        <v>42</v>
      </c>
      <c r="B2">
        <v>1.5</v>
      </c>
      <c r="D2">
        <f>2.5/1.5</f>
        <v>1.6666666666666667</v>
      </c>
      <c r="F2" s="2">
        <v>43888</v>
      </c>
      <c r="G2">
        <v>1</v>
      </c>
      <c r="H2">
        <v>0</v>
      </c>
      <c r="I2">
        <v>328200000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</row>
    <row r="3" spans="1:18" x14ac:dyDescent="0.25">
      <c r="F3" s="2">
        <v>43895</v>
      </c>
      <c r="G3">
        <v>2</v>
      </c>
      <c r="H3">
        <f>H2+ 7</f>
        <v>7</v>
      </c>
      <c r="I3">
        <f>MAX(ROUND(I2-J3,0),0)</f>
        <v>328199999</v>
      </c>
      <c r="J3">
        <f>ROUND(J2+N2,0)</f>
        <v>1</v>
      </c>
      <c r="K3">
        <f>K2+O2</f>
        <v>0</v>
      </c>
      <c r="L3">
        <f>L2+P3</f>
        <v>0</v>
      </c>
      <c r="M3">
        <f>ROUND($B$2*M2,0)</f>
        <v>2</v>
      </c>
      <c r="N3" s="1">
        <f>ROUND($B$1*N2,0)</f>
        <v>3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33</v>
      </c>
      <c r="B4">
        <v>0.01</v>
      </c>
      <c r="F4" s="2">
        <v>43902</v>
      </c>
      <c r="G4">
        <v>3</v>
      </c>
      <c r="H4">
        <f t="shared" ref="H4:H32" si="0">H3+ 7</f>
        <v>14</v>
      </c>
      <c r="I4">
        <f t="shared" ref="I4:I31" si="1">MAX(ROUND(I3-J4,0),0)</f>
        <v>328199995</v>
      </c>
      <c r="J4">
        <f t="shared" ref="J4:J32" si="2">ROUND(J3+N3,0)</f>
        <v>4</v>
      </c>
      <c r="K4">
        <f t="shared" ref="K4:K32" si="3">K3+O3</f>
        <v>0</v>
      </c>
      <c r="L4">
        <f t="shared" ref="L4:L32" si="4">L3+P4</f>
        <v>1</v>
      </c>
      <c r="M4">
        <f t="shared" ref="M4:M32" si="5">ROUND($B$2*M3,0)</f>
        <v>3</v>
      </c>
      <c r="N4" s="1">
        <f t="shared" ref="N4:N32" si="6">ROUND($B$1*N3,0)</f>
        <v>8</v>
      </c>
      <c r="O4">
        <f>ROUND(N2*$B$4,0)</f>
        <v>0</v>
      </c>
      <c r="P4" s="26">
        <f>ROUND(N2*$B$5,0)</f>
        <v>1</v>
      </c>
      <c r="Q4" s="26">
        <f>ROUND(M2*$B$4,0)</f>
        <v>0</v>
      </c>
      <c r="R4" s="26">
        <f>ROUND(M2*$B$5,0)</f>
        <v>1</v>
      </c>
    </row>
    <row r="5" spans="1:18" x14ac:dyDescent="0.25">
      <c r="A5" t="s">
        <v>14</v>
      </c>
      <c r="B5">
        <f>1-B4</f>
        <v>0.99</v>
      </c>
      <c r="E5" s="12"/>
      <c r="F5" s="2">
        <v>43909</v>
      </c>
      <c r="G5">
        <v>4</v>
      </c>
      <c r="H5">
        <f t="shared" si="0"/>
        <v>21</v>
      </c>
      <c r="I5">
        <f t="shared" si="1"/>
        <v>328199983</v>
      </c>
      <c r="J5">
        <f t="shared" si="2"/>
        <v>12</v>
      </c>
      <c r="K5" s="23">
        <f t="shared" si="3"/>
        <v>0</v>
      </c>
      <c r="L5">
        <f t="shared" si="4"/>
        <v>4</v>
      </c>
      <c r="M5">
        <f t="shared" si="5"/>
        <v>5</v>
      </c>
      <c r="N5" s="1">
        <f t="shared" si="6"/>
        <v>20</v>
      </c>
      <c r="O5">
        <f t="shared" ref="O5:O32" si="7">ROUND(N3*$B$4,0)</f>
        <v>0</v>
      </c>
      <c r="P5" s="26">
        <f t="shared" ref="P5:P32" si="8">ROUND(N3*$B$5,0)</f>
        <v>3</v>
      </c>
      <c r="Q5" s="26">
        <f t="shared" ref="Q5:Q32" si="9">ROUND(M3*$B$4,0)</f>
        <v>0</v>
      </c>
      <c r="R5" s="26">
        <f t="shared" ref="R5:R32" si="10">ROUND(M3*$B$5,0)</f>
        <v>2</v>
      </c>
    </row>
    <row r="6" spans="1:18" x14ac:dyDescent="0.25">
      <c r="F6" s="2">
        <v>43916</v>
      </c>
      <c r="G6">
        <v>5</v>
      </c>
      <c r="H6">
        <f t="shared" si="0"/>
        <v>28</v>
      </c>
      <c r="I6">
        <f t="shared" si="1"/>
        <v>328199951</v>
      </c>
      <c r="J6">
        <f t="shared" si="2"/>
        <v>32</v>
      </c>
      <c r="K6">
        <f t="shared" si="3"/>
        <v>0</v>
      </c>
      <c r="L6">
        <f t="shared" si="4"/>
        <v>12</v>
      </c>
      <c r="M6">
        <f t="shared" si="5"/>
        <v>8</v>
      </c>
      <c r="N6" s="1">
        <f t="shared" si="6"/>
        <v>50</v>
      </c>
      <c r="O6">
        <f t="shared" si="7"/>
        <v>0</v>
      </c>
      <c r="P6" s="26">
        <f t="shared" si="8"/>
        <v>8</v>
      </c>
      <c r="Q6" s="26">
        <f t="shared" si="9"/>
        <v>0</v>
      </c>
      <c r="R6" s="26">
        <f t="shared" si="10"/>
        <v>3</v>
      </c>
    </row>
    <row r="7" spans="1:18" x14ac:dyDescent="0.25">
      <c r="B7" s="4"/>
      <c r="E7" s="12"/>
      <c r="F7" s="2">
        <v>43923</v>
      </c>
      <c r="G7">
        <v>6</v>
      </c>
      <c r="H7" s="12">
        <f t="shared" si="0"/>
        <v>35</v>
      </c>
      <c r="I7">
        <f t="shared" si="1"/>
        <v>328199869</v>
      </c>
      <c r="J7">
        <f t="shared" si="2"/>
        <v>82</v>
      </c>
      <c r="K7" s="12">
        <f t="shared" si="3"/>
        <v>0</v>
      </c>
      <c r="L7" s="12">
        <f t="shared" si="4"/>
        <v>32</v>
      </c>
      <c r="M7">
        <f t="shared" si="5"/>
        <v>12</v>
      </c>
      <c r="N7" s="1">
        <f t="shared" si="6"/>
        <v>125</v>
      </c>
      <c r="O7">
        <f t="shared" si="7"/>
        <v>0</v>
      </c>
      <c r="P7" s="26">
        <f t="shared" si="8"/>
        <v>20</v>
      </c>
      <c r="Q7" s="26">
        <f t="shared" si="9"/>
        <v>0</v>
      </c>
      <c r="R7" s="26">
        <f t="shared" si="10"/>
        <v>5</v>
      </c>
    </row>
    <row r="8" spans="1:18" x14ac:dyDescent="0.25">
      <c r="E8" s="12"/>
      <c r="F8" s="2">
        <v>43930</v>
      </c>
      <c r="G8">
        <v>7</v>
      </c>
      <c r="H8" s="12">
        <f t="shared" si="0"/>
        <v>42</v>
      </c>
      <c r="I8">
        <f t="shared" si="1"/>
        <v>328199662</v>
      </c>
      <c r="J8">
        <f t="shared" si="2"/>
        <v>207</v>
      </c>
      <c r="K8" s="12">
        <f t="shared" si="3"/>
        <v>0</v>
      </c>
      <c r="L8" s="12">
        <f t="shared" si="4"/>
        <v>82</v>
      </c>
      <c r="M8">
        <f t="shared" si="5"/>
        <v>18</v>
      </c>
      <c r="N8" s="1">
        <f t="shared" si="6"/>
        <v>313</v>
      </c>
      <c r="O8">
        <f t="shared" si="7"/>
        <v>1</v>
      </c>
      <c r="P8" s="26">
        <f t="shared" si="8"/>
        <v>50</v>
      </c>
      <c r="Q8" s="26">
        <f t="shared" si="9"/>
        <v>0</v>
      </c>
      <c r="R8" s="26">
        <f t="shared" si="10"/>
        <v>8</v>
      </c>
    </row>
    <row r="9" spans="1:18" x14ac:dyDescent="0.25">
      <c r="E9" s="12"/>
      <c r="F9" s="2">
        <v>43937</v>
      </c>
      <c r="G9">
        <v>8</v>
      </c>
      <c r="H9" s="12">
        <f t="shared" si="0"/>
        <v>49</v>
      </c>
      <c r="I9">
        <f t="shared" si="1"/>
        <v>328199142</v>
      </c>
      <c r="J9">
        <f t="shared" si="2"/>
        <v>520</v>
      </c>
      <c r="K9" s="12">
        <f t="shared" si="3"/>
        <v>1</v>
      </c>
      <c r="L9" s="12">
        <f t="shared" si="4"/>
        <v>206</v>
      </c>
      <c r="M9">
        <f t="shared" si="5"/>
        <v>27</v>
      </c>
      <c r="N9" s="1">
        <f t="shared" si="6"/>
        <v>783</v>
      </c>
      <c r="O9">
        <f t="shared" si="7"/>
        <v>1</v>
      </c>
      <c r="P9" s="26">
        <f t="shared" si="8"/>
        <v>124</v>
      </c>
      <c r="Q9" s="26">
        <f t="shared" si="9"/>
        <v>0</v>
      </c>
      <c r="R9" s="26">
        <f t="shared" si="10"/>
        <v>12</v>
      </c>
    </row>
    <row r="10" spans="1:18" x14ac:dyDescent="0.25">
      <c r="E10" s="12"/>
      <c r="F10" s="2">
        <v>43944</v>
      </c>
      <c r="G10">
        <v>9</v>
      </c>
      <c r="H10" s="12">
        <f t="shared" si="0"/>
        <v>56</v>
      </c>
      <c r="I10">
        <f t="shared" si="1"/>
        <v>328197839</v>
      </c>
      <c r="J10">
        <f t="shared" si="2"/>
        <v>1303</v>
      </c>
      <c r="K10" s="12">
        <f t="shared" si="3"/>
        <v>2</v>
      </c>
      <c r="L10" s="12">
        <f t="shared" si="4"/>
        <v>516</v>
      </c>
      <c r="M10">
        <f t="shared" si="5"/>
        <v>41</v>
      </c>
      <c r="N10" s="1">
        <f t="shared" si="6"/>
        <v>1958</v>
      </c>
      <c r="O10">
        <f t="shared" si="7"/>
        <v>3</v>
      </c>
      <c r="P10" s="26">
        <f t="shared" si="8"/>
        <v>310</v>
      </c>
      <c r="Q10" s="26">
        <f t="shared" si="9"/>
        <v>0</v>
      </c>
      <c r="R10" s="26">
        <f t="shared" si="10"/>
        <v>18</v>
      </c>
    </row>
    <row r="11" spans="1:18" x14ac:dyDescent="0.25">
      <c r="E11" s="12"/>
      <c r="F11" s="2">
        <v>43951</v>
      </c>
      <c r="G11">
        <v>10</v>
      </c>
      <c r="H11" s="12">
        <f t="shared" si="0"/>
        <v>63</v>
      </c>
      <c r="I11">
        <f t="shared" si="1"/>
        <v>328194578</v>
      </c>
      <c r="J11">
        <f t="shared" si="2"/>
        <v>3261</v>
      </c>
      <c r="K11" s="12">
        <f t="shared" si="3"/>
        <v>5</v>
      </c>
      <c r="L11" s="12">
        <f t="shared" si="4"/>
        <v>1291</v>
      </c>
      <c r="M11">
        <f t="shared" si="5"/>
        <v>62</v>
      </c>
      <c r="N11" s="1">
        <f t="shared" si="6"/>
        <v>4895</v>
      </c>
      <c r="O11">
        <f t="shared" si="7"/>
        <v>8</v>
      </c>
      <c r="P11" s="26">
        <f>ROUND(N9*$B$5,0)</f>
        <v>775</v>
      </c>
      <c r="Q11" s="26">
        <f t="shared" si="9"/>
        <v>0</v>
      </c>
      <c r="R11" s="26">
        <f t="shared" si="10"/>
        <v>27</v>
      </c>
    </row>
    <row r="12" spans="1:18" x14ac:dyDescent="0.25">
      <c r="E12" s="12"/>
      <c r="F12" s="2">
        <v>43958</v>
      </c>
      <c r="G12">
        <v>11</v>
      </c>
      <c r="H12" s="12">
        <f t="shared" si="0"/>
        <v>70</v>
      </c>
      <c r="I12">
        <f t="shared" si="1"/>
        <v>328186422</v>
      </c>
      <c r="J12">
        <f t="shared" si="2"/>
        <v>8156</v>
      </c>
      <c r="K12" s="25">
        <f t="shared" si="3"/>
        <v>13</v>
      </c>
      <c r="L12" s="12">
        <f t="shared" si="4"/>
        <v>3229</v>
      </c>
      <c r="M12">
        <f t="shared" si="5"/>
        <v>93</v>
      </c>
      <c r="N12" s="1">
        <f t="shared" si="6"/>
        <v>12238</v>
      </c>
      <c r="O12">
        <f t="shared" si="7"/>
        <v>20</v>
      </c>
      <c r="P12" s="26">
        <f t="shared" si="8"/>
        <v>1938</v>
      </c>
      <c r="Q12" s="26">
        <f t="shared" si="9"/>
        <v>0</v>
      </c>
      <c r="R12" s="26">
        <f t="shared" si="10"/>
        <v>41</v>
      </c>
    </row>
    <row r="13" spans="1:18" x14ac:dyDescent="0.25">
      <c r="E13" s="12"/>
      <c r="F13" s="2">
        <v>43965</v>
      </c>
      <c r="G13">
        <v>12</v>
      </c>
      <c r="H13" s="12">
        <f t="shared" si="0"/>
        <v>77</v>
      </c>
      <c r="I13">
        <f t="shared" si="1"/>
        <v>328166028</v>
      </c>
      <c r="J13">
        <f t="shared" si="2"/>
        <v>20394</v>
      </c>
      <c r="K13" s="12">
        <f t="shared" si="3"/>
        <v>33</v>
      </c>
      <c r="L13" s="12">
        <f t="shared" si="4"/>
        <v>8075</v>
      </c>
      <c r="M13">
        <f t="shared" si="5"/>
        <v>140</v>
      </c>
      <c r="N13" s="1">
        <f t="shared" si="6"/>
        <v>30595</v>
      </c>
      <c r="O13">
        <f t="shared" si="7"/>
        <v>49</v>
      </c>
      <c r="P13" s="26">
        <f>ROUND(N11*$B$5,0)</f>
        <v>4846</v>
      </c>
      <c r="Q13" s="26">
        <f t="shared" si="9"/>
        <v>1</v>
      </c>
      <c r="R13" s="26">
        <f t="shared" si="10"/>
        <v>61</v>
      </c>
    </row>
    <row r="14" spans="1:18" x14ac:dyDescent="0.25">
      <c r="E14" s="12"/>
      <c r="F14" s="2">
        <v>43972</v>
      </c>
      <c r="G14">
        <v>13</v>
      </c>
      <c r="H14" s="12">
        <f t="shared" si="0"/>
        <v>84</v>
      </c>
      <c r="I14">
        <f t="shared" si="1"/>
        <v>328115039</v>
      </c>
      <c r="J14">
        <f t="shared" si="2"/>
        <v>50989</v>
      </c>
      <c r="K14" s="12">
        <f t="shared" si="3"/>
        <v>82</v>
      </c>
      <c r="L14" s="12">
        <f t="shared" si="4"/>
        <v>20191</v>
      </c>
      <c r="M14">
        <f t="shared" si="5"/>
        <v>210</v>
      </c>
      <c r="N14" s="1">
        <f t="shared" si="6"/>
        <v>76488</v>
      </c>
      <c r="O14">
        <f t="shared" si="7"/>
        <v>122</v>
      </c>
      <c r="P14" s="26">
        <f t="shared" si="8"/>
        <v>12116</v>
      </c>
      <c r="Q14" s="26">
        <f t="shared" si="9"/>
        <v>1</v>
      </c>
      <c r="R14" s="26">
        <f t="shared" si="10"/>
        <v>92</v>
      </c>
    </row>
    <row r="15" spans="1:18" x14ac:dyDescent="0.25">
      <c r="E15" s="12"/>
      <c r="F15" s="2">
        <v>43979</v>
      </c>
      <c r="G15">
        <v>14</v>
      </c>
      <c r="H15" s="12">
        <f t="shared" si="0"/>
        <v>91</v>
      </c>
      <c r="I15">
        <f t="shared" si="1"/>
        <v>327987562</v>
      </c>
      <c r="J15">
        <f t="shared" si="2"/>
        <v>127477</v>
      </c>
      <c r="K15" s="12">
        <f t="shared" si="3"/>
        <v>204</v>
      </c>
      <c r="L15" s="12">
        <f t="shared" si="4"/>
        <v>50480</v>
      </c>
      <c r="M15">
        <f t="shared" si="5"/>
        <v>315</v>
      </c>
      <c r="N15" s="1">
        <f t="shared" si="6"/>
        <v>191220</v>
      </c>
      <c r="O15">
        <f t="shared" si="7"/>
        <v>306</v>
      </c>
      <c r="P15" s="26">
        <f t="shared" si="8"/>
        <v>30289</v>
      </c>
      <c r="Q15" s="26">
        <f t="shared" si="9"/>
        <v>1</v>
      </c>
      <c r="R15" s="26">
        <f t="shared" si="10"/>
        <v>139</v>
      </c>
    </row>
    <row r="16" spans="1:18" x14ac:dyDescent="0.25">
      <c r="E16" s="12"/>
      <c r="F16" s="2">
        <v>43986</v>
      </c>
      <c r="G16">
        <v>15</v>
      </c>
      <c r="H16" s="12">
        <f t="shared" si="0"/>
        <v>98</v>
      </c>
      <c r="I16">
        <f t="shared" si="1"/>
        <v>327668865</v>
      </c>
      <c r="J16">
        <f t="shared" si="2"/>
        <v>318697</v>
      </c>
      <c r="K16" s="12">
        <f t="shared" si="3"/>
        <v>510</v>
      </c>
      <c r="L16" s="12">
        <f t="shared" si="4"/>
        <v>126203</v>
      </c>
      <c r="M16">
        <f t="shared" si="5"/>
        <v>473</v>
      </c>
      <c r="N16" s="1">
        <f t="shared" si="6"/>
        <v>478050</v>
      </c>
      <c r="O16">
        <f t="shared" si="7"/>
        <v>765</v>
      </c>
      <c r="P16" s="26">
        <f t="shared" si="8"/>
        <v>75723</v>
      </c>
      <c r="Q16" s="26">
        <f t="shared" si="9"/>
        <v>2</v>
      </c>
      <c r="R16" s="26">
        <f t="shared" si="10"/>
        <v>208</v>
      </c>
    </row>
    <row r="17" spans="5:18" x14ac:dyDescent="0.25">
      <c r="E17" s="12"/>
      <c r="F17" s="2">
        <v>43993</v>
      </c>
      <c r="G17">
        <v>16</v>
      </c>
      <c r="H17" s="12">
        <f t="shared" si="0"/>
        <v>105</v>
      </c>
      <c r="I17">
        <f t="shared" si="1"/>
        <v>326872118</v>
      </c>
      <c r="J17">
        <f t="shared" si="2"/>
        <v>796747</v>
      </c>
      <c r="K17" s="12">
        <f t="shared" si="3"/>
        <v>1275</v>
      </c>
      <c r="L17" s="12">
        <f t="shared" si="4"/>
        <v>315511</v>
      </c>
      <c r="M17">
        <f t="shared" si="5"/>
        <v>710</v>
      </c>
      <c r="N17" s="1">
        <f t="shared" si="6"/>
        <v>1195125</v>
      </c>
      <c r="O17">
        <f t="shared" si="7"/>
        <v>1912</v>
      </c>
      <c r="P17" s="26">
        <f t="shared" si="8"/>
        <v>189308</v>
      </c>
      <c r="Q17" s="26">
        <f t="shared" si="9"/>
        <v>3</v>
      </c>
      <c r="R17" s="26">
        <f t="shared" si="10"/>
        <v>312</v>
      </c>
    </row>
    <row r="18" spans="5:18" x14ac:dyDescent="0.25">
      <c r="E18" s="12"/>
      <c r="F18" s="2">
        <v>44000</v>
      </c>
      <c r="G18">
        <v>17</v>
      </c>
      <c r="H18" s="12">
        <f t="shared" si="0"/>
        <v>112</v>
      </c>
      <c r="I18">
        <f t="shared" si="1"/>
        <v>324880246</v>
      </c>
      <c r="J18">
        <f t="shared" si="2"/>
        <v>1991872</v>
      </c>
      <c r="K18" s="12">
        <f t="shared" si="3"/>
        <v>3187</v>
      </c>
      <c r="L18" s="12">
        <f t="shared" si="4"/>
        <v>788781</v>
      </c>
      <c r="M18">
        <f t="shared" si="5"/>
        <v>1065</v>
      </c>
      <c r="N18" s="1">
        <f t="shared" si="6"/>
        <v>2987813</v>
      </c>
      <c r="O18">
        <f t="shared" si="7"/>
        <v>4781</v>
      </c>
      <c r="P18" s="26">
        <f t="shared" si="8"/>
        <v>473270</v>
      </c>
      <c r="Q18" s="26">
        <f t="shared" si="9"/>
        <v>5</v>
      </c>
      <c r="R18" s="26">
        <f t="shared" si="10"/>
        <v>468</v>
      </c>
    </row>
    <row r="19" spans="5:18" x14ac:dyDescent="0.25">
      <c r="E19" s="12"/>
      <c r="F19" s="2">
        <v>44007</v>
      </c>
      <c r="G19">
        <v>18</v>
      </c>
      <c r="H19" s="12">
        <f t="shared" si="0"/>
        <v>119</v>
      </c>
      <c r="I19">
        <f t="shared" si="1"/>
        <v>319900561</v>
      </c>
      <c r="J19">
        <f t="shared" si="2"/>
        <v>4979685</v>
      </c>
      <c r="K19" s="12">
        <f t="shared" si="3"/>
        <v>7968</v>
      </c>
      <c r="L19" s="12">
        <f t="shared" si="4"/>
        <v>1971955</v>
      </c>
      <c r="M19">
        <f t="shared" si="5"/>
        <v>1598</v>
      </c>
      <c r="N19" s="1">
        <f t="shared" si="6"/>
        <v>7469533</v>
      </c>
      <c r="O19">
        <f t="shared" si="7"/>
        <v>11951</v>
      </c>
      <c r="P19" s="26">
        <f t="shared" si="8"/>
        <v>1183174</v>
      </c>
      <c r="Q19" s="26">
        <f t="shared" si="9"/>
        <v>7</v>
      </c>
      <c r="R19" s="26">
        <f t="shared" si="10"/>
        <v>703</v>
      </c>
    </row>
    <row r="20" spans="5:18" x14ac:dyDescent="0.25">
      <c r="E20" s="12"/>
      <c r="F20" s="2">
        <v>44014</v>
      </c>
      <c r="G20">
        <v>19</v>
      </c>
      <c r="H20">
        <f t="shared" si="0"/>
        <v>126</v>
      </c>
      <c r="I20">
        <f t="shared" si="1"/>
        <v>307451343</v>
      </c>
      <c r="J20">
        <f t="shared" si="2"/>
        <v>12449218</v>
      </c>
      <c r="K20" s="12">
        <f t="shared" si="3"/>
        <v>19919</v>
      </c>
      <c r="L20">
        <f t="shared" si="4"/>
        <v>4929890</v>
      </c>
      <c r="M20">
        <f t="shared" si="5"/>
        <v>2397</v>
      </c>
      <c r="N20" s="1">
        <f t="shared" si="6"/>
        <v>18673833</v>
      </c>
      <c r="O20">
        <f t="shared" si="7"/>
        <v>29878</v>
      </c>
      <c r="P20" s="26">
        <f t="shared" si="8"/>
        <v>2957935</v>
      </c>
      <c r="Q20" s="26">
        <f t="shared" si="9"/>
        <v>11</v>
      </c>
      <c r="R20" s="26">
        <f t="shared" si="10"/>
        <v>1054</v>
      </c>
    </row>
    <row r="21" spans="5:18" x14ac:dyDescent="0.25">
      <c r="E21" s="12"/>
      <c r="F21" s="2">
        <v>44021</v>
      </c>
      <c r="G21">
        <v>20</v>
      </c>
      <c r="H21">
        <f t="shared" si="0"/>
        <v>133</v>
      </c>
      <c r="I21">
        <f t="shared" si="1"/>
        <v>276328292</v>
      </c>
      <c r="J21">
        <f t="shared" si="2"/>
        <v>31123051</v>
      </c>
      <c r="K21" s="12">
        <f t="shared" si="3"/>
        <v>49797</v>
      </c>
      <c r="L21">
        <f t="shared" si="4"/>
        <v>12324728</v>
      </c>
      <c r="M21">
        <f t="shared" si="5"/>
        <v>3596</v>
      </c>
      <c r="N21" s="1">
        <f t="shared" si="6"/>
        <v>46684583</v>
      </c>
      <c r="O21">
        <f t="shared" si="7"/>
        <v>74695</v>
      </c>
      <c r="P21" s="26">
        <f t="shared" si="8"/>
        <v>7394838</v>
      </c>
      <c r="Q21" s="26">
        <f t="shared" si="9"/>
        <v>16</v>
      </c>
      <c r="R21" s="26">
        <f t="shared" si="10"/>
        <v>1582</v>
      </c>
    </row>
    <row r="22" spans="5:18" x14ac:dyDescent="0.25">
      <c r="E22" s="12"/>
      <c r="F22" s="2">
        <v>44028</v>
      </c>
      <c r="G22">
        <v>21</v>
      </c>
      <c r="H22">
        <f t="shared" si="0"/>
        <v>140</v>
      </c>
      <c r="I22">
        <f t="shared" si="1"/>
        <v>198520658</v>
      </c>
      <c r="J22">
        <f t="shared" si="2"/>
        <v>77807634</v>
      </c>
      <c r="K22" s="12">
        <f t="shared" si="3"/>
        <v>124492</v>
      </c>
      <c r="L22">
        <f t="shared" si="4"/>
        <v>30811823</v>
      </c>
      <c r="M22">
        <f t="shared" si="5"/>
        <v>5394</v>
      </c>
      <c r="N22" s="1">
        <f t="shared" si="6"/>
        <v>116711458</v>
      </c>
      <c r="O22">
        <f t="shared" si="7"/>
        <v>186738</v>
      </c>
      <c r="P22" s="26">
        <f t="shared" si="8"/>
        <v>18487095</v>
      </c>
      <c r="Q22" s="26">
        <f t="shared" si="9"/>
        <v>24</v>
      </c>
      <c r="R22" s="26">
        <f t="shared" si="10"/>
        <v>2373</v>
      </c>
    </row>
    <row r="23" spans="5:18" x14ac:dyDescent="0.25">
      <c r="E23" s="12"/>
      <c r="F23" s="2">
        <v>44035</v>
      </c>
      <c r="G23">
        <v>22</v>
      </c>
      <c r="H23">
        <f t="shared" si="0"/>
        <v>147</v>
      </c>
      <c r="I23">
        <f t="shared" si="1"/>
        <v>4001566</v>
      </c>
      <c r="J23">
        <f t="shared" si="2"/>
        <v>194519092</v>
      </c>
      <c r="K23" s="12">
        <f t="shared" si="3"/>
        <v>311230</v>
      </c>
      <c r="L23">
        <f t="shared" si="4"/>
        <v>77029560</v>
      </c>
      <c r="M23">
        <f t="shared" si="5"/>
        <v>8091</v>
      </c>
      <c r="N23" s="1">
        <f t="shared" si="6"/>
        <v>291778645</v>
      </c>
      <c r="O23">
        <f t="shared" si="7"/>
        <v>466846</v>
      </c>
      <c r="P23" s="26">
        <f t="shared" si="8"/>
        <v>46217737</v>
      </c>
      <c r="Q23" s="26">
        <f t="shared" si="9"/>
        <v>36</v>
      </c>
      <c r="R23" s="26">
        <f t="shared" si="10"/>
        <v>3560</v>
      </c>
    </row>
    <row r="24" spans="5:18" x14ac:dyDescent="0.25">
      <c r="E24" s="12"/>
      <c r="F24" s="2">
        <v>44042</v>
      </c>
      <c r="G24">
        <v>23</v>
      </c>
      <c r="H24">
        <f t="shared" si="0"/>
        <v>154</v>
      </c>
      <c r="I24">
        <f t="shared" si="1"/>
        <v>0</v>
      </c>
      <c r="J24">
        <f t="shared" si="2"/>
        <v>486297737</v>
      </c>
      <c r="K24" s="12">
        <f t="shared" si="3"/>
        <v>778076</v>
      </c>
      <c r="L24">
        <f t="shared" si="4"/>
        <v>192573903</v>
      </c>
      <c r="M24">
        <f t="shared" si="5"/>
        <v>12137</v>
      </c>
      <c r="N24" s="1">
        <f t="shared" si="6"/>
        <v>729446613</v>
      </c>
      <c r="O24">
        <f t="shared" si="7"/>
        <v>1167115</v>
      </c>
      <c r="P24" s="26">
        <f t="shared" si="8"/>
        <v>115544343</v>
      </c>
      <c r="Q24" s="26">
        <f t="shared" si="9"/>
        <v>54</v>
      </c>
      <c r="R24" s="26">
        <f t="shared" si="10"/>
        <v>5340</v>
      </c>
    </row>
    <row r="25" spans="5:18" x14ac:dyDescent="0.25">
      <c r="E25" s="12"/>
      <c r="F25" s="2">
        <v>44049</v>
      </c>
      <c r="G25">
        <v>24</v>
      </c>
      <c r="H25">
        <f t="shared" si="0"/>
        <v>161</v>
      </c>
      <c r="I25">
        <f t="shared" si="1"/>
        <v>0</v>
      </c>
      <c r="J25">
        <f t="shared" si="2"/>
        <v>1215744350</v>
      </c>
      <c r="K25" s="12">
        <f t="shared" si="3"/>
        <v>1945191</v>
      </c>
      <c r="L25">
        <f t="shared" si="4"/>
        <v>481434762</v>
      </c>
      <c r="M25">
        <f t="shared" si="5"/>
        <v>18206</v>
      </c>
      <c r="N25" s="1">
        <f t="shared" si="6"/>
        <v>1823616533</v>
      </c>
      <c r="O25">
        <f t="shared" si="7"/>
        <v>2917786</v>
      </c>
      <c r="P25" s="26">
        <f t="shared" si="8"/>
        <v>288860859</v>
      </c>
      <c r="Q25" s="26">
        <f t="shared" si="9"/>
        <v>81</v>
      </c>
      <c r="R25" s="26">
        <f t="shared" si="10"/>
        <v>8010</v>
      </c>
    </row>
    <row r="26" spans="5:18" x14ac:dyDescent="0.25">
      <c r="E26" s="12"/>
      <c r="F26" s="2">
        <v>44056</v>
      </c>
      <c r="G26">
        <v>25</v>
      </c>
      <c r="H26">
        <f t="shared" si="0"/>
        <v>168</v>
      </c>
      <c r="I26">
        <f t="shared" si="1"/>
        <v>0</v>
      </c>
      <c r="J26">
        <f t="shared" si="2"/>
        <v>3039360883</v>
      </c>
      <c r="K26" s="12">
        <f t="shared" si="3"/>
        <v>4862977</v>
      </c>
      <c r="L26">
        <f t="shared" si="4"/>
        <v>1203586909</v>
      </c>
      <c r="M26">
        <f t="shared" si="5"/>
        <v>27309</v>
      </c>
      <c r="N26" s="1">
        <f t="shared" si="6"/>
        <v>4559041333</v>
      </c>
      <c r="O26">
        <f t="shared" si="7"/>
        <v>7294466</v>
      </c>
      <c r="P26" s="26">
        <f t="shared" si="8"/>
        <v>722152147</v>
      </c>
      <c r="Q26" s="26">
        <f t="shared" si="9"/>
        <v>121</v>
      </c>
      <c r="R26" s="26">
        <f t="shared" si="10"/>
        <v>12016</v>
      </c>
    </row>
    <row r="27" spans="5:18" x14ac:dyDescent="0.25">
      <c r="F27" s="2">
        <v>44063</v>
      </c>
      <c r="G27">
        <v>26</v>
      </c>
      <c r="H27">
        <f t="shared" si="0"/>
        <v>175</v>
      </c>
      <c r="I27">
        <f t="shared" si="1"/>
        <v>0</v>
      </c>
      <c r="J27">
        <f t="shared" si="2"/>
        <v>7598402216</v>
      </c>
      <c r="K27">
        <f t="shared" si="3"/>
        <v>12157443</v>
      </c>
      <c r="L27">
        <f t="shared" si="4"/>
        <v>3008967277</v>
      </c>
      <c r="M27">
        <f t="shared" si="5"/>
        <v>40964</v>
      </c>
      <c r="N27" s="1">
        <f t="shared" si="6"/>
        <v>11397603333</v>
      </c>
      <c r="O27">
        <f t="shared" si="7"/>
        <v>18236165</v>
      </c>
      <c r="P27" s="26">
        <f t="shared" si="8"/>
        <v>1805380368</v>
      </c>
      <c r="Q27" s="26">
        <f t="shared" si="9"/>
        <v>182</v>
      </c>
      <c r="R27" s="26">
        <f t="shared" si="10"/>
        <v>18024</v>
      </c>
    </row>
    <row r="28" spans="5:18" x14ac:dyDescent="0.25">
      <c r="F28" s="2">
        <v>44070</v>
      </c>
      <c r="G28">
        <v>27</v>
      </c>
      <c r="H28">
        <f t="shared" si="0"/>
        <v>182</v>
      </c>
      <c r="I28">
        <f t="shared" si="1"/>
        <v>0</v>
      </c>
      <c r="J28">
        <f t="shared" si="2"/>
        <v>18996005549</v>
      </c>
      <c r="K28">
        <f t="shared" si="3"/>
        <v>30393608</v>
      </c>
      <c r="L28">
        <f t="shared" si="4"/>
        <v>7522418197</v>
      </c>
      <c r="M28">
        <f t="shared" si="5"/>
        <v>61446</v>
      </c>
      <c r="N28" s="1">
        <f t="shared" si="6"/>
        <v>28494008333</v>
      </c>
      <c r="O28">
        <f t="shared" si="7"/>
        <v>45590413</v>
      </c>
      <c r="P28" s="26">
        <f t="shared" si="8"/>
        <v>4513450920</v>
      </c>
      <c r="Q28" s="26">
        <f t="shared" si="9"/>
        <v>273</v>
      </c>
      <c r="R28" s="26">
        <f t="shared" si="10"/>
        <v>27036</v>
      </c>
    </row>
    <row r="29" spans="5:18" x14ac:dyDescent="0.25">
      <c r="F29" s="2">
        <v>44077</v>
      </c>
      <c r="G29">
        <v>28</v>
      </c>
      <c r="H29">
        <f t="shared" si="0"/>
        <v>189</v>
      </c>
      <c r="I29">
        <f t="shared" si="1"/>
        <v>0</v>
      </c>
      <c r="J29">
        <f t="shared" si="2"/>
        <v>47490013882</v>
      </c>
      <c r="K29">
        <f t="shared" si="3"/>
        <v>75984021</v>
      </c>
      <c r="L29">
        <f t="shared" si="4"/>
        <v>18806045497</v>
      </c>
      <c r="M29">
        <f t="shared" si="5"/>
        <v>92169</v>
      </c>
      <c r="N29" s="1">
        <f t="shared" si="6"/>
        <v>71235020833</v>
      </c>
      <c r="O29">
        <f t="shared" si="7"/>
        <v>113976033</v>
      </c>
      <c r="P29" s="26">
        <f t="shared" si="8"/>
        <v>11283627300</v>
      </c>
      <c r="Q29" s="26">
        <f t="shared" si="9"/>
        <v>410</v>
      </c>
      <c r="R29" s="26">
        <f t="shared" si="10"/>
        <v>40554</v>
      </c>
    </row>
    <row r="30" spans="5:18" x14ac:dyDescent="0.25">
      <c r="F30" s="2">
        <v>44084</v>
      </c>
      <c r="G30">
        <v>29</v>
      </c>
      <c r="H30">
        <f t="shared" si="0"/>
        <v>196</v>
      </c>
      <c r="I30">
        <f t="shared" si="1"/>
        <v>0</v>
      </c>
      <c r="J30">
        <f t="shared" si="2"/>
        <v>118725034715</v>
      </c>
      <c r="K30">
        <f t="shared" si="3"/>
        <v>189960054</v>
      </c>
      <c r="L30">
        <f t="shared" si="4"/>
        <v>47015113747</v>
      </c>
      <c r="M30">
        <f t="shared" si="5"/>
        <v>138254</v>
      </c>
      <c r="N30" s="1">
        <f t="shared" si="6"/>
        <v>178087552083</v>
      </c>
      <c r="O30">
        <f t="shared" si="7"/>
        <v>284940083</v>
      </c>
      <c r="P30" s="26">
        <f t="shared" si="8"/>
        <v>28209068250</v>
      </c>
      <c r="Q30" s="26">
        <f t="shared" si="9"/>
        <v>614</v>
      </c>
      <c r="R30" s="26">
        <f t="shared" si="10"/>
        <v>60832</v>
      </c>
    </row>
    <row r="31" spans="5:18" x14ac:dyDescent="0.25">
      <c r="F31" s="2">
        <v>44091</v>
      </c>
      <c r="G31">
        <v>30</v>
      </c>
      <c r="H31">
        <f t="shared" si="0"/>
        <v>203</v>
      </c>
      <c r="I31">
        <f t="shared" si="1"/>
        <v>0</v>
      </c>
      <c r="J31">
        <f t="shared" si="2"/>
        <v>296812586798</v>
      </c>
      <c r="K31">
        <f t="shared" si="3"/>
        <v>474900137</v>
      </c>
      <c r="L31">
        <f t="shared" si="4"/>
        <v>117537784372</v>
      </c>
      <c r="M31">
        <f t="shared" si="5"/>
        <v>207381</v>
      </c>
      <c r="N31" s="1">
        <f t="shared" si="6"/>
        <v>445218880208</v>
      </c>
      <c r="O31">
        <f t="shared" si="7"/>
        <v>712350208</v>
      </c>
      <c r="P31" s="26">
        <f t="shared" si="8"/>
        <v>70522670625</v>
      </c>
      <c r="Q31" s="26">
        <f t="shared" si="9"/>
        <v>922</v>
      </c>
      <c r="R31" s="26">
        <f t="shared" si="10"/>
        <v>91247</v>
      </c>
    </row>
    <row r="32" spans="5:18" x14ac:dyDescent="0.25">
      <c r="F32" s="2">
        <v>44098</v>
      </c>
      <c r="G32">
        <v>31</v>
      </c>
      <c r="H32">
        <f t="shared" si="0"/>
        <v>210</v>
      </c>
      <c r="I32">
        <f>MAX(ROUND(I31-J32,0),0)</f>
        <v>0</v>
      </c>
      <c r="J32">
        <f t="shared" si="2"/>
        <v>742031467006</v>
      </c>
      <c r="K32">
        <f t="shared" si="3"/>
        <v>1187250345</v>
      </c>
      <c r="L32">
        <f t="shared" si="4"/>
        <v>293844460934</v>
      </c>
      <c r="M32">
        <f t="shared" si="5"/>
        <v>311072</v>
      </c>
      <c r="N32" s="1">
        <f t="shared" si="6"/>
        <v>1113047200520</v>
      </c>
      <c r="O32">
        <f t="shared" si="7"/>
        <v>1780875521</v>
      </c>
      <c r="P32" s="26">
        <f t="shared" si="8"/>
        <v>176306676562</v>
      </c>
      <c r="Q32" s="26">
        <f t="shared" si="9"/>
        <v>1383</v>
      </c>
      <c r="R32" s="26">
        <f t="shared" si="10"/>
        <v>136871</v>
      </c>
    </row>
    <row r="33" spans="6:6" x14ac:dyDescent="0.25">
      <c r="F3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C48A-713B-4A1E-AE56-E780180E8AF2}">
  <dimension ref="A1:P68"/>
  <sheetViews>
    <sheetView topLeftCell="B1" workbookViewId="0">
      <selection activeCell="J22" sqref="J22"/>
    </sheetView>
  </sheetViews>
  <sheetFormatPr defaultRowHeight="15" x14ac:dyDescent="0.25"/>
  <cols>
    <col min="1" max="1" width="13.85546875" customWidth="1"/>
    <col min="6" max="6" width="13" customWidth="1"/>
    <col min="9" max="9" width="13.7109375" customWidth="1"/>
    <col min="10" max="10" width="16.42578125" customWidth="1"/>
    <col min="11" max="11" width="15.7109375" customWidth="1"/>
    <col min="12" max="12" width="17.28515625" customWidth="1"/>
    <col min="14" max="14" width="34.140625" customWidth="1"/>
    <col min="15" max="15" width="17.140625" customWidth="1"/>
    <col min="16" max="16" width="33.140625" customWidth="1"/>
  </cols>
  <sheetData>
    <row r="1" spans="1:16" x14ac:dyDescent="0.25">
      <c r="A1" t="s">
        <v>32</v>
      </c>
      <c r="B1">
        <v>2.5</v>
      </c>
      <c r="F1" t="s">
        <v>44</v>
      </c>
      <c r="G1" t="s">
        <v>43</v>
      </c>
      <c r="H1" t="s">
        <v>35</v>
      </c>
      <c r="I1" t="s">
        <v>36</v>
      </c>
      <c r="J1" t="s">
        <v>34</v>
      </c>
      <c r="K1" t="s">
        <v>37</v>
      </c>
      <c r="L1" t="s">
        <v>38</v>
      </c>
      <c r="N1" t="s">
        <v>39</v>
      </c>
      <c r="O1" t="s">
        <v>40</v>
      </c>
      <c r="P1" t="s">
        <v>41</v>
      </c>
    </row>
    <row r="2" spans="1:16" x14ac:dyDescent="0.25">
      <c r="A2" t="s">
        <v>42</v>
      </c>
      <c r="B2">
        <v>1.5</v>
      </c>
      <c r="F2" s="2">
        <v>43888</v>
      </c>
      <c r="G2">
        <v>1</v>
      </c>
      <c r="H2">
        <v>0</v>
      </c>
      <c r="I2">
        <v>328200000</v>
      </c>
      <c r="J2">
        <v>0</v>
      </c>
      <c r="K2">
        <v>0</v>
      </c>
      <c r="L2">
        <v>0</v>
      </c>
      <c r="N2">
        <v>1</v>
      </c>
      <c r="O2">
        <v>0</v>
      </c>
      <c r="P2">
        <v>0</v>
      </c>
    </row>
    <row r="3" spans="1:16" x14ac:dyDescent="0.25">
      <c r="F3" s="2">
        <v>43895</v>
      </c>
      <c r="G3">
        <v>2</v>
      </c>
      <c r="H3">
        <f>H2+ 7</f>
        <v>7</v>
      </c>
      <c r="I3">
        <f>MAX(ROUND(I2-N2,0),0)</f>
        <v>328199999</v>
      </c>
      <c r="J3">
        <f>ROUND(J2+N2,0)</f>
        <v>1</v>
      </c>
      <c r="K3">
        <f>K2+O2</f>
        <v>0</v>
      </c>
      <c r="L3">
        <f>L2+P3</f>
        <v>0</v>
      </c>
      <c r="N3" s="1">
        <f>ROUND($B$1*N2,0)</f>
        <v>3</v>
      </c>
      <c r="O3">
        <v>0</v>
      </c>
      <c r="P3">
        <v>0</v>
      </c>
    </row>
    <row r="4" spans="1:16" x14ac:dyDescent="0.25">
      <c r="A4" t="s">
        <v>33</v>
      </c>
      <c r="B4">
        <v>0.01</v>
      </c>
      <c r="F4" s="2">
        <v>43902</v>
      </c>
      <c r="G4">
        <v>3</v>
      </c>
      <c r="H4">
        <f t="shared" ref="H4:H32" si="0">H3+ 7</f>
        <v>14</v>
      </c>
      <c r="I4">
        <f t="shared" ref="I4:I32" si="1">MAX(ROUND(I3-N3,0),0)</f>
        <v>328199996</v>
      </c>
      <c r="J4">
        <f t="shared" ref="J4:J32" si="2">ROUND(J3+N3,0)</f>
        <v>4</v>
      </c>
      <c r="K4">
        <f t="shared" ref="K4:K32" si="3">K3+O3</f>
        <v>0</v>
      </c>
      <c r="L4">
        <f t="shared" ref="L4:L32" si="4">L3+P4</f>
        <v>1</v>
      </c>
      <c r="N4" s="1">
        <f>ROUND($B$1*N3,0)</f>
        <v>8</v>
      </c>
      <c r="O4">
        <f>ROUND(N2*$B$4,0)</f>
        <v>0</v>
      </c>
      <c r="P4" s="26">
        <f>ROUND(N2*$B$5,0)</f>
        <v>1</v>
      </c>
    </row>
    <row r="5" spans="1:16" x14ac:dyDescent="0.25">
      <c r="A5" t="s">
        <v>14</v>
      </c>
      <c r="B5">
        <f>1-B4</f>
        <v>0.99</v>
      </c>
      <c r="E5" s="12"/>
      <c r="F5" s="2">
        <v>43909</v>
      </c>
      <c r="G5">
        <v>4</v>
      </c>
      <c r="H5">
        <f t="shared" si="0"/>
        <v>21</v>
      </c>
      <c r="I5">
        <f t="shared" si="1"/>
        <v>328199988</v>
      </c>
      <c r="J5" s="23">
        <f t="shared" si="2"/>
        <v>12</v>
      </c>
      <c r="K5" s="23">
        <f t="shared" si="3"/>
        <v>0</v>
      </c>
      <c r="L5">
        <f t="shared" si="4"/>
        <v>4</v>
      </c>
      <c r="M5" s="23"/>
      <c r="N5" s="24">
        <f>($B$1*N4)</f>
        <v>20</v>
      </c>
      <c r="O5">
        <f t="shared" ref="O5:O68" si="5">ROUND(N3*$B$4,0)</f>
        <v>0</v>
      </c>
      <c r="P5" s="26">
        <f t="shared" ref="P5:P32" si="6">ROUND(N3*$B$5,0)</f>
        <v>3</v>
      </c>
    </row>
    <row r="6" spans="1:16" x14ac:dyDescent="0.25">
      <c r="F6" s="3">
        <v>43916</v>
      </c>
      <c r="G6" s="14">
        <v>5</v>
      </c>
      <c r="H6" s="14">
        <f t="shared" si="0"/>
        <v>28</v>
      </c>
      <c r="I6" s="14">
        <f t="shared" si="1"/>
        <v>328199968</v>
      </c>
      <c r="J6" s="14">
        <f t="shared" si="2"/>
        <v>32</v>
      </c>
      <c r="K6" s="14">
        <f t="shared" si="3"/>
        <v>0</v>
      </c>
      <c r="L6" s="14">
        <f t="shared" si="4"/>
        <v>12</v>
      </c>
      <c r="M6" s="14"/>
      <c r="N6" s="22">
        <f t="shared" ref="N6:N32" si="7">($B$1*N5)</f>
        <v>50</v>
      </c>
      <c r="O6" s="14">
        <f t="shared" si="5"/>
        <v>0</v>
      </c>
      <c r="P6" s="27">
        <f>ROUND(N4*$B$5,0)</f>
        <v>8</v>
      </c>
    </row>
    <row r="7" spans="1:16" x14ac:dyDescent="0.25">
      <c r="B7" s="4"/>
      <c r="E7" s="12"/>
      <c r="F7" s="2">
        <v>43923</v>
      </c>
      <c r="G7">
        <v>6</v>
      </c>
      <c r="H7" s="12">
        <f t="shared" si="0"/>
        <v>35</v>
      </c>
      <c r="I7">
        <f t="shared" si="1"/>
        <v>328199918</v>
      </c>
      <c r="J7" s="12">
        <f t="shared" si="2"/>
        <v>82</v>
      </c>
      <c r="K7" s="12">
        <f t="shared" si="3"/>
        <v>0</v>
      </c>
      <c r="L7" s="12">
        <f t="shared" si="4"/>
        <v>32</v>
      </c>
      <c r="M7" s="12"/>
      <c r="N7" s="24">
        <f>($B$2*N6)</f>
        <v>75</v>
      </c>
      <c r="O7">
        <f t="shared" si="5"/>
        <v>0</v>
      </c>
      <c r="P7" s="26">
        <f t="shared" si="6"/>
        <v>20</v>
      </c>
    </row>
    <row r="8" spans="1:16" x14ac:dyDescent="0.25">
      <c r="E8" s="12"/>
      <c r="F8" s="2">
        <v>43930</v>
      </c>
      <c r="G8">
        <v>7</v>
      </c>
      <c r="H8" s="12">
        <f t="shared" si="0"/>
        <v>42</v>
      </c>
      <c r="I8">
        <f t="shared" si="1"/>
        <v>328199843</v>
      </c>
      <c r="J8" s="12">
        <f t="shared" si="2"/>
        <v>157</v>
      </c>
      <c r="K8" s="12">
        <f t="shared" si="3"/>
        <v>0</v>
      </c>
      <c r="L8" s="12">
        <f t="shared" si="4"/>
        <v>82</v>
      </c>
      <c r="M8" s="12"/>
      <c r="N8" s="24">
        <f t="shared" ref="N8:N32" si="8">($B$2*N7)</f>
        <v>112.5</v>
      </c>
      <c r="O8">
        <f t="shared" si="5"/>
        <v>1</v>
      </c>
      <c r="P8" s="26">
        <f t="shared" si="6"/>
        <v>50</v>
      </c>
    </row>
    <row r="9" spans="1:16" x14ac:dyDescent="0.25">
      <c r="E9" s="12"/>
      <c r="F9" s="2">
        <v>43937</v>
      </c>
      <c r="G9">
        <v>8</v>
      </c>
      <c r="H9" s="12">
        <f t="shared" si="0"/>
        <v>49</v>
      </c>
      <c r="I9">
        <f t="shared" si="1"/>
        <v>328199731</v>
      </c>
      <c r="J9" s="12">
        <f t="shared" si="2"/>
        <v>270</v>
      </c>
      <c r="K9" s="12">
        <f t="shared" si="3"/>
        <v>1</v>
      </c>
      <c r="L9" s="12">
        <f t="shared" si="4"/>
        <v>156</v>
      </c>
      <c r="M9" s="12"/>
      <c r="N9" s="24">
        <f t="shared" si="8"/>
        <v>168.75</v>
      </c>
      <c r="O9">
        <f t="shared" si="5"/>
        <v>1</v>
      </c>
      <c r="P9" s="26">
        <f t="shared" si="6"/>
        <v>74</v>
      </c>
    </row>
    <row r="10" spans="1:16" x14ac:dyDescent="0.25">
      <c r="E10" s="12"/>
      <c r="F10" s="2">
        <v>43944</v>
      </c>
      <c r="G10">
        <v>9</v>
      </c>
      <c r="H10" s="12">
        <f t="shared" si="0"/>
        <v>56</v>
      </c>
      <c r="I10">
        <f t="shared" si="1"/>
        <v>328199562</v>
      </c>
      <c r="J10" s="12">
        <f t="shared" si="2"/>
        <v>439</v>
      </c>
      <c r="K10" s="12">
        <f t="shared" si="3"/>
        <v>2</v>
      </c>
      <c r="L10" s="12">
        <f t="shared" si="4"/>
        <v>267</v>
      </c>
      <c r="M10" s="12"/>
      <c r="N10" s="24">
        <f t="shared" si="8"/>
        <v>253.125</v>
      </c>
      <c r="O10">
        <f t="shared" si="5"/>
        <v>1</v>
      </c>
      <c r="P10" s="26">
        <f t="shared" si="6"/>
        <v>111</v>
      </c>
    </row>
    <row r="11" spans="1:16" x14ac:dyDescent="0.25">
      <c r="E11" s="12"/>
      <c r="F11" s="2">
        <v>43951</v>
      </c>
      <c r="G11">
        <v>10</v>
      </c>
      <c r="H11" s="12">
        <f t="shared" si="0"/>
        <v>63</v>
      </c>
      <c r="I11">
        <f t="shared" si="1"/>
        <v>328199309</v>
      </c>
      <c r="J11" s="12">
        <f t="shared" si="2"/>
        <v>692</v>
      </c>
      <c r="K11" s="12">
        <f t="shared" si="3"/>
        <v>3</v>
      </c>
      <c r="L11" s="12">
        <f t="shared" si="4"/>
        <v>434</v>
      </c>
      <c r="M11" s="12"/>
      <c r="N11" s="24">
        <f t="shared" si="8"/>
        <v>379.6875</v>
      </c>
      <c r="O11">
        <f t="shared" si="5"/>
        <v>2</v>
      </c>
      <c r="P11" s="26">
        <f>ROUND(N9*$B$5,0)</f>
        <v>167</v>
      </c>
    </row>
    <row r="12" spans="1:16" x14ac:dyDescent="0.25">
      <c r="E12" s="12"/>
      <c r="F12" s="2">
        <v>43958</v>
      </c>
      <c r="G12">
        <v>11</v>
      </c>
      <c r="H12" s="12">
        <f t="shared" si="0"/>
        <v>70</v>
      </c>
      <c r="I12">
        <f t="shared" si="1"/>
        <v>328198929</v>
      </c>
      <c r="J12" s="25">
        <f t="shared" si="2"/>
        <v>1072</v>
      </c>
      <c r="K12" s="25">
        <f t="shared" si="3"/>
        <v>5</v>
      </c>
      <c r="L12" s="12">
        <f t="shared" si="4"/>
        <v>685</v>
      </c>
      <c r="M12" s="25"/>
      <c r="N12" s="24">
        <f t="shared" si="8"/>
        <v>569.53125</v>
      </c>
      <c r="O12">
        <f t="shared" si="5"/>
        <v>3</v>
      </c>
      <c r="P12" s="26">
        <f t="shared" si="6"/>
        <v>251</v>
      </c>
    </row>
    <row r="13" spans="1:16" x14ac:dyDescent="0.25">
      <c r="E13" s="12"/>
      <c r="F13" s="2">
        <v>43965</v>
      </c>
      <c r="G13">
        <v>12</v>
      </c>
      <c r="H13" s="12">
        <f t="shared" si="0"/>
        <v>77</v>
      </c>
      <c r="I13">
        <f t="shared" si="1"/>
        <v>328198359</v>
      </c>
      <c r="J13" s="12">
        <f t="shared" si="2"/>
        <v>1642</v>
      </c>
      <c r="K13" s="12">
        <f t="shared" si="3"/>
        <v>8</v>
      </c>
      <c r="L13" s="12">
        <f t="shared" si="4"/>
        <v>1061</v>
      </c>
      <c r="M13" s="12"/>
      <c r="N13" s="24">
        <f t="shared" si="8"/>
        <v>854.296875</v>
      </c>
      <c r="O13">
        <f t="shared" si="5"/>
        <v>4</v>
      </c>
      <c r="P13" s="26">
        <f>ROUND(N11*$B$5,0)</f>
        <v>376</v>
      </c>
    </row>
    <row r="14" spans="1:16" x14ac:dyDescent="0.25">
      <c r="E14" s="12"/>
      <c r="F14" s="2">
        <v>43972</v>
      </c>
      <c r="G14">
        <v>13</v>
      </c>
      <c r="H14" s="12">
        <f t="shared" si="0"/>
        <v>84</v>
      </c>
      <c r="I14">
        <f t="shared" si="1"/>
        <v>328197505</v>
      </c>
      <c r="J14" s="12">
        <f t="shared" si="2"/>
        <v>2496</v>
      </c>
      <c r="K14" s="12">
        <f t="shared" si="3"/>
        <v>12</v>
      </c>
      <c r="L14" s="12">
        <f t="shared" si="4"/>
        <v>1625</v>
      </c>
      <c r="M14" s="12"/>
      <c r="N14" s="24">
        <f t="shared" si="8"/>
        <v>1281.4453125</v>
      </c>
      <c r="O14">
        <f t="shared" si="5"/>
        <v>6</v>
      </c>
      <c r="P14" s="26">
        <f t="shared" si="6"/>
        <v>564</v>
      </c>
    </row>
    <row r="15" spans="1:16" x14ac:dyDescent="0.25">
      <c r="E15" s="12"/>
      <c r="F15" s="2">
        <v>43979</v>
      </c>
      <c r="G15">
        <v>14</v>
      </c>
      <c r="H15" s="12">
        <f t="shared" si="0"/>
        <v>91</v>
      </c>
      <c r="I15">
        <f t="shared" si="1"/>
        <v>328196224</v>
      </c>
      <c r="J15" s="12">
        <f t="shared" si="2"/>
        <v>3777</v>
      </c>
      <c r="K15" s="12">
        <f t="shared" si="3"/>
        <v>18</v>
      </c>
      <c r="L15" s="12">
        <f t="shared" si="4"/>
        <v>2471</v>
      </c>
      <c r="M15" s="12"/>
      <c r="N15" s="24">
        <f t="shared" si="8"/>
        <v>1922.16796875</v>
      </c>
      <c r="O15">
        <f t="shared" si="5"/>
        <v>9</v>
      </c>
      <c r="P15" s="26">
        <f t="shared" si="6"/>
        <v>846</v>
      </c>
    </row>
    <row r="16" spans="1:16" x14ac:dyDescent="0.25">
      <c r="E16" s="12"/>
      <c r="F16" s="2">
        <v>43986</v>
      </c>
      <c r="G16">
        <v>15</v>
      </c>
      <c r="H16" s="12">
        <f t="shared" si="0"/>
        <v>98</v>
      </c>
      <c r="I16">
        <f t="shared" si="1"/>
        <v>328194302</v>
      </c>
      <c r="J16" s="12">
        <f t="shared" si="2"/>
        <v>5699</v>
      </c>
      <c r="K16" s="12">
        <f t="shared" si="3"/>
        <v>27</v>
      </c>
      <c r="L16" s="12">
        <f t="shared" si="4"/>
        <v>3740</v>
      </c>
      <c r="M16" s="12"/>
      <c r="N16" s="24">
        <f t="shared" si="8"/>
        <v>2883.251953125</v>
      </c>
      <c r="O16">
        <f t="shared" si="5"/>
        <v>13</v>
      </c>
      <c r="P16" s="26">
        <f t="shared" si="6"/>
        <v>1269</v>
      </c>
    </row>
    <row r="17" spans="5:16" x14ac:dyDescent="0.25">
      <c r="E17" s="12"/>
      <c r="F17" s="2">
        <v>43993</v>
      </c>
      <c r="G17">
        <v>16</v>
      </c>
      <c r="H17" s="12">
        <f t="shared" si="0"/>
        <v>105</v>
      </c>
      <c r="I17">
        <f t="shared" si="1"/>
        <v>328191419</v>
      </c>
      <c r="J17" s="12">
        <f t="shared" si="2"/>
        <v>8582</v>
      </c>
      <c r="K17" s="12">
        <f t="shared" si="3"/>
        <v>40</v>
      </c>
      <c r="L17" s="12">
        <f t="shared" si="4"/>
        <v>5643</v>
      </c>
      <c r="M17" s="12"/>
      <c r="N17" s="24">
        <f t="shared" si="8"/>
        <v>4324.8779296875</v>
      </c>
      <c r="O17">
        <f t="shared" si="5"/>
        <v>19</v>
      </c>
      <c r="P17" s="26">
        <f t="shared" si="6"/>
        <v>1903</v>
      </c>
    </row>
    <row r="18" spans="5:16" x14ac:dyDescent="0.25">
      <c r="E18" s="12"/>
      <c r="F18" s="2">
        <v>44000</v>
      </c>
      <c r="G18">
        <v>17</v>
      </c>
      <c r="H18" s="12">
        <f t="shared" si="0"/>
        <v>112</v>
      </c>
      <c r="I18">
        <f t="shared" si="1"/>
        <v>328187094</v>
      </c>
      <c r="J18" s="12">
        <f t="shared" si="2"/>
        <v>12907</v>
      </c>
      <c r="K18" s="12">
        <f t="shared" si="3"/>
        <v>59</v>
      </c>
      <c r="L18" s="12">
        <f t="shared" si="4"/>
        <v>8497</v>
      </c>
      <c r="M18" s="12"/>
      <c r="N18" s="24">
        <f t="shared" si="8"/>
        <v>6487.31689453125</v>
      </c>
      <c r="O18">
        <f t="shared" si="5"/>
        <v>29</v>
      </c>
      <c r="P18" s="26">
        <f t="shared" si="6"/>
        <v>2854</v>
      </c>
    </row>
    <row r="19" spans="5:16" x14ac:dyDescent="0.25">
      <c r="E19" s="12"/>
      <c r="F19" s="2">
        <v>44007</v>
      </c>
      <c r="G19">
        <v>18</v>
      </c>
      <c r="H19" s="12">
        <f t="shared" si="0"/>
        <v>119</v>
      </c>
      <c r="I19">
        <f t="shared" si="1"/>
        <v>328180607</v>
      </c>
      <c r="J19" s="12">
        <f t="shared" si="2"/>
        <v>19394</v>
      </c>
      <c r="K19" s="12">
        <f t="shared" si="3"/>
        <v>88</v>
      </c>
      <c r="L19" s="12">
        <f t="shared" si="4"/>
        <v>12779</v>
      </c>
      <c r="M19" s="12"/>
      <c r="N19" s="24">
        <f t="shared" si="8"/>
        <v>9730.975341796875</v>
      </c>
      <c r="O19">
        <f t="shared" si="5"/>
        <v>43</v>
      </c>
      <c r="P19" s="26">
        <f t="shared" si="6"/>
        <v>4282</v>
      </c>
    </row>
    <row r="20" spans="5:16" x14ac:dyDescent="0.25">
      <c r="E20" s="12"/>
      <c r="F20" s="2">
        <v>44014</v>
      </c>
      <c r="G20">
        <v>19</v>
      </c>
      <c r="H20">
        <f t="shared" si="0"/>
        <v>126</v>
      </c>
      <c r="I20">
        <f t="shared" si="1"/>
        <v>328170876</v>
      </c>
      <c r="J20" s="12">
        <f t="shared" si="2"/>
        <v>29125</v>
      </c>
      <c r="K20" s="12">
        <f t="shared" si="3"/>
        <v>131</v>
      </c>
      <c r="L20">
        <f t="shared" si="4"/>
        <v>19201</v>
      </c>
      <c r="M20" s="12"/>
      <c r="N20" s="24">
        <f t="shared" si="8"/>
        <v>14596.463012695313</v>
      </c>
      <c r="O20">
        <f t="shared" si="5"/>
        <v>65</v>
      </c>
      <c r="P20" s="26">
        <f t="shared" si="6"/>
        <v>6422</v>
      </c>
    </row>
    <row r="21" spans="5:16" x14ac:dyDescent="0.25">
      <c r="E21" s="12"/>
      <c r="F21" s="2">
        <v>44021</v>
      </c>
      <c r="G21">
        <v>20</v>
      </c>
      <c r="H21">
        <f t="shared" si="0"/>
        <v>133</v>
      </c>
      <c r="I21">
        <f t="shared" si="1"/>
        <v>328156280</v>
      </c>
      <c r="J21" s="12">
        <f t="shared" si="2"/>
        <v>43721</v>
      </c>
      <c r="K21" s="12">
        <f t="shared" si="3"/>
        <v>196</v>
      </c>
      <c r="L21">
        <f t="shared" si="4"/>
        <v>28835</v>
      </c>
      <c r="M21" s="12"/>
      <c r="N21" s="24">
        <f t="shared" si="8"/>
        <v>21894.694519042969</v>
      </c>
      <c r="O21">
        <f t="shared" si="5"/>
        <v>97</v>
      </c>
      <c r="P21" s="26">
        <f t="shared" si="6"/>
        <v>9634</v>
      </c>
    </row>
    <row r="22" spans="5:16" x14ac:dyDescent="0.25">
      <c r="E22" s="12"/>
      <c r="F22" s="2">
        <v>44028</v>
      </c>
      <c r="G22">
        <v>21</v>
      </c>
      <c r="H22">
        <f t="shared" si="0"/>
        <v>140</v>
      </c>
      <c r="I22">
        <f t="shared" si="1"/>
        <v>328134385</v>
      </c>
      <c r="J22" s="12">
        <f t="shared" si="2"/>
        <v>65616</v>
      </c>
      <c r="K22" s="12">
        <f t="shared" si="3"/>
        <v>293</v>
      </c>
      <c r="L22">
        <f t="shared" si="4"/>
        <v>43285</v>
      </c>
      <c r="M22" s="12"/>
      <c r="N22" s="24">
        <f t="shared" si="8"/>
        <v>32842.041778564453</v>
      </c>
      <c r="O22">
        <f t="shared" si="5"/>
        <v>146</v>
      </c>
      <c r="P22" s="26">
        <f t="shared" si="6"/>
        <v>14450</v>
      </c>
    </row>
    <row r="23" spans="5:16" x14ac:dyDescent="0.25">
      <c r="E23" s="12"/>
      <c r="F23" s="2">
        <v>44035</v>
      </c>
      <c r="G23">
        <v>22</v>
      </c>
      <c r="H23">
        <f t="shared" si="0"/>
        <v>147</v>
      </c>
      <c r="I23">
        <f t="shared" si="1"/>
        <v>328101543</v>
      </c>
      <c r="J23" s="12">
        <f t="shared" si="2"/>
        <v>98458</v>
      </c>
      <c r="K23" s="12">
        <f t="shared" si="3"/>
        <v>439</v>
      </c>
      <c r="L23">
        <f t="shared" si="4"/>
        <v>64961</v>
      </c>
      <c r="M23" s="12"/>
      <c r="N23" s="24">
        <f t="shared" si="8"/>
        <v>49263.06266784668</v>
      </c>
      <c r="O23">
        <f t="shared" si="5"/>
        <v>219</v>
      </c>
      <c r="P23" s="26">
        <f t="shared" si="6"/>
        <v>21676</v>
      </c>
    </row>
    <row r="24" spans="5:16" x14ac:dyDescent="0.25">
      <c r="E24" s="12"/>
      <c r="F24" s="2">
        <v>44042</v>
      </c>
      <c r="G24">
        <v>23</v>
      </c>
      <c r="H24">
        <f t="shared" si="0"/>
        <v>154</v>
      </c>
      <c r="I24">
        <f t="shared" si="1"/>
        <v>328052280</v>
      </c>
      <c r="J24" s="12">
        <f t="shared" si="2"/>
        <v>147721</v>
      </c>
      <c r="K24" s="12">
        <f t="shared" si="3"/>
        <v>658</v>
      </c>
      <c r="L24">
        <f t="shared" si="4"/>
        <v>97475</v>
      </c>
      <c r="M24" s="12"/>
      <c r="N24" s="24">
        <f t="shared" si="8"/>
        <v>73894.59400177002</v>
      </c>
      <c r="O24">
        <f t="shared" si="5"/>
        <v>328</v>
      </c>
      <c r="P24" s="26">
        <f t="shared" si="6"/>
        <v>32514</v>
      </c>
    </row>
    <row r="25" spans="5:16" x14ac:dyDescent="0.25">
      <c r="E25" s="12"/>
      <c r="F25" s="2">
        <v>44049</v>
      </c>
      <c r="G25">
        <v>24</v>
      </c>
      <c r="H25">
        <f t="shared" si="0"/>
        <v>161</v>
      </c>
      <c r="I25">
        <f t="shared" si="1"/>
        <v>327978385</v>
      </c>
      <c r="J25" s="12">
        <f t="shared" si="2"/>
        <v>221616</v>
      </c>
      <c r="K25" s="12">
        <f t="shared" si="3"/>
        <v>986</v>
      </c>
      <c r="L25">
        <f t="shared" si="4"/>
        <v>146245</v>
      </c>
      <c r="M25" s="12"/>
      <c r="N25" s="24">
        <f t="shared" si="8"/>
        <v>110841.89100265503</v>
      </c>
      <c r="O25">
        <f t="shared" si="5"/>
        <v>493</v>
      </c>
      <c r="P25" s="26">
        <f t="shared" si="6"/>
        <v>48770</v>
      </c>
    </row>
    <row r="26" spans="5:16" x14ac:dyDescent="0.25">
      <c r="E26" s="12"/>
      <c r="F26" s="2">
        <v>44056</v>
      </c>
      <c r="G26">
        <v>25</v>
      </c>
      <c r="H26">
        <f t="shared" si="0"/>
        <v>168</v>
      </c>
      <c r="I26">
        <f t="shared" si="1"/>
        <v>327867543</v>
      </c>
      <c r="J26" s="12">
        <f t="shared" si="2"/>
        <v>332458</v>
      </c>
      <c r="K26" s="12">
        <f t="shared" si="3"/>
        <v>1479</v>
      </c>
      <c r="L26">
        <f t="shared" si="4"/>
        <v>219401</v>
      </c>
      <c r="M26" s="12"/>
      <c r="N26" s="24">
        <f t="shared" si="8"/>
        <v>166262.83650398254</v>
      </c>
      <c r="O26">
        <f t="shared" si="5"/>
        <v>739</v>
      </c>
      <c r="P26" s="26">
        <f t="shared" si="6"/>
        <v>73156</v>
      </c>
    </row>
    <row r="27" spans="5:16" x14ac:dyDescent="0.25">
      <c r="F27" s="2">
        <v>44063</v>
      </c>
      <c r="G27">
        <v>26</v>
      </c>
      <c r="H27">
        <f t="shared" si="0"/>
        <v>175</v>
      </c>
      <c r="I27">
        <f t="shared" si="1"/>
        <v>327701280</v>
      </c>
      <c r="J27">
        <f t="shared" si="2"/>
        <v>498721</v>
      </c>
      <c r="K27">
        <f t="shared" si="3"/>
        <v>2218</v>
      </c>
      <c r="L27">
        <f t="shared" si="4"/>
        <v>329134</v>
      </c>
      <c r="N27" s="24">
        <f t="shared" si="8"/>
        <v>249394.25475597382</v>
      </c>
      <c r="O27">
        <f t="shared" si="5"/>
        <v>1108</v>
      </c>
      <c r="P27" s="26">
        <f t="shared" si="6"/>
        <v>109733</v>
      </c>
    </row>
    <row r="28" spans="5:16" x14ac:dyDescent="0.25">
      <c r="F28" s="2">
        <v>44070</v>
      </c>
      <c r="G28">
        <v>27</v>
      </c>
      <c r="H28">
        <f t="shared" si="0"/>
        <v>182</v>
      </c>
      <c r="I28">
        <f t="shared" si="1"/>
        <v>327451886</v>
      </c>
      <c r="J28">
        <f t="shared" si="2"/>
        <v>748115</v>
      </c>
      <c r="K28">
        <f t="shared" si="3"/>
        <v>3326</v>
      </c>
      <c r="L28">
        <f t="shared" si="4"/>
        <v>493734</v>
      </c>
      <c r="N28" s="24">
        <f t="shared" si="8"/>
        <v>374091.38213396072</v>
      </c>
      <c r="O28">
        <f t="shared" si="5"/>
        <v>1663</v>
      </c>
      <c r="P28" s="26">
        <f t="shared" si="6"/>
        <v>164600</v>
      </c>
    </row>
    <row r="29" spans="5:16" x14ac:dyDescent="0.25">
      <c r="F29" s="2">
        <v>44077</v>
      </c>
      <c r="G29">
        <v>28</v>
      </c>
      <c r="H29">
        <f t="shared" si="0"/>
        <v>189</v>
      </c>
      <c r="I29">
        <f t="shared" si="1"/>
        <v>327077795</v>
      </c>
      <c r="J29">
        <f t="shared" si="2"/>
        <v>1122206</v>
      </c>
      <c r="K29">
        <f t="shared" si="3"/>
        <v>4989</v>
      </c>
      <c r="L29">
        <f t="shared" si="4"/>
        <v>740634</v>
      </c>
      <c r="N29" s="24">
        <f t="shared" si="8"/>
        <v>561137.07320094109</v>
      </c>
      <c r="O29">
        <f t="shared" si="5"/>
        <v>2494</v>
      </c>
      <c r="P29" s="26">
        <f t="shared" si="6"/>
        <v>246900</v>
      </c>
    </row>
    <row r="30" spans="5:16" x14ac:dyDescent="0.25">
      <c r="F30" s="2">
        <v>44084</v>
      </c>
      <c r="G30">
        <v>29</v>
      </c>
      <c r="H30">
        <f t="shared" si="0"/>
        <v>196</v>
      </c>
      <c r="I30">
        <f t="shared" si="1"/>
        <v>326516658</v>
      </c>
      <c r="J30">
        <f t="shared" si="2"/>
        <v>1683343</v>
      </c>
      <c r="K30">
        <f t="shared" si="3"/>
        <v>7483</v>
      </c>
      <c r="L30">
        <f t="shared" si="4"/>
        <v>1110984</v>
      </c>
      <c r="N30" s="24">
        <f t="shared" si="8"/>
        <v>841705.60980141163</v>
      </c>
      <c r="O30">
        <f t="shared" si="5"/>
        <v>3741</v>
      </c>
      <c r="P30" s="26">
        <f t="shared" si="6"/>
        <v>370350</v>
      </c>
    </row>
    <row r="31" spans="5:16" x14ac:dyDescent="0.25">
      <c r="F31" s="2">
        <v>44091</v>
      </c>
      <c r="G31">
        <v>30</v>
      </c>
      <c r="H31">
        <f t="shared" si="0"/>
        <v>203</v>
      </c>
      <c r="I31">
        <f t="shared" si="1"/>
        <v>325674952</v>
      </c>
      <c r="J31">
        <f t="shared" si="2"/>
        <v>2525049</v>
      </c>
      <c r="K31">
        <f t="shared" si="3"/>
        <v>11224</v>
      </c>
      <c r="L31">
        <f t="shared" si="4"/>
        <v>1666510</v>
      </c>
      <c r="N31" s="24">
        <f t="shared" si="8"/>
        <v>1262558.4147021174</v>
      </c>
      <c r="O31">
        <f t="shared" si="5"/>
        <v>5611</v>
      </c>
      <c r="P31" s="26">
        <f t="shared" si="6"/>
        <v>555526</v>
      </c>
    </row>
    <row r="32" spans="5:16" x14ac:dyDescent="0.25">
      <c r="F32" s="2">
        <v>44098</v>
      </c>
      <c r="G32">
        <v>31</v>
      </c>
      <c r="H32">
        <f t="shared" si="0"/>
        <v>210</v>
      </c>
      <c r="I32">
        <f t="shared" si="1"/>
        <v>324412394</v>
      </c>
      <c r="J32">
        <f t="shared" si="2"/>
        <v>3787607</v>
      </c>
      <c r="K32">
        <f t="shared" si="3"/>
        <v>16835</v>
      </c>
      <c r="L32">
        <f t="shared" si="4"/>
        <v>2499799</v>
      </c>
      <c r="N32" s="24">
        <f t="shared" si="8"/>
        <v>1893837.6220531762</v>
      </c>
      <c r="O32">
        <f t="shared" si="5"/>
        <v>8417</v>
      </c>
      <c r="P32" s="26">
        <f t="shared" si="6"/>
        <v>833289</v>
      </c>
    </row>
    <row r="33" spans="6:16" x14ac:dyDescent="0.25">
      <c r="F33" s="2">
        <v>44099</v>
      </c>
      <c r="G33">
        <v>32</v>
      </c>
      <c r="H33">
        <f t="shared" ref="H33:H68" si="9">H32+ 7</f>
        <v>217</v>
      </c>
      <c r="I33">
        <f t="shared" ref="I33:I68" si="10">MAX(ROUND(I32-N32,0),0)</f>
        <v>322518556</v>
      </c>
      <c r="J33">
        <f t="shared" ref="J33:J68" si="11">ROUND(J32+N32,0)</f>
        <v>5681445</v>
      </c>
      <c r="K33">
        <f t="shared" ref="K33:K68" si="12">K32+O32</f>
        <v>25252</v>
      </c>
      <c r="L33">
        <f t="shared" ref="L33:L68" si="13">L32+P33</f>
        <v>3749732</v>
      </c>
      <c r="N33" s="24">
        <f t="shared" ref="N33:N68" si="14">($B$2*N32)</f>
        <v>2840756.4330797642</v>
      </c>
      <c r="O33">
        <f t="shared" si="5"/>
        <v>12626</v>
      </c>
      <c r="P33" s="26">
        <f t="shared" ref="P33:P68" si="15">ROUND(N31*$B$5,0)</f>
        <v>1249933</v>
      </c>
    </row>
    <row r="34" spans="6:16" x14ac:dyDescent="0.25">
      <c r="F34" s="2">
        <v>44100</v>
      </c>
      <c r="G34">
        <v>33</v>
      </c>
      <c r="H34">
        <f t="shared" si="9"/>
        <v>224</v>
      </c>
      <c r="I34">
        <f t="shared" si="10"/>
        <v>319677800</v>
      </c>
      <c r="J34">
        <f t="shared" si="11"/>
        <v>8522201</v>
      </c>
      <c r="K34">
        <f t="shared" si="12"/>
        <v>37878</v>
      </c>
      <c r="L34">
        <f t="shared" si="13"/>
        <v>5624631</v>
      </c>
      <c r="N34" s="24">
        <f t="shared" si="14"/>
        <v>4261134.6496196464</v>
      </c>
      <c r="O34">
        <f t="shared" si="5"/>
        <v>18938</v>
      </c>
      <c r="P34" s="26">
        <f t="shared" si="15"/>
        <v>1874899</v>
      </c>
    </row>
    <row r="35" spans="6:16" x14ac:dyDescent="0.25">
      <c r="F35" s="2"/>
      <c r="N35" s="24"/>
      <c r="P35" s="26">
        <f t="shared" si="15"/>
        <v>2812349</v>
      </c>
    </row>
    <row r="36" spans="6:16" x14ac:dyDescent="0.25">
      <c r="F36" s="2"/>
      <c r="N36" s="24"/>
      <c r="P36" s="26">
        <f t="shared" si="15"/>
        <v>4218523</v>
      </c>
    </row>
    <row r="37" spans="6:16" x14ac:dyDescent="0.25">
      <c r="F37" s="2"/>
      <c r="N37" s="24"/>
      <c r="P37" s="26">
        <f t="shared" si="15"/>
        <v>0</v>
      </c>
    </row>
    <row r="38" spans="6:16" x14ac:dyDescent="0.25">
      <c r="F38" s="2"/>
      <c r="N38" s="24"/>
      <c r="P38" s="26">
        <f t="shared" si="15"/>
        <v>0</v>
      </c>
    </row>
    <row r="39" spans="6:16" x14ac:dyDescent="0.25">
      <c r="F39" s="2"/>
      <c r="N39" s="24"/>
      <c r="P39" s="26">
        <f t="shared" si="15"/>
        <v>0</v>
      </c>
    </row>
    <row r="40" spans="6:16" x14ac:dyDescent="0.25">
      <c r="F40" s="2"/>
      <c r="N40" s="24"/>
      <c r="P40" s="26">
        <f t="shared" si="15"/>
        <v>0</v>
      </c>
    </row>
    <row r="41" spans="6:16" x14ac:dyDescent="0.25">
      <c r="F41" s="2"/>
      <c r="N41" s="24"/>
      <c r="P41" s="26">
        <f t="shared" si="15"/>
        <v>0</v>
      </c>
    </row>
    <row r="42" spans="6:16" x14ac:dyDescent="0.25">
      <c r="F42" s="2"/>
      <c r="N42" s="24"/>
      <c r="P42" s="26">
        <f t="shared" si="15"/>
        <v>0</v>
      </c>
    </row>
    <row r="43" spans="6:16" x14ac:dyDescent="0.25">
      <c r="F43" s="2"/>
      <c r="N43" s="24"/>
      <c r="P43" s="26">
        <f t="shared" si="15"/>
        <v>0</v>
      </c>
    </row>
    <row r="44" spans="6:16" x14ac:dyDescent="0.25">
      <c r="F44" s="2"/>
      <c r="N44" s="24"/>
      <c r="P44" s="26">
        <f t="shared" si="15"/>
        <v>0</v>
      </c>
    </row>
    <row r="45" spans="6:16" x14ac:dyDescent="0.25">
      <c r="F45" s="2"/>
      <c r="N45" s="24"/>
      <c r="P45" s="26">
        <f t="shared" si="15"/>
        <v>0</v>
      </c>
    </row>
    <row r="46" spans="6:16" x14ac:dyDescent="0.25">
      <c r="F46" s="2"/>
      <c r="N46" s="24"/>
      <c r="P46" s="26">
        <f t="shared" si="15"/>
        <v>0</v>
      </c>
    </row>
    <row r="47" spans="6:16" x14ac:dyDescent="0.25">
      <c r="F47" s="2"/>
      <c r="N47" s="24"/>
      <c r="P47" s="26">
        <f t="shared" si="15"/>
        <v>0</v>
      </c>
    </row>
    <row r="48" spans="6:16" x14ac:dyDescent="0.25">
      <c r="F48" s="2"/>
      <c r="N48" s="24"/>
      <c r="P48" s="26">
        <f t="shared" si="15"/>
        <v>0</v>
      </c>
    </row>
    <row r="49" spans="6:16" x14ac:dyDescent="0.25">
      <c r="F49" s="2"/>
      <c r="N49" s="24"/>
      <c r="P49" s="26">
        <f t="shared" si="15"/>
        <v>0</v>
      </c>
    </row>
    <row r="50" spans="6:16" x14ac:dyDescent="0.25">
      <c r="F50" s="2"/>
      <c r="N50" s="24"/>
      <c r="P50" s="26">
        <f t="shared" si="15"/>
        <v>0</v>
      </c>
    </row>
    <row r="51" spans="6:16" x14ac:dyDescent="0.25">
      <c r="F51" s="2"/>
      <c r="N51" s="24"/>
      <c r="P51" s="26">
        <f t="shared" si="15"/>
        <v>0</v>
      </c>
    </row>
    <row r="52" spans="6:16" x14ac:dyDescent="0.25">
      <c r="F52" s="2"/>
      <c r="N52" s="24"/>
      <c r="P52" s="26">
        <f t="shared" si="15"/>
        <v>0</v>
      </c>
    </row>
    <row r="53" spans="6:16" x14ac:dyDescent="0.25">
      <c r="F53" s="2"/>
      <c r="N53" s="24"/>
      <c r="P53" s="26">
        <f t="shared" si="15"/>
        <v>0</v>
      </c>
    </row>
    <row r="54" spans="6:16" x14ac:dyDescent="0.25">
      <c r="F54" s="2"/>
      <c r="N54" s="24"/>
      <c r="P54" s="26">
        <f t="shared" si="15"/>
        <v>0</v>
      </c>
    </row>
    <row r="55" spans="6:16" x14ac:dyDescent="0.25">
      <c r="F55" s="2"/>
      <c r="N55" s="24"/>
      <c r="P55" s="26">
        <f t="shared" si="15"/>
        <v>0</v>
      </c>
    </row>
    <row r="56" spans="6:16" x14ac:dyDescent="0.25">
      <c r="F56" s="2"/>
      <c r="N56" s="24"/>
      <c r="P56" s="26">
        <f t="shared" si="15"/>
        <v>0</v>
      </c>
    </row>
    <row r="57" spans="6:16" x14ac:dyDescent="0.25">
      <c r="F57" s="2"/>
      <c r="N57" s="24"/>
      <c r="P57" s="26">
        <f t="shared" si="15"/>
        <v>0</v>
      </c>
    </row>
    <row r="58" spans="6:16" x14ac:dyDescent="0.25">
      <c r="F58" s="2"/>
      <c r="N58" s="24"/>
      <c r="P58" s="26">
        <f t="shared" si="15"/>
        <v>0</v>
      </c>
    </row>
    <row r="59" spans="6:16" x14ac:dyDescent="0.25">
      <c r="F59" s="2"/>
      <c r="N59" s="24"/>
      <c r="P59" s="26">
        <f t="shared" si="15"/>
        <v>0</v>
      </c>
    </row>
    <row r="60" spans="6:16" x14ac:dyDescent="0.25">
      <c r="F60" s="2"/>
      <c r="N60" s="24"/>
      <c r="P60" s="26">
        <f t="shared" si="15"/>
        <v>0</v>
      </c>
    </row>
    <row r="61" spans="6:16" x14ac:dyDescent="0.25">
      <c r="F61" s="2"/>
      <c r="N61" s="24"/>
      <c r="P61" s="26">
        <f t="shared" si="15"/>
        <v>0</v>
      </c>
    </row>
    <row r="62" spans="6:16" x14ac:dyDescent="0.25">
      <c r="F62" s="2"/>
      <c r="N62" s="24"/>
      <c r="P62" s="26">
        <f t="shared" si="15"/>
        <v>0</v>
      </c>
    </row>
    <row r="63" spans="6:16" x14ac:dyDescent="0.25">
      <c r="F63" s="2"/>
      <c r="N63" s="24"/>
      <c r="P63" s="26">
        <f t="shared" si="15"/>
        <v>0</v>
      </c>
    </row>
    <row r="64" spans="6:16" x14ac:dyDescent="0.25">
      <c r="F64" s="2"/>
      <c r="N64" s="24"/>
      <c r="P64" s="26">
        <f t="shared" si="15"/>
        <v>0</v>
      </c>
    </row>
    <row r="65" spans="6:16" x14ac:dyDescent="0.25">
      <c r="F65" s="2"/>
      <c r="N65" s="24"/>
      <c r="P65" s="26">
        <f t="shared" si="15"/>
        <v>0</v>
      </c>
    </row>
    <row r="66" spans="6:16" x14ac:dyDescent="0.25">
      <c r="F66" s="2"/>
      <c r="N66" s="24"/>
      <c r="P66" s="26">
        <f t="shared" si="15"/>
        <v>0</v>
      </c>
    </row>
    <row r="67" spans="6:16" x14ac:dyDescent="0.25">
      <c r="F67" s="2"/>
      <c r="N67" s="24"/>
      <c r="P67" s="26">
        <f t="shared" si="15"/>
        <v>0</v>
      </c>
    </row>
    <row r="68" spans="6:16" x14ac:dyDescent="0.25">
      <c r="F68" s="2"/>
      <c r="N68" s="24"/>
      <c r="P68" s="2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</vt:lpstr>
      <vt:lpstr>quarentine in effect</vt:lpstr>
      <vt:lpstr>no lockdown</vt:lpstr>
      <vt:lpstr>Repoductive Rate with both</vt:lpstr>
      <vt:lpstr>no quar data set 2</vt:lpstr>
      <vt:lpstr>reproductive rate quarentine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Robinson</dc:creator>
  <cp:lastModifiedBy>John Robinson</cp:lastModifiedBy>
  <dcterms:created xsi:type="dcterms:W3CDTF">2020-05-05T00:35:58Z</dcterms:created>
  <dcterms:modified xsi:type="dcterms:W3CDTF">2020-05-09T00:17:15Z</dcterms:modified>
</cp:coreProperties>
</file>