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entas" sheetId="1" state="visible" r:id="rId2"/>
    <sheet name="Cajas" sheetId="2" state="visible" r:id="rId3"/>
    <sheet name="Vendite per giorno&amp;ora_2" sheetId="3" state="visible" r:id="rId4"/>
    <sheet name="Spesa per mese&amp;nazionalita" sheetId="4" state="visible" r:id="rId5"/>
    <sheet name="Macro Ventas Cajas" sheetId="5" state="visible" r:id="rId6"/>
    <sheet name="Facturado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<sst xmlns="http://schemas.openxmlformats.org/spreadsheetml/2006/main" count="553" uniqueCount="155">
  <si>
    <t xml:space="preserve">fecha</t>
  </si>
  <si>
    <t xml:space="preserve">país</t>
  </si>
  <si>
    <t xml:space="preserve">desconto</t>
  </si>
  <si>
    <t xml:space="preserve">tarjeta</t>
  </si>
  <si>
    <t xml:space="preserve">cajas</t>
  </si>
  <si>
    <t xml:space="preserve">total</t>
  </si>
  <si>
    <t xml:space="preserve">Gran Bretaña</t>
  </si>
  <si>
    <t xml:space="preserve">España</t>
  </si>
  <si>
    <t xml:space="preserve">Francia</t>
  </si>
  <si>
    <t xml:space="preserve">Alemania</t>
  </si>
  <si>
    <t xml:space="preserve">Países Bajos</t>
  </si>
  <si>
    <t xml:space="preserve">Islas Canarias</t>
  </si>
  <si>
    <t xml:space="preserve">Desconocido</t>
  </si>
  <si>
    <t xml:space="preserve">Italia</t>
  </si>
  <si>
    <t xml:space="preserve">EE.UU.</t>
  </si>
  <si>
    <t xml:space="preserve">Otro</t>
  </si>
  <si>
    <t xml:space="preserve">Europa</t>
  </si>
  <si>
    <t xml:space="preserve">id</t>
  </si>
  <si>
    <t xml:space="preserve">nombre</t>
  </si>
  <si>
    <t xml:space="preserve">precio</t>
  </si>
  <si>
    <t xml:space="preserve">Galletas a la carta - 10</t>
  </si>
  <si>
    <t xml:space="preserve">Galletas a la carta - 20</t>
  </si>
  <si>
    <t xml:space="preserve">Galletas a la carta - 30</t>
  </si>
  <si>
    <t xml:space="preserve">Basic bag pequeña - Frutas</t>
  </si>
  <si>
    <t xml:space="preserve">Basic bag pequeña - Canarias</t>
  </si>
  <si>
    <t xml:space="preserve">Basic bag pequeña - Chocolate</t>
  </si>
  <si>
    <t xml:space="preserve">Basic bag pequeña - Clasica</t>
  </si>
  <si>
    <t xml:space="preserve">Basic bag grande - Frutas</t>
  </si>
  <si>
    <t xml:space="preserve">Basic bag grande - Canarias</t>
  </si>
  <si>
    <t xml:space="preserve">Basic bag grande - Chocolate</t>
  </si>
  <si>
    <t xml:space="preserve">Basic bag grande - Clásica</t>
  </si>
  <si>
    <t xml:space="preserve">Cube pequeña - Frutas</t>
  </si>
  <si>
    <t xml:space="preserve">Cube pequeña - Canarias</t>
  </si>
  <si>
    <t xml:space="preserve">Cube pequeña - Chocolate</t>
  </si>
  <si>
    <t xml:space="preserve">Cube pequeña - Clásica</t>
  </si>
  <si>
    <t xml:space="preserve">Cube grande - Frutas</t>
  </si>
  <si>
    <t xml:space="preserve">Cube grande - Canarias</t>
  </si>
  <si>
    <t xml:space="preserve">Cube grande - Chocolate</t>
  </si>
  <si>
    <t xml:space="preserve">Cube grande - Clásica</t>
  </si>
  <si>
    <t xml:space="preserve">Pyramid - Frutas</t>
  </si>
  <si>
    <t xml:space="preserve">Pyramid - Canarias</t>
  </si>
  <si>
    <t xml:space="preserve">Pyramid - Chocolate</t>
  </si>
  <si>
    <t xml:space="preserve">Pyramid - Clásica</t>
  </si>
  <si>
    <t xml:space="preserve">Elegant box 1 verde - Chocolate</t>
  </si>
  <si>
    <t xml:space="preserve">Elegant box 1 verde - Baño de chocolate</t>
  </si>
  <si>
    <t xml:space="preserve">Elegant box 1 crema - Frutas tropicales</t>
  </si>
  <si>
    <t xml:space="preserve">Elegant box 1 crema - Sabores de Canarias</t>
  </si>
  <si>
    <t xml:space="preserve">Elegant box 2 verde - Chocolate</t>
  </si>
  <si>
    <t xml:space="preserve">Elegant box 2 verde - Baño de chocolate</t>
  </si>
  <si>
    <t xml:space="preserve">Elegant box 2 verde - Excelencia</t>
  </si>
  <si>
    <t xml:space="preserve">Elegant box 2 crema - Frutas tropicales</t>
  </si>
  <si>
    <t xml:space="preserve">Elegant box 2 crema - Sabores de Canarias</t>
  </si>
  <si>
    <t xml:space="preserve">Elegant box 2 crema - Clásica</t>
  </si>
  <si>
    <t xml:space="preserve">Elegant box 3 verde - Chocolate</t>
  </si>
  <si>
    <t xml:space="preserve">Elegant box 3 verde - Baño de chocolate</t>
  </si>
  <si>
    <t xml:space="preserve">Elegant box 3 verde - Excelencia</t>
  </si>
  <si>
    <t xml:space="preserve">Elegant box 3 crema - Frutas tropicales</t>
  </si>
  <si>
    <t xml:space="preserve">Elegant box 3 crema - Sabores de Canarias</t>
  </si>
  <si>
    <t xml:space="preserve">Elegant box 3 crema - Clásica</t>
  </si>
  <si>
    <t xml:space="preserve">Strelitzia box - Sabores de Canarias</t>
  </si>
  <si>
    <t xml:space="preserve">Mango box - Excelencia</t>
  </si>
  <si>
    <t xml:space="preserve">Plumeria box - Excelencia</t>
  </si>
  <si>
    <t xml:space="preserve">Galleta individual</t>
  </si>
  <si>
    <t xml:space="preserve">Surfero Aythami</t>
  </si>
  <si>
    <t xml:space="preserve">Cube Box pequeño - vegano</t>
  </si>
  <si>
    <t xml:space="preserve">Cube box grande - vegano</t>
  </si>
  <si>
    <t xml:space="preserve">Elegant box 1 verde - vegano</t>
  </si>
  <si>
    <t xml:space="preserve">Elegant box 1 crema - vegano</t>
  </si>
  <si>
    <t xml:space="preserve">Strelitzia box - vegano</t>
  </si>
  <si>
    <t xml:space="preserve">Galletas a la Carta 18 - vegano</t>
  </si>
  <si>
    <t xml:space="preserve">Mango Box - vegano</t>
  </si>
  <si>
    <t xml:space="preserve">Basic bag pequeña - GRATIS</t>
  </si>
  <si>
    <t xml:space="preserve">Bolsa Merienda</t>
  </si>
  <si>
    <t xml:space="preserve">average</t>
  </si>
  <si>
    <t xml:space="preserve">Tot. Nr Clientes</t>
  </si>
  <si>
    <t xml:space="preserve">Tot. € facturado</t>
  </si>
  <si>
    <t xml:space="preserve">Tot. Nr. Unidades vendidas</t>
  </si>
  <si>
    <t xml:space="preserve">Nr. Medio unidad comprada/cliente</t>
  </si>
  <si>
    <t xml:space="preserve">Gasto € medio/cliente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</si>
  <si>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</si>
  <si>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</si>
  <si>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</si>
  <si>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</si>
  <si>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</si>
  <si>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</si>
  <si>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</si>
  <si>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</si>
  <si>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</si>
  <si>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</si>
  <si>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</si>
  <si>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</si>
  <si>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</si>
  <si>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</si>
  <si>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23:00-24:00</t>
  </si>
  <si>
    <t xml:space="preserve">Nacionalidad</t>
  </si>
  <si>
    <t xml:space="preserve">Nr. Clientes</t>
  </si>
  <si>
    <t xml:space="preserve">Tot. € gasto</t>
  </si>
  <si>
    <t xml:space="preserve">Tot. Nr unidades compradas</t>
  </si>
  <si>
    <t xml:space="preserve">Nr. Medio unidades/clientes</t>
  </si>
  <si>
    <t xml:space="preserve">Gasto € medio/clientes</t>
  </si>
  <si>
    <t xml:space="preserve">Noruega</t>
  </si>
  <si>
    <t xml:space="preserve">Asia</t>
  </si>
  <si>
    <t xml:space="preserve">America</t>
  </si>
  <si>
    <t xml:space="preserve">Àfrica</t>
  </si>
  <si>
    <t xml:space="preserve">Total</t>
  </si>
  <si>
    <t xml:space="preserve">QTY</t>
  </si>
  <si>
    <t xml:space="preserve">CAJA</t>
  </si>
  <si>
    <t xml:space="preserve">Galleta Individuales</t>
  </si>
  <si>
    <t xml:space="preserve">Carta 10</t>
  </si>
  <si>
    <t xml:space="preserve">Carta 20</t>
  </si>
  <si>
    <t xml:space="preserve">Carta 30</t>
  </si>
  <si>
    <t xml:space="preserve">Basic peq</t>
  </si>
  <si>
    <t xml:space="preserve">Basic gr</t>
  </si>
  <si>
    <t xml:space="preserve">Basic niños</t>
  </si>
  <si>
    <t xml:space="preserve">Pyramide</t>
  </si>
  <si>
    <t xml:space="preserve">Cubo peq</t>
  </si>
  <si>
    <t xml:space="preserve">Cubo med</t>
  </si>
  <si>
    <t xml:space="preserve">Eleg 1</t>
  </si>
  <si>
    <t xml:space="preserve">Eleg 2</t>
  </si>
  <si>
    <t xml:space="preserve">Eleg 3</t>
  </si>
  <si>
    <t xml:space="preserve">Strelitzia</t>
  </si>
  <si>
    <t xml:space="preserve">Mango</t>
  </si>
  <si>
    <t xml:space="preserve">Plumeria</t>
  </si>
  <si>
    <t xml:space="preserve">Basic Bag pequeño</t>
  </si>
  <si>
    <t xml:space="preserve">Basic Bag grande</t>
  </si>
  <si>
    <t xml:space="preserve">Cube box pequeño</t>
  </si>
  <si>
    <t xml:space="preserve">Cube box grande</t>
  </si>
  <si>
    <t xml:space="preserve">Pyramid box</t>
  </si>
  <si>
    <t xml:space="preserve">Elegant box 1</t>
  </si>
  <si>
    <t xml:space="preserve">Elegant box 2</t>
  </si>
  <si>
    <t xml:space="preserve">Elegant box 3</t>
  </si>
  <si>
    <t xml:space="preserve">Plumerica</t>
  </si>
  <si>
    <t xml:space="preserve">Galleta</t>
  </si>
  <si>
    <t xml:space="preserve">Basic bag g</t>
  </si>
  <si>
    <t xml:space="preserve">Cube box p</t>
  </si>
  <si>
    <t xml:space="preserve">Cube box g</t>
  </si>
  <si>
    <t xml:space="preserve">Ele verde 1</t>
  </si>
  <si>
    <t xml:space="preserve">Ele crema 1</t>
  </si>
  <si>
    <t xml:space="preserve">Carta 18</t>
  </si>
  <si>
    <t xml:space="preserve">Basic bag p</t>
  </si>
  <si>
    <t xml:space="preserve">Facturado €</t>
  </si>
  <si>
    <t xml:space="preserve">Cash</t>
  </si>
  <si>
    <t xml:space="preserve">Card</t>
  </si>
  <si>
    <t xml:space="preserve">Mix</t>
  </si>
  <si>
    <t xml:space="preserve">Frutas</t>
  </si>
  <si>
    <t xml:space="preserve">Canarias</t>
  </si>
  <si>
    <t xml:space="preserve">Chocolate</t>
  </si>
  <si>
    <t xml:space="preserve">Clásica</t>
  </si>
  <si>
    <t xml:space="preserve">Baño</t>
  </si>
  <si>
    <t xml:space="preserve">Excelencia</t>
  </si>
  <si>
    <t xml:space="preserve">surtido</t>
  </si>
  <si>
    <t xml:space="preserve">Aythami</t>
  </si>
  <si>
    <t xml:space="preserve">vegano</t>
  </si>
  <si>
    <t xml:space="preserve">gratis</t>
  </si>
  <si>
    <t xml:space="preserve">Merienda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</si>
</sst>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\ H:MM:SS"/>
    <numFmt numFmtId="166" formatCode="#,##0.00\ [$€-C0A];[RED]\-#,##0.00\ [$€-C0A]"/>
    <numFmt numFmtId="167" formatCode="DD/MM/YY"/>
    <numFmt numFmtId="168" formatCode="DDDD"/>
    <numFmt numFmtId="169" formatCode="MMM\-YY"/>
    <numFmt numFmtId="170" formatCode="0.00"/>
    <numFmt numFmtId="171" formatCode="M/D/YYYY"/>
    <numFmt numFmtId="172" formatCode="YYYY\-MM\-DD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100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K65" activePane="bottomRight" state="frozen"/>
      <selection pane="topLeft" activeCell="A1" activeCellId="0" sqref="A1"/>
      <selection pane="topRight" activeCell="BK1" activeCellId="0" sqref="BK1"/>
      <selection pane="bottomLeft" activeCell="A65" activeCellId="0" sqref="A65"/>
      <selection pane="bottomRight" activeCell="BK88" activeCellId="0" sqref="BK88"/>
    </sheetView>
  </sheetViews>
  <sheetFormatPr defaultRowHeight="15"/>
  <cols>
    <col collapsed="false" hidden="false" max="1" min="1" style="1" width="18.0867346938776"/>
    <col collapsed="false" hidden="false" max="2" min="2" style="1" width="13.0918367346939"/>
    <col collapsed="false" hidden="false" max="1025" min="3" style="1" width="7.96428571428571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n">
        <v>1</v>
      </c>
      <c r="H1" s="1" t="n">
        <v>2</v>
      </c>
      <c r="I1" s="1" t="n">
        <v>3</v>
      </c>
      <c r="J1" s="1" t="n">
        <v>4</v>
      </c>
      <c r="K1" s="1" t="n">
        <v>5</v>
      </c>
      <c r="L1" s="1" t="n">
        <v>6</v>
      </c>
      <c r="M1" s="1" t="n">
        <v>7</v>
      </c>
      <c r="N1" s="1" t="n">
        <v>8</v>
      </c>
      <c r="O1" s="1" t="n">
        <v>9</v>
      </c>
      <c r="P1" s="1" t="n">
        <v>10</v>
      </c>
      <c r="Q1" s="1" t="n">
        <v>11</v>
      </c>
      <c r="R1" s="1" t="n">
        <v>12</v>
      </c>
      <c r="S1" s="1" t="n">
        <v>13</v>
      </c>
      <c r="T1" s="1" t="n">
        <v>14</v>
      </c>
      <c r="U1" s="1" t="n">
        <v>15</v>
      </c>
      <c r="V1" s="1" t="n">
        <v>16</v>
      </c>
      <c r="W1" s="1" t="n">
        <v>17</v>
      </c>
      <c r="X1" s="1" t="n">
        <v>18</v>
      </c>
      <c r="Y1" s="1" t="n">
        <v>19</v>
      </c>
      <c r="Z1" s="1" t="n">
        <v>20</v>
      </c>
      <c r="AA1" s="1" t="n">
        <v>21</v>
      </c>
      <c r="AB1" s="1" t="n">
        <v>22</v>
      </c>
      <c r="AC1" s="1" t="n">
        <v>23</v>
      </c>
      <c r="AD1" s="1" t="n">
        <v>24</v>
      </c>
      <c r="AE1" s="1" t="n">
        <v>25</v>
      </c>
      <c r="AF1" s="1" t="n">
        <v>26</v>
      </c>
      <c r="AG1" s="1" t="n">
        <v>27</v>
      </c>
      <c r="AH1" s="1" t="n">
        <v>28</v>
      </c>
      <c r="AI1" s="1" t="n">
        <v>29</v>
      </c>
      <c r="AJ1" s="1" t="n">
        <v>30</v>
      </c>
      <c r="AK1" s="1" t="n">
        <v>31</v>
      </c>
      <c r="AL1" s="1" t="n">
        <v>32</v>
      </c>
      <c r="AM1" s="1" t="n">
        <v>33</v>
      </c>
      <c r="AN1" s="1" t="n">
        <v>34</v>
      </c>
      <c r="AO1" s="1" t="n">
        <v>35</v>
      </c>
      <c r="AP1" s="1" t="n">
        <v>36</v>
      </c>
      <c r="AQ1" s="1" t="n">
        <v>37</v>
      </c>
      <c r="AR1" s="1" t="n">
        <v>38</v>
      </c>
      <c r="AS1" s="1" t="n">
        <v>39</v>
      </c>
      <c r="AT1" s="1" t="n">
        <v>40</v>
      </c>
      <c r="AU1" s="1" t="n">
        <v>41</v>
      </c>
      <c r="AV1" s="1" t="n">
        <v>42</v>
      </c>
      <c r="AW1" s="1" t="n">
        <v>43</v>
      </c>
      <c r="AX1" s="1" t="n">
        <v>44</v>
      </c>
      <c r="AY1" s="1" t="n">
        <v>45</v>
      </c>
      <c r="AZ1" s="1" t="n">
        <v>46</v>
      </c>
      <c r="BA1" s="1" t="n">
        <v>47</v>
      </c>
      <c r="BB1" s="1" t="n">
        <v>48</v>
      </c>
      <c r="BC1" s="1" t="n">
        <v>49</v>
      </c>
      <c r="BD1" s="1" t="n">
        <v>50</v>
      </c>
      <c r="BE1" s="1" t="n">
        <v>51</v>
      </c>
      <c r="BF1" s="1" t="n">
        <v>52</v>
      </c>
      <c r="BG1" s="1" t="n">
        <v>53</v>
      </c>
      <c r="BH1" s="1" t="n">
        <v>54</v>
      </c>
      <c r="BI1" s="1" t="n">
        <v>55</v>
      </c>
      <c r="BJ1" s="1" t="n">
        <v>56</v>
      </c>
      <c r="BK1" s="1" t="n">
        <v>57</v>
      </c>
      <c r="BL1" s="1" t="n">
        <v>58</v>
      </c>
      <c r="BM1" s="1" t="n">
        <v>59</v>
      </c>
      <c r="BN1" s="1" t="n">
        <v>60</v>
      </c>
      <c r="BO1" s="1" t="n">
        <v>61</v>
      </c>
      <c r="BP1" s="1" t="n">
        <v>62</v>
      </c>
      <c r="BQ1" s="1" t="n">
        <v>63</v>
      </c>
      <c r="BR1" s="1" t="n">
        <v>64</v>
      </c>
      <c r="BS1" s="1" t="n">
        <v>65</v>
      </c>
      <c r="BT1" s="1" t="n">
        <v>66</v>
      </c>
    </row>
    <row r="2" customFormat="false" ht="12.8" hidden="false" customHeight="true" outlineLevel="0" collapsed="false">
      <c r="A2" s="2" t="n">
        <v>42541.527025463</v>
      </c>
      <c r="B2" s="1" t="s">
        <v>6</v>
      </c>
      <c r="C2" s="1" t="n">
        <v>0</v>
      </c>
      <c r="D2" s="1" t="n">
        <v>0</v>
      </c>
      <c r="E2" s="1" t="n">
        <f aca="false">SUM($G2:$BT2)</f>
        <v>2</v>
      </c>
      <c r="F2" s="3" t="n">
        <f aca="false">SUMPRODUCT(INDEX(Cajas!$A$2:$C$10000, COLUMN($G2:$BT2) - 6, 3) * $G2:$BT2) * (100 - $C2) / 100</f>
        <v>25.9</v>
      </c>
      <c r="G2" s="0"/>
      <c r="H2" s="0"/>
      <c r="I2" s="0"/>
      <c r="K2" s="0"/>
      <c r="L2" s="0"/>
      <c r="M2" s="0"/>
      <c r="N2" s="0"/>
      <c r="P2" s="0"/>
      <c r="Q2" s="0"/>
      <c r="R2" s="0"/>
      <c r="S2" s="0"/>
      <c r="U2" s="0"/>
      <c r="V2" s="0"/>
      <c r="W2" s="0"/>
      <c r="X2" s="0"/>
      <c r="Z2" s="0"/>
      <c r="AA2" s="0"/>
      <c r="AB2" s="0"/>
      <c r="AE2" s="0"/>
      <c r="AF2" s="0"/>
      <c r="AG2" s="0"/>
      <c r="AH2" s="0"/>
      <c r="AJ2" s="0"/>
      <c r="AK2" s="1" t="n">
        <v>1</v>
      </c>
      <c r="AM2" s="0"/>
      <c r="AN2" s="0"/>
      <c r="AP2" s="0"/>
      <c r="AQ2" s="0"/>
      <c r="AR2" s="1" t="n">
        <v>1</v>
      </c>
      <c r="AT2" s="0"/>
      <c r="AU2" s="0"/>
      <c r="AZ2" s="0"/>
      <c r="BC2" s="0"/>
      <c r="BF2" s="0"/>
      <c r="BH2" s="0"/>
      <c r="BI2" s="0"/>
      <c r="BJ2" s="0"/>
      <c r="BK2" s="0"/>
      <c r="BL2" s="0"/>
      <c r="BN2" s="0"/>
      <c r="BQ2" s="0"/>
      <c r="BR2" s="0"/>
      <c r="BS2" s="0"/>
      <c r="BT2" s="0"/>
    </row>
    <row r="3" customFormat="false" ht="12.8" hidden="false" customHeight="true" outlineLevel="0" collapsed="false">
      <c r="A3" s="2" t="n">
        <v>42541.5433564815</v>
      </c>
      <c r="B3" s="1" t="s">
        <v>6</v>
      </c>
      <c r="C3" s="1" t="n">
        <v>0</v>
      </c>
      <c r="D3" s="1" t="n">
        <v>0</v>
      </c>
      <c r="E3" s="1" t="n">
        <f aca="false">SUM($G3:$BT3)</f>
        <v>1</v>
      </c>
      <c r="F3" s="3" t="n">
        <f aca="false">SUMPRODUCT(INDEX(Cajas!$A$2:$C$10000, COLUMN($G3:$BT3) - 6, 3) * $G3:$BT3) * (100 - $C3) / 100</f>
        <v>18.95</v>
      </c>
      <c r="G3" s="0"/>
      <c r="H3" s="0"/>
      <c r="I3" s="0"/>
      <c r="K3" s="0"/>
      <c r="L3" s="0"/>
      <c r="M3" s="0"/>
      <c r="N3" s="0"/>
      <c r="P3" s="0"/>
      <c r="Q3" s="0"/>
      <c r="R3" s="0"/>
      <c r="S3" s="0"/>
      <c r="U3" s="0"/>
      <c r="V3" s="0"/>
      <c r="W3" s="0"/>
      <c r="X3" s="0"/>
      <c r="Z3" s="0"/>
      <c r="AA3" s="0"/>
      <c r="AB3" s="0"/>
      <c r="AE3" s="0"/>
      <c r="AF3" s="0"/>
      <c r="AG3" s="0"/>
      <c r="AH3" s="0"/>
      <c r="AJ3" s="0"/>
      <c r="AK3" s="0"/>
      <c r="AM3" s="0"/>
      <c r="AN3" s="0"/>
      <c r="AP3" s="0"/>
      <c r="AQ3" s="0"/>
      <c r="AR3" s="0"/>
      <c r="AT3" s="0"/>
      <c r="AU3" s="0"/>
      <c r="AZ3" s="0"/>
      <c r="BC3" s="0"/>
      <c r="BF3" s="0"/>
      <c r="BH3" s="0"/>
      <c r="BI3" s="1" t="n">
        <v>1</v>
      </c>
      <c r="BJ3" s="0"/>
      <c r="BK3" s="0"/>
      <c r="BL3" s="0"/>
      <c r="BN3" s="0"/>
      <c r="BQ3" s="0"/>
      <c r="BR3" s="0"/>
      <c r="BS3" s="0"/>
      <c r="BT3" s="0"/>
    </row>
    <row r="4" customFormat="false" ht="12.8" hidden="false" customHeight="true" outlineLevel="0" collapsed="false">
      <c r="A4" s="2" t="n">
        <v>42541.5675810185</v>
      </c>
      <c r="B4" s="1" t="s">
        <v>7</v>
      </c>
      <c r="C4" s="1" t="n">
        <v>0</v>
      </c>
      <c r="D4" s="1" t="n">
        <v>0</v>
      </c>
      <c r="E4" s="1" t="n">
        <f aca="false">SUM($G4:$BT4)</f>
        <v>3</v>
      </c>
      <c r="F4" s="3" t="n">
        <f aca="false">SUMPRODUCT(INDEX(Cajas!$A$2:$C$10000, COLUMN($G4:$BT4) - 6, 3) * $G4:$BT4) * (100 - $C4) / 100</f>
        <v>25.85</v>
      </c>
      <c r="G4" s="0"/>
      <c r="H4" s="1" t="n">
        <v>1</v>
      </c>
      <c r="I4" s="0"/>
      <c r="K4" s="0"/>
      <c r="L4" s="0"/>
      <c r="M4" s="1" t="n">
        <v>2</v>
      </c>
      <c r="N4" s="0"/>
      <c r="P4" s="0"/>
      <c r="Q4" s="0"/>
      <c r="R4" s="0"/>
      <c r="S4" s="0"/>
      <c r="U4" s="0"/>
      <c r="V4" s="0"/>
      <c r="W4" s="0"/>
      <c r="X4" s="0"/>
      <c r="Z4" s="0"/>
      <c r="AA4" s="0"/>
      <c r="AB4" s="0"/>
      <c r="AE4" s="0"/>
      <c r="AF4" s="0"/>
      <c r="AG4" s="0"/>
      <c r="AH4" s="0"/>
      <c r="AJ4" s="0"/>
      <c r="AK4" s="0"/>
      <c r="AM4" s="0"/>
      <c r="AN4" s="0"/>
      <c r="AP4" s="0"/>
      <c r="AQ4" s="0"/>
      <c r="AR4" s="0"/>
      <c r="AT4" s="0"/>
      <c r="AU4" s="0"/>
      <c r="AZ4" s="0"/>
      <c r="BC4" s="0"/>
      <c r="BF4" s="0"/>
      <c r="BH4" s="0"/>
      <c r="BI4" s="0"/>
      <c r="BJ4" s="0"/>
      <c r="BK4" s="0"/>
      <c r="BL4" s="0"/>
      <c r="BN4" s="0"/>
      <c r="BQ4" s="0"/>
      <c r="BR4" s="0"/>
      <c r="BS4" s="0"/>
      <c r="BT4" s="0"/>
    </row>
    <row r="5" customFormat="false" ht="12.8" hidden="false" customHeight="true" outlineLevel="0" collapsed="false">
      <c r="A5" s="2" t="n">
        <v>42541.7554050926</v>
      </c>
      <c r="B5" s="1" t="s">
        <v>8</v>
      </c>
      <c r="C5" s="1" t="n">
        <v>0</v>
      </c>
      <c r="D5" s="1" t="n">
        <v>0</v>
      </c>
      <c r="E5" s="1" t="n">
        <f aca="false">SUM($G5:$BT5)</f>
        <v>2</v>
      </c>
      <c r="F5" s="3" t="n">
        <f aca="false">SUMPRODUCT(INDEX(Cajas!$A$2:$C$10000, COLUMN($G5:$BT5) - 6, 3) * $G5:$BT5) * (100 - $C5) / 100</f>
        <v>27.9</v>
      </c>
      <c r="G5" s="0"/>
      <c r="H5" s="0"/>
      <c r="I5" s="0"/>
      <c r="K5" s="0"/>
      <c r="L5" s="0"/>
      <c r="M5" s="0"/>
      <c r="N5" s="0"/>
      <c r="P5" s="0"/>
      <c r="Q5" s="0"/>
      <c r="R5" s="0"/>
      <c r="S5" s="0"/>
      <c r="U5" s="0"/>
      <c r="V5" s="0"/>
      <c r="W5" s="0"/>
      <c r="X5" s="0"/>
      <c r="Z5" s="0"/>
      <c r="AA5" s="0"/>
      <c r="AB5" s="0"/>
      <c r="AE5" s="0"/>
      <c r="AF5" s="0"/>
      <c r="AG5" s="0"/>
      <c r="AH5" s="0"/>
      <c r="AJ5" s="0"/>
      <c r="AK5" s="0"/>
      <c r="AM5" s="0"/>
      <c r="AN5" s="0"/>
      <c r="AP5" s="0"/>
      <c r="AQ5" s="0"/>
      <c r="AR5" s="0"/>
      <c r="AT5" s="0"/>
      <c r="AU5" s="0"/>
      <c r="AZ5" s="0"/>
      <c r="BC5" s="0"/>
      <c r="BF5" s="1" t="n">
        <v>2</v>
      </c>
      <c r="BH5" s="0"/>
      <c r="BI5" s="0"/>
      <c r="BJ5" s="0"/>
      <c r="BK5" s="0"/>
      <c r="BL5" s="0"/>
      <c r="BN5" s="0"/>
      <c r="BQ5" s="0"/>
      <c r="BR5" s="0"/>
      <c r="BS5" s="0"/>
      <c r="BT5" s="0"/>
    </row>
    <row r="6" customFormat="false" ht="12.8" hidden="false" customHeight="true" outlineLevel="0" collapsed="false">
      <c r="A6" s="2" t="n">
        <v>42542.4547685185</v>
      </c>
      <c r="B6" s="1" t="s">
        <v>7</v>
      </c>
      <c r="C6" s="1" t="n">
        <v>0</v>
      </c>
      <c r="D6" s="1" t="n">
        <v>0</v>
      </c>
      <c r="E6" s="1" t="n">
        <f aca="false">SUM($G6:$BT6)</f>
        <v>1</v>
      </c>
      <c r="F6" s="3" t="n">
        <f aca="false">SUMPRODUCT(INDEX(Cajas!$A$2:$C$10000, COLUMN($G6:$BT6) - 6, 3) * $G6:$BT6) * (100 - $C6) / 100</f>
        <v>21.95</v>
      </c>
      <c r="G6" s="0"/>
      <c r="H6" s="0"/>
      <c r="I6" s="1" t="n">
        <v>1</v>
      </c>
      <c r="K6" s="0"/>
      <c r="L6" s="0"/>
      <c r="M6" s="0"/>
      <c r="N6" s="0"/>
      <c r="P6" s="0"/>
      <c r="Q6" s="0"/>
      <c r="R6" s="0"/>
      <c r="S6" s="0"/>
      <c r="U6" s="0"/>
      <c r="V6" s="0"/>
      <c r="W6" s="0"/>
      <c r="X6" s="0"/>
      <c r="Z6" s="0"/>
      <c r="AA6" s="0"/>
      <c r="AB6" s="0"/>
      <c r="AE6" s="0"/>
      <c r="AF6" s="0"/>
      <c r="AG6" s="0"/>
      <c r="AH6" s="0"/>
      <c r="AJ6" s="0"/>
      <c r="AK6" s="0"/>
      <c r="AM6" s="0"/>
      <c r="AN6" s="0"/>
      <c r="AP6" s="0"/>
      <c r="AQ6" s="0"/>
      <c r="AR6" s="0"/>
      <c r="AT6" s="0"/>
      <c r="AU6" s="0"/>
      <c r="AZ6" s="0"/>
      <c r="BC6" s="0"/>
      <c r="BF6" s="0"/>
      <c r="BH6" s="0"/>
      <c r="BI6" s="0"/>
      <c r="BJ6" s="0"/>
      <c r="BK6" s="0"/>
      <c r="BL6" s="0"/>
      <c r="BN6" s="0"/>
      <c r="BQ6" s="0"/>
      <c r="BR6" s="0"/>
      <c r="BS6" s="0"/>
      <c r="BT6" s="0"/>
    </row>
    <row r="7" customFormat="false" ht="12.8" hidden="false" customHeight="true" outlineLevel="0" collapsed="false">
      <c r="A7" s="2" t="n">
        <v>42542.4919907407</v>
      </c>
      <c r="B7" s="1" t="s">
        <v>7</v>
      </c>
      <c r="C7" s="1" t="n">
        <v>0</v>
      </c>
      <c r="D7" s="1" t="n">
        <v>0</v>
      </c>
      <c r="E7" s="1" t="n">
        <f aca="false">SUM($G7:$BT7)</f>
        <v>2</v>
      </c>
      <c r="F7" s="3" t="n">
        <f aca="false">SUMPRODUCT(INDEX(Cajas!$A$2:$C$10000, COLUMN($G7:$BT7) - 6, 3) * $G7:$BT7) * (100 - $C7) / 100</f>
        <v>43.9</v>
      </c>
      <c r="G7" s="0"/>
      <c r="H7" s="0"/>
      <c r="I7" s="1" t="n">
        <v>2</v>
      </c>
      <c r="K7" s="0"/>
      <c r="L7" s="0"/>
      <c r="M7" s="0"/>
      <c r="N7" s="0"/>
      <c r="P7" s="0"/>
      <c r="Q7" s="0"/>
      <c r="R7" s="0"/>
      <c r="S7" s="0"/>
      <c r="U7" s="0"/>
      <c r="V7" s="0"/>
      <c r="W7" s="0"/>
      <c r="X7" s="0"/>
      <c r="Z7" s="0"/>
      <c r="AA7" s="0"/>
      <c r="AB7" s="0"/>
      <c r="AE7" s="0"/>
      <c r="AF7" s="0"/>
      <c r="AG7" s="0"/>
      <c r="AH7" s="0"/>
      <c r="AJ7" s="0"/>
      <c r="AK7" s="0"/>
      <c r="AM7" s="0"/>
      <c r="AN7" s="0"/>
      <c r="AP7" s="0"/>
      <c r="AQ7" s="0"/>
      <c r="AR7" s="0"/>
      <c r="AT7" s="0"/>
      <c r="AU7" s="0"/>
      <c r="AZ7" s="0"/>
      <c r="BC7" s="0"/>
      <c r="BF7" s="0"/>
      <c r="BH7" s="0"/>
      <c r="BI7" s="0"/>
      <c r="BJ7" s="0"/>
      <c r="BK7" s="0"/>
      <c r="BL7" s="0"/>
      <c r="BN7" s="0"/>
      <c r="BQ7" s="0"/>
      <c r="BR7" s="0"/>
      <c r="BS7" s="0"/>
      <c r="BT7" s="0"/>
    </row>
    <row r="8" customFormat="false" ht="12.8" hidden="false" customHeight="true" outlineLevel="0" collapsed="false">
      <c r="A8" s="2" t="n">
        <v>42542.8231481482</v>
      </c>
      <c r="B8" s="1" t="s">
        <v>9</v>
      </c>
      <c r="C8" s="1" t="n">
        <v>0</v>
      </c>
      <c r="D8" s="1" t="n">
        <v>0</v>
      </c>
      <c r="E8" s="1" t="n">
        <f aca="false">SUM($G8:$BT8)</f>
        <v>1</v>
      </c>
      <c r="F8" s="3" t="n">
        <f aca="false">SUMPRODUCT(INDEX(Cajas!$A$2:$C$10000, COLUMN($G8:$BT8) - 6, 3) * $G8:$BT8) * (100 - $C8) / 100</f>
        <v>8.95</v>
      </c>
      <c r="G8" s="1" t="n">
        <v>1</v>
      </c>
      <c r="H8" s="0"/>
      <c r="I8" s="0"/>
      <c r="K8" s="0"/>
      <c r="L8" s="0"/>
      <c r="M8" s="0"/>
      <c r="N8" s="0"/>
      <c r="P8" s="0"/>
      <c r="Q8" s="0"/>
      <c r="R8" s="0"/>
      <c r="S8" s="0"/>
      <c r="U8" s="0"/>
      <c r="V8" s="0"/>
      <c r="W8" s="0"/>
      <c r="X8" s="0"/>
      <c r="Z8" s="0"/>
      <c r="AA8" s="0"/>
      <c r="AB8" s="0"/>
      <c r="AE8" s="0"/>
      <c r="AF8" s="0"/>
      <c r="AG8" s="0"/>
      <c r="AH8" s="0"/>
      <c r="AJ8" s="0"/>
      <c r="AK8" s="0"/>
      <c r="AM8" s="0"/>
      <c r="AN8" s="0"/>
      <c r="AP8" s="0"/>
      <c r="AQ8" s="0"/>
      <c r="AR8" s="0"/>
      <c r="AT8" s="0"/>
      <c r="AU8" s="0"/>
      <c r="AZ8" s="0"/>
      <c r="BC8" s="0"/>
      <c r="BF8" s="0"/>
      <c r="BH8" s="0"/>
      <c r="BI8" s="0"/>
      <c r="BJ8" s="0"/>
      <c r="BK8" s="0"/>
      <c r="BL8" s="0"/>
      <c r="BN8" s="0"/>
      <c r="BQ8" s="0"/>
      <c r="BR8" s="0"/>
      <c r="BS8" s="0"/>
      <c r="BT8" s="0"/>
    </row>
    <row r="9" customFormat="false" ht="12.8" hidden="false" customHeight="true" outlineLevel="0" collapsed="false">
      <c r="A9" s="2" t="n">
        <v>42542.8421412037</v>
      </c>
      <c r="B9" s="1" t="s">
        <v>9</v>
      </c>
      <c r="C9" s="1" t="n">
        <v>0</v>
      </c>
      <c r="D9" s="1" t="n">
        <v>0</v>
      </c>
      <c r="E9" s="1" t="n">
        <f aca="false">SUM($G9:$BT9)</f>
        <v>1</v>
      </c>
      <c r="F9" s="3" t="n">
        <f aca="false">SUMPRODUCT(INDEX(Cajas!$A$2:$C$10000, COLUMN($G9:$BT9) - 6, 3) * $G9:$BT9) * (100 - $C9) / 100</f>
        <v>15.95</v>
      </c>
      <c r="G9" s="0"/>
      <c r="H9" s="1" t="n">
        <v>1</v>
      </c>
      <c r="I9" s="0"/>
      <c r="K9" s="0"/>
      <c r="L9" s="0"/>
      <c r="M9" s="0"/>
      <c r="N9" s="0"/>
      <c r="P9" s="0"/>
      <c r="Q9" s="0"/>
      <c r="R9" s="0"/>
      <c r="S9" s="0"/>
      <c r="U9" s="0"/>
      <c r="V9" s="0"/>
      <c r="W9" s="0"/>
      <c r="X9" s="0"/>
      <c r="Z9" s="0"/>
      <c r="AA9" s="0"/>
      <c r="AB9" s="0"/>
      <c r="AE9" s="0"/>
      <c r="AF9" s="0"/>
      <c r="AG9" s="0"/>
      <c r="AH9" s="0"/>
      <c r="AJ9" s="0"/>
      <c r="AK9" s="0"/>
      <c r="AM9" s="0"/>
      <c r="AN9" s="0"/>
      <c r="AP9" s="0"/>
      <c r="AQ9" s="0"/>
      <c r="AR9" s="0"/>
      <c r="AT9" s="0"/>
      <c r="AU9" s="0"/>
      <c r="AZ9" s="0"/>
      <c r="BC9" s="0"/>
      <c r="BF9" s="0"/>
      <c r="BH9" s="0"/>
      <c r="BI9" s="0"/>
      <c r="BJ9" s="0"/>
      <c r="BK9" s="0"/>
      <c r="BL9" s="0"/>
      <c r="BN9" s="0"/>
      <c r="BQ9" s="0"/>
      <c r="BR9" s="0"/>
      <c r="BS9" s="0"/>
      <c r="BT9" s="0"/>
    </row>
    <row r="10" customFormat="false" ht="12.8" hidden="false" customHeight="true" outlineLevel="0" collapsed="false">
      <c r="A10" s="2" t="n">
        <v>42542.8712615741</v>
      </c>
      <c r="B10" s="1" t="s">
        <v>6</v>
      </c>
      <c r="C10" s="1" t="n">
        <v>0</v>
      </c>
      <c r="D10" s="1" t="n">
        <v>0</v>
      </c>
      <c r="E10" s="1" t="n">
        <f aca="false">SUM($G10:$BT10)</f>
        <v>2</v>
      </c>
      <c r="F10" s="3" t="n">
        <f aca="false">SUMPRODUCT(INDEX(Cajas!$A$2:$C$10000, COLUMN($G10:$BT10) - 6, 3) * $G10:$BT10) * (100 - $C10) / 100</f>
        <v>15.9</v>
      </c>
      <c r="G10" s="0"/>
      <c r="H10" s="0"/>
      <c r="I10" s="0"/>
      <c r="K10" s="0"/>
      <c r="L10" s="0"/>
      <c r="M10" s="0"/>
      <c r="N10" s="0"/>
      <c r="P10" s="0"/>
      <c r="Q10" s="0"/>
      <c r="R10" s="0"/>
      <c r="S10" s="0"/>
      <c r="U10" s="1" t="n">
        <v>1</v>
      </c>
      <c r="V10" s="1" t="n">
        <v>1</v>
      </c>
      <c r="W10" s="0"/>
      <c r="X10" s="0"/>
      <c r="Z10" s="0"/>
      <c r="AA10" s="0"/>
      <c r="AB10" s="0"/>
      <c r="AE10" s="0"/>
      <c r="AF10" s="0"/>
      <c r="AG10" s="0"/>
      <c r="AH10" s="0"/>
      <c r="AJ10" s="0"/>
      <c r="AK10" s="0"/>
      <c r="AM10" s="0"/>
      <c r="AN10" s="0"/>
      <c r="AP10" s="0"/>
      <c r="AQ10" s="0"/>
      <c r="AR10" s="0"/>
      <c r="AT10" s="0"/>
      <c r="AU10" s="0"/>
      <c r="AZ10" s="0"/>
      <c r="BC10" s="0"/>
      <c r="BF10" s="0"/>
      <c r="BH10" s="0"/>
      <c r="BI10" s="0"/>
      <c r="BJ10" s="0"/>
      <c r="BK10" s="0"/>
      <c r="BL10" s="0"/>
      <c r="BN10" s="0"/>
      <c r="BQ10" s="0"/>
      <c r="BR10" s="0"/>
      <c r="BS10" s="0"/>
      <c r="BT10" s="0"/>
    </row>
    <row r="11" customFormat="false" ht="12.8" hidden="false" customHeight="true" outlineLevel="0" collapsed="false">
      <c r="A11" s="2" t="n">
        <v>42542.8743981482</v>
      </c>
      <c r="B11" s="1" t="s">
        <v>10</v>
      </c>
      <c r="C11" s="1" t="n">
        <v>0</v>
      </c>
      <c r="D11" s="1" t="n">
        <v>0</v>
      </c>
      <c r="E11" s="1" t="n">
        <f aca="false">SUM($G11:$BT11)</f>
        <v>4</v>
      </c>
      <c r="F11" s="3" t="n">
        <f aca="false">SUMPRODUCT(INDEX(Cajas!$A$2:$C$10000, COLUMN($G11:$BT11) - 6, 3) * $G11:$BT11) * (100 - $C11) / 100</f>
        <v>31.8</v>
      </c>
      <c r="G11" s="1" t="n">
        <v>3</v>
      </c>
      <c r="H11" s="0"/>
      <c r="I11" s="0"/>
      <c r="K11" s="1" t="n">
        <v>1</v>
      </c>
      <c r="L11" s="0"/>
      <c r="M11" s="0"/>
      <c r="N11" s="0"/>
      <c r="P11" s="0"/>
      <c r="Q11" s="0"/>
      <c r="R11" s="0"/>
      <c r="S11" s="0"/>
      <c r="U11" s="0"/>
      <c r="V11" s="0"/>
      <c r="W11" s="0"/>
      <c r="X11" s="0"/>
      <c r="Z11" s="0"/>
      <c r="AA11" s="0"/>
      <c r="AB11" s="0"/>
      <c r="AE11" s="0"/>
      <c r="AF11" s="0"/>
      <c r="AG11" s="0"/>
      <c r="AH11" s="0"/>
      <c r="AJ11" s="0"/>
      <c r="AK11" s="0"/>
      <c r="AM11" s="0"/>
      <c r="AN11" s="0"/>
      <c r="AP11" s="0"/>
      <c r="AQ11" s="0"/>
      <c r="AR11" s="0"/>
      <c r="AT11" s="0"/>
      <c r="AU11" s="0"/>
      <c r="AZ11" s="0"/>
      <c r="BC11" s="0"/>
      <c r="BF11" s="0"/>
      <c r="BH11" s="0"/>
      <c r="BI11" s="0"/>
      <c r="BJ11" s="0"/>
      <c r="BK11" s="0"/>
      <c r="BL11" s="0"/>
      <c r="BN11" s="0"/>
      <c r="BQ11" s="0"/>
      <c r="BR11" s="0"/>
      <c r="BS11" s="0"/>
      <c r="BT11" s="0"/>
    </row>
    <row r="12" customFormat="false" ht="12.8" hidden="false" customHeight="true" outlineLevel="0" collapsed="false">
      <c r="A12" s="2" t="n">
        <v>42542.9001967593</v>
      </c>
      <c r="B12" s="1" t="s">
        <v>6</v>
      </c>
      <c r="C12" s="1" t="n">
        <v>0</v>
      </c>
      <c r="D12" s="1" t="n">
        <v>0</v>
      </c>
      <c r="E12" s="1" t="n">
        <f aca="false">SUM($G12:$BT12)</f>
        <v>1</v>
      </c>
      <c r="F12" s="3" t="n">
        <f aca="false">SUMPRODUCT(INDEX(Cajas!$A$2:$C$10000, COLUMN($G12:$BT12) - 6, 3) * $G12:$BT12) * (100 - $C12) / 100</f>
        <v>8.95</v>
      </c>
      <c r="G12" s="1" t="n">
        <v>1</v>
      </c>
      <c r="H12" s="0"/>
      <c r="I12" s="0"/>
      <c r="K12" s="0"/>
      <c r="L12" s="0"/>
      <c r="M12" s="0"/>
      <c r="N12" s="0"/>
      <c r="P12" s="0"/>
      <c r="Q12" s="0"/>
      <c r="R12" s="0"/>
      <c r="S12" s="0"/>
      <c r="U12" s="0"/>
      <c r="V12" s="0"/>
      <c r="W12" s="0"/>
      <c r="X12" s="0"/>
      <c r="Z12" s="0"/>
      <c r="AA12" s="0"/>
      <c r="AB12" s="0"/>
      <c r="AE12" s="0"/>
      <c r="AF12" s="0"/>
      <c r="AG12" s="0"/>
      <c r="AH12" s="0"/>
      <c r="AJ12" s="0"/>
      <c r="AK12" s="0"/>
      <c r="AM12" s="0"/>
      <c r="AN12" s="0"/>
      <c r="AP12" s="0"/>
      <c r="AQ12" s="0"/>
      <c r="AR12" s="0"/>
      <c r="AT12" s="0"/>
      <c r="AU12" s="0"/>
      <c r="AZ12" s="0"/>
      <c r="BC12" s="0"/>
      <c r="BF12" s="0"/>
      <c r="BH12" s="0"/>
      <c r="BI12" s="0"/>
      <c r="BJ12" s="0"/>
      <c r="BK12" s="0"/>
      <c r="BL12" s="0"/>
      <c r="BN12" s="0"/>
      <c r="BQ12" s="0"/>
      <c r="BR12" s="0"/>
      <c r="BS12" s="0"/>
      <c r="BT12" s="0"/>
    </row>
    <row r="13" customFormat="false" ht="12.8" hidden="false" customHeight="true" outlineLevel="0" collapsed="false">
      <c r="A13" s="2" t="n">
        <v>42543.4819444444</v>
      </c>
      <c r="B13" s="1" t="s">
        <v>9</v>
      </c>
      <c r="C13" s="1" t="n">
        <v>0</v>
      </c>
      <c r="D13" s="1" t="n">
        <v>0</v>
      </c>
      <c r="E13" s="1" t="n">
        <f aca="false">SUM($G13:$BT13)</f>
        <v>5</v>
      </c>
      <c r="F13" s="3" t="n">
        <f aca="false">SUMPRODUCT(INDEX(Cajas!$A$2:$C$10000, COLUMN($G13:$BT13) - 6, 3) * $G13:$BT13) * (100 - $C13) / 100</f>
        <v>20.8</v>
      </c>
      <c r="G13" s="0"/>
      <c r="H13" s="0"/>
      <c r="I13" s="0"/>
      <c r="K13" s="1" t="n">
        <v>4</v>
      </c>
      <c r="L13" s="0"/>
      <c r="M13" s="0"/>
      <c r="N13" s="0"/>
      <c r="P13" s="0"/>
      <c r="Q13" s="0"/>
      <c r="R13" s="0"/>
      <c r="S13" s="0"/>
      <c r="U13" s="0"/>
      <c r="V13" s="0"/>
      <c r="W13" s="0"/>
      <c r="X13" s="0"/>
      <c r="Z13" s="0"/>
      <c r="AA13" s="0"/>
      <c r="AB13" s="0"/>
      <c r="AE13" s="0"/>
      <c r="AF13" s="0"/>
      <c r="AG13" s="0"/>
      <c r="AH13" s="0"/>
      <c r="AJ13" s="0"/>
      <c r="AK13" s="0"/>
      <c r="AM13" s="0"/>
      <c r="AN13" s="0"/>
      <c r="AP13" s="0"/>
      <c r="AQ13" s="0"/>
      <c r="AR13" s="0"/>
      <c r="AT13" s="0"/>
      <c r="AU13" s="0"/>
      <c r="AZ13" s="0"/>
      <c r="BC13" s="0"/>
      <c r="BF13" s="0"/>
      <c r="BH13" s="0"/>
      <c r="BI13" s="0"/>
      <c r="BJ13" s="1" t="n">
        <v>1</v>
      </c>
      <c r="BK13" s="0"/>
      <c r="BL13" s="0"/>
      <c r="BN13" s="0"/>
      <c r="BQ13" s="0"/>
      <c r="BR13" s="0"/>
      <c r="BS13" s="0"/>
      <c r="BT13" s="0"/>
    </row>
    <row r="14" customFormat="false" ht="12.8" hidden="false" customHeight="true" outlineLevel="0" collapsed="false">
      <c r="A14" s="2" t="n">
        <v>42543.4822222222</v>
      </c>
      <c r="B14" s="1" t="s">
        <v>7</v>
      </c>
      <c r="C14" s="1" t="n">
        <v>0</v>
      </c>
      <c r="D14" s="1" t="n">
        <v>0</v>
      </c>
      <c r="E14" s="1" t="n">
        <f aca="false">SUM($G14:$BT14)</f>
        <v>1</v>
      </c>
      <c r="F14" s="3" t="n">
        <f aca="false">SUMPRODUCT(INDEX(Cajas!$A$2:$C$10000, COLUMN($G14:$BT14) - 6, 3) * $G14:$BT14) * (100 - $C14) / 100</f>
        <v>8.95</v>
      </c>
      <c r="G14" s="1" t="n">
        <v>1</v>
      </c>
      <c r="H14" s="0"/>
      <c r="I14" s="0"/>
      <c r="K14" s="0"/>
      <c r="L14" s="0"/>
      <c r="M14" s="0"/>
      <c r="N14" s="0"/>
      <c r="P14" s="0"/>
      <c r="Q14" s="0"/>
      <c r="R14" s="0"/>
      <c r="S14" s="0"/>
      <c r="U14" s="0"/>
      <c r="V14" s="0"/>
      <c r="W14" s="0"/>
      <c r="X14" s="0"/>
      <c r="Z14" s="0"/>
      <c r="AA14" s="0"/>
      <c r="AB14" s="0"/>
      <c r="AE14" s="0"/>
      <c r="AF14" s="0"/>
      <c r="AG14" s="0"/>
      <c r="AH14" s="0"/>
      <c r="AJ14" s="0"/>
      <c r="AK14" s="0"/>
      <c r="AM14" s="0"/>
      <c r="AN14" s="0"/>
      <c r="AP14" s="0"/>
      <c r="AQ14" s="0"/>
      <c r="AR14" s="0"/>
      <c r="AT14" s="0"/>
      <c r="AU14" s="0"/>
      <c r="AZ14" s="0"/>
      <c r="BC14" s="0"/>
      <c r="BF14" s="0"/>
      <c r="BH14" s="0"/>
      <c r="BI14" s="0"/>
      <c r="BJ14" s="0"/>
      <c r="BK14" s="0"/>
      <c r="BL14" s="0"/>
      <c r="BN14" s="0"/>
      <c r="BQ14" s="0"/>
      <c r="BR14" s="0"/>
      <c r="BS14" s="0"/>
      <c r="BT14" s="0"/>
    </row>
    <row r="15" customFormat="false" ht="12.8" hidden="false" customHeight="true" outlineLevel="0" collapsed="false">
      <c r="A15" s="2" t="n">
        <v>42543.5232523148</v>
      </c>
      <c r="B15" s="1" t="s">
        <v>6</v>
      </c>
      <c r="C15" s="1" t="n">
        <v>0</v>
      </c>
      <c r="D15" s="1" t="n">
        <v>0</v>
      </c>
      <c r="E15" s="1" t="n">
        <f aca="false">SUM($G15:$BT15)</f>
        <v>2</v>
      </c>
      <c r="F15" s="3" t="n">
        <f aca="false">SUMPRODUCT(INDEX(Cajas!$A$2:$C$10000, COLUMN($G15:$BT15) - 6, 3) * $G15:$BT15) * (100 - $C15) / 100</f>
        <v>31.9</v>
      </c>
      <c r="G15" s="0"/>
      <c r="H15" s="0"/>
      <c r="I15" s="0"/>
      <c r="K15" s="0"/>
      <c r="L15" s="0"/>
      <c r="M15" s="0"/>
      <c r="N15" s="0"/>
      <c r="P15" s="0"/>
      <c r="Q15" s="0"/>
      <c r="R15" s="0"/>
      <c r="S15" s="0"/>
      <c r="U15" s="0"/>
      <c r="V15" s="0"/>
      <c r="W15" s="0"/>
      <c r="X15" s="0"/>
      <c r="Z15" s="0"/>
      <c r="AA15" s="0"/>
      <c r="AB15" s="0"/>
      <c r="AE15" s="0"/>
      <c r="AF15" s="0"/>
      <c r="AG15" s="0"/>
      <c r="AH15" s="0"/>
      <c r="AJ15" s="0"/>
      <c r="AK15" s="1" t="n">
        <v>1</v>
      </c>
      <c r="AM15" s="0"/>
      <c r="AN15" s="0"/>
      <c r="AP15" s="0"/>
      <c r="AQ15" s="0"/>
      <c r="AR15" s="0"/>
      <c r="AT15" s="0"/>
      <c r="AU15" s="0"/>
      <c r="AZ15" s="0"/>
      <c r="BC15" s="1" t="n">
        <v>1</v>
      </c>
      <c r="BF15" s="0"/>
      <c r="BH15" s="0"/>
      <c r="BI15" s="0"/>
      <c r="BJ15" s="0"/>
      <c r="BK15" s="0"/>
      <c r="BL15" s="0"/>
      <c r="BN15" s="0"/>
      <c r="BQ15" s="0"/>
      <c r="BR15" s="0"/>
      <c r="BS15" s="0"/>
      <c r="BT15" s="0"/>
    </row>
    <row r="16" customFormat="false" ht="12.8" hidden="false" customHeight="true" outlineLevel="0" collapsed="false">
      <c r="A16" s="2" t="n">
        <v>42543.5531597222</v>
      </c>
      <c r="B16" s="1" t="s">
        <v>6</v>
      </c>
      <c r="C16" s="1" t="n">
        <v>0</v>
      </c>
      <c r="D16" s="1" t="n">
        <v>0</v>
      </c>
      <c r="E16" s="1" t="n">
        <f aca="false">SUM($G16:$BT16)</f>
        <v>3</v>
      </c>
      <c r="F16" s="3" t="n">
        <f aca="false">SUMPRODUCT(INDEX(Cajas!$A$2:$C$10000, COLUMN($G16:$BT16) - 6, 3) * $G16:$BT16) * (100 - $C16) / 100</f>
        <v>25.85</v>
      </c>
      <c r="G16" s="1" t="n">
        <v>1</v>
      </c>
      <c r="H16" s="0"/>
      <c r="I16" s="0"/>
      <c r="K16" s="0"/>
      <c r="L16" s="0"/>
      <c r="M16" s="0"/>
      <c r="N16" s="0"/>
      <c r="P16" s="0"/>
      <c r="Q16" s="0"/>
      <c r="R16" s="0"/>
      <c r="S16" s="0"/>
      <c r="U16" s="0"/>
      <c r="V16" s="0"/>
      <c r="W16" s="0"/>
      <c r="X16" s="0"/>
      <c r="Z16" s="0"/>
      <c r="AA16" s="0"/>
      <c r="AB16" s="0"/>
      <c r="AE16" s="0"/>
      <c r="AF16" s="1" t="n">
        <v>1</v>
      </c>
      <c r="AG16" s="0"/>
      <c r="AH16" s="0"/>
      <c r="AJ16" s="1" t="n">
        <v>1</v>
      </c>
      <c r="AK16" s="0"/>
      <c r="AM16" s="0"/>
      <c r="AN16" s="0"/>
      <c r="AP16" s="0"/>
      <c r="AQ16" s="0"/>
      <c r="AR16" s="0"/>
      <c r="AT16" s="0"/>
      <c r="AU16" s="0"/>
      <c r="AZ16" s="0"/>
      <c r="BC16" s="0"/>
      <c r="BF16" s="0"/>
      <c r="BH16" s="0"/>
      <c r="BI16" s="0"/>
      <c r="BJ16" s="0"/>
      <c r="BK16" s="0"/>
      <c r="BL16" s="0"/>
      <c r="BN16" s="0"/>
      <c r="BQ16" s="0"/>
      <c r="BR16" s="0"/>
      <c r="BS16" s="0"/>
      <c r="BT16" s="0"/>
    </row>
    <row r="17" customFormat="false" ht="12.8" hidden="false" customHeight="true" outlineLevel="0" collapsed="false">
      <c r="A17" s="2" t="n">
        <v>42543.5880555556</v>
      </c>
      <c r="B17" s="1" t="s">
        <v>7</v>
      </c>
      <c r="C17" s="1" t="n">
        <v>0</v>
      </c>
      <c r="D17" s="1" t="n">
        <v>0</v>
      </c>
      <c r="E17" s="1" t="n">
        <f aca="false">SUM($G17:$BT17)</f>
        <v>2</v>
      </c>
      <c r="F17" s="3" t="n">
        <f aca="false">SUMPRODUCT(INDEX(Cajas!$A$2:$C$10000, COLUMN($G17:$BT17) - 6, 3) * $G17:$BT17) * (100 - $C17) / 100</f>
        <v>31.9</v>
      </c>
      <c r="G17" s="0"/>
      <c r="H17" s="1" t="n">
        <v>2</v>
      </c>
      <c r="I17" s="0"/>
      <c r="K17" s="0"/>
      <c r="L17" s="0"/>
      <c r="M17" s="0"/>
      <c r="N17" s="0"/>
      <c r="P17" s="0"/>
      <c r="Q17" s="0"/>
      <c r="R17" s="0"/>
      <c r="S17" s="0"/>
      <c r="U17" s="0"/>
      <c r="V17" s="0"/>
      <c r="W17" s="0"/>
      <c r="X17" s="0"/>
      <c r="Z17" s="0"/>
      <c r="AA17" s="0"/>
      <c r="AB17" s="0"/>
      <c r="AE17" s="0"/>
      <c r="AF17" s="0"/>
      <c r="AG17" s="0"/>
      <c r="AH17" s="0"/>
      <c r="AJ17" s="0"/>
      <c r="AK17" s="0"/>
      <c r="AM17" s="0"/>
      <c r="AN17" s="0"/>
      <c r="AP17" s="0"/>
      <c r="AQ17" s="0"/>
      <c r="AR17" s="0"/>
      <c r="AT17" s="0"/>
      <c r="AU17" s="0"/>
      <c r="AZ17" s="0"/>
      <c r="BC17" s="0"/>
      <c r="BF17" s="0"/>
      <c r="BH17" s="0"/>
      <c r="BI17" s="0"/>
      <c r="BJ17" s="0"/>
      <c r="BK17" s="0"/>
      <c r="BL17" s="0"/>
      <c r="BN17" s="0"/>
      <c r="BQ17" s="0"/>
      <c r="BR17" s="0"/>
      <c r="BS17" s="0"/>
      <c r="BT17" s="0"/>
    </row>
    <row r="18" customFormat="false" ht="12.8" hidden="false" customHeight="true" outlineLevel="0" collapsed="false">
      <c r="A18" s="2" t="n">
        <v>42543.773125</v>
      </c>
      <c r="B18" s="1" t="s">
        <v>6</v>
      </c>
      <c r="C18" s="1" t="n">
        <v>0</v>
      </c>
      <c r="D18" s="1" t="n">
        <v>0</v>
      </c>
      <c r="E18" s="1" t="n">
        <f aca="false">SUM($G18:$BT18)</f>
        <v>2</v>
      </c>
      <c r="F18" s="3" t="n">
        <f aca="false">SUMPRODUCT(INDEX(Cajas!$A$2:$C$10000, COLUMN($G18:$BT18) - 6, 3) * $G18:$BT18) * (100 - $C18) / 100</f>
        <v>43.9</v>
      </c>
      <c r="G18" s="0"/>
      <c r="H18" s="0"/>
      <c r="I18" s="0"/>
      <c r="K18" s="0"/>
      <c r="L18" s="0"/>
      <c r="M18" s="0"/>
      <c r="N18" s="0"/>
      <c r="P18" s="0"/>
      <c r="Q18" s="0"/>
      <c r="R18" s="0"/>
      <c r="S18" s="0"/>
      <c r="U18" s="0"/>
      <c r="V18" s="0"/>
      <c r="W18" s="0"/>
      <c r="X18" s="0"/>
      <c r="Z18" s="0"/>
      <c r="AA18" s="0"/>
      <c r="AB18" s="0"/>
      <c r="AE18" s="0"/>
      <c r="AF18" s="0"/>
      <c r="AG18" s="0"/>
      <c r="AH18" s="0"/>
      <c r="AJ18" s="0"/>
      <c r="AK18" s="0"/>
      <c r="AM18" s="0"/>
      <c r="AN18" s="0"/>
      <c r="AP18" s="0"/>
      <c r="AQ18" s="0"/>
      <c r="AR18" s="0"/>
      <c r="AT18" s="0"/>
      <c r="AU18" s="0"/>
      <c r="AZ18" s="1" t="n">
        <v>2</v>
      </c>
      <c r="BC18" s="0"/>
      <c r="BF18" s="0"/>
      <c r="BH18" s="0"/>
      <c r="BI18" s="0"/>
      <c r="BJ18" s="0"/>
      <c r="BK18" s="0"/>
      <c r="BL18" s="0"/>
      <c r="BN18" s="0"/>
      <c r="BQ18" s="0"/>
      <c r="BR18" s="0"/>
      <c r="BS18" s="0"/>
      <c r="BT18" s="0"/>
    </row>
    <row r="19" customFormat="false" ht="12.8" hidden="false" customHeight="true" outlineLevel="0" collapsed="false">
      <c r="A19" s="2" t="n">
        <v>42543.805625</v>
      </c>
      <c r="B19" s="1" t="s">
        <v>6</v>
      </c>
      <c r="C19" s="1" t="n">
        <v>0</v>
      </c>
      <c r="D19" s="1" t="n">
        <v>0</v>
      </c>
      <c r="E19" s="1" t="n">
        <f aca="false">SUM($G19:$BT19)</f>
        <v>2</v>
      </c>
      <c r="F19" s="3" t="n">
        <f aca="false">SUMPRODUCT(INDEX(Cajas!$A$2:$C$10000, COLUMN($G19:$BT19) - 6, 3) * $G19:$BT19) * (100 - $C19) / 100</f>
        <v>22.9</v>
      </c>
      <c r="G19" s="1" t="n">
        <v>1</v>
      </c>
      <c r="H19" s="0"/>
      <c r="I19" s="0"/>
      <c r="K19" s="0"/>
      <c r="L19" s="0"/>
      <c r="M19" s="0"/>
      <c r="N19" s="0"/>
      <c r="P19" s="0"/>
      <c r="Q19" s="0"/>
      <c r="R19" s="0"/>
      <c r="S19" s="0"/>
      <c r="U19" s="0"/>
      <c r="V19" s="0"/>
      <c r="W19" s="0"/>
      <c r="X19" s="0"/>
      <c r="Z19" s="0"/>
      <c r="AA19" s="0"/>
      <c r="AB19" s="0"/>
      <c r="AE19" s="0"/>
      <c r="AF19" s="0"/>
      <c r="AG19" s="0"/>
      <c r="AH19" s="0"/>
      <c r="AJ19" s="0"/>
      <c r="AK19" s="0"/>
      <c r="AM19" s="0"/>
      <c r="AN19" s="0"/>
      <c r="AP19" s="0"/>
      <c r="AQ19" s="0"/>
      <c r="AR19" s="0"/>
      <c r="AT19" s="0"/>
      <c r="AU19" s="0"/>
      <c r="AZ19" s="0"/>
      <c r="BC19" s="0"/>
      <c r="BF19" s="0"/>
      <c r="BH19" s="1" t="n">
        <v>1</v>
      </c>
      <c r="BI19" s="0"/>
      <c r="BJ19" s="0"/>
      <c r="BK19" s="0"/>
      <c r="BL19" s="0"/>
      <c r="BN19" s="0"/>
      <c r="BQ19" s="0"/>
      <c r="BR19" s="0"/>
      <c r="BS19" s="0"/>
      <c r="BT19" s="0"/>
    </row>
    <row r="20" customFormat="false" ht="12.8" hidden="false" customHeight="true" outlineLevel="0" collapsed="false">
      <c r="A20" s="2" t="n">
        <v>42543.8271990741</v>
      </c>
      <c r="B20" s="1" t="s">
        <v>9</v>
      </c>
      <c r="C20" s="1" t="n">
        <v>0</v>
      </c>
      <c r="D20" s="1" t="n">
        <v>0</v>
      </c>
      <c r="E20" s="1" t="n">
        <f aca="false">SUM($G20:$BT20)</f>
        <v>1</v>
      </c>
      <c r="F20" s="3" t="n">
        <f aca="false">SUMPRODUCT(INDEX(Cajas!$A$2:$C$10000, COLUMN($G20:$BT20) - 6, 3) * $G20:$BT20) * (100 - $C20) / 100</f>
        <v>21.95</v>
      </c>
      <c r="G20" s="0"/>
      <c r="H20" s="0"/>
      <c r="I20" s="1" t="n">
        <v>1</v>
      </c>
      <c r="K20" s="0"/>
      <c r="L20" s="0"/>
      <c r="M20" s="0"/>
      <c r="N20" s="0"/>
      <c r="P20" s="0"/>
      <c r="Q20" s="0"/>
      <c r="R20" s="0"/>
      <c r="S20" s="0"/>
      <c r="U20" s="0"/>
      <c r="V20" s="0"/>
      <c r="W20" s="0"/>
      <c r="X20" s="0"/>
      <c r="Z20" s="0"/>
      <c r="AA20" s="0"/>
      <c r="AB20" s="0"/>
      <c r="AE20" s="0"/>
      <c r="AF20" s="0"/>
      <c r="AG20" s="0"/>
      <c r="AH20" s="0"/>
      <c r="AJ20" s="0"/>
      <c r="AK20" s="0"/>
      <c r="AM20" s="0"/>
      <c r="AN20" s="0"/>
      <c r="AP20" s="0"/>
      <c r="AQ20" s="0"/>
      <c r="AR20" s="0"/>
      <c r="AT20" s="0"/>
      <c r="AU20" s="0"/>
      <c r="AZ20" s="0"/>
      <c r="BC20" s="0"/>
      <c r="BF20" s="0"/>
      <c r="BH20" s="0"/>
      <c r="BI20" s="0"/>
      <c r="BJ20" s="0"/>
      <c r="BK20" s="0"/>
      <c r="BL20" s="0"/>
      <c r="BN20" s="0"/>
      <c r="BQ20" s="0"/>
      <c r="BR20" s="0"/>
      <c r="BS20" s="0"/>
      <c r="BT20" s="0"/>
    </row>
    <row r="21" customFormat="false" ht="12.8" hidden="false" customHeight="true" outlineLevel="0" collapsed="false">
      <c r="A21" s="2" t="n">
        <v>42543.8428587963</v>
      </c>
      <c r="B21" s="1" t="s">
        <v>7</v>
      </c>
      <c r="C21" s="1" t="n">
        <v>0</v>
      </c>
      <c r="D21" s="1" t="n">
        <v>0</v>
      </c>
      <c r="E21" s="1" t="n">
        <f aca="false">SUM($G21:$BT21)</f>
        <v>1</v>
      </c>
      <c r="F21" s="3" t="n">
        <f aca="false">SUMPRODUCT(INDEX(Cajas!$A$2:$C$10000, COLUMN($G21:$BT21) - 6, 3) * $G21:$BT21) * (100 - $C21) / 100</f>
        <v>8.95</v>
      </c>
      <c r="G21" s="1" t="n">
        <v>1</v>
      </c>
      <c r="H21" s="0"/>
      <c r="I21" s="0"/>
      <c r="K21" s="0"/>
      <c r="L21" s="0"/>
      <c r="M21" s="0"/>
      <c r="N21" s="0"/>
      <c r="P21" s="0"/>
      <c r="Q21" s="0"/>
      <c r="R21" s="0"/>
      <c r="S21" s="0"/>
      <c r="U21" s="0"/>
      <c r="V21" s="0"/>
      <c r="W21" s="0"/>
      <c r="X21" s="0"/>
      <c r="Z21" s="0"/>
      <c r="AA21" s="0"/>
      <c r="AB21" s="0"/>
      <c r="AE21" s="0"/>
      <c r="AF21" s="0"/>
      <c r="AG21" s="0"/>
      <c r="AH21" s="0"/>
      <c r="AJ21" s="0"/>
      <c r="AK21" s="0"/>
      <c r="AM21" s="0"/>
      <c r="AN21" s="0"/>
      <c r="AP21" s="0"/>
      <c r="AQ21" s="0"/>
      <c r="AR21" s="0"/>
      <c r="AT21" s="0"/>
      <c r="AU21" s="0"/>
      <c r="AZ21" s="0"/>
      <c r="BC21" s="0"/>
      <c r="BF21" s="0"/>
      <c r="BH21" s="0"/>
      <c r="BI21" s="0"/>
      <c r="BJ21" s="0"/>
      <c r="BK21" s="0"/>
      <c r="BL21" s="0"/>
      <c r="BN21" s="0"/>
      <c r="BQ21" s="0"/>
      <c r="BR21" s="0"/>
      <c r="BS21" s="0"/>
      <c r="BT21" s="0"/>
    </row>
    <row r="22" customFormat="false" ht="12.8" hidden="false" customHeight="true" outlineLevel="0" collapsed="false">
      <c r="A22" s="2" t="n">
        <v>42543.8514351852</v>
      </c>
      <c r="B22" s="1" t="s">
        <v>7</v>
      </c>
      <c r="C22" s="1" t="n">
        <v>0</v>
      </c>
      <c r="D22" s="1" t="n">
        <v>0</v>
      </c>
      <c r="E22" s="1" t="n">
        <f aca="false">SUM($G22:$BT22)</f>
        <v>1</v>
      </c>
      <c r="F22" s="3" t="n">
        <f aca="false">SUMPRODUCT(INDEX(Cajas!$A$2:$C$10000, COLUMN($G22:$BT22) - 6, 3) * $G22:$BT22) * (100 - $C22) / 100</f>
        <v>4.95</v>
      </c>
      <c r="G22" s="0"/>
      <c r="H22" s="0"/>
      <c r="I22" s="0"/>
      <c r="K22" s="1" t="n">
        <v>1</v>
      </c>
      <c r="L22" s="0"/>
      <c r="M22" s="0"/>
      <c r="N22" s="0"/>
      <c r="P22" s="0"/>
      <c r="Q22" s="0"/>
      <c r="R22" s="0"/>
      <c r="S22" s="0"/>
      <c r="U22" s="0"/>
      <c r="V22" s="0"/>
      <c r="W22" s="0"/>
      <c r="X22" s="0"/>
      <c r="Z22" s="0"/>
      <c r="AA22" s="0"/>
      <c r="AB22" s="0"/>
      <c r="AE22" s="0"/>
      <c r="AF22" s="0"/>
      <c r="AG22" s="0"/>
      <c r="AH22" s="0"/>
      <c r="AJ22" s="0"/>
      <c r="AK22" s="0"/>
      <c r="AM22" s="0"/>
      <c r="AN22" s="0"/>
      <c r="AP22" s="0"/>
      <c r="AQ22" s="0"/>
      <c r="AR22" s="0"/>
      <c r="AT22" s="0"/>
      <c r="AU22" s="0"/>
      <c r="AZ22" s="0"/>
      <c r="BC22" s="0"/>
      <c r="BF22" s="0"/>
      <c r="BH22" s="0"/>
      <c r="BI22" s="0"/>
      <c r="BJ22" s="0"/>
      <c r="BK22" s="0"/>
      <c r="BL22" s="0"/>
      <c r="BN22" s="0"/>
      <c r="BQ22" s="0"/>
      <c r="BR22" s="0"/>
      <c r="BS22" s="0"/>
      <c r="BT22" s="0"/>
    </row>
    <row r="23" customFormat="false" ht="12.8" hidden="false" customHeight="true" outlineLevel="0" collapsed="false">
      <c r="A23" s="2" t="n">
        <v>42543.872962963</v>
      </c>
      <c r="B23" s="1" t="s">
        <v>9</v>
      </c>
      <c r="C23" s="1" t="n">
        <v>0</v>
      </c>
      <c r="D23" s="1" t="n">
        <v>0</v>
      </c>
      <c r="E23" s="1" t="n">
        <f aca="false">SUM($G23:$BT23)</f>
        <v>1</v>
      </c>
      <c r="F23" s="3" t="n">
        <f aca="false">SUMPRODUCT(INDEX(Cajas!$A$2:$C$10000, COLUMN($G23:$BT23) - 6, 3) * $G23:$BT23) * (100 - $C23) / 100</f>
        <v>9.95</v>
      </c>
      <c r="G23" s="0"/>
      <c r="H23" s="0"/>
      <c r="I23" s="0"/>
      <c r="K23" s="0"/>
      <c r="L23" s="0"/>
      <c r="M23" s="0"/>
      <c r="N23" s="0"/>
      <c r="P23" s="1" t="n">
        <v>1</v>
      </c>
      <c r="Q23" s="0"/>
      <c r="R23" s="0"/>
      <c r="S23" s="0"/>
      <c r="U23" s="0"/>
      <c r="V23" s="0"/>
      <c r="W23" s="0"/>
      <c r="X23" s="0"/>
      <c r="Z23" s="0"/>
      <c r="AA23" s="0"/>
      <c r="AB23" s="0"/>
      <c r="AE23" s="0"/>
      <c r="AF23" s="0"/>
      <c r="AG23" s="0"/>
      <c r="AH23" s="0"/>
      <c r="AJ23" s="0"/>
      <c r="AK23" s="0"/>
      <c r="AM23" s="0"/>
      <c r="AN23" s="0"/>
      <c r="AP23" s="0"/>
      <c r="AQ23" s="0"/>
      <c r="AR23" s="0"/>
      <c r="AT23" s="0"/>
      <c r="AU23" s="0"/>
      <c r="AZ23" s="0"/>
      <c r="BC23" s="0"/>
      <c r="BF23" s="0"/>
      <c r="BH23" s="0"/>
      <c r="BI23" s="0"/>
      <c r="BJ23" s="0"/>
      <c r="BK23" s="0"/>
      <c r="BL23" s="0"/>
      <c r="BN23" s="0"/>
      <c r="BQ23" s="0"/>
      <c r="BR23" s="0"/>
      <c r="BS23" s="0"/>
      <c r="BT23" s="0"/>
    </row>
    <row r="24" customFormat="false" ht="12.8" hidden="false" customHeight="true" outlineLevel="0" collapsed="false">
      <c r="A24" s="2" t="n">
        <v>42544.4908101852</v>
      </c>
      <c r="B24" s="1" t="s">
        <v>9</v>
      </c>
      <c r="C24" s="1" t="n">
        <v>0</v>
      </c>
      <c r="D24" s="1" t="n">
        <v>0</v>
      </c>
      <c r="E24" s="1" t="n">
        <f aca="false">SUM($G24:$BT24)</f>
        <v>1</v>
      </c>
      <c r="F24" s="3" t="n">
        <f aca="false">SUMPRODUCT(INDEX(Cajas!$A$2:$C$10000, COLUMN($G24:$BT24) - 6, 3) * $G24:$BT24) * (100 - $C24) / 100</f>
        <v>18.95</v>
      </c>
      <c r="G24" s="0"/>
      <c r="H24" s="0"/>
      <c r="I24" s="0"/>
      <c r="K24" s="0"/>
      <c r="L24" s="0"/>
      <c r="M24" s="0"/>
      <c r="N24" s="0"/>
      <c r="Q24" s="0"/>
      <c r="R24" s="0"/>
      <c r="S24" s="0"/>
      <c r="U24" s="0"/>
      <c r="V24" s="0"/>
      <c r="W24" s="0"/>
      <c r="X24" s="0"/>
      <c r="Z24" s="0"/>
      <c r="AA24" s="0"/>
      <c r="AB24" s="0"/>
      <c r="AE24" s="0"/>
      <c r="AF24" s="0"/>
      <c r="AG24" s="0"/>
      <c r="AH24" s="0"/>
      <c r="AJ24" s="0"/>
      <c r="AK24" s="0"/>
      <c r="AM24" s="0"/>
      <c r="AN24" s="0"/>
      <c r="AP24" s="0"/>
      <c r="AQ24" s="0"/>
      <c r="AR24" s="0"/>
      <c r="AT24" s="0"/>
      <c r="AU24" s="0"/>
      <c r="AZ24" s="0"/>
      <c r="BC24" s="0"/>
      <c r="BF24" s="0"/>
      <c r="BH24" s="0"/>
      <c r="BI24" s="1" t="n">
        <v>1</v>
      </c>
      <c r="BJ24" s="0"/>
      <c r="BK24" s="0"/>
      <c r="BL24" s="0"/>
      <c r="BN24" s="0"/>
      <c r="BQ24" s="0"/>
      <c r="BR24" s="0"/>
      <c r="BS24" s="0"/>
      <c r="BT24" s="0"/>
    </row>
    <row r="25" customFormat="false" ht="12.8" hidden="false" customHeight="true" outlineLevel="0" collapsed="false">
      <c r="A25" s="2" t="n">
        <v>42544.5499421296</v>
      </c>
      <c r="B25" s="1" t="s">
        <v>9</v>
      </c>
      <c r="C25" s="1" t="n">
        <v>0</v>
      </c>
      <c r="D25" s="1" t="n">
        <v>0</v>
      </c>
      <c r="E25" s="1" t="n">
        <f aca="false">SUM($G25:$BT25)</f>
        <v>1</v>
      </c>
      <c r="F25" s="3" t="n">
        <f aca="false">SUMPRODUCT(INDEX(Cajas!$A$2:$C$10000, COLUMN($G25:$BT25) - 6, 3) * $G25:$BT25) * (100 - $C25) / 100</f>
        <v>9.95</v>
      </c>
      <c r="G25" s="0"/>
      <c r="H25" s="0"/>
      <c r="I25" s="0"/>
      <c r="K25" s="0"/>
      <c r="L25" s="0"/>
      <c r="M25" s="0"/>
      <c r="N25" s="0"/>
      <c r="Q25" s="0"/>
      <c r="R25" s="0"/>
      <c r="S25" s="0"/>
      <c r="U25" s="0"/>
      <c r="V25" s="0"/>
      <c r="W25" s="0"/>
      <c r="X25" s="0"/>
      <c r="Z25" s="0"/>
      <c r="AA25" s="0"/>
      <c r="AB25" s="0"/>
      <c r="AE25" s="0"/>
      <c r="AF25" s="0"/>
      <c r="AG25" s="0"/>
      <c r="AH25" s="0"/>
      <c r="AJ25" s="1" t="n">
        <v>1</v>
      </c>
      <c r="AK25" s="0"/>
      <c r="AM25" s="0"/>
      <c r="AN25" s="0"/>
      <c r="AP25" s="0"/>
      <c r="AQ25" s="0"/>
      <c r="AR25" s="0"/>
      <c r="AT25" s="0"/>
      <c r="AU25" s="0"/>
      <c r="AZ25" s="0"/>
      <c r="BC25" s="0"/>
      <c r="BF25" s="0"/>
      <c r="BH25" s="0"/>
      <c r="BI25" s="0"/>
      <c r="BJ25" s="0"/>
      <c r="BK25" s="0"/>
      <c r="BL25" s="0"/>
      <c r="BN25" s="0"/>
      <c r="BQ25" s="0"/>
      <c r="BR25" s="0"/>
      <c r="BS25" s="0"/>
      <c r="BT25" s="0"/>
    </row>
    <row r="26" customFormat="false" ht="12.8" hidden="false" customHeight="true" outlineLevel="0" collapsed="false">
      <c r="A26" s="2" t="n">
        <v>42544.5503009259</v>
      </c>
      <c r="B26" s="1" t="s">
        <v>9</v>
      </c>
      <c r="C26" s="1" t="n">
        <v>0</v>
      </c>
      <c r="D26" s="1" t="n">
        <v>0</v>
      </c>
      <c r="E26" s="1" t="n">
        <f aca="false">SUM($G26:$BT26)</f>
        <v>1</v>
      </c>
      <c r="F26" s="3" t="n">
        <f aca="false">SUMPRODUCT(INDEX(Cajas!$A$2:$C$10000, COLUMN($G26:$BT26) - 6, 3) * $G26:$BT26) * (100 - $C26) / 100</f>
        <v>7.95</v>
      </c>
      <c r="G26" s="0"/>
      <c r="H26" s="0"/>
      <c r="I26" s="0"/>
      <c r="K26" s="0"/>
      <c r="L26" s="0"/>
      <c r="M26" s="0"/>
      <c r="N26" s="0"/>
      <c r="Q26" s="0"/>
      <c r="R26" s="0"/>
      <c r="S26" s="0"/>
      <c r="U26" s="1" t="n">
        <v>1</v>
      </c>
      <c r="V26" s="0"/>
      <c r="W26" s="0"/>
      <c r="X26" s="0"/>
      <c r="Z26" s="0"/>
      <c r="AA26" s="0"/>
      <c r="AB26" s="0"/>
      <c r="AE26" s="0"/>
      <c r="AF26" s="0"/>
      <c r="AG26" s="0"/>
      <c r="AH26" s="0"/>
      <c r="AJ26" s="0"/>
      <c r="AK26" s="0"/>
      <c r="AM26" s="0"/>
      <c r="AN26" s="0"/>
      <c r="AP26" s="0"/>
      <c r="AQ26" s="0"/>
      <c r="AR26" s="0"/>
      <c r="AT26" s="0"/>
      <c r="AU26" s="0"/>
      <c r="AZ26" s="0"/>
      <c r="BC26" s="0"/>
      <c r="BF26" s="0"/>
      <c r="BH26" s="0"/>
      <c r="BI26" s="0"/>
      <c r="BJ26" s="0"/>
      <c r="BK26" s="0"/>
      <c r="BL26" s="0"/>
      <c r="BN26" s="0"/>
      <c r="BQ26" s="0"/>
      <c r="BR26" s="0"/>
      <c r="BS26" s="0"/>
      <c r="BT26" s="0"/>
    </row>
    <row r="27" customFormat="false" ht="12.8" hidden="false" customHeight="true" outlineLevel="0" collapsed="false">
      <c r="A27" s="2" t="n">
        <v>42544.6043402778</v>
      </c>
      <c r="B27" s="1" t="s">
        <v>11</v>
      </c>
      <c r="C27" s="1" t="n">
        <v>10</v>
      </c>
      <c r="D27" s="1" t="n">
        <v>0</v>
      </c>
      <c r="E27" s="1" t="n">
        <f aca="false">SUM($G27:$BT27)</f>
        <v>1</v>
      </c>
      <c r="F27" s="3" t="n">
        <f aca="false">SUMPRODUCT(INDEX(Cajas!$A$2:$C$10000, COLUMN($G27:$BT27) - 6, 3) * $G27:$BT27) * (100 - $C27) / 100</f>
        <v>17.055</v>
      </c>
      <c r="G27" s="0"/>
      <c r="H27" s="0"/>
      <c r="I27" s="0"/>
      <c r="K27" s="0"/>
      <c r="L27" s="0"/>
      <c r="M27" s="0"/>
      <c r="N27" s="0"/>
      <c r="Q27" s="0"/>
      <c r="R27" s="0"/>
      <c r="S27" s="0"/>
      <c r="U27" s="0"/>
      <c r="V27" s="0"/>
      <c r="W27" s="0"/>
      <c r="X27" s="0"/>
      <c r="Z27" s="0"/>
      <c r="AA27" s="0"/>
      <c r="AB27" s="0"/>
      <c r="AE27" s="0"/>
      <c r="AF27" s="0"/>
      <c r="AG27" s="0"/>
      <c r="AH27" s="0"/>
      <c r="AJ27" s="0"/>
      <c r="AK27" s="0"/>
      <c r="AM27" s="0"/>
      <c r="AN27" s="0"/>
      <c r="AP27" s="0"/>
      <c r="AQ27" s="0"/>
      <c r="AR27" s="0"/>
      <c r="AT27" s="0"/>
      <c r="AU27" s="0"/>
      <c r="AZ27" s="0"/>
      <c r="BC27" s="0"/>
      <c r="BF27" s="0"/>
      <c r="BH27" s="0"/>
      <c r="BI27" s="1" t="n">
        <v>1</v>
      </c>
      <c r="BJ27" s="0"/>
      <c r="BK27" s="0"/>
      <c r="BL27" s="0"/>
      <c r="BN27" s="0"/>
      <c r="BQ27" s="0"/>
      <c r="BR27" s="0"/>
      <c r="BS27" s="0"/>
      <c r="BT27" s="0"/>
    </row>
    <row r="28" customFormat="false" ht="12.8" hidden="false" customHeight="true" outlineLevel="0" collapsed="false">
      <c r="A28" s="2" t="n">
        <v>42544.6046064815</v>
      </c>
      <c r="B28" s="1" t="s">
        <v>11</v>
      </c>
      <c r="C28" s="1" t="n">
        <v>10</v>
      </c>
      <c r="D28" s="1" t="n">
        <v>1</v>
      </c>
      <c r="E28" s="1" t="n">
        <f aca="false">SUM($G28:$BT28)</f>
        <v>2</v>
      </c>
      <c r="F28" s="3" t="n">
        <f aca="false">SUMPRODUCT(INDEX(Cajas!$A$2:$C$10000, COLUMN($G28:$BT28) - 6, 3) * $G28:$BT28) * (100 - $C28) / 100</f>
        <v>19.71</v>
      </c>
      <c r="G28" s="0"/>
      <c r="H28" s="0"/>
      <c r="I28" s="0"/>
      <c r="K28" s="0"/>
      <c r="L28" s="0"/>
      <c r="M28" s="0"/>
      <c r="N28" s="0"/>
      <c r="Q28" s="0"/>
      <c r="R28" s="0"/>
      <c r="S28" s="0"/>
      <c r="U28" s="0"/>
      <c r="V28" s="1" t="n">
        <v>1</v>
      </c>
      <c r="W28" s="0"/>
      <c r="X28" s="0"/>
      <c r="Z28" s="0"/>
      <c r="AA28" s="0"/>
      <c r="AB28" s="0"/>
      <c r="AE28" s="0"/>
      <c r="AF28" s="0"/>
      <c r="AG28" s="0"/>
      <c r="AH28" s="0"/>
      <c r="AJ28" s="0"/>
      <c r="AK28" s="0"/>
      <c r="AM28" s="0"/>
      <c r="AN28" s="0"/>
      <c r="AP28" s="0"/>
      <c r="AQ28" s="0"/>
      <c r="AR28" s="0"/>
      <c r="AT28" s="0"/>
      <c r="AU28" s="0"/>
      <c r="AZ28" s="0"/>
      <c r="BC28" s="0"/>
      <c r="BF28" s="1" t="n">
        <v>1</v>
      </c>
      <c r="BH28" s="0"/>
      <c r="BI28" s="0"/>
      <c r="BJ28" s="0"/>
      <c r="BK28" s="0"/>
      <c r="BL28" s="0"/>
      <c r="BN28" s="0"/>
      <c r="BQ28" s="0"/>
      <c r="BR28" s="0"/>
      <c r="BS28" s="0"/>
      <c r="BT28" s="0"/>
    </row>
    <row r="29" customFormat="false" ht="12.8" hidden="false" customHeight="true" outlineLevel="0" collapsed="false">
      <c r="A29" s="2" t="n">
        <v>42544.7576388889</v>
      </c>
      <c r="B29" s="1" t="s">
        <v>8</v>
      </c>
      <c r="C29" s="1" t="n">
        <v>0</v>
      </c>
      <c r="D29" s="1" t="n">
        <v>0</v>
      </c>
      <c r="E29" s="1" t="n">
        <f aca="false">SUM($G29:$BT29)</f>
        <v>1</v>
      </c>
      <c r="F29" s="3" t="n">
        <f aca="false">SUMPRODUCT(INDEX(Cajas!$A$2:$C$10000, COLUMN($G29:$BT29) - 6, 3) * $G29:$BT29) * (100 - $C29) / 100</f>
        <v>13.95</v>
      </c>
      <c r="G29" s="0"/>
      <c r="H29" s="0"/>
      <c r="I29" s="0"/>
      <c r="K29" s="0"/>
      <c r="L29" s="0"/>
      <c r="M29" s="0"/>
      <c r="N29" s="0"/>
      <c r="Q29" s="0"/>
      <c r="R29" s="0"/>
      <c r="S29" s="0"/>
      <c r="U29" s="0"/>
      <c r="V29" s="0"/>
      <c r="W29" s="0"/>
      <c r="X29" s="0"/>
      <c r="Z29" s="0"/>
      <c r="AA29" s="0"/>
      <c r="AB29" s="0"/>
      <c r="AE29" s="0"/>
      <c r="AF29" s="0"/>
      <c r="AG29" s="0"/>
      <c r="AH29" s="0"/>
      <c r="AJ29" s="0"/>
      <c r="AK29" s="0"/>
      <c r="AM29" s="0"/>
      <c r="AN29" s="0"/>
      <c r="AP29" s="0"/>
      <c r="AQ29" s="0"/>
      <c r="AR29" s="0"/>
      <c r="AT29" s="0"/>
      <c r="AU29" s="0"/>
      <c r="AZ29" s="0"/>
      <c r="BC29" s="0"/>
      <c r="BF29" s="1" t="n">
        <v>1</v>
      </c>
      <c r="BH29" s="0"/>
      <c r="BI29" s="0"/>
      <c r="BJ29" s="0"/>
      <c r="BK29" s="0"/>
      <c r="BL29" s="0"/>
      <c r="BN29" s="0"/>
      <c r="BQ29" s="0"/>
      <c r="BR29" s="0"/>
      <c r="BS29" s="0"/>
      <c r="BT29" s="0"/>
    </row>
    <row r="30" customFormat="false" ht="12.8" hidden="false" customHeight="true" outlineLevel="0" collapsed="false">
      <c r="A30" s="2" t="n">
        <v>42544.8381944445</v>
      </c>
      <c r="B30" s="1" t="s">
        <v>10</v>
      </c>
      <c r="C30" s="1" t="n">
        <v>0</v>
      </c>
      <c r="D30" s="1" t="n">
        <v>0</v>
      </c>
      <c r="E30" s="1" t="n">
        <f aca="false">SUM($G30:$BT30)</f>
        <v>4</v>
      </c>
      <c r="F30" s="3" t="n">
        <f aca="false">SUMPRODUCT(INDEX(Cajas!$A$2:$C$10000, COLUMN($G30:$BT30) - 6, 3) * $G30:$BT30) * (100 - $C30) / 100</f>
        <v>29.9</v>
      </c>
      <c r="G30" s="0"/>
      <c r="H30" s="0"/>
      <c r="I30" s="0"/>
      <c r="K30" s="0"/>
      <c r="L30" s="0"/>
      <c r="M30" s="0"/>
      <c r="N30" s="0"/>
      <c r="Q30" s="0"/>
      <c r="R30" s="0"/>
      <c r="S30" s="0"/>
      <c r="U30" s="0"/>
      <c r="V30" s="0"/>
      <c r="W30" s="0"/>
      <c r="X30" s="0"/>
      <c r="Z30" s="0"/>
      <c r="AA30" s="0"/>
      <c r="AB30" s="0"/>
      <c r="AE30" s="0"/>
      <c r="AF30" s="0"/>
      <c r="AG30" s="0"/>
      <c r="AH30" s="0"/>
      <c r="AJ30" s="0"/>
      <c r="AK30" s="0"/>
      <c r="AM30" s="0"/>
      <c r="AN30" s="0"/>
      <c r="AP30" s="0"/>
      <c r="AQ30" s="0"/>
      <c r="AR30" s="0"/>
      <c r="AT30" s="0"/>
      <c r="AU30" s="0"/>
      <c r="AZ30" s="0"/>
      <c r="BC30" s="0"/>
      <c r="BF30" s="1" t="n">
        <v>2</v>
      </c>
      <c r="BH30" s="0"/>
      <c r="BI30" s="0"/>
      <c r="BJ30" s="1" t="n">
        <v>2</v>
      </c>
      <c r="BK30" s="0"/>
      <c r="BL30" s="0"/>
      <c r="BN30" s="0"/>
      <c r="BQ30" s="0"/>
      <c r="BR30" s="0"/>
      <c r="BS30" s="0"/>
      <c r="BT30" s="0"/>
    </row>
    <row r="31" customFormat="false" ht="12.8" hidden="false" customHeight="true" outlineLevel="0" collapsed="false">
      <c r="A31" s="2" t="n">
        <v>42544.8680555556</v>
      </c>
      <c r="B31" s="1" t="s">
        <v>9</v>
      </c>
      <c r="C31" s="1" t="n">
        <v>0</v>
      </c>
      <c r="D31" s="1" t="n">
        <v>0</v>
      </c>
      <c r="E31" s="1" t="n">
        <f aca="false">SUM($G31:$BT31)</f>
        <v>2</v>
      </c>
      <c r="F31" s="3" t="n">
        <f aca="false">SUMPRODUCT(INDEX(Cajas!$A$2:$C$10000, COLUMN($G31:$BT31) - 6, 3) * $G31:$BT31) * (100 - $C31) / 100</f>
        <v>19.9</v>
      </c>
      <c r="G31" s="0"/>
      <c r="H31" s="0"/>
      <c r="I31" s="0"/>
      <c r="K31" s="0"/>
      <c r="L31" s="0"/>
      <c r="M31" s="0"/>
      <c r="N31" s="0"/>
      <c r="Q31" s="0"/>
      <c r="R31" s="0"/>
      <c r="S31" s="0"/>
      <c r="U31" s="0"/>
      <c r="V31" s="0"/>
      <c r="W31" s="0"/>
      <c r="X31" s="0"/>
      <c r="Z31" s="0"/>
      <c r="AA31" s="0"/>
      <c r="AB31" s="0"/>
      <c r="AE31" s="0"/>
      <c r="AF31" s="0"/>
      <c r="AG31" s="0"/>
      <c r="AH31" s="0"/>
      <c r="AJ31" s="1" t="n">
        <v>2</v>
      </c>
      <c r="AK31" s="0"/>
      <c r="AM31" s="0"/>
      <c r="AN31" s="0"/>
      <c r="AP31" s="0"/>
      <c r="AQ31" s="0"/>
      <c r="AR31" s="0"/>
      <c r="AT31" s="0"/>
      <c r="AU31" s="0"/>
      <c r="AZ31" s="0"/>
      <c r="BC31" s="0"/>
      <c r="BF31" s="0"/>
      <c r="BH31" s="0"/>
      <c r="BI31" s="0"/>
      <c r="BJ31" s="0"/>
      <c r="BK31" s="0"/>
      <c r="BL31" s="0"/>
      <c r="BN31" s="0"/>
      <c r="BQ31" s="0"/>
      <c r="BR31" s="0"/>
      <c r="BS31" s="0"/>
      <c r="BT31" s="0"/>
    </row>
    <row r="32" customFormat="false" ht="12.8" hidden="false" customHeight="true" outlineLevel="0" collapsed="false">
      <c r="A32" s="2" t="n">
        <v>42544.8722222222</v>
      </c>
      <c r="B32" s="1" t="s">
        <v>9</v>
      </c>
      <c r="C32" s="1" t="n">
        <v>0</v>
      </c>
      <c r="D32" s="1" t="n">
        <v>0</v>
      </c>
      <c r="E32" s="1" t="n">
        <f aca="false">SUM($G32:$BT32)</f>
        <v>2</v>
      </c>
      <c r="F32" s="3" t="n">
        <f aca="false">SUMPRODUCT(INDEX(Cajas!$A$2:$C$10000, COLUMN($G32:$BT32) - 6, 3) * $G32:$BT32) * (100 - $C32) / 100</f>
        <v>13.9</v>
      </c>
      <c r="G32" s="0"/>
      <c r="H32" s="0"/>
      <c r="I32" s="0"/>
      <c r="K32" s="0"/>
      <c r="L32" s="0"/>
      <c r="M32" s="0"/>
      <c r="N32" s="0"/>
      <c r="Q32" s="0"/>
      <c r="R32" s="0"/>
      <c r="S32" s="0"/>
      <c r="U32" s="0"/>
      <c r="V32" s="0"/>
      <c r="W32" s="0"/>
      <c r="X32" s="0"/>
      <c r="Z32" s="0"/>
      <c r="AA32" s="0"/>
      <c r="AB32" s="0"/>
      <c r="AE32" s="1" t="n">
        <v>1</v>
      </c>
      <c r="AF32" s="0"/>
      <c r="AG32" s="0"/>
      <c r="AH32" s="1" t="n">
        <v>1</v>
      </c>
      <c r="AJ32" s="0"/>
      <c r="AK32" s="0"/>
      <c r="AM32" s="0"/>
      <c r="AN32" s="0"/>
      <c r="AP32" s="0"/>
      <c r="AQ32" s="0"/>
      <c r="AR32" s="0"/>
      <c r="AT32" s="0"/>
      <c r="AU32" s="0"/>
      <c r="AZ32" s="0"/>
      <c r="BC32" s="0"/>
      <c r="BF32" s="0"/>
      <c r="BH32" s="0"/>
      <c r="BI32" s="0"/>
      <c r="BJ32" s="0"/>
      <c r="BK32" s="0"/>
      <c r="BL32" s="0"/>
      <c r="BN32" s="0"/>
      <c r="BQ32" s="0"/>
      <c r="BR32" s="0"/>
      <c r="BS32" s="0"/>
      <c r="BT32" s="0"/>
    </row>
    <row r="33" customFormat="false" ht="12.8" hidden="false" customHeight="true" outlineLevel="0" collapsed="false">
      <c r="A33" s="2" t="n">
        <v>42545.4375</v>
      </c>
      <c r="B33" s="1" t="s">
        <v>12</v>
      </c>
      <c r="C33" s="1" t="n">
        <v>0</v>
      </c>
      <c r="D33" s="1" t="n">
        <v>0</v>
      </c>
      <c r="E33" s="1" t="n">
        <f aca="false">SUM($G33:$BT33)</f>
        <v>1</v>
      </c>
      <c r="F33" s="3" t="n">
        <f aca="false">SUMPRODUCT(INDEX(Cajas!$A$2:$C$10000, COLUMN($G33:$BT33) - 6, 3) * $G33:$BT33) * (100 - $C33) / 100</f>
        <v>9.95</v>
      </c>
      <c r="G33" s="0"/>
      <c r="H33" s="0"/>
      <c r="I33" s="0"/>
      <c r="K33" s="0"/>
      <c r="L33" s="0"/>
      <c r="M33" s="0"/>
      <c r="N33" s="0"/>
      <c r="Q33" s="0"/>
      <c r="R33" s="0"/>
      <c r="S33" s="0"/>
      <c r="U33" s="0"/>
      <c r="V33" s="0"/>
      <c r="W33" s="0"/>
      <c r="X33" s="0"/>
      <c r="Z33" s="0"/>
      <c r="AA33" s="0"/>
      <c r="AB33" s="0"/>
      <c r="AE33" s="0"/>
      <c r="AF33" s="0"/>
      <c r="AG33" s="0"/>
      <c r="AH33" s="0"/>
      <c r="AJ33" s="0"/>
      <c r="AK33" s="0"/>
      <c r="AM33" s="0"/>
      <c r="AN33" s="1" t="n">
        <v>1</v>
      </c>
      <c r="AP33" s="0"/>
      <c r="AQ33" s="0"/>
      <c r="AR33" s="0"/>
      <c r="AT33" s="0"/>
      <c r="AU33" s="0"/>
      <c r="AZ33" s="0"/>
      <c r="BC33" s="0"/>
      <c r="BF33" s="0"/>
      <c r="BH33" s="0"/>
      <c r="BI33" s="0"/>
      <c r="BJ33" s="0"/>
      <c r="BK33" s="0"/>
      <c r="BL33" s="0"/>
      <c r="BN33" s="0"/>
      <c r="BQ33" s="0"/>
      <c r="BR33" s="0"/>
      <c r="BS33" s="0"/>
      <c r="BT33" s="0"/>
    </row>
    <row r="34" customFormat="false" ht="12.8" hidden="false" customHeight="true" outlineLevel="0" collapsed="false">
      <c r="A34" s="2" t="n">
        <v>42545.4791666667</v>
      </c>
      <c r="B34" s="1" t="s">
        <v>12</v>
      </c>
      <c r="C34" s="1" t="n">
        <v>0</v>
      </c>
      <c r="D34" s="1" t="n">
        <v>0</v>
      </c>
      <c r="E34" s="1" t="n">
        <f aca="false">SUM($G34:$BT34)</f>
        <v>1</v>
      </c>
      <c r="F34" s="3" t="n">
        <f aca="false">SUMPRODUCT(INDEX(Cajas!$A$2:$C$10000, COLUMN($G34:$BT34) - 6, 3) * $G34:$BT34) * (100 - $C34) / 100</f>
        <v>8.95</v>
      </c>
      <c r="G34" s="1" t="n">
        <v>1</v>
      </c>
      <c r="H34" s="0"/>
      <c r="I34" s="0"/>
      <c r="K34" s="0"/>
      <c r="L34" s="0"/>
      <c r="M34" s="0"/>
      <c r="N34" s="0"/>
      <c r="Q34" s="0"/>
      <c r="R34" s="0"/>
      <c r="S34" s="0"/>
      <c r="U34" s="0"/>
      <c r="V34" s="0"/>
      <c r="W34" s="0"/>
      <c r="X34" s="0"/>
      <c r="Z34" s="0"/>
      <c r="AA34" s="0"/>
      <c r="AB34" s="0"/>
      <c r="AE34" s="0"/>
      <c r="AF34" s="0"/>
      <c r="AG34" s="0"/>
      <c r="AH34" s="0"/>
      <c r="AJ34" s="0"/>
      <c r="AK34" s="0"/>
      <c r="AM34" s="0"/>
      <c r="AN34" s="0"/>
      <c r="AP34" s="0"/>
      <c r="AQ34" s="0"/>
      <c r="AR34" s="0"/>
      <c r="AT34" s="0"/>
      <c r="AU34" s="0"/>
      <c r="AZ34" s="0"/>
      <c r="BC34" s="0"/>
      <c r="BF34" s="0"/>
      <c r="BH34" s="0"/>
      <c r="BI34" s="0"/>
      <c r="BJ34" s="0"/>
      <c r="BK34" s="0"/>
      <c r="BL34" s="0"/>
      <c r="BN34" s="0"/>
      <c r="BQ34" s="0"/>
      <c r="BR34" s="0"/>
      <c r="BS34" s="0"/>
      <c r="BT34" s="0"/>
    </row>
    <row r="35" customFormat="false" ht="12.8" hidden="false" customHeight="true" outlineLevel="0" collapsed="false">
      <c r="A35" s="2" t="n">
        <v>42545.5069444445</v>
      </c>
      <c r="B35" s="1" t="s">
        <v>10</v>
      </c>
      <c r="C35" s="1" t="n">
        <v>0</v>
      </c>
      <c r="D35" s="1" t="n">
        <v>0</v>
      </c>
      <c r="E35" s="1" t="n">
        <f aca="false">SUM($G35:$BT35)</f>
        <v>2</v>
      </c>
      <c r="F35" s="3" t="n">
        <f aca="false">SUMPRODUCT(INDEX(Cajas!$A$2:$C$10000, COLUMN($G35:$BT35) - 6, 3) * $G35:$BT35) * (100 - $C35) / 100</f>
        <v>22.9</v>
      </c>
      <c r="G35" s="0"/>
      <c r="H35" s="1" t="n">
        <v>1</v>
      </c>
      <c r="I35" s="0"/>
      <c r="K35" s="0"/>
      <c r="L35" s="0"/>
      <c r="M35" s="0"/>
      <c r="N35" s="0"/>
      <c r="Q35" s="0"/>
      <c r="R35" s="0"/>
      <c r="S35" s="0"/>
      <c r="U35" s="0"/>
      <c r="V35" s="0"/>
      <c r="W35" s="0"/>
      <c r="X35" s="0"/>
      <c r="Z35" s="0"/>
      <c r="AA35" s="0"/>
      <c r="AB35" s="0"/>
      <c r="AE35" s="1" t="n">
        <v>1</v>
      </c>
      <c r="AF35" s="0"/>
      <c r="AG35" s="0"/>
      <c r="AH35" s="0"/>
      <c r="AJ35" s="0"/>
      <c r="AK35" s="0"/>
      <c r="AM35" s="0"/>
      <c r="AN35" s="0"/>
      <c r="AP35" s="0"/>
      <c r="AQ35" s="0"/>
      <c r="AR35" s="0"/>
      <c r="AT35" s="0"/>
      <c r="AU35" s="0"/>
      <c r="AZ35" s="0"/>
      <c r="BC35" s="0"/>
      <c r="BF35" s="0"/>
      <c r="BH35" s="0"/>
      <c r="BI35" s="0"/>
      <c r="BJ35" s="0"/>
      <c r="BK35" s="0"/>
      <c r="BL35" s="0"/>
      <c r="BN35" s="0"/>
      <c r="BQ35" s="0"/>
      <c r="BR35" s="0"/>
      <c r="BS35" s="0"/>
      <c r="BT35" s="0"/>
    </row>
    <row r="36" customFormat="false" ht="12.8" hidden="false" customHeight="true" outlineLevel="0" collapsed="false">
      <c r="A36" s="2" t="n">
        <v>42545.5208333334</v>
      </c>
      <c r="B36" s="1" t="s">
        <v>6</v>
      </c>
      <c r="C36" s="1" t="n">
        <v>0</v>
      </c>
      <c r="D36" s="1" t="n">
        <v>0</v>
      </c>
      <c r="E36" s="1" t="n">
        <f aca="false">SUM($G36:$BT36)</f>
        <v>1</v>
      </c>
      <c r="F36" s="3" t="n">
        <f aca="false">SUMPRODUCT(INDEX(Cajas!$A$2:$C$10000, COLUMN($G36:$BT36) - 6, 3) * $G36:$BT36) * (100 - $C36) / 100</f>
        <v>8.95</v>
      </c>
      <c r="G36" s="1" t="n">
        <v>1</v>
      </c>
      <c r="H36" s="0"/>
      <c r="I36" s="0"/>
      <c r="K36" s="0"/>
      <c r="L36" s="0"/>
      <c r="M36" s="0"/>
      <c r="N36" s="0"/>
      <c r="Q36" s="0"/>
      <c r="R36" s="0"/>
      <c r="S36" s="0"/>
      <c r="U36" s="0"/>
      <c r="V36" s="0"/>
      <c r="W36" s="0"/>
      <c r="X36" s="0"/>
      <c r="Z36" s="0"/>
      <c r="AA36" s="0"/>
      <c r="AB36" s="0"/>
      <c r="AE36" s="0"/>
      <c r="AF36" s="0"/>
      <c r="AG36" s="0"/>
      <c r="AH36" s="0"/>
      <c r="AJ36" s="0"/>
      <c r="AK36" s="0"/>
      <c r="AM36" s="0"/>
      <c r="AN36" s="0"/>
      <c r="AP36" s="0"/>
      <c r="AQ36" s="0"/>
      <c r="AR36" s="0"/>
      <c r="AT36" s="0"/>
      <c r="AU36" s="0"/>
      <c r="AZ36" s="0"/>
      <c r="BC36" s="0"/>
      <c r="BF36" s="0"/>
      <c r="BH36" s="0"/>
      <c r="BI36" s="0"/>
      <c r="BJ36" s="0"/>
      <c r="BK36" s="0"/>
      <c r="BL36" s="0"/>
      <c r="BN36" s="0"/>
      <c r="BQ36" s="0"/>
      <c r="BR36" s="0"/>
      <c r="BS36" s="0"/>
      <c r="BT36" s="0"/>
    </row>
    <row r="37" customFormat="false" ht="12.8" hidden="false" customHeight="true" outlineLevel="0" collapsed="false">
      <c r="A37" s="2" t="n">
        <v>42545.6180555555</v>
      </c>
      <c r="B37" s="1" t="s">
        <v>6</v>
      </c>
      <c r="C37" s="1" t="n">
        <v>0</v>
      </c>
      <c r="D37" s="1" t="n">
        <v>0</v>
      </c>
      <c r="E37" s="1" t="n">
        <f aca="false">SUM($G37:$BT37)</f>
        <v>1</v>
      </c>
      <c r="F37" s="3" t="n">
        <f aca="false">SUMPRODUCT(INDEX(Cajas!$A$2:$C$10000, COLUMN($G37:$BT37) - 6, 3) * $G37:$BT37) * (100 - $C37) / 100</f>
        <v>18.95</v>
      </c>
      <c r="G37" s="0"/>
      <c r="H37" s="0"/>
      <c r="I37" s="0"/>
      <c r="K37" s="0"/>
      <c r="L37" s="0"/>
      <c r="M37" s="0"/>
      <c r="N37" s="0"/>
      <c r="Q37" s="0"/>
      <c r="R37" s="0"/>
      <c r="S37" s="0"/>
      <c r="U37" s="0"/>
      <c r="V37" s="0"/>
      <c r="W37" s="0"/>
      <c r="X37" s="0"/>
      <c r="Z37" s="0"/>
      <c r="AA37" s="0"/>
      <c r="AB37" s="0"/>
      <c r="AE37" s="0"/>
      <c r="AF37" s="0"/>
      <c r="AG37" s="0"/>
      <c r="AH37" s="0"/>
      <c r="AJ37" s="0"/>
      <c r="AK37" s="0"/>
      <c r="AM37" s="0"/>
      <c r="AN37" s="0"/>
      <c r="AP37" s="0"/>
      <c r="AQ37" s="0"/>
      <c r="AR37" s="0"/>
      <c r="AT37" s="0"/>
      <c r="AU37" s="0"/>
      <c r="AZ37" s="0"/>
      <c r="BC37" s="0"/>
      <c r="BF37" s="0"/>
      <c r="BH37" s="0"/>
      <c r="BI37" s="1" t="n">
        <v>1</v>
      </c>
      <c r="BJ37" s="0"/>
      <c r="BK37" s="0"/>
      <c r="BL37" s="0"/>
      <c r="BN37" s="0"/>
      <c r="BQ37" s="0"/>
      <c r="BR37" s="0"/>
      <c r="BS37" s="0"/>
      <c r="BT37" s="0"/>
    </row>
    <row r="38" customFormat="false" ht="12.8" hidden="false" customHeight="true" outlineLevel="0" collapsed="false">
      <c r="A38" s="2" t="n">
        <v>42545.7903703704</v>
      </c>
      <c r="B38" s="1" t="s">
        <v>7</v>
      </c>
      <c r="C38" s="1" t="n">
        <v>0</v>
      </c>
      <c r="D38" s="1" t="n">
        <v>1</v>
      </c>
      <c r="E38" s="1" t="n">
        <f aca="false">SUM($G38:$BT38)</f>
        <v>2</v>
      </c>
      <c r="F38" s="3" t="n">
        <f aca="false">SUMPRODUCT(INDEX(Cajas!$A$2:$C$10000, COLUMN($G38:$BT38) - 6, 3) * $G38:$BT38) * (100 - $C38) / 100</f>
        <v>31.9</v>
      </c>
      <c r="G38" s="0"/>
      <c r="H38" s="1" t="n">
        <v>2</v>
      </c>
      <c r="I38" s="0"/>
      <c r="K38" s="0"/>
      <c r="L38" s="0"/>
      <c r="M38" s="0"/>
      <c r="N38" s="0"/>
      <c r="Q38" s="0"/>
      <c r="R38" s="0"/>
      <c r="S38" s="0"/>
      <c r="U38" s="0"/>
      <c r="V38" s="0"/>
      <c r="W38" s="0"/>
      <c r="X38" s="0"/>
      <c r="Z38" s="0"/>
      <c r="AA38" s="0"/>
      <c r="AB38" s="0"/>
      <c r="AE38" s="0"/>
      <c r="AF38" s="0"/>
      <c r="AG38" s="0"/>
      <c r="AH38" s="0"/>
      <c r="AJ38" s="0"/>
      <c r="AK38" s="0"/>
      <c r="AM38" s="0"/>
      <c r="AN38" s="0"/>
      <c r="AP38" s="0"/>
      <c r="AQ38" s="0"/>
      <c r="AR38" s="0"/>
      <c r="AT38" s="0"/>
      <c r="AU38" s="0"/>
      <c r="AZ38" s="0"/>
      <c r="BC38" s="0"/>
      <c r="BF38" s="0"/>
      <c r="BH38" s="0"/>
      <c r="BI38" s="0"/>
      <c r="BJ38" s="0"/>
      <c r="BK38" s="0"/>
      <c r="BL38" s="0"/>
      <c r="BN38" s="0"/>
      <c r="BQ38" s="0"/>
      <c r="BR38" s="0"/>
      <c r="BS38" s="0"/>
      <c r="BT38" s="0"/>
    </row>
    <row r="39" customFormat="false" ht="12.8" hidden="false" customHeight="true" outlineLevel="0" collapsed="false">
      <c r="A39" s="2" t="n">
        <v>42545.8432291667</v>
      </c>
      <c r="B39" s="1" t="s">
        <v>9</v>
      </c>
      <c r="C39" s="1" t="n">
        <v>0</v>
      </c>
      <c r="D39" s="1" t="n">
        <v>0</v>
      </c>
      <c r="E39" s="1" t="n">
        <f aca="false">SUM($G39:$BT39)</f>
        <v>2</v>
      </c>
      <c r="F39" s="3" t="n">
        <f aca="false">SUMPRODUCT(INDEX(Cajas!$A$2:$C$10000, COLUMN($G39:$BT39) - 6, 3) * $G39:$BT39) * (100 - $C39) / 100</f>
        <v>13.9</v>
      </c>
      <c r="G39" s="1" t="n">
        <v>1</v>
      </c>
      <c r="H39" s="0"/>
      <c r="I39" s="0"/>
      <c r="K39" s="0"/>
      <c r="L39" s="1" t="n">
        <v>1</v>
      </c>
      <c r="M39" s="0"/>
      <c r="N39" s="0"/>
      <c r="Q39" s="0"/>
      <c r="R39" s="0"/>
      <c r="S39" s="0"/>
      <c r="U39" s="0"/>
      <c r="V39" s="0"/>
      <c r="W39" s="0"/>
      <c r="X39" s="0"/>
      <c r="Z39" s="0"/>
      <c r="AA39" s="0"/>
      <c r="AB39" s="0"/>
      <c r="AE39" s="0"/>
      <c r="AF39" s="0"/>
      <c r="AG39" s="0"/>
      <c r="AH39" s="0"/>
      <c r="AJ39" s="0"/>
      <c r="AK39" s="0"/>
      <c r="AM39" s="0"/>
      <c r="AN39" s="0"/>
      <c r="AP39" s="0"/>
      <c r="AQ39" s="0"/>
      <c r="AR39" s="0"/>
      <c r="AT39" s="0"/>
      <c r="AU39" s="0"/>
      <c r="AZ39" s="0"/>
      <c r="BC39" s="0"/>
      <c r="BF39" s="0"/>
      <c r="BH39" s="0"/>
      <c r="BI39" s="0"/>
      <c r="BJ39" s="0"/>
      <c r="BK39" s="0"/>
      <c r="BL39" s="0"/>
      <c r="BN39" s="0"/>
      <c r="BQ39" s="0"/>
      <c r="BR39" s="0"/>
      <c r="BS39" s="0"/>
      <c r="BT39" s="0"/>
    </row>
    <row r="40" customFormat="false" ht="12.8" hidden="false" customHeight="true" outlineLevel="0" collapsed="false">
      <c r="A40" s="2" t="n">
        <v>42545.86875</v>
      </c>
      <c r="B40" s="1" t="s">
        <v>9</v>
      </c>
      <c r="C40" s="1" t="n">
        <v>0</v>
      </c>
      <c r="D40" s="1" t="n">
        <v>0</v>
      </c>
      <c r="E40" s="1" t="n">
        <f aca="false">SUM($G40:$BT40)</f>
        <v>1</v>
      </c>
      <c r="F40" s="3" t="n">
        <f aca="false">SUMPRODUCT(INDEX(Cajas!$A$2:$C$10000, COLUMN($G40:$BT40) - 6, 3) * $G40:$BT40) * (100 - $C40) / 100</f>
        <v>4.95</v>
      </c>
      <c r="G40" s="0"/>
      <c r="H40" s="0"/>
      <c r="I40" s="0"/>
      <c r="K40" s="0"/>
      <c r="L40" s="0"/>
      <c r="M40" s="1" t="n">
        <v>1</v>
      </c>
      <c r="N40" s="0"/>
      <c r="Q40" s="0"/>
      <c r="R40" s="0"/>
      <c r="S40" s="0"/>
      <c r="U40" s="0"/>
      <c r="V40" s="0"/>
      <c r="W40" s="0"/>
      <c r="X40" s="0"/>
      <c r="Z40" s="0"/>
      <c r="AA40" s="0"/>
      <c r="AB40" s="0"/>
      <c r="AE40" s="0"/>
      <c r="AF40" s="0"/>
      <c r="AG40" s="0"/>
      <c r="AH40" s="0"/>
      <c r="AJ40" s="0"/>
      <c r="AK40" s="0"/>
      <c r="AM40" s="0"/>
      <c r="AN40" s="0"/>
      <c r="AP40" s="0"/>
      <c r="AQ40" s="0"/>
      <c r="AR40" s="0"/>
      <c r="AT40" s="0"/>
      <c r="AU40" s="0"/>
      <c r="AZ40" s="0"/>
      <c r="BC40" s="0"/>
      <c r="BF40" s="0"/>
      <c r="BH40" s="0"/>
      <c r="BI40" s="0"/>
      <c r="BJ40" s="0"/>
      <c r="BK40" s="0"/>
      <c r="BL40" s="0"/>
      <c r="BN40" s="0"/>
      <c r="BQ40" s="0"/>
      <c r="BR40" s="0"/>
      <c r="BS40" s="0"/>
      <c r="BT40" s="0"/>
    </row>
    <row r="41" customFormat="false" ht="12.8" hidden="false" customHeight="true" outlineLevel="0" collapsed="false">
      <c r="A41" s="2" t="n">
        <v>42545.8715277778</v>
      </c>
      <c r="B41" s="1" t="s">
        <v>9</v>
      </c>
      <c r="C41" s="1" t="n">
        <v>0</v>
      </c>
      <c r="D41" s="1" t="n">
        <v>0</v>
      </c>
      <c r="E41" s="1" t="n">
        <f aca="false">SUM($G41:$BT41)</f>
        <v>1</v>
      </c>
      <c r="F41" s="3" t="n">
        <f aca="false">SUMPRODUCT(INDEX(Cajas!$A$2:$C$10000, COLUMN($G41:$BT41) - 6, 3) * $G41:$BT41) * (100 - $C41) / 100</f>
        <v>6.95</v>
      </c>
      <c r="G41" s="0"/>
      <c r="H41" s="0"/>
      <c r="I41" s="0"/>
      <c r="K41" s="0"/>
      <c r="L41" s="0"/>
      <c r="M41" s="0"/>
      <c r="N41" s="0"/>
      <c r="Q41" s="0"/>
      <c r="R41" s="0"/>
      <c r="S41" s="0"/>
      <c r="U41" s="0"/>
      <c r="V41" s="0"/>
      <c r="W41" s="0"/>
      <c r="X41" s="0"/>
      <c r="Z41" s="0"/>
      <c r="AA41" s="0"/>
      <c r="AB41" s="0"/>
      <c r="AE41" s="0"/>
      <c r="AF41" s="0"/>
      <c r="AG41" s="1" t="n">
        <v>1</v>
      </c>
      <c r="AH41" s="0"/>
      <c r="AJ41" s="0"/>
      <c r="AK41" s="0"/>
      <c r="AM41" s="0"/>
      <c r="AN41" s="0"/>
      <c r="AP41" s="0"/>
      <c r="AQ41" s="0"/>
      <c r="AR41" s="0"/>
      <c r="AT41" s="0"/>
      <c r="AU41" s="0"/>
      <c r="AZ41" s="0"/>
      <c r="BC41" s="0"/>
      <c r="BF41" s="0"/>
      <c r="BH41" s="0"/>
      <c r="BI41" s="0"/>
      <c r="BJ41" s="0"/>
      <c r="BK41" s="0"/>
      <c r="BL41" s="0"/>
      <c r="BN41" s="0"/>
      <c r="BQ41" s="0"/>
      <c r="BR41" s="0"/>
      <c r="BS41" s="0"/>
      <c r="BT41" s="0"/>
    </row>
    <row r="42" customFormat="false" ht="12.8" hidden="false" customHeight="true" outlineLevel="0" collapsed="false">
      <c r="A42" s="2" t="n">
        <v>42545.8924189815</v>
      </c>
      <c r="B42" s="1" t="s">
        <v>9</v>
      </c>
      <c r="C42" s="1" t="n">
        <v>0</v>
      </c>
      <c r="D42" s="1" t="n">
        <v>0</v>
      </c>
      <c r="E42" s="1" t="n">
        <f aca="false">SUM($G42:$BT42)</f>
        <v>3</v>
      </c>
      <c r="F42" s="3" t="n">
        <f aca="false">SUMPRODUCT(INDEX(Cajas!$A$2:$C$10000, COLUMN($G42:$BT42) - 6, 3) * $G42:$BT42) * (100 - $C42) / 100</f>
        <v>14.85</v>
      </c>
      <c r="G42" s="0"/>
      <c r="H42" s="0"/>
      <c r="I42" s="0"/>
      <c r="K42" s="0"/>
      <c r="L42" s="0"/>
      <c r="M42" s="1" t="n">
        <v>3</v>
      </c>
      <c r="N42" s="0"/>
      <c r="Q42" s="0"/>
      <c r="R42" s="0"/>
      <c r="S42" s="0"/>
      <c r="U42" s="0"/>
      <c r="V42" s="0"/>
      <c r="W42" s="0"/>
      <c r="X42" s="0"/>
      <c r="Z42" s="0"/>
      <c r="AA42" s="0"/>
      <c r="AB42" s="0"/>
      <c r="AE42" s="0"/>
      <c r="AF42" s="0"/>
      <c r="AG42" s="0"/>
      <c r="AH42" s="0"/>
      <c r="AJ42" s="0"/>
      <c r="AK42" s="0"/>
      <c r="AM42" s="0"/>
      <c r="AN42" s="0"/>
      <c r="AP42" s="0"/>
      <c r="AQ42" s="0"/>
      <c r="AR42" s="0"/>
      <c r="AT42" s="0"/>
      <c r="AU42" s="0"/>
      <c r="AZ42" s="0"/>
      <c r="BC42" s="0"/>
      <c r="BF42" s="0"/>
      <c r="BH42" s="0"/>
      <c r="BI42" s="0"/>
      <c r="BJ42" s="0"/>
      <c r="BK42" s="0"/>
      <c r="BL42" s="0"/>
      <c r="BN42" s="0"/>
      <c r="BQ42" s="0"/>
      <c r="BR42" s="0"/>
      <c r="BS42" s="0"/>
      <c r="BT42" s="0"/>
    </row>
    <row r="43" customFormat="false" ht="12.8" hidden="false" customHeight="true" outlineLevel="0" collapsed="false">
      <c r="A43" s="2" t="n">
        <v>42545.9157407407</v>
      </c>
      <c r="B43" s="1" t="s">
        <v>12</v>
      </c>
      <c r="C43" s="1" t="n">
        <v>0</v>
      </c>
      <c r="D43" s="1" t="n">
        <v>1</v>
      </c>
      <c r="E43" s="1" t="n">
        <f aca="false">SUM($G43:$BT43)</f>
        <v>2</v>
      </c>
      <c r="F43" s="3" t="n">
        <f aca="false">SUMPRODUCT(INDEX(Cajas!$A$2:$C$10000, COLUMN($G43:$BT43) - 6, 3) * $G43:$BT43) * (100 - $C43) / 100</f>
        <v>23.9</v>
      </c>
      <c r="G43" s="0"/>
      <c r="H43" s="1" t="n">
        <v>1</v>
      </c>
      <c r="I43" s="0"/>
      <c r="K43" s="0"/>
      <c r="L43" s="0"/>
      <c r="M43" s="0"/>
      <c r="N43" s="0"/>
      <c r="Q43" s="0"/>
      <c r="R43" s="0"/>
      <c r="S43" s="0"/>
      <c r="U43" s="0"/>
      <c r="V43" s="0"/>
      <c r="W43" s="1" t="n">
        <v>1</v>
      </c>
      <c r="X43" s="0"/>
      <c r="Z43" s="0"/>
      <c r="AA43" s="0"/>
      <c r="AB43" s="0"/>
      <c r="AE43" s="0"/>
      <c r="AF43" s="0"/>
      <c r="AG43" s="0"/>
      <c r="AH43" s="0"/>
      <c r="AJ43" s="0"/>
      <c r="AK43" s="0"/>
      <c r="AM43" s="0"/>
      <c r="AN43" s="0"/>
      <c r="AP43" s="0"/>
      <c r="AQ43" s="0"/>
      <c r="AR43" s="0"/>
      <c r="AT43" s="0"/>
      <c r="AU43" s="0"/>
      <c r="AZ43" s="0"/>
      <c r="BC43" s="0"/>
      <c r="BF43" s="0"/>
      <c r="BH43" s="0"/>
      <c r="BI43" s="0"/>
      <c r="BJ43" s="0"/>
      <c r="BK43" s="0"/>
      <c r="BL43" s="0"/>
      <c r="BN43" s="0"/>
      <c r="BQ43" s="0"/>
      <c r="BR43" s="0"/>
      <c r="BS43" s="0"/>
      <c r="BT43" s="0"/>
    </row>
    <row r="44" customFormat="false" ht="12.8" hidden="false" customHeight="true" outlineLevel="0" collapsed="false">
      <c r="A44" s="2" t="n">
        <v>42546.4587152778</v>
      </c>
      <c r="B44" s="1" t="s">
        <v>12</v>
      </c>
      <c r="C44" s="1" t="n">
        <v>0</v>
      </c>
      <c r="D44" s="1" t="n">
        <v>0</v>
      </c>
      <c r="E44" s="1" t="n">
        <f aca="false">SUM($G44:$BT44)</f>
        <v>2</v>
      </c>
      <c r="F44" s="3" t="n">
        <f aca="false">SUMPRODUCT(INDEX(Cajas!$A$2:$C$10000, COLUMN($G44:$BT44) - 6, 3) * $G44:$BT44) * (100 - $C44) / 100</f>
        <v>23.9</v>
      </c>
      <c r="G44" s="0"/>
      <c r="H44" s="0"/>
      <c r="I44" s="0"/>
      <c r="K44" s="0"/>
      <c r="L44" s="0"/>
      <c r="M44" s="0"/>
      <c r="N44" s="0"/>
      <c r="Q44" s="0"/>
      <c r="R44" s="0"/>
      <c r="S44" s="0"/>
      <c r="U44" s="0"/>
      <c r="V44" s="0"/>
      <c r="W44" s="0"/>
      <c r="X44" s="0"/>
      <c r="Z44" s="1" t="n">
        <v>2</v>
      </c>
      <c r="AA44" s="0"/>
      <c r="AB44" s="0"/>
      <c r="AE44" s="0"/>
      <c r="AF44" s="0"/>
      <c r="AG44" s="0"/>
      <c r="AH44" s="0"/>
      <c r="AJ44" s="0"/>
      <c r="AK44" s="0"/>
      <c r="AM44" s="0"/>
      <c r="AN44" s="0"/>
      <c r="AP44" s="0"/>
      <c r="AQ44" s="0"/>
      <c r="AR44" s="0"/>
      <c r="AT44" s="0"/>
      <c r="AU44" s="0"/>
      <c r="AZ44" s="0"/>
      <c r="BC44" s="0"/>
      <c r="BF44" s="0"/>
      <c r="BH44" s="0"/>
      <c r="BI44" s="0"/>
      <c r="BJ44" s="0"/>
      <c r="BK44" s="0"/>
      <c r="BL44" s="0"/>
      <c r="BN44" s="0"/>
      <c r="BQ44" s="0"/>
      <c r="BR44" s="0"/>
      <c r="BS44" s="0"/>
      <c r="BT44" s="0"/>
    </row>
    <row r="45" customFormat="false" ht="12.8" hidden="false" customHeight="true" outlineLevel="0" collapsed="false">
      <c r="A45" s="2" t="n">
        <v>42546.4921875</v>
      </c>
      <c r="B45" s="1" t="s">
        <v>7</v>
      </c>
      <c r="C45" s="1" t="n">
        <v>0</v>
      </c>
      <c r="D45" s="1" t="n">
        <v>0</v>
      </c>
      <c r="E45" s="1" t="n">
        <f aca="false">SUM($G45:$BT45)</f>
        <v>1</v>
      </c>
      <c r="F45" s="3" t="n">
        <f aca="false">SUMPRODUCT(INDEX(Cajas!$A$2:$C$10000, COLUMN($G45:$BT45) - 6, 3) * $G45:$BT45) * (100 - $C45) / 100</f>
        <v>9.95</v>
      </c>
      <c r="G45" s="0"/>
      <c r="H45" s="0"/>
      <c r="I45" s="0"/>
      <c r="K45" s="0"/>
      <c r="L45" s="0"/>
      <c r="M45" s="0"/>
      <c r="N45" s="0"/>
      <c r="Q45" s="0"/>
      <c r="R45" s="0"/>
      <c r="S45" s="0"/>
      <c r="U45" s="0"/>
      <c r="V45" s="0"/>
      <c r="W45" s="0"/>
      <c r="X45" s="0"/>
      <c r="Z45" s="0"/>
      <c r="AA45" s="0"/>
      <c r="AB45" s="0"/>
      <c r="AE45" s="0"/>
      <c r="AF45" s="0"/>
      <c r="AG45" s="0"/>
      <c r="AH45" s="0"/>
      <c r="AJ45" s="0"/>
      <c r="AK45" s="0"/>
      <c r="AM45" s="0"/>
      <c r="AN45" s="1" t="n">
        <v>1</v>
      </c>
      <c r="AP45" s="0"/>
      <c r="AQ45" s="0"/>
      <c r="AR45" s="0"/>
      <c r="AT45" s="0"/>
      <c r="AU45" s="0"/>
      <c r="AZ45" s="0"/>
      <c r="BC45" s="0"/>
      <c r="BF45" s="0"/>
      <c r="BH45" s="0"/>
      <c r="BI45" s="0"/>
      <c r="BJ45" s="0"/>
      <c r="BK45" s="0"/>
      <c r="BL45" s="0"/>
      <c r="BN45" s="0"/>
      <c r="BQ45" s="0"/>
      <c r="BR45" s="0"/>
      <c r="BS45" s="0"/>
      <c r="BT45" s="0"/>
    </row>
    <row r="46" customFormat="false" ht="12.8" hidden="false" customHeight="true" outlineLevel="0" collapsed="false">
      <c r="A46" s="2" t="n">
        <v>42546.5104166667</v>
      </c>
      <c r="B46" s="1" t="s">
        <v>7</v>
      </c>
      <c r="C46" s="1" t="n">
        <v>0</v>
      </c>
      <c r="D46" s="1" t="n">
        <v>0</v>
      </c>
      <c r="E46" s="1" t="n">
        <f aca="false">SUM($G46:$BT46)</f>
        <v>1</v>
      </c>
      <c r="F46" s="3" t="n">
        <f aca="false">SUMPRODUCT(INDEX(Cajas!$A$2:$C$10000, COLUMN($G46:$BT46) - 6, 3) * $G46:$BT46) * (100 - $C46) / 100</f>
        <v>18.95</v>
      </c>
      <c r="G46" s="0"/>
      <c r="H46" s="0"/>
      <c r="I46" s="0"/>
      <c r="K46" s="0"/>
      <c r="L46" s="0"/>
      <c r="M46" s="0"/>
      <c r="N46" s="0"/>
      <c r="Q46" s="0"/>
      <c r="R46" s="0"/>
      <c r="S46" s="0"/>
      <c r="U46" s="0"/>
      <c r="V46" s="0"/>
      <c r="W46" s="0"/>
      <c r="X46" s="0"/>
      <c r="Z46" s="0"/>
      <c r="AA46" s="0"/>
      <c r="AB46" s="0"/>
      <c r="AE46" s="0"/>
      <c r="AF46" s="0"/>
      <c r="AG46" s="0"/>
      <c r="AH46" s="0"/>
      <c r="AJ46" s="0"/>
      <c r="AK46" s="0"/>
      <c r="AM46" s="0"/>
      <c r="AN46" s="0"/>
      <c r="AP46" s="0"/>
      <c r="AQ46" s="0"/>
      <c r="AR46" s="0"/>
      <c r="AT46" s="0"/>
      <c r="AU46" s="0"/>
      <c r="AZ46" s="0"/>
      <c r="BC46" s="0"/>
      <c r="BF46" s="0"/>
      <c r="BH46" s="0"/>
      <c r="BI46" s="1" t="n">
        <v>1</v>
      </c>
      <c r="BJ46" s="0"/>
      <c r="BK46" s="0"/>
      <c r="BL46" s="0"/>
      <c r="BN46" s="0"/>
      <c r="BQ46" s="0"/>
      <c r="BR46" s="0"/>
      <c r="BS46" s="0"/>
      <c r="BT46" s="0"/>
    </row>
    <row r="47" customFormat="false" ht="12.8" hidden="false" customHeight="true" outlineLevel="0" collapsed="false">
      <c r="A47" s="2" t="n">
        <v>42546.6175231482</v>
      </c>
      <c r="B47" s="1" t="s">
        <v>7</v>
      </c>
      <c r="C47" s="1" t="n">
        <v>0</v>
      </c>
      <c r="D47" s="1" t="n">
        <v>0</v>
      </c>
      <c r="E47" s="1" t="n">
        <f aca="false">SUM($G47:$BT47)</f>
        <v>4</v>
      </c>
      <c r="F47" s="3" t="n">
        <f aca="false">SUMPRODUCT(INDEX(Cajas!$A$2:$C$10000, COLUMN($G47:$BT47) - 6, 3) * $G47:$BT47) * (100 - $C47) / 100</f>
        <v>28.8</v>
      </c>
      <c r="G47" s="0"/>
      <c r="H47" s="0"/>
      <c r="I47" s="0"/>
      <c r="K47" s="0"/>
      <c r="L47" s="0"/>
      <c r="M47" s="0"/>
      <c r="N47" s="0"/>
      <c r="Q47" s="0"/>
      <c r="R47" s="0"/>
      <c r="S47" s="0"/>
      <c r="U47" s="0"/>
      <c r="V47" s="1" t="n">
        <v>1</v>
      </c>
      <c r="W47" s="0"/>
      <c r="X47" s="0"/>
      <c r="Z47" s="0"/>
      <c r="AA47" s="0"/>
      <c r="AB47" s="0"/>
      <c r="AE47" s="0"/>
      <c r="AF47" s="1" t="n">
        <v>3</v>
      </c>
      <c r="AG47" s="0"/>
      <c r="AH47" s="0"/>
      <c r="AJ47" s="0"/>
      <c r="AK47" s="0"/>
      <c r="AM47" s="0"/>
      <c r="AN47" s="0"/>
      <c r="AP47" s="0"/>
      <c r="AQ47" s="0"/>
      <c r="AR47" s="0"/>
      <c r="AT47" s="0"/>
      <c r="AU47" s="0"/>
      <c r="AZ47" s="0"/>
      <c r="BC47" s="0"/>
      <c r="BF47" s="0"/>
      <c r="BH47" s="0"/>
      <c r="BI47" s="0"/>
      <c r="BJ47" s="0"/>
      <c r="BK47" s="0"/>
      <c r="BL47" s="0"/>
      <c r="BN47" s="0"/>
      <c r="BQ47" s="0"/>
      <c r="BR47" s="0"/>
      <c r="BS47" s="0"/>
      <c r="BT47" s="0"/>
    </row>
    <row r="48" customFormat="false" ht="12.8" hidden="false" customHeight="true" outlineLevel="0" collapsed="false">
      <c r="A48" s="2" t="n">
        <v>42546.6178935185</v>
      </c>
      <c r="B48" s="1" t="s">
        <v>6</v>
      </c>
      <c r="C48" s="1" t="n">
        <v>0</v>
      </c>
      <c r="D48" s="1" t="n">
        <v>0</v>
      </c>
      <c r="E48" s="1" t="n">
        <f aca="false">SUM($G48:$BT48)</f>
        <v>1</v>
      </c>
      <c r="F48" s="3" t="n">
        <f aca="false">SUMPRODUCT(INDEX(Cajas!$A$2:$C$10000, COLUMN($G48:$BT48) - 6, 3) * $G48:$BT48) * (100 - $C48) / 100</f>
        <v>13.95</v>
      </c>
      <c r="G48" s="0"/>
      <c r="H48" s="0"/>
      <c r="I48" s="0"/>
      <c r="K48" s="0"/>
      <c r="L48" s="0"/>
      <c r="M48" s="0"/>
      <c r="N48" s="0"/>
      <c r="Q48" s="0"/>
      <c r="R48" s="0"/>
      <c r="S48" s="0"/>
      <c r="U48" s="0"/>
      <c r="V48" s="0"/>
      <c r="W48" s="0"/>
      <c r="X48" s="0"/>
      <c r="Z48" s="0"/>
      <c r="AA48" s="0"/>
      <c r="AB48" s="0"/>
      <c r="AE48" s="0"/>
      <c r="AF48" s="0"/>
      <c r="AG48" s="0"/>
      <c r="AH48" s="0"/>
      <c r="AJ48" s="0"/>
      <c r="AK48" s="0"/>
      <c r="AM48" s="0"/>
      <c r="AN48" s="0"/>
      <c r="AP48" s="0"/>
      <c r="AQ48" s="0"/>
      <c r="AR48" s="0"/>
      <c r="AT48" s="0"/>
      <c r="AU48" s="0"/>
      <c r="AZ48" s="0"/>
      <c r="BC48" s="0"/>
      <c r="BF48" s="0"/>
      <c r="BH48" s="1" t="n">
        <v>1</v>
      </c>
      <c r="BI48" s="0"/>
      <c r="BJ48" s="0"/>
      <c r="BK48" s="0"/>
      <c r="BL48" s="0"/>
      <c r="BN48" s="0"/>
      <c r="BQ48" s="0"/>
      <c r="BR48" s="0"/>
      <c r="BS48" s="0"/>
      <c r="BT48" s="0"/>
    </row>
    <row r="49" customFormat="false" ht="12.8" hidden="false" customHeight="true" outlineLevel="0" collapsed="false">
      <c r="A49" s="2" t="n">
        <v>42546.6314467593</v>
      </c>
      <c r="B49" s="1" t="s">
        <v>9</v>
      </c>
      <c r="C49" s="1" t="n">
        <v>0</v>
      </c>
      <c r="D49" s="1" t="n">
        <v>0</v>
      </c>
      <c r="E49" s="1" t="n">
        <f aca="false">SUM($G49:$BT49)</f>
        <v>3</v>
      </c>
      <c r="F49" s="3" t="n">
        <f aca="false">SUMPRODUCT(INDEX(Cajas!$A$2:$C$10000, COLUMN($G49:$BT49) - 6, 3) * $G49:$BT49) * (100 - $C49) / 100</f>
        <v>10.95</v>
      </c>
      <c r="G49" s="1" t="n">
        <v>1</v>
      </c>
      <c r="H49" s="0"/>
      <c r="I49" s="0"/>
      <c r="K49" s="0"/>
      <c r="L49" s="0"/>
      <c r="M49" s="0"/>
      <c r="N49" s="0"/>
      <c r="Q49" s="0"/>
      <c r="R49" s="0"/>
      <c r="S49" s="0"/>
      <c r="U49" s="0"/>
      <c r="V49" s="0"/>
      <c r="W49" s="0"/>
      <c r="X49" s="0"/>
      <c r="Z49" s="0"/>
      <c r="AA49" s="0"/>
      <c r="AB49" s="0"/>
      <c r="AE49" s="0"/>
      <c r="AF49" s="0"/>
      <c r="AG49" s="0"/>
      <c r="AH49" s="0"/>
      <c r="AJ49" s="0"/>
      <c r="AK49" s="0"/>
      <c r="AM49" s="0"/>
      <c r="AN49" s="0"/>
      <c r="AP49" s="0"/>
      <c r="AQ49" s="0"/>
      <c r="AR49" s="0"/>
      <c r="AT49" s="0"/>
      <c r="AU49" s="0"/>
      <c r="AZ49" s="0"/>
      <c r="BC49" s="0"/>
      <c r="BF49" s="0"/>
      <c r="BH49" s="0"/>
      <c r="BI49" s="0"/>
      <c r="BJ49" s="1" t="n">
        <v>2</v>
      </c>
      <c r="BK49" s="0"/>
      <c r="BL49" s="0"/>
      <c r="BN49" s="0"/>
      <c r="BQ49" s="0"/>
      <c r="BR49" s="0"/>
      <c r="BS49" s="0"/>
      <c r="BT49" s="0"/>
    </row>
    <row r="50" customFormat="false" ht="12.8" hidden="false" customHeight="true" outlineLevel="0" collapsed="false">
      <c r="A50" s="2" t="n">
        <v>42546.6319444445</v>
      </c>
      <c r="B50" s="1" t="s">
        <v>12</v>
      </c>
      <c r="C50" s="1" t="n">
        <v>0</v>
      </c>
      <c r="D50" s="1" t="n">
        <v>0</v>
      </c>
      <c r="E50" s="1" t="n">
        <f aca="false">SUM($G50:$BT50)</f>
        <v>1</v>
      </c>
      <c r="F50" s="3" t="n">
        <f aca="false">SUMPRODUCT(INDEX(Cajas!$A$2:$C$10000, COLUMN($G50:$BT50) - 6, 3) * $G50:$BT50) * (100 - $C50) / 100</f>
        <v>4.95</v>
      </c>
      <c r="G50" s="0"/>
      <c r="H50" s="0"/>
      <c r="I50" s="0"/>
      <c r="K50" s="0"/>
      <c r="L50" s="1" t="n">
        <v>1</v>
      </c>
      <c r="M50" s="0"/>
      <c r="N50" s="0"/>
      <c r="Q50" s="0"/>
      <c r="R50" s="0"/>
      <c r="S50" s="0"/>
      <c r="U50" s="0"/>
      <c r="V50" s="0"/>
      <c r="W50" s="0"/>
      <c r="X50" s="0"/>
      <c r="Z50" s="0"/>
      <c r="AA50" s="0"/>
      <c r="AB50" s="0"/>
      <c r="AE50" s="0"/>
      <c r="AF50" s="0"/>
      <c r="AG50" s="0"/>
      <c r="AH50" s="0"/>
      <c r="AJ50" s="0"/>
      <c r="AK50" s="0"/>
      <c r="AM50" s="0"/>
      <c r="AN50" s="0"/>
      <c r="AP50" s="0"/>
      <c r="AQ50" s="0"/>
      <c r="AR50" s="0"/>
      <c r="AT50" s="0"/>
      <c r="AU50" s="0"/>
      <c r="AZ50" s="0"/>
      <c r="BC50" s="0"/>
      <c r="BF50" s="0"/>
      <c r="BH50" s="0"/>
      <c r="BI50" s="0"/>
      <c r="BJ50" s="0"/>
      <c r="BK50" s="0"/>
      <c r="BL50" s="0"/>
      <c r="BN50" s="0"/>
      <c r="BQ50" s="0"/>
      <c r="BR50" s="0"/>
      <c r="BS50" s="0"/>
      <c r="BT50" s="0"/>
    </row>
    <row r="51" customFormat="false" ht="12.8" hidden="false" customHeight="true" outlineLevel="0" collapsed="false">
      <c r="A51" s="2" t="n">
        <v>42546.7583333333</v>
      </c>
      <c r="B51" s="1" t="s">
        <v>9</v>
      </c>
      <c r="C51" s="1" t="n">
        <v>0</v>
      </c>
      <c r="D51" s="1" t="n">
        <v>0</v>
      </c>
      <c r="E51" s="1" t="n">
        <f aca="false">SUM($G51:$BT51)</f>
        <v>1</v>
      </c>
      <c r="F51" s="3" t="n">
        <f aca="false">SUMPRODUCT(INDEX(Cajas!$A$2:$C$10000, COLUMN($G51:$BT51) - 6, 3) * $G51:$BT51) * (100 - $C51) / 100</f>
        <v>15.95</v>
      </c>
      <c r="G51" s="0"/>
      <c r="H51" s="1" t="n">
        <v>1</v>
      </c>
      <c r="I51" s="0"/>
      <c r="K51" s="0"/>
      <c r="L51" s="0"/>
      <c r="M51" s="0"/>
      <c r="N51" s="0"/>
      <c r="Q51" s="0"/>
      <c r="R51" s="0"/>
      <c r="S51" s="0"/>
      <c r="U51" s="0"/>
      <c r="V51" s="0"/>
      <c r="W51" s="0"/>
      <c r="X51" s="0"/>
      <c r="Z51" s="0"/>
      <c r="AA51" s="0"/>
      <c r="AB51" s="0"/>
      <c r="AE51" s="0"/>
      <c r="AF51" s="0"/>
      <c r="AG51" s="0"/>
      <c r="AH51" s="0"/>
      <c r="AJ51" s="0"/>
      <c r="AK51" s="0"/>
      <c r="AM51" s="0"/>
      <c r="AN51" s="0"/>
      <c r="AP51" s="0"/>
      <c r="AQ51" s="0"/>
      <c r="AR51" s="0"/>
      <c r="AT51" s="0"/>
      <c r="AU51" s="0"/>
      <c r="AZ51" s="0"/>
      <c r="BC51" s="0"/>
      <c r="BF51" s="0"/>
      <c r="BH51" s="0"/>
      <c r="BI51" s="0"/>
      <c r="BJ51" s="0"/>
      <c r="BK51" s="0"/>
      <c r="BL51" s="0"/>
      <c r="BN51" s="0"/>
      <c r="BQ51" s="0"/>
      <c r="BR51" s="0"/>
      <c r="BS51" s="0"/>
      <c r="BT51" s="0"/>
    </row>
    <row r="52" customFormat="false" ht="12.8" hidden="false" customHeight="true" outlineLevel="0" collapsed="false">
      <c r="A52" s="2" t="n">
        <v>42546.8104166667</v>
      </c>
      <c r="B52" s="1" t="s">
        <v>6</v>
      </c>
      <c r="C52" s="1" t="n">
        <v>0</v>
      </c>
      <c r="D52" s="1" t="n">
        <v>0</v>
      </c>
      <c r="E52" s="1" t="n">
        <f aca="false">SUM($G52:$BT52)</f>
        <v>1</v>
      </c>
      <c r="F52" s="3" t="n">
        <f aca="false">SUMPRODUCT(INDEX(Cajas!$A$2:$C$10000, COLUMN($G52:$BT52) - 6, 3) * $G52:$BT52) * (100 - $C52) / 100</f>
        <v>15.95</v>
      </c>
      <c r="G52" s="0"/>
      <c r="H52" s="1" t="n">
        <v>1</v>
      </c>
      <c r="I52" s="0"/>
      <c r="K52" s="0"/>
      <c r="L52" s="0"/>
      <c r="M52" s="0"/>
      <c r="N52" s="0"/>
      <c r="Q52" s="0"/>
      <c r="R52" s="0"/>
      <c r="S52" s="0"/>
      <c r="U52" s="0"/>
      <c r="V52" s="0"/>
      <c r="W52" s="0"/>
      <c r="X52" s="0"/>
      <c r="Z52" s="0"/>
      <c r="AA52" s="0"/>
      <c r="AB52" s="0"/>
      <c r="AE52" s="0"/>
      <c r="AF52" s="0"/>
      <c r="AG52" s="0"/>
      <c r="AH52" s="0"/>
      <c r="AJ52" s="0"/>
      <c r="AK52" s="0"/>
      <c r="AM52" s="0"/>
      <c r="AN52" s="0"/>
      <c r="AP52" s="0"/>
      <c r="AQ52" s="0"/>
      <c r="AR52" s="0"/>
      <c r="AT52" s="0"/>
      <c r="AU52" s="0"/>
      <c r="AZ52" s="0"/>
      <c r="BC52" s="0"/>
      <c r="BF52" s="0"/>
      <c r="BH52" s="0"/>
      <c r="BI52" s="0"/>
      <c r="BJ52" s="0"/>
      <c r="BK52" s="0"/>
      <c r="BL52" s="0"/>
      <c r="BN52" s="0"/>
      <c r="BQ52" s="0"/>
      <c r="BR52" s="0"/>
      <c r="BS52" s="0"/>
      <c r="BT52" s="0"/>
    </row>
    <row r="53" customFormat="false" ht="12.8" hidden="false" customHeight="true" outlineLevel="0" collapsed="false">
      <c r="A53" s="2" t="n">
        <v>42546.8569444444</v>
      </c>
      <c r="B53" s="1" t="s">
        <v>9</v>
      </c>
      <c r="C53" s="1" t="n">
        <v>0</v>
      </c>
      <c r="D53" s="1" t="n">
        <v>0</v>
      </c>
      <c r="E53" s="1" t="n">
        <f aca="false">SUM($G53:$BT53)</f>
        <v>1</v>
      </c>
      <c r="F53" s="3" t="n">
        <f aca="false">SUMPRODUCT(INDEX(Cajas!$A$2:$C$10000, COLUMN($G53:$BT53) - 6, 3) * $G53:$BT53) * (100 - $C53) / 100</f>
        <v>8.95</v>
      </c>
      <c r="G53" s="1" t="n">
        <v>1</v>
      </c>
      <c r="H53" s="0"/>
      <c r="I53" s="0"/>
      <c r="K53" s="0"/>
      <c r="L53" s="0"/>
      <c r="M53" s="0"/>
      <c r="N53" s="0"/>
      <c r="Q53" s="0"/>
      <c r="R53" s="0"/>
      <c r="S53" s="0"/>
      <c r="U53" s="0"/>
      <c r="V53" s="0"/>
      <c r="W53" s="0"/>
      <c r="X53" s="0"/>
      <c r="Z53" s="0"/>
      <c r="AA53" s="0"/>
      <c r="AB53" s="0"/>
      <c r="AE53" s="0"/>
      <c r="AF53" s="0"/>
      <c r="AG53" s="0"/>
      <c r="AH53" s="0"/>
      <c r="AJ53" s="0"/>
      <c r="AK53" s="0"/>
      <c r="AM53" s="0"/>
      <c r="AN53" s="0"/>
      <c r="AP53" s="0"/>
      <c r="AQ53" s="0"/>
      <c r="AR53" s="0"/>
      <c r="AT53" s="0"/>
      <c r="AU53" s="0"/>
      <c r="AZ53" s="0"/>
      <c r="BC53" s="0"/>
      <c r="BF53" s="0"/>
      <c r="BH53" s="0"/>
      <c r="BI53" s="0"/>
      <c r="BJ53" s="0"/>
      <c r="BK53" s="0"/>
      <c r="BL53" s="0"/>
      <c r="BN53" s="0"/>
      <c r="BQ53" s="0"/>
      <c r="BR53" s="0"/>
      <c r="BS53" s="0"/>
      <c r="BT53" s="0"/>
    </row>
    <row r="54" customFormat="false" ht="12.8" hidden="false" customHeight="true" outlineLevel="0" collapsed="false">
      <c r="A54" s="2" t="n">
        <v>42546.9027777778</v>
      </c>
      <c r="B54" s="1" t="s">
        <v>9</v>
      </c>
      <c r="C54" s="1" t="n">
        <v>0</v>
      </c>
      <c r="D54" s="1" t="n">
        <v>0</v>
      </c>
      <c r="E54" s="1" t="n">
        <f aca="false">SUM($G54:$BT54)</f>
        <v>1</v>
      </c>
      <c r="F54" s="3" t="n">
        <f aca="false">SUMPRODUCT(INDEX(Cajas!$A$2:$C$10000, COLUMN($G54:$BT54) - 6, 3) * $G54:$BT54) * (100 - $C54) / 100</f>
        <v>4.95</v>
      </c>
      <c r="G54" s="0"/>
      <c r="H54" s="0"/>
      <c r="I54" s="0"/>
      <c r="K54" s="0"/>
      <c r="L54" s="0"/>
      <c r="M54" s="0"/>
      <c r="N54" s="1" t="n">
        <v>1</v>
      </c>
      <c r="Q54" s="0"/>
      <c r="R54" s="0"/>
      <c r="S54" s="0"/>
      <c r="U54" s="0"/>
      <c r="V54" s="0"/>
      <c r="W54" s="0"/>
      <c r="X54" s="0"/>
      <c r="Z54" s="0"/>
      <c r="AA54" s="0"/>
      <c r="AB54" s="0"/>
      <c r="AE54" s="0"/>
      <c r="AF54" s="0"/>
      <c r="AG54" s="0"/>
      <c r="AH54" s="0"/>
      <c r="AJ54" s="0"/>
      <c r="AK54" s="0"/>
      <c r="AM54" s="0"/>
      <c r="AN54" s="0"/>
      <c r="AP54" s="0"/>
      <c r="AQ54" s="0"/>
      <c r="AR54" s="0"/>
      <c r="AT54" s="0"/>
      <c r="AU54" s="0"/>
      <c r="AZ54" s="0"/>
      <c r="BC54" s="0"/>
      <c r="BF54" s="0"/>
      <c r="BH54" s="0"/>
      <c r="BI54" s="0"/>
      <c r="BJ54" s="0"/>
      <c r="BK54" s="0"/>
      <c r="BL54" s="0"/>
      <c r="BN54" s="0"/>
      <c r="BQ54" s="0"/>
      <c r="BR54" s="0"/>
      <c r="BS54" s="0"/>
      <c r="BT54" s="0"/>
    </row>
    <row r="55" customFormat="false" ht="12.8" hidden="false" customHeight="true" outlineLevel="0" collapsed="false">
      <c r="A55" s="2" t="n">
        <v>42547.4895833333</v>
      </c>
      <c r="B55" s="1" t="s">
        <v>6</v>
      </c>
      <c r="C55" s="1" t="n">
        <v>0</v>
      </c>
      <c r="D55" s="1" t="n">
        <v>0</v>
      </c>
      <c r="E55" s="1" t="n">
        <f aca="false">SUM($G55:$BT55)</f>
        <v>2</v>
      </c>
      <c r="F55" s="3" t="n">
        <f aca="false">SUMPRODUCT(INDEX(Cajas!$A$2:$C$10000, COLUMN($G55:$BT55) - 6, 3) * $G55:$BT55) * (100 - $C55) / 100</f>
        <v>2</v>
      </c>
      <c r="G55" s="0"/>
      <c r="H55" s="0"/>
      <c r="I55" s="0"/>
      <c r="K55" s="0"/>
      <c r="L55" s="0"/>
      <c r="M55" s="0"/>
      <c r="N55" s="0"/>
      <c r="Q55" s="0"/>
      <c r="R55" s="0"/>
      <c r="S55" s="0"/>
      <c r="U55" s="0"/>
      <c r="V55" s="0"/>
      <c r="W55" s="0"/>
      <c r="X55" s="0"/>
      <c r="Z55" s="0"/>
      <c r="AA55" s="0"/>
      <c r="AB55" s="0"/>
      <c r="AE55" s="0"/>
      <c r="AF55" s="0"/>
      <c r="AG55" s="0"/>
      <c r="AH55" s="0"/>
      <c r="AJ55" s="0"/>
      <c r="AK55" s="0"/>
      <c r="AM55" s="0"/>
      <c r="AN55" s="0"/>
      <c r="AP55" s="0"/>
      <c r="AQ55" s="0"/>
      <c r="AR55" s="0"/>
      <c r="AT55" s="0"/>
      <c r="AU55" s="0"/>
      <c r="AZ55" s="0"/>
      <c r="BC55" s="0"/>
      <c r="BF55" s="0"/>
      <c r="BH55" s="0"/>
      <c r="BI55" s="0"/>
      <c r="BJ55" s="1" t="n">
        <v>2</v>
      </c>
      <c r="BK55" s="0"/>
      <c r="BL55" s="0"/>
      <c r="BN55" s="0"/>
      <c r="BQ55" s="0"/>
      <c r="BR55" s="0"/>
      <c r="BS55" s="0"/>
      <c r="BT55" s="0"/>
    </row>
    <row r="56" customFormat="false" ht="12.8" hidden="false" customHeight="true" outlineLevel="0" collapsed="false">
      <c r="A56" s="2" t="n">
        <v>42547.5729166667</v>
      </c>
      <c r="B56" s="1" t="s">
        <v>9</v>
      </c>
      <c r="C56" s="1" t="n">
        <v>0</v>
      </c>
      <c r="D56" s="1" t="n">
        <v>0</v>
      </c>
      <c r="E56" s="1" t="n">
        <f aca="false">SUM($G56:$BT56)</f>
        <v>1</v>
      </c>
      <c r="F56" s="3" t="n">
        <f aca="false">SUMPRODUCT(INDEX(Cajas!$A$2:$C$10000, COLUMN($G56:$BT56) - 6, 3) * $G56:$BT56) * (100 - $C56) / 100</f>
        <v>8.95</v>
      </c>
      <c r="G56" s="1" t="n">
        <v>1</v>
      </c>
      <c r="H56" s="0"/>
      <c r="I56" s="0"/>
      <c r="K56" s="0"/>
      <c r="L56" s="0"/>
      <c r="M56" s="0"/>
      <c r="N56" s="0"/>
      <c r="Q56" s="0"/>
      <c r="R56" s="0"/>
      <c r="S56" s="0"/>
      <c r="U56" s="0"/>
      <c r="V56" s="0"/>
      <c r="W56" s="0"/>
      <c r="X56" s="0"/>
      <c r="Z56" s="0"/>
      <c r="AA56" s="0"/>
      <c r="AB56" s="0"/>
      <c r="AE56" s="0"/>
      <c r="AF56" s="0"/>
      <c r="AG56" s="0"/>
      <c r="AH56" s="0"/>
      <c r="AJ56" s="0"/>
      <c r="AK56" s="0"/>
      <c r="AM56" s="0"/>
      <c r="AN56" s="0"/>
      <c r="AP56" s="0"/>
      <c r="AQ56" s="0"/>
      <c r="AR56" s="0"/>
      <c r="AT56" s="0"/>
      <c r="AU56" s="0"/>
      <c r="AZ56" s="0"/>
      <c r="BC56" s="0"/>
      <c r="BF56" s="0"/>
      <c r="BH56" s="0"/>
      <c r="BI56" s="0"/>
      <c r="BJ56" s="0"/>
      <c r="BK56" s="0"/>
      <c r="BL56" s="0"/>
      <c r="BN56" s="0"/>
      <c r="BQ56" s="0"/>
      <c r="BR56" s="0"/>
      <c r="BS56" s="0"/>
      <c r="BT56" s="0"/>
    </row>
    <row r="57" customFormat="false" ht="12.8" hidden="false" customHeight="true" outlineLevel="0" collapsed="false">
      <c r="A57" s="2" t="n">
        <v>42547.5972222222</v>
      </c>
      <c r="B57" s="1" t="s">
        <v>11</v>
      </c>
      <c r="C57" s="1" t="n">
        <v>0</v>
      </c>
      <c r="D57" s="1" t="n">
        <v>0</v>
      </c>
      <c r="E57" s="1" t="n">
        <f aca="false">SUM($G57:$BT57)</f>
        <v>1</v>
      </c>
      <c r="F57" s="3" t="n">
        <f aca="false">SUMPRODUCT(INDEX(Cajas!$A$2:$C$10000, COLUMN($G57:$BT57) - 6, 3) * $G57:$BT57) * (100 - $C57) / 100</f>
        <v>6.95</v>
      </c>
      <c r="G57" s="0"/>
      <c r="H57" s="0"/>
      <c r="I57" s="0"/>
      <c r="K57" s="0"/>
      <c r="L57" s="0"/>
      <c r="M57" s="0"/>
      <c r="N57" s="0"/>
      <c r="Q57" s="0"/>
      <c r="R57" s="0"/>
      <c r="S57" s="0"/>
      <c r="U57" s="0"/>
      <c r="V57" s="0"/>
      <c r="W57" s="0"/>
      <c r="X57" s="0"/>
      <c r="Z57" s="0"/>
      <c r="AA57" s="0"/>
      <c r="AB57" s="0"/>
      <c r="AE57" s="1" t="n">
        <v>1</v>
      </c>
      <c r="AF57" s="0"/>
      <c r="AG57" s="0"/>
      <c r="AH57" s="0"/>
      <c r="AJ57" s="0"/>
      <c r="AK57" s="0"/>
      <c r="AM57" s="0"/>
      <c r="AN57" s="0"/>
      <c r="AP57" s="0"/>
      <c r="AQ57" s="0"/>
      <c r="AR57" s="0"/>
      <c r="AT57" s="0"/>
      <c r="AU57" s="0"/>
      <c r="AZ57" s="0"/>
      <c r="BC57" s="0"/>
      <c r="BF57" s="0"/>
      <c r="BH57" s="0"/>
      <c r="BI57" s="0"/>
      <c r="BJ57" s="0"/>
      <c r="BK57" s="0"/>
      <c r="BL57" s="0"/>
      <c r="BN57" s="0"/>
      <c r="BQ57" s="0"/>
      <c r="BR57" s="0"/>
      <c r="BS57" s="0"/>
      <c r="BT57" s="0"/>
    </row>
    <row r="58" customFormat="false" ht="12.8" hidden="false" customHeight="true" outlineLevel="0" collapsed="false">
      <c r="A58" s="2" t="n">
        <v>42547.6006944445</v>
      </c>
      <c r="B58" s="1" t="s">
        <v>11</v>
      </c>
      <c r="C58" s="1" t="n">
        <v>0</v>
      </c>
      <c r="D58" s="1" t="n">
        <v>0</v>
      </c>
      <c r="E58" s="1" t="n">
        <f aca="false">SUM($G58:$BT58)</f>
        <v>1</v>
      </c>
      <c r="F58" s="3" t="n">
        <f aca="false">SUMPRODUCT(INDEX(Cajas!$A$2:$C$10000, COLUMN($G58:$BT58) - 6, 3) * $G58:$BT58) * (100 - $C58) / 100</f>
        <v>8.95</v>
      </c>
      <c r="G58" s="1" t="n">
        <v>1</v>
      </c>
      <c r="H58" s="0"/>
      <c r="I58" s="0"/>
      <c r="K58" s="0"/>
      <c r="L58" s="0"/>
      <c r="M58" s="0"/>
      <c r="N58" s="0"/>
      <c r="Q58" s="0"/>
      <c r="R58" s="0"/>
      <c r="S58" s="0"/>
      <c r="U58" s="0"/>
      <c r="V58" s="0"/>
      <c r="W58" s="0"/>
      <c r="X58" s="0"/>
      <c r="Z58" s="0"/>
      <c r="AA58" s="0"/>
      <c r="AB58" s="0"/>
      <c r="AE58" s="0"/>
      <c r="AF58" s="0"/>
      <c r="AG58" s="0"/>
      <c r="AH58" s="0"/>
      <c r="AJ58" s="0"/>
      <c r="AK58" s="0"/>
      <c r="AM58" s="0"/>
      <c r="AN58" s="0"/>
      <c r="AP58" s="0"/>
      <c r="AQ58" s="0"/>
      <c r="AR58" s="0"/>
      <c r="AT58" s="0"/>
      <c r="AU58" s="0"/>
      <c r="AZ58" s="0"/>
      <c r="BC58" s="0"/>
      <c r="BF58" s="0"/>
      <c r="BH58" s="0"/>
      <c r="BI58" s="0"/>
      <c r="BJ58" s="0"/>
      <c r="BK58" s="0"/>
      <c r="BL58" s="0"/>
      <c r="BN58" s="0"/>
      <c r="BQ58" s="0"/>
      <c r="BR58" s="0"/>
      <c r="BS58" s="0"/>
      <c r="BT58" s="0"/>
    </row>
    <row r="59" customFormat="false" ht="12.8" hidden="false" customHeight="true" outlineLevel="0" collapsed="false">
      <c r="A59" s="2" t="n">
        <v>42547.6180555556</v>
      </c>
      <c r="B59" s="1" t="s">
        <v>7</v>
      </c>
      <c r="C59" s="1" t="n">
        <v>0</v>
      </c>
      <c r="D59" s="1" t="n">
        <v>0</v>
      </c>
      <c r="E59" s="1" t="n">
        <f aca="false">SUM($G59:$BT59)</f>
        <v>1</v>
      </c>
      <c r="F59" s="3" t="n">
        <f aca="false">SUMPRODUCT(INDEX(Cajas!$A$2:$C$10000, COLUMN($G59:$BT59) - 6, 3) * $G59:$BT59) * (100 - $C59) / 100</f>
        <v>8.95</v>
      </c>
      <c r="G59" s="1" t="n">
        <v>1</v>
      </c>
      <c r="H59" s="0"/>
      <c r="I59" s="0"/>
      <c r="K59" s="0"/>
      <c r="L59" s="0"/>
      <c r="M59" s="0"/>
      <c r="N59" s="0"/>
      <c r="Q59" s="0"/>
      <c r="R59" s="0"/>
      <c r="S59" s="0"/>
      <c r="U59" s="0"/>
      <c r="V59" s="0"/>
      <c r="W59" s="0"/>
      <c r="X59" s="0"/>
      <c r="Z59" s="0"/>
      <c r="AA59" s="0"/>
      <c r="AB59" s="0"/>
      <c r="AE59" s="0"/>
      <c r="AF59" s="0"/>
      <c r="AG59" s="0"/>
      <c r="AH59" s="0"/>
      <c r="AJ59" s="0"/>
      <c r="AK59" s="0"/>
      <c r="AM59" s="0"/>
      <c r="AN59" s="0"/>
      <c r="AP59" s="0"/>
      <c r="AQ59" s="0"/>
      <c r="AR59" s="0"/>
      <c r="AT59" s="0"/>
      <c r="AU59" s="0"/>
      <c r="AZ59" s="0"/>
      <c r="BC59" s="0"/>
      <c r="BF59" s="0"/>
      <c r="BH59" s="0"/>
      <c r="BI59" s="0"/>
      <c r="BJ59" s="0"/>
      <c r="BK59" s="0"/>
      <c r="BL59" s="0"/>
      <c r="BN59" s="0"/>
      <c r="BQ59" s="0"/>
      <c r="BR59" s="0"/>
      <c r="BS59" s="0"/>
      <c r="BT59" s="0"/>
    </row>
    <row r="60" customFormat="false" ht="12.8" hidden="false" customHeight="true" outlineLevel="0" collapsed="false">
      <c r="A60" s="2" t="n">
        <v>42547.7847222222</v>
      </c>
      <c r="B60" s="1" t="s">
        <v>9</v>
      </c>
      <c r="C60" s="1" t="n">
        <v>0</v>
      </c>
      <c r="D60" s="1" t="n">
        <v>0</v>
      </c>
      <c r="E60" s="1" t="n">
        <f aca="false">SUM($G60:$BT60)</f>
        <v>2</v>
      </c>
      <c r="F60" s="3" t="n">
        <f aca="false">SUMPRODUCT(INDEX(Cajas!$A$2:$C$10000, COLUMN($G60:$BT60) - 6, 3) * $G60:$BT60) * (100 - $C60) / 100</f>
        <v>19.9</v>
      </c>
      <c r="G60" s="0"/>
      <c r="H60" s="0"/>
      <c r="I60" s="0"/>
      <c r="K60" s="0"/>
      <c r="L60" s="0"/>
      <c r="M60" s="0"/>
      <c r="N60" s="0"/>
      <c r="Q60" s="0"/>
      <c r="R60" s="1" t="n">
        <v>2</v>
      </c>
      <c r="S60" s="0"/>
      <c r="U60" s="0"/>
      <c r="V60" s="0"/>
      <c r="W60" s="0"/>
      <c r="X60" s="0"/>
      <c r="Z60" s="0"/>
      <c r="AA60" s="0"/>
      <c r="AB60" s="0"/>
      <c r="AE60" s="0"/>
      <c r="AF60" s="0"/>
      <c r="AG60" s="0"/>
      <c r="AH60" s="0"/>
      <c r="AJ60" s="0"/>
      <c r="AK60" s="0"/>
      <c r="AM60" s="0"/>
      <c r="AN60" s="0"/>
      <c r="AP60" s="0"/>
      <c r="AQ60" s="0"/>
      <c r="AR60" s="0"/>
      <c r="AT60" s="0"/>
      <c r="AU60" s="0"/>
      <c r="AZ60" s="0"/>
      <c r="BC60" s="0"/>
      <c r="BF60" s="0"/>
      <c r="BH60" s="0"/>
      <c r="BI60" s="0"/>
      <c r="BJ60" s="0"/>
      <c r="BK60" s="0"/>
      <c r="BL60" s="0"/>
      <c r="BN60" s="0"/>
      <c r="BQ60" s="0"/>
      <c r="BR60" s="0"/>
      <c r="BS60" s="0"/>
      <c r="BT60" s="0"/>
    </row>
    <row r="61" customFormat="false" ht="12.8" hidden="false" customHeight="true" outlineLevel="0" collapsed="false">
      <c r="A61" s="2" t="n">
        <v>42547.8090277778</v>
      </c>
      <c r="B61" s="1" t="s">
        <v>11</v>
      </c>
      <c r="C61" s="1" t="n">
        <v>0</v>
      </c>
      <c r="D61" s="1" t="n">
        <v>0</v>
      </c>
      <c r="E61" s="1" t="n">
        <f aca="false">SUM($G61:$BT61)</f>
        <v>1</v>
      </c>
      <c r="F61" s="3" t="n">
        <f aca="false">SUMPRODUCT(INDEX(Cajas!$A$2:$C$10000, COLUMN($G61:$BT61) - 6, 3) * $G61:$BT61) * (100 - $C61) / 100</f>
        <v>4.95</v>
      </c>
      <c r="G61" s="0"/>
      <c r="H61" s="0"/>
      <c r="I61" s="0"/>
      <c r="K61" s="0"/>
      <c r="L61" s="0"/>
      <c r="M61" s="0"/>
      <c r="N61" s="1" t="n">
        <v>1</v>
      </c>
      <c r="Q61" s="0"/>
      <c r="R61" s="0"/>
      <c r="S61" s="0"/>
      <c r="U61" s="0"/>
      <c r="V61" s="0"/>
      <c r="W61" s="0"/>
      <c r="X61" s="0"/>
      <c r="Z61" s="0"/>
      <c r="AA61" s="0"/>
      <c r="AB61" s="0"/>
      <c r="AE61" s="0"/>
      <c r="AF61" s="0"/>
      <c r="AG61" s="0"/>
      <c r="AH61" s="0"/>
      <c r="AJ61" s="0"/>
      <c r="AK61" s="0"/>
      <c r="AM61" s="0"/>
      <c r="AN61" s="0"/>
      <c r="AP61" s="0"/>
      <c r="AQ61" s="0"/>
      <c r="AR61" s="0"/>
      <c r="AT61" s="0"/>
      <c r="AU61" s="0"/>
      <c r="AZ61" s="0"/>
      <c r="BC61" s="0"/>
      <c r="BF61" s="0"/>
      <c r="BH61" s="0"/>
      <c r="BI61" s="0"/>
      <c r="BJ61" s="0"/>
      <c r="BK61" s="0"/>
      <c r="BL61" s="0"/>
      <c r="BN61" s="0"/>
      <c r="BQ61" s="0"/>
      <c r="BR61" s="0"/>
      <c r="BS61" s="0"/>
      <c r="BT61" s="0"/>
    </row>
    <row r="62" customFormat="false" ht="12.8" hidden="false" customHeight="true" outlineLevel="0" collapsed="false">
      <c r="A62" s="2" t="n">
        <v>42547.8111111111</v>
      </c>
      <c r="B62" s="1" t="s">
        <v>7</v>
      </c>
      <c r="C62" s="1" t="n">
        <v>0</v>
      </c>
      <c r="D62" s="1" t="n">
        <v>1</v>
      </c>
      <c r="E62" s="1" t="n">
        <f aca="false">SUM($G62:$BT62)</f>
        <v>2</v>
      </c>
      <c r="F62" s="3" t="n">
        <f aca="false">SUMPRODUCT(INDEX(Cajas!$A$2:$C$10000, COLUMN($G62:$BT62) - 6, 3) * $G62:$BT62) * (100 - $C62) / 100</f>
        <v>23.9</v>
      </c>
      <c r="G62" s="0"/>
      <c r="H62" s="1" t="n">
        <v>1</v>
      </c>
      <c r="I62" s="0"/>
      <c r="K62" s="0"/>
      <c r="L62" s="0"/>
      <c r="M62" s="0"/>
      <c r="N62" s="0"/>
      <c r="Q62" s="0"/>
      <c r="R62" s="0"/>
      <c r="S62" s="0"/>
      <c r="U62" s="1" t="n">
        <v>1</v>
      </c>
      <c r="V62" s="0"/>
      <c r="W62" s="0"/>
      <c r="X62" s="0"/>
      <c r="Z62" s="0"/>
      <c r="AA62" s="0"/>
      <c r="AB62" s="0"/>
      <c r="AE62" s="0"/>
      <c r="AF62" s="0"/>
      <c r="AG62" s="0"/>
      <c r="AH62" s="0"/>
      <c r="AJ62" s="0"/>
      <c r="AK62" s="0"/>
      <c r="AM62" s="0"/>
      <c r="AN62" s="0"/>
      <c r="AP62" s="0"/>
      <c r="AQ62" s="0"/>
      <c r="AR62" s="0"/>
      <c r="AT62" s="0"/>
      <c r="AU62" s="0"/>
      <c r="AZ62" s="0"/>
      <c r="BC62" s="0"/>
      <c r="BF62" s="0"/>
      <c r="BH62" s="0"/>
      <c r="BI62" s="0"/>
      <c r="BJ62" s="0"/>
      <c r="BK62" s="0"/>
      <c r="BL62" s="0"/>
      <c r="BN62" s="0"/>
      <c r="BQ62" s="0"/>
      <c r="BR62" s="0"/>
      <c r="BS62" s="0"/>
      <c r="BT62" s="0"/>
    </row>
    <row r="63" customFormat="false" ht="12.8" hidden="false" customHeight="true" outlineLevel="0" collapsed="false">
      <c r="A63" s="2" t="n">
        <v>42547.8118055556</v>
      </c>
      <c r="B63" s="1" t="s">
        <v>6</v>
      </c>
      <c r="C63" s="1" t="n">
        <v>0</v>
      </c>
      <c r="D63" s="1" t="n">
        <v>0</v>
      </c>
      <c r="E63" s="1" t="n">
        <f aca="false">SUM($G63:$BT63)</f>
        <v>1</v>
      </c>
      <c r="F63" s="3" t="n">
        <f aca="false">SUMPRODUCT(INDEX(Cajas!$A$2:$C$10000, COLUMN($G63:$BT63) - 6, 3) * $G63:$BT63) * (100 - $C63) / 100</f>
        <v>8.95</v>
      </c>
      <c r="G63" s="1" t="n">
        <v>1</v>
      </c>
      <c r="H63" s="0"/>
      <c r="I63" s="0"/>
      <c r="K63" s="0"/>
      <c r="L63" s="0"/>
      <c r="M63" s="0"/>
      <c r="N63" s="0"/>
      <c r="Q63" s="0"/>
      <c r="R63" s="0"/>
      <c r="S63" s="0"/>
      <c r="U63" s="0"/>
      <c r="V63" s="0"/>
      <c r="W63" s="0"/>
      <c r="X63" s="0"/>
      <c r="Z63" s="0"/>
      <c r="AA63" s="0"/>
      <c r="AB63" s="0"/>
      <c r="AE63" s="0"/>
      <c r="AF63" s="0"/>
      <c r="AG63" s="0"/>
      <c r="AH63" s="0"/>
      <c r="AJ63" s="0"/>
      <c r="AK63" s="0"/>
      <c r="AM63" s="0"/>
      <c r="AN63" s="0"/>
      <c r="AP63" s="0"/>
      <c r="AQ63" s="0"/>
      <c r="AR63" s="0"/>
      <c r="AT63" s="0"/>
      <c r="AU63" s="0"/>
      <c r="AZ63" s="0"/>
      <c r="BC63" s="0"/>
      <c r="BF63" s="0"/>
      <c r="BH63" s="0"/>
      <c r="BI63" s="0"/>
      <c r="BJ63" s="0"/>
      <c r="BK63" s="0"/>
      <c r="BL63" s="0"/>
      <c r="BN63" s="0"/>
      <c r="BQ63" s="0"/>
      <c r="BR63" s="0"/>
      <c r="BS63" s="0"/>
      <c r="BT63" s="0"/>
    </row>
    <row r="64" customFormat="false" ht="12.8" hidden="false" customHeight="true" outlineLevel="0" collapsed="false">
      <c r="A64" s="2" t="n">
        <v>42547.81875</v>
      </c>
      <c r="B64" s="1" t="s">
        <v>12</v>
      </c>
      <c r="C64" s="1" t="n">
        <v>0</v>
      </c>
      <c r="D64" s="1" t="n">
        <v>0</v>
      </c>
      <c r="E64" s="1" t="n">
        <f aca="false">SUM($G64:$BT64)</f>
        <v>3</v>
      </c>
      <c r="F64" s="3" t="n">
        <f aca="false">SUMPRODUCT(INDEX(Cajas!$A$2:$C$10000, COLUMN($G64:$BT64) - 6, 3) * $G64:$BT64) * (100 - $C64) / 100</f>
        <v>17.85</v>
      </c>
      <c r="G64" s="0"/>
      <c r="H64" s="0"/>
      <c r="I64" s="0"/>
      <c r="K64" s="0"/>
      <c r="L64" s="1" t="n">
        <v>1</v>
      </c>
      <c r="M64" s="1" t="n">
        <v>1</v>
      </c>
      <c r="N64" s="0"/>
      <c r="Q64" s="0"/>
      <c r="R64" s="0"/>
      <c r="S64" s="0"/>
      <c r="U64" s="0"/>
      <c r="V64" s="0"/>
      <c r="W64" s="0"/>
      <c r="X64" s="1" t="n">
        <v>1</v>
      </c>
      <c r="Z64" s="0"/>
      <c r="AA64" s="0"/>
      <c r="AB64" s="0"/>
      <c r="AE64" s="0"/>
      <c r="AF64" s="0"/>
      <c r="AG64" s="0"/>
      <c r="AH64" s="0"/>
      <c r="AJ64" s="0"/>
      <c r="AK64" s="0"/>
      <c r="AM64" s="0"/>
      <c r="AN64" s="0"/>
      <c r="AP64" s="0"/>
      <c r="AQ64" s="0"/>
      <c r="AR64" s="0"/>
      <c r="AT64" s="0"/>
      <c r="AU64" s="0"/>
      <c r="AZ64" s="0"/>
      <c r="BC64" s="0"/>
      <c r="BF64" s="0"/>
      <c r="BH64" s="0"/>
      <c r="BI64" s="0"/>
      <c r="BJ64" s="0"/>
      <c r="BK64" s="0"/>
      <c r="BL64" s="0"/>
      <c r="BN64" s="0"/>
      <c r="BQ64" s="0"/>
      <c r="BR64" s="0"/>
      <c r="BS64" s="0"/>
      <c r="BT64" s="0"/>
    </row>
    <row r="65" customFormat="false" ht="12.8" hidden="false" customHeight="true" outlineLevel="0" collapsed="false">
      <c r="A65" s="2" t="n">
        <v>42547.8319444444</v>
      </c>
      <c r="B65" s="1" t="s">
        <v>7</v>
      </c>
      <c r="C65" s="1" t="n">
        <v>0</v>
      </c>
      <c r="D65" s="1" t="n">
        <v>1</v>
      </c>
      <c r="E65" s="1" t="n">
        <f aca="false">SUM($G65:$BT65)</f>
        <v>1</v>
      </c>
      <c r="F65" s="3" t="n">
        <f aca="false">SUMPRODUCT(INDEX(Cajas!$A$2:$C$10000, COLUMN($G65:$BT65) - 6, 3) * $G65:$BT65) * (100 - $C65) / 100</f>
        <v>8.95</v>
      </c>
      <c r="G65" s="1" t="n">
        <v>1</v>
      </c>
      <c r="H65" s="0"/>
      <c r="I65" s="0"/>
      <c r="K65" s="0"/>
      <c r="L65" s="0"/>
      <c r="M65" s="0"/>
      <c r="N65" s="0"/>
      <c r="Q65" s="0"/>
      <c r="R65" s="0"/>
      <c r="S65" s="0"/>
      <c r="U65" s="0"/>
      <c r="V65" s="0"/>
      <c r="W65" s="0"/>
      <c r="X65" s="0"/>
      <c r="Z65" s="0"/>
      <c r="AA65" s="0"/>
      <c r="AB65" s="0"/>
      <c r="AE65" s="0"/>
      <c r="AF65" s="0"/>
      <c r="AG65" s="0"/>
      <c r="AH65" s="0"/>
      <c r="AJ65" s="0"/>
      <c r="AK65" s="0"/>
      <c r="AM65" s="0"/>
      <c r="AN65" s="0"/>
      <c r="AP65" s="0"/>
      <c r="AQ65" s="0"/>
      <c r="AR65" s="0"/>
      <c r="AT65" s="0"/>
      <c r="AU65" s="0"/>
      <c r="AZ65" s="0"/>
      <c r="BC65" s="0"/>
      <c r="BF65" s="0"/>
      <c r="BH65" s="0"/>
      <c r="BI65" s="0"/>
      <c r="BJ65" s="0"/>
      <c r="BK65" s="0"/>
      <c r="BL65" s="0"/>
      <c r="BN65" s="0"/>
      <c r="BQ65" s="0"/>
      <c r="BR65" s="0"/>
      <c r="BS65" s="0"/>
      <c r="BT65" s="0"/>
    </row>
    <row r="66" customFormat="false" ht="12.8" hidden="false" customHeight="true" outlineLevel="0" collapsed="false">
      <c r="A66" s="2" t="n">
        <v>42547.8520833333</v>
      </c>
      <c r="B66" s="1" t="s">
        <v>6</v>
      </c>
      <c r="C66" s="1" t="n">
        <v>0</v>
      </c>
      <c r="D66" s="1" t="n">
        <v>0</v>
      </c>
      <c r="E66" s="1" t="n">
        <f aca="false">SUM($G66:$BT66)</f>
        <v>2</v>
      </c>
      <c r="F66" s="3" t="n">
        <f aca="false">SUMPRODUCT(INDEX(Cajas!$A$2:$C$10000, COLUMN($G66:$BT66) - 6, 3) * $G66:$BT66) * (100 - $C66) / 100</f>
        <v>17.9</v>
      </c>
      <c r="G66" s="1" t="n">
        <v>2</v>
      </c>
      <c r="H66" s="0"/>
      <c r="I66" s="0"/>
      <c r="K66" s="0"/>
      <c r="L66" s="0"/>
      <c r="M66" s="0"/>
      <c r="N66" s="0"/>
      <c r="Q66" s="0"/>
      <c r="R66" s="0"/>
      <c r="S66" s="0"/>
      <c r="U66" s="0"/>
      <c r="V66" s="0"/>
      <c r="W66" s="0"/>
      <c r="X66" s="0"/>
      <c r="Z66" s="0"/>
      <c r="AA66" s="0"/>
      <c r="AB66" s="0"/>
      <c r="AE66" s="0"/>
      <c r="AF66" s="0"/>
      <c r="AG66" s="0"/>
      <c r="AH66" s="0"/>
      <c r="AJ66" s="0"/>
      <c r="AK66" s="0"/>
      <c r="AM66" s="0"/>
      <c r="AN66" s="0"/>
      <c r="AP66" s="0"/>
      <c r="AQ66" s="0"/>
      <c r="AR66" s="0"/>
      <c r="AT66" s="0"/>
      <c r="AU66" s="0"/>
      <c r="AZ66" s="0"/>
      <c r="BC66" s="0"/>
      <c r="BF66" s="0"/>
      <c r="BH66" s="0"/>
      <c r="BI66" s="0"/>
      <c r="BJ66" s="0"/>
      <c r="BK66" s="0"/>
      <c r="BL66" s="0"/>
      <c r="BN66" s="0"/>
      <c r="BQ66" s="0"/>
      <c r="BR66" s="0"/>
      <c r="BS66" s="0"/>
      <c r="BT66" s="0"/>
    </row>
    <row r="67" customFormat="false" ht="12.8" hidden="false" customHeight="true" outlineLevel="0" collapsed="false">
      <c r="A67" s="2" t="n">
        <v>42547.8527777778</v>
      </c>
      <c r="B67" s="1" t="s">
        <v>6</v>
      </c>
      <c r="C67" s="1" t="n">
        <v>0</v>
      </c>
      <c r="D67" s="1" t="n">
        <v>0</v>
      </c>
      <c r="E67" s="1" t="n">
        <f aca="false">SUM($G67:$BT67)</f>
        <v>2</v>
      </c>
      <c r="F67" s="3" t="n">
        <f aca="false">SUMPRODUCT(INDEX(Cajas!$A$2:$C$10000, COLUMN($G67:$BT67) - 6, 3) * $G67:$BT67) * (100 - $C67) / 100</f>
        <v>17.9</v>
      </c>
      <c r="G67" s="1" t="n">
        <v>2</v>
      </c>
      <c r="H67" s="0"/>
      <c r="I67" s="0"/>
      <c r="K67" s="0"/>
      <c r="L67" s="0"/>
      <c r="M67" s="0"/>
      <c r="N67" s="0"/>
      <c r="Q67" s="0"/>
      <c r="R67" s="0"/>
      <c r="S67" s="0"/>
      <c r="U67" s="0"/>
      <c r="V67" s="0"/>
      <c r="W67" s="0"/>
      <c r="X67" s="0"/>
      <c r="Z67" s="0"/>
      <c r="AA67" s="0"/>
      <c r="AB67" s="0"/>
      <c r="AE67" s="0"/>
      <c r="AF67" s="0"/>
      <c r="AG67" s="0"/>
      <c r="AH67" s="0"/>
      <c r="AJ67" s="0"/>
      <c r="AK67" s="0"/>
      <c r="AM67" s="0"/>
      <c r="AN67" s="0"/>
      <c r="AP67" s="0"/>
      <c r="AQ67" s="0"/>
      <c r="AR67" s="0"/>
      <c r="AT67" s="0"/>
      <c r="AU67" s="0"/>
      <c r="AZ67" s="0"/>
      <c r="BC67" s="0"/>
      <c r="BF67" s="0"/>
      <c r="BH67" s="0"/>
      <c r="BI67" s="0"/>
      <c r="BJ67" s="0"/>
      <c r="BK67" s="0"/>
      <c r="BL67" s="0"/>
      <c r="BN67" s="0"/>
      <c r="BQ67" s="0"/>
      <c r="BR67" s="0"/>
      <c r="BS67" s="0"/>
      <c r="BT67" s="0"/>
    </row>
    <row r="68" customFormat="false" ht="12.8" hidden="false" customHeight="true" outlineLevel="0" collapsed="false">
      <c r="A68" s="2" t="n">
        <v>42547.8541666667</v>
      </c>
      <c r="B68" s="1" t="s">
        <v>8</v>
      </c>
      <c r="C68" s="1" t="n">
        <v>0</v>
      </c>
      <c r="D68" s="1" t="n">
        <v>0</v>
      </c>
      <c r="E68" s="1" t="n">
        <f aca="false">SUM($G68:$BT68)</f>
        <v>2</v>
      </c>
      <c r="F68" s="3" t="n">
        <f aca="false">SUMPRODUCT(INDEX(Cajas!$A$2:$C$10000, COLUMN($G68:$BT68) - 6, 3) * $G68:$BT68) * (100 - $C68) / 100</f>
        <v>37.9</v>
      </c>
      <c r="G68" s="0"/>
      <c r="H68" s="1" t="n">
        <v>1</v>
      </c>
      <c r="I68" s="0"/>
      <c r="K68" s="0"/>
      <c r="L68" s="0"/>
      <c r="M68" s="0"/>
      <c r="N68" s="0"/>
      <c r="Q68" s="0"/>
      <c r="R68" s="0"/>
      <c r="S68" s="0"/>
      <c r="U68" s="0"/>
      <c r="V68" s="0"/>
      <c r="W68" s="0"/>
      <c r="X68" s="0"/>
      <c r="Z68" s="0"/>
      <c r="AA68" s="0"/>
      <c r="AB68" s="0"/>
      <c r="AE68" s="0"/>
      <c r="AF68" s="0"/>
      <c r="AG68" s="0"/>
      <c r="AH68" s="0"/>
      <c r="AJ68" s="0"/>
      <c r="AK68" s="0"/>
      <c r="AM68" s="0"/>
      <c r="AN68" s="0"/>
      <c r="AP68" s="0"/>
      <c r="AQ68" s="0"/>
      <c r="AR68" s="0"/>
      <c r="AT68" s="0"/>
      <c r="AU68" s="0"/>
      <c r="AZ68" s="1" t="n">
        <v>1</v>
      </c>
      <c r="BC68" s="0"/>
      <c r="BF68" s="0"/>
      <c r="BH68" s="0"/>
      <c r="BI68" s="0"/>
      <c r="BJ68" s="0"/>
      <c r="BK68" s="0"/>
      <c r="BL68" s="0"/>
      <c r="BN68" s="0"/>
      <c r="BQ68" s="0"/>
      <c r="BR68" s="0"/>
      <c r="BS68" s="0"/>
      <c r="BT68" s="0"/>
    </row>
    <row r="69" customFormat="false" ht="12.8" hidden="false" customHeight="true" outlineLevel="0" collapsed="false">
      <c r="A69" s="2" t="n">
        <v>42547.9027777778</v>
      </c>
      <c r="B69" s="1" t="s">
        <v>9</v>
      </c>
      <c r="C69" s="1" t="n">
        <v>0</v>
      </c>
      <c r="D69" s="1" t="n">
        <v>0</v>
      </c>
      <c r="E69" s="1" t="n">
        <f aca="false">SUM($G69:$BT69)</f>
        <v>1</v>
      </c>
      <c r="F69" s="3" t="n">
        <f aca="false">SUMPRODUCT(INDEX(Cajas!$A$2:$C$10000, COLUMN($G69:$BT69) - 6, 3) * $G69:$BT69) * (100 - $C69) / 100</f>
        <v>8.95</v>
      </c>
      <c r="G69" s="1" t="n">
        <v>1</v>
      </c>
      <c r="H69" s="0"/>
      <c r="I69" s="0"/>
      <c r="K69" s="0"/>
      <c r="L69" s="0"/>
      <c r="M69" s="0"/>
      <c r="N69" s="0"/>
      <c r="Q69" s="0"/>
      <c r="R69" s="0"/>
      <c r="S69" s="0"/>
      <c r="U69" s="0"/>
      <c r="V69" s="0"/>
      <c r="W69" s="0"/>
      <c r="X69" s="0"/>
      <c r="Z69" s="0"/>
      <c r="AA69" s="0"/>
      <c r="AB69" s="0"/>
      <c r="AE69" s="0"/>
      <c r="AF69" s="0"/>
      <c r="AG69" s="0"/>
      <c r="AH69" s="0"/>
      <c r="AJ69" s="0"/>
      <c r="AK69" s="0"/>
      <c r="AM69" s="0"/>
      <c r="AN69" s="0"/>
      <c r="AP69" s="0"/>
      <c r="AQ69" s="0"/>
      <c r="AR69" s="0"/>
      <c r="AT69" s="0"/>
      <c r="AU69" s="0"/>
      <c r="AZ69" s="0"/>
      <c r="BC69" s="0"/>
      <c r="BF69" s="0"/>
      <c r="BH69" s="0"/>
      <c r="BI69" s="0"/>
      <c r="BJ69" s="0"/>
      <c r="BK69" s="0"/>
      <c r="BL69" s="0"/>
      <c r="BN69" s="0"/>
      <c r="BQ69" s="0"/>
      <c r="BR69" s="0"/>
      <c r="BS69" s="0"/>
      <c r="BT69" s="0"/>
    </row>
    <row r="70" customFormat="false" ht="12.8" hidden="false" customHeight="true" outlineLevel="0" collapsed="false">
      <c r="A70" s="2" t="n">
        <v>42547.90625</v>
      </c>
      <c r="B70" s="1" t="s">
        <v>6</v>
      </c>
      <c r="C70" s="1" t="n">
        <v>0</v>
      </c>
      <c r="D70" s="1" t="n">
        <v>0</v>
      </c>
      <c r="E70" s="1" t="n">
        <f aca="false">SUM($G70:$BT70)</f>
        <v>2</v>
      </c>
      <c r="F70" s="3" t="n">
        <f aca="false">SUMPRODUCT(INDEX(Cajas!$A$2:$C$10000, COLUMN($G70:$BT70) - 6, 3) * $G70:$BT70) * (100 - $C70) / 100</f>
        <v>14.95</v>
      </c>
      <c r="G70" s="0"/>
      <c r="H70" s="0"/>
      <c r="I70" s="0"/>
      <c r="K70" s="0"/>
      <c r="L70" s="0"/>
      <c r="M70" s="0"/>
      <c r="N70" s="0"/>
      <c r="Q70" s="0"/>
      <c r="R70" s="0"/>
      <c r="S70" s="0"/>
      <c r="U70" s="0"/>
      <c r="V70" s="0"/>
      <c r="W70" s="0"/>
      <c r="X70" s="0"/>
      <c r="Z70" s="0"/>
      <c r="AA70" s="0"/>
      <c r="AB70" s="0"/>
      <c r="AE70" s="0"/>
      <c r="AF70" s="0"/>
      <c r="AG70" s="0"/>
      <c r="AH70" s="0"/>
      <c r="AJ70" s="0"/>
      <c r="AK70" s="0"/>
      <c r="AM70" s="0"/>
      <c r="AN70" s="0"/>
      <c r="AP70" s="0"/>
      <c r="AQ70" s="0"/>
      <c r="AR70" s="0"/>
      <c r="AT70" s="0"/>
      <c r="AU70" s="0"/>
      <c r="AZ70" s="0"/>
      <c r="BC70" s="0"/>
      <c r="BF70" s="0"/>
      <c r="BH70" s="1" t="n">
        <v>1</v>
      </c>
      <c r="BI70" s="0"/>
      <c r="BJ70" s="1" t="n">
        <v>1</v>
      </c>
      <c r="BK70" s="0"/>
      <c r="BL70" s="0"/>
      <c r="BN70" s="0"/>
      <c r="BQ70" s="0"/>
      <c r="BR70" s="0"/>
      <c r="BS70" s="0"/>
      <c r="BT70" s="0"/>
    </row>
    <row r="71" customFormat="false" ht="12.8" hidden="false" customHeight="true" outlineLevel="0" collapsed="false">
      <c r="A71" s="2" t="n">
        <v>42548.5611111111</v>
      </c>
      <c r="B71" s="1" t="s">
        <v>12</v>
      </c>
      <c r="C71" s="1" t="n">
        <v>0</v>
      </c>
      <c r="D71" s="1" t="n">
        <v>0</v>
      </c>
      <c r="E71" s="1" t="n">
        <f aca="false">SUM($G71:$BT71)</f>
        <v>2</v>
      </c>
      <c r="F71" s="3" t="n">
        <f aca="false">SUMPRODUCT(INDEX(Cajas!$A$2:$C$10000, COLUMN($G71:$BT71) - 6, 3) * $G71:$BT71) * (100 - $C71) / 100</f>
        <v>19.9</v>
      </c>
      <c r="G71" s="0"/>
      <c r="H71" s="0"/>
      <c r="I71" s="0"/>
      <c r="K71" s="0"/>
      <c r="L71" s="0"/>
      <c r="M71" s="0"/>
      <c r="N71" s="0"/>
      <c r="Q71" s="1" t="n">
        <v>2</v>
      </c>
      <c r="R71" s="0"/>
      <c r="S71" s="0"/>
      <c r="U71" s="0"/>
      <c r="V71" s="0"/>
      <c r="W71" s="0"/>
      <c r="X71" s="0"/>
      <c r="Z71" s="0"/>
      <c r="AA71" s="0"/>
      <c r="AB71" s="0"/>
      <c r="AE71" s="0"/>
      <c r="AF71" s="0"/>
      <c r="AG71" s="0"/>
      <c r="AH71" s="0"/>
      <c r="AJ71" s="0"/>
      <c r="AK71" s="0"/>
      <c r="AM71" s="0"/>
      <c r="AN71" s="0"/>
      <c r="AP71" s="0"/>
      <c r="AQ71" s="0"/>
      <c r="AR71" s="0"/>
      <c r="AT71" s="0"/>
      <c r="AU71" s="0"/>
      <c r="AZ71" s="0"/>
      <c r="BC71" s="0"/>
      <c r="BF71" s="0"/>
      <c r="BH71" s="0"/>
      <c r="BI71" s="0"/>
      <c r="BJ71" s="0"/>
      <c r="BK71" s="0"/>
      <c r="BL71" s="0"/>
      <c r="BN71" s="0"/>
      <c r="BQ71" s="0"/>
      <c r="BR71" s="0"/>
      <c r="BS71" s="0"/>
      <c r="BT71" s="0"/>
    </row>
    <row r="72" customFormat="false" ht="12.8" hidden="false" customHeight="true" outlineLevel="0" collapsed="false">
      <c r="A72" s="2" t="n">
        <v>42548.6180555556</v>
      </c>
      <c r="B72" s="1" t="s">
        <v>6</v>
      </c>
      <c r="C72" s="1" t="n">
        <v>0</v>
      </c>
      <c r="D72" s="1" t="n">
        <v>0</v>
      </c>
      <c r="E72" s="1" t="n">
        <f aca="false">SUM($G72:$BT72)</f>
        <v>1</v>
      </c>
      <c r="F72" s="3" t="n">
        <f aca="false">SUMPRODUCT(INDEX(Cajas!$A$2:$C$10000, COLUMN($G72:$BT72) - 6, 3) * $G72:$BT72) * (100 - $C72) / 100</f>
        <v>8.95</v>
      </c>
      <c r="G72" s="1" t="n">
        <v>1</v>
      </c>
      <c r="H72" s="0"/>
      <c r="I72" s="0"/>
      <c r="K72" s="0"/>
      <c r="L72" s="0"/>
      <c r="M72" s="0"/>
      <c r="N72" s="0"/>
      <c r="Q72" s="0"/>
      <c r="R72" s="0"/>
      <c r="S72" s="0"/>
      <c r="U72" s="0"/>
      <c r="V72" s="0"/>
      <c r="W72" s="0"/>
      <c r="X72" s="0"/>
      <c r="Z72" s="0"/>
      <c r="AA72" s="0"/>
      <c r="AB72" s="0"/>
      <c r="AE72" s="0"/>
      <c r="AF72" s="0"/>
      <c r="AG72" s="0"/>
      <c r="AH72" s="0"/>
      <c r="AJ72" s="0"/>
      <c r="AK72" s="0"/>
      <c r="AM72" s="0"/>
      <c r="AN72" s="0"/>
      <c r="AP72" s="0"/>
      <c r="AQ72" s="0"/>
      <c r="AR72" s="0"/>
      <c r="AT72" s="0"/>
      <c r="AU72" s="0"/>
      <c r="AZ72" s="0"/>
      <c r="BC72" s="0"/>
      <c r="BF72" s="0"/>
      <c r="BH72" s="0"/>
      <c r="BI72" s="0"/>
      <c r="BJ72" s="0"/>
      <c r="BK72" s="0"/>
      <c r="BL72" s="0"/>
      <c r="BN72" s="0"/>
      <c r="BQ72" s="0"/>
      <c r="BR72" s="0"/>
      <c r="BS72" s="0"/>
      <c r="BT72" s="0"/>
    </row>
    <row r="73" customFormat="false" ht="12.8" hidden="false" customHeight="true" outlineLevel="0" collapsed="false">
      <c r="A73" s="2" t="n">
        <v>42548.8125</v>
      </c>
      <c r="B73" s="1" t="s">
        <v>9</v>
      </c>
      <c r="C73" s="1" t="n">
        <v>0</v>
      </c>
      <c r="D73" s="1" t="n">
        <v>0</v>
      </c>
      <c r="E73" s="1" t="n">
        <f aca="false">SUM($G73:$BT73)</f>
        <v>3</v>
      </c>
      <c r="F73" s="3" t="n">
        <f aca="false">SUMPRODUCT(INDEX(Cajas!$A$2:$C$10000, COLUMN($G73:$BT73) - 6, 3) * $G73:$BT73) * (100 - $C73) / 100</f>
        <v>38.85</v>
      </c>
      <c r="G73" s="0"/>
      <c r="H73" s="0"/>
      <c r="I73" s="0"/>
      <c r="K73" s="0"/>
      <c r="L73" s="0"/>
      <c r="M73" s="0"/>
      <c r="N73" s="0"/>
      <c r="Q73" s="0"/>
      <c r="R73" s="0"/>
      <c r="S73" s="0"/>
      <c r="U73" s="0"/>
      <c r="V73" s="0"/>
      <c r="W73" s="0"/>
      <c r="X73" s="0"/>
      <c r="Z73" s="0"/>
      <c r="AA73" s="0"/>
      <c r="AB73" s="0"/>
      <c r="AE73" s="0"/>
      <c r="AF73" s="0"/>
      <c r="AG73" s="0"/>
      <c r="AH73" s="0"/>
      <c r="AJ73" s="0"/>
      <c r="AK73" s="0"/>
      <c r="AM73" s="0"/>
      <c r="AN73" s="0"/>
      <c r="AP73" s="0"/>
      <c r="AQ73" s="0"/>
      <c r="AR73" s="0"/>
      <c r="AT73" s="0"/>
      <c r="AU73" s="0"/>
      <c r="AZ73" s="0"/>
      <c r="BC73" s="0"/>
      <c r="BF73" s="0"/>
      <c r="BH73" s="0"/>
      <c r="BI73" s="1" t="n">
        <v>1</v>
      </c>
      <c r="BJ73" s="0"/>
      <c r="BK73" s="1" t="n">
        <v>2</v>
      </c>
      <c r="BL73" s="0"/>
      <c r="BN73" s="0"/>
      <c r="BQ73" s="0"/>
      <c r="BR73" s="0"/>
      <c r="BS73" s="0"/>
      <c r="BT73" s="0"/>
    </row>
    <row r="74" customFormat="false" ht="12.8" hidden="false" customHeight="true" outlineLevel="0" collapsed="false">
      <c r="A74" s="2" t="n">
        <v>42548.8472222222</v>
      </c>
      <c r="B74" s="1" t="s">
        <v>7</v>
      </c>
      <c r="C74" s="1" t="n">
        <v>0</v>
      </c>
      <c r="D74" s="1" t="n">
        <v>0</v>
      </c>
      <c r="E74" s="1" t="n">
        <f aca="false">SUM($G74:$BT74)</f>
        <v>3</v>
      </c>
      <c r="F74" s="3" t="n">
        <f aca="false">SUMPRODUCT(INDEX(Cajas!$A$2:$C$10000, COLUMN($G74:$BT74) - 6, 3) * $G74:$BT74) * (100 - $C74) / 100</f>
        <v>46.85</v>
      </c>
      <c r="G74" s="1" t="n">
        <v>1</v>
      </c>
      <c r="H74" s="0"/>
      <c r="I74" s="0"/>
      <c r="K74" s="0"/>
      <c r="L74" s="0"/>
      <c r="M74" s="0"/>
      <c r="N74" s="0"/>
      <c r="Q74" s="0"/>
      <c r="R74" s="0"/>
      <c r="S74" s="0"/>
      <c r="U74" s="0"/>
      <c r="V74" s="0"/>
      <c r="W74" s="0"/>
      <c r="X74" s="0"/>
      <c r="Z74" s="0"/>
      <c r="AA74" s="0"/>
      <c r="AB74" s="0"/>
      <c r="AE74" s="0"/>
      <c r="AF74" s="0"/>
      <c r="AG74" s="0"/>
      <c r="AH74" s="0"/>
      <c r="AJ74" s="0"/>
      <c r="AK74" s="0"/>
      <c r="AM74" s="0"/>
      <c r="AN74" s="0"/>
      <c r="AP74" s="0"/>
      <c r="AQ74" s="0"/>
      <c r="AR74" s="0"/>
      <c r="AT74" s="0"/>
      <c r="AU74" s="0"/>
      <c r="AZ74" s="0"/>
      <c r="BC74" s="0"/>
      <c r="BF74" s="0"/>
      <c r="BH74" s="0"/>
      <c r="BI74" s="1" t="n">
        <v>2</v>
      </c>
      <c r="BJ74" s="0"/>
      <c r="BK74" s="0"/>
      <c r="BL74" s="0"/>
      <c r="BN74" s="0"/>
      <c r="BQ74" s="0"/>
      <c r="BR74" s="0"/>
      <c r="BS74" s="0"/>
      <c r="BT74" s="0"/>
    </row>
    <row r="75" customFormat="false" ht="12.8" hidden="false" customHeight="true" outlineLevel="0" collapsed="false">
      <c r="A75" s="2" t="n">
        <v>42548.8868055556</v>
      </c>
      <c r="B75" s="1" t="s">
        <v>9</v>
      </c>
      <c r="C75" s="1" t="n">
        <v>0</v>
      </c>
      <c r="D75" s="1" t="n">
        <v>0</v>
      </c>
      <c r="E75" s="1" t="n">
        <f aca="false">SUM($G75:$BT75)</f>
        <v>1</v>
      </c>
      <c r="F75" s="3" t="n">
        <f aca="false">SUMPRODUCT(INDEX(Cajas!$A$2:$C$10000, COLUMN($G75:$BT75) - 6, 3) * $G75:$BT75) * (100 - $C75) / 100</f>
        <v>15.95</v>
      </c>
      <c r="G75" s="0"/>
      <c r="H75" s="0"/>
      <c r="I75" s="0"/>
      <c r="K75" s="0"/>
      <c r="L75" s="0"/>
      <c r="M75" s="0"/>
      <c r="N75" s="0"/>
      <c r="Q75" s="0"/>
      <c r="R75" s="0"/>
      <c r="S75" s="0"/>
      <c r="U75" s="0"/>
      <c r="V75" s="0"/>
      <c r="W75" s="0"/>
      <c r="X75" s="0"/>
      <c r="Z75" s="0"/>
      <c r="AA75" s="0"/>
      <c r="AB75" s="0"/>
      <c r="AE75" s="0"/>
      <c r="AF75" s="0"/>
      <c r="AG75" s="0"/>
      <c r="AH75" s="0"/>
      <c r="AJ75" s="0"/>
      <c r="AK75" s="0"/>
      <c r="AM75" s="0"/>
      <c r="AN75" s="0"/>
      <c r="AP75" s="0"/>
      <c r="AQ75" s="0"/>
      <c r="AR75" s="1" t="n">
        <v>1</v>
      </c>
      <c r="AT75" s="0"/>
      <c r="AU75" s="0"/>
      <c r="AZ75" s="0"/>
      <c r="BC75" s="0"/>
      <c r="BF75" s="0"/>
      <c r="BH75" s="0"/>
      <c r="BI75" s="0"/>
      <c r="BJ75" s="0"/>
      <c r="BK75" s="0"/>
      <c r="BL75" s="0"/>
      <c r="BN75" s="0"/>
      <c r="BQ75" s="0"/>
      <c r="BR75" s="0"/>
      <c r="BS75" s="0"/>
      <c r="BT75" s="0"/>
    </row>
    <row r="76" customFormat="false" ht="12.8" hidden="false" customHeight="true" outlineLevel="0" collapsed="false">
      <c r="A76" s="2" t="n">
        <v>42548.8888888889</v>
      </c>
      <c r="B76" s="1" t="s">
        <v>9</v>
      </c>
      <c r="C76" s="1" t="n">
        <v>0</v>
      </c>
      <c r="D76" s="1" t="n">
        <v>0</v>
      </c>
      <c r="E76" s="1" t="n">
        <f aca="false">SUM($G76:$BT76)</f>
        <v>1</v>
      </c>
      <c r="F76" s="3" t="n">
        <f aca="false">SUMPRODUCT(INDEX(Cajas!$A$2:$C$10000, COLUMN($G76:$BT76) - 6, 3) * $G76:$BT76) * (100 - $C76) / 100</f>
        <v>11.95</v>
      </c>
      <c r="G76" s="0"/>
      <c r="H76" s="0"/>
      <c r="I76" s="0"/>
      <c r="K76" s="0"/>
      <c r="L76" s="0"/>
      <c r="M76" s="0"/>
      <c r="N76" s="0"/>
      <c r="Q76" s="0"/>
      <c r="R76" s="0"/>
      <c r="S76" s="0"/>
      <c r="U76" s="0"/>
      <c r="V76" s="0"/>
      <c r="W76" s="0"/>
      <c r="X76" s="0"/>
      <c r="Z76" s="0"/>
      <c r="AA76" s="0"/>
      <c r="AB76" s="1" t="n">
        <v>1</v>
      </c>
      <c r="AE76" s="0"/>
      <c r="AF76" s="0"/>
      <c r="AG76" s="0"/>
      <c r="AH76" s="0"/>
      <c r="AJ76" s="0"/>
      <c r="AK76" s="0"/>
      <c r="AM76" s="0"/>
      <c r="AN76" s="0"/>
      <c r="AP76" s="0"/>
      <c r="AQ76" s="0"/>
      <c r="AR76" s="0"/>
      <c r="AT76" s="0"/>
      <c r="AU76" s="0"/>
      <c r="AZ76" s="0"/>
      <c r="BC76" s="0"/>
      <c r="BF76" s="0"/>
      <c r="BH76" s="0"/>
      <c r="BI76" s="0"/>
      <c r="BJ76" s="0"/>
      <c r="BK76" s="0"/>
      <c r="BL76" s="0"/>
      <c r="BN76" s="0"/>
      <c r="BQ76" s="0"/>
      <c r="BR76" s="0"/>
      <c r="BS76" s="0"/>
      <c r="BT76" s="0"/>
    </row>
    <row r="77" customFormat="false" ht="12.8" hidden="false" customHeight="true" outlineLevel="0" collapsed="false">
      <c r="A77" s="2" t="n">
        <v>42548.9131944445</v>
      </c>
      <c r="B77" s="1" t="s">
        <v>7</v>
      </c>
      <c r="C77" s="1" t="n">
        <v>0</v>
      </c>
      <c r="D77" s="1" t="n">
        <v>0</v>
      </c>
      <c r="E77" s="1" t="n">
        <f aca="false">SUM($G77:$BT77)</f>
        <v>1</v>
      </c>
      <c r="F77" s="3" t="n">
        <f aca="false">SUMPRODUCT(INDEX(Cajas!$A$2:$C$10000, COLUMN($G77:$BT77) - 6, 3) * $G77:$BT77) * (100 - $C77) / 100</f>
        <v>8.95</v>
      </c>
      <c r="G77" s="1" t="n">
        <v>1</v>
      </c>
      <c r="H77" s="0"/>
      <c r="I77" s="0"/>
      <c r="K77" s="0"/>
      <c r="L77" s="0"/>
      <c r="M77" s="0"/>
      <c r="N77" s="0"/>
      <c r="Q77" s="0"/>
      <c r="R77" s="0"/>
      <c r="S77" s="0"/>
      <c r="U77" s="0"/>
      <c r="V77" s="0"/>
      <c r="W77" s="0"/>
      <c r="X77" s="0"/>
      <c r="Z77" s="0"/>
      <c r="AA77" s="0"/>
      <c r="AB77" s="0"/>
      <c r="AE77" s="0"/>
      <c r="AF77" s="0"/>
      <c r="AG77" s="0"/>
      <c r="AH77" s="0"/>
      <c r="AJ77" s="0"/>
      <c r="AK77" s="0"/>
      <c r="AM77" s="0"/>
      <c r="AN77" s="0"/>
      <c r="AP77" s="0"/>
      <c r="AQ77" s="0"/>
      <c r="AR77" s="0"/>
      <c r="AT77" s="0"/>
      <c r="AU77" s="0"/>
      <c r="AZ77" s="0"/>
      <c r="BC77" s="0"/>
      <c r="BF77" s="0"/>
      <c r="BH77" s="0"/>
      <c r="BI77" s="0"/>
      <c r="BJ77" s="0"/>
      <c r="BK77" s="0"/>
      <c r="BL77" s="0"/>
      <c r="BN77" s="0"/>
      <c r="BQ77" s="0"/>
      <c r="BR77" s="0"/>
      <c r="BS77" s="0"/>
      <c r="BT77" s="0"/>
    </row>
    <row r="78" customFormat="false" ht="12.8" hidden="false" customHeight="true" outlineLevel="0" collapsed="false">
      <c r="A78" s="2" t="n">
        <v>42549.53125</v>
      </c>
      <c r="B78" s="1" t="s">
        <v>12</v>
      </c>
      <c r="C78" s="1" t="n">
        <v>0</v>
      </c>
      <c r="D78" s="1" t="n">
        <v>0</v>
      </c>
      <c r="E78" s="1" t="n">
        <f aca="false">SUM($G78:$BT78)</f>
        <v>3</v>
      </c>
      <c r="F78" s="3" t="n">
        <f aca="false">SUMPRODUCT(INDEX(Cajas!$A$2:$C$10000, COLUMN($G78:$BT78) - 6, 3) * $G78:$BT78) * (100 - $C78) / 100</f>
        <v>3</v>
      </c>
      <c r="G78" s="0"/>
      <c r="H78" s="0"/>
      <c r="I78" s="0"/>
      <c r="K78" s="0"/>
      <c r="L78" s="0"/>
      <c r="M78" s="0"/>
      <c r="N78" s="0"/>
      <c r="Q78" s="0"/>
      <c r="R78" s="0"/>
      <c r="S78" s="0"/>
      <c r="U78" s="0"/>
      <c r="V78" s="0"/>
      <c r="W78" s="0"/>
      <c r="X78" s="0"/>
      <c r="Z78" s="0"/>
      <c r="AA78" s="0"/>
      <c r="AB78" s="0"/>
      <c r="AE78" s="0"/>
      <c r="AF78" s="0"/>
      <c r="AG78" s="0"/>
      <c r="AH78" s="0"/>
      <c r="AJ78" s="0"/>
      <c r="AK78" s="0"/>
      <c r="AM78" s="0"/>
      <c r="AN78" s="0"/>
      <c r="AP78" s="0"/>
      <c r="AQ78" s="0"/>
      <c r="AR78" s="0"/>
      <c r="AT78" s="0"/>
      <c r="AU78" s="0"/>
      <c r="AZ78" s="0"/>
      <c r="BC78" s="0"/>
      <c r="BF78" s="0"/>
      <c r="BH78" s="0"/>
      <c r="BI78" s="0"/>
      <c r="BJ78" s="1" t="n">
        <v>3</v>
      </c>
      <c r="BK78" s="0"/>
      <c r="BL78" s="0"/>
      <c r="BN78" s="0"/>
      <c r="BQ78" s="0"/>
      <c r="BR78" s="0"/>
      <c r="BS78" s="0"/>
      <c r="BT78" s="0"/>
    </row>
    <row r="79" customFormat="false" ht="12.8" hidden="false" customHeight="true" outlineLevel="0" collapsed="false">
      <c r="A79" s="2" t="n">
        <v>42549.5590277778</v>
      </c>
      <c r="B79" s="1" t="s">
        <v>12</v>
      </c>
      <c r="C79" s="1" t="n">
        <v>0</v>
      </c>
      <c r="D79" s="1" t="n">
        <v>0</v>
      </c>
      <c r="E79" s="1" t="n">
        <f aca="false">SUM($G79:$BT79)</f>
        <v>1</v>
      </c>
      <c r="F79" s="3" t="n">
        <f aca="false">SUMPRODUCT(INDEX(Cajas!$A$2:$C$10000, COLUMN($G79:$BT79) - 6, 3) * $G79:$BT79) * (100 - $C79) / 100</f>
        <v>8.95</v>
      </c>
      <c r="G79" s="1" t="n">
        <v>1</v>
      </c>
      <c r="H79" s="0"/>
      <c r="I79" s="0"/>
      <c r="K79" s="0"/>
      <c r="L79" s="0"/>
      <c r="M79" s="0"/>
      <c r="N79" s="0"/>
      <c r="Q79" s="0"/>
      <c r="R79" s="0"/>
      <c r="S79" s="0"/>
      <c r="U79" s="0"/>
      <c r="V79" s="0"/>
      <c r="W79" s="0"/>
      <c r="X79" s="0"/>
      <c r="Z79" s="0"/>
      <c r="AA79" s="0"/>
      <c r="AB79" s="0"/>
      <c r="AE79" s="0"/>
      <c r="AF79" s="0"/>
      <c r="AG79" s="0"/>
      <c r="AH79" s="0"/>
      <c r="AJ79" s="0"/>
      <c r="AK79" s="0"/>
      <c r="AM79" s="0"/>
      <c r="AN79" s="0"/>
      <c r="AP79" s="0"/>
      <c r="AQ79" s="0"/>
      <c r="AR79" s="0"/>
      <c r="AT79" s="0"/>
      <c r="AU79" s="0"/>
      <c r="AZ79" s="0"/>
      <c r="BC79" s="0"/>
      <c r="BF79" s="0"/>
      <c r="BH79" s="0"/>
      <c r="BI79" s="0"/>
      <c r="BJ79" s="0"/>
      <c r="BK79" s="0"/>
      <c r="BL79" s="0"/>
      <c r="BN79" s="0"/>
      <c r="BQ79" s="0"/>
      <c r="BR79" s="0"/>
      <c r="BS79" s="0"/>
      <c r="BT79" s="0"/>
    </row>
    <row r="80" customFormat="false" ht="12.8" hidden="false" customHeight="true" outlineLevel="0" collapsed="false">
      <c r="A80" s="2" t="n">
        <v>42549.6354166667</v>
      </c>
      <c r="B80" s="1" t="s">
        <v>12</v>
      </c>
      <c r="C80" s="1" t="n">
        <v>0</v>
      </c>
      <c r="D80" s="1" t="n">
        <v>0</v>
      </c>
      <c r="E80" s="1" t="n">
        <f aca="false">SUM($G80:$BT80)</f>
        <v>3</v>
      </c>
      <c r="F80" s="3" t="n">
        <f aca="false">SUMPRODUCT(INDEX(Cajas!$A$2:$C$10000, COLUMN($G80:$BT80) - 6, 3) * $G80:$BT80) * (100 - $C80) / 100</f>
        <v>25.85</v>
      </c>
      <c r="G80" s="1" t="n">
        <v>2</v>
      </c>
      <c r="H80" s="0"/>
      <c r="I80" s="0"/>
      <c r="K80" s="0"/>
      <c r="L80" s="0"/>
      <c r="M80" s="0"/>
      <c r="N80" s="0"/>
      <c r="Q80" s="0"/>
      <c r="R80" s="0"/>
      <c r="S80" s="0"/>
      <c r="U80" s="0"/>
      <c r="V80" s="0"/>
      <c r="W80" s="1" t="n">
        <v>1</v>
      </c>
      <c r="X80" s="0"/>
      <c r="Z80" s="0"/>
      <c r="AA80" s="0"/>
      <c r="AB80" s="0"/>
      <c r="AE80" s="0"/>
      <c r="AF80" s="0"/>
      <c r="AG80" s="0"/>
      <c r="AH80" s="0"/>
      <c r="AJ80" s="0"/>
      <c r="AK80" s="0"/>
      <c r="AM80" s="0"/>
      <c r="AN80" s="0"/>
      <c r="AP80" s="0"/>
      <c r="AQ80" s="0"/>
      <c r="AR80" s="0"/>
      <c r="AT80" s="0"/>
      <c r="AU80" s="0"/>
      <c r="AZ80" s="0"/>
      <c r="BC80" s="0"/>
      <c r="BF80" s="0"/>
      <c r="BH80" s="0"/>
      <c r="BI80" s="0"/>
      <c r="BJ80" s="0"/>
      <c r="BK80" s="0"/>
      <c r="BL80" s="0"/>
      <c r="BN80" s="0"/>
      <c r="BQ80" s="0"/>
      <c r="BR80" s="0"/>
      <c r="BS80" s="0"/>
      <c r="BT80" s="0"/>
    </row>
    <row r="81" customFormat="false" ht="12.8" hidden="false" customHeight="true" outlineLevel="0" collapsed="false">
      <c r="A81" s="2" t="n">
        <v>42549.6458333334</v>
      </c>
      <c r="B81" s="1" t="s">
        <v>10</v>
      </c>
      <c r="C81" s="1" t="n">
        <v>0</v>
      </c>
      <c r="D81" s="1" t="n">
        <v>0</v>
      </c>
      <c r="E81" s="1" t="n">
        <f aca="false">SUM($G81:$BT81)</f>
        <v>1</v>
      </c>
      <c r="F81" s="3" t="n">
        <f aca="false">SUMPRODUCT(INDEX(Cajas!$A$2:$C$10000, COLUMN($G81:$BT81) - 6, 3) * $G81:$BT81) * (100 - $C81) / 100</f>
        <v>21.95</v>
      </c>
      <c r="G81" s="0"/>
      <c r="H81" s="0"/>
      <c r="I81" s="1" t="n">
        <v>1</v>
      </c>
      <c r="K81" s="0"/>
      <c r="L81" s="0"/>
      <c r="M81" s="0"/>
      <c r="N81" s="0"/>
      <c r="Q81" s="0"/>
      <c r="R81" s="0"/>
      <c r="S81" s="0"/>
      <c r="U81" s="0"/>
      <c r="V81" s="0"/>
      <c r="W81" s="0"/>
      <c r="X81" s="0"/>
      <c r="Z81" s="0"/>
      <c r="AA81" s="0"/>
      <c r="AB81" s="0"/>
      <c r="AE81" s="0"/>
      <c r="AF81" s="0"/>
      <c r="AG81" s="0"/>
      <c r="AH81" s="0"/>
      <c r="AJ81" s="0"/>
      <c r="AK81" s="0"/>
      <c r="AM81" s="0"/>
      <c r="AN81" s="0"/>
      <c r="AP81" s="0"/>
      <c r="AQ81" s="0"/>
      <c r="AR81" s="0"/>
      <c r="AT81" s="0"/>
      <c r="AU81" s="0"/>
      <c r="AZ81" s="0"/>
      <c r="BC81" s="0"/>
      <c r="BF81" s="0"/>
      <c r="BH81" s="0"/>
      <c r="BI81" s="0"/>
      <c r="BJ81" s="0"/>
      <c r="BK81" s="0"/>
      <c r="BL81" s="0"/>
      <c r="BN81" s="0"/>
      <c r="BQ81" s="0"/>
      <c r="BR81" s="0"/>
      <c r="BS81" s="0"/>
      <c r="BT81" s="0"/>
    </row>
    <row r="82" customFormat="false" ht="12.8" hidden="false" customHeight="true" outlineLevel="0" collapsed="false">
      <c r="A82" s="2" t="n">
        <v>42549.8125</v>
      </c>
      <c r="B82" s="1" t="s">
        <v>7</v>
      </c>
      <c r="C82" s="1" t="n">
        <v>0</v>
      </c>
      <c r="D82" s="1" t="n">
        <v>0</v>
      </c>
      <c r="E82" s="1" t="n">
        <f aca="false">SUM($G82:$BT82)</f>
        <v>1</v>
      </c>
      <c r="F82" s="3" t="n">
        <f aca="false">SUMPRODUCT(INDEX(Cajas!$A$2:$C$10000, COLUMN($G82:$BT82) - 6, 3) * $G82:$BT82) * (100 - $C82) / 100</f>
        <v>6.95</v>
      </c>
      <c r="G82" s="0"/>
      <c r="H82" s="0"/>
      <c r="I82" s="0"/>
      <c r="K82" s="0"/>
      <c r="L82" s="0"/>
      <c r="M82" s="0"/>
      <c r="N82" s="0"/>
      <c r="Q82" s="0"/>
      <c r="R82" s="0"/>
      <c r="S82" s="0"/>
      <c r="U82" s="0"/>
      <c r="V82" s="0"/>
      <c r="W82" s="0"/>
      <c r="X82" s="0"/>
      <c r="Z82" s="0"/>
      <c r="AA82" s="0"/>
      <c r="AB82" s="0"/>
      <c r="AE82" s="1" t="n">
        <v>1</v>
      </c>
      <c r="AF82" s="0"/>
      <c r="AG82" s="0"/>
      <c r="AH82" s="0"/>
      <c r="AJ82" s="0"/>
      <c r="AK82" s="0"/>
      <c r="AM82" s="0"/>
      <c r="AN82" s="0"/>
      <c r="AP82" s="0"/>
      <c r="AQ82" s="0"/>
      <c r="AR82" s="0"/>
      <c r="AT82" s="0"/>
      <c r="AU82" s="0"/>
      <c r="AZ82" s="0"/>
      <c r="BC82" s="0"/>
      <c r="BF82" s="0"/>
      <c r="BH82" s="0"/>
      <c r="BI82" s="0"/>
      <c r="BJ82" s="0"/>
      <c r="BK82" s="0"/>
      <c r="BL82" s="0"/>
      <c r="BN82" s="0"/>
      <c r="BQ82" s="0"/>
      <c r="BR82" s="0"/>
      <c r="BS82" s="0"/>
      <c r="BT82" s="0"/>
    </row>
    <row r="83" customFormat="false" ht="12.8" hidden="false" customHeight="true" outlineLevel="0" collapsed="false">
      <c r="A83" s="2" t="n">
        <v>42549.8472222222</v>
      </c>
      <c r="B83" s="1" t="s">
        <v>7</v>
      </c>
      <c r="C83" s="1" t="n">
        <v>0</v>
      </c>
      <c r="D83" s="1" t="n">
        <v>0</v>
      </c>
      <c r="E83" s="1" t="n">
        <f aca="false">SUM($G83:$BT83)</f>
        <v>2</v>
      </c>
      <c r="F83" s="3" t="n">
        <f aca="false">SUMPRODUCT(INDEX(Cajas!$A$2:$C$10000, COLUMN($G83:$BT83) - 6, 3) * $G83:$BT83) * (100 - $C83) / 100</f>
        <v>31.9</v>
      </c>
      <c r="G83" s="0"/>
      <c r="H83" s="0"/>
      <c r="I83" s="0"/>
      <c r="K83" s="0"/>
      <c r="L83" s="0"/>
      <c r="M83" s="0"/>
      <c r="N83" s="0"/>
      <c r="Q83" s="0"/>
      <c r="R83" s="0"/>
      <c r="S83" s="0"/>
      <c r="U83" s="0"/>
      <c r="V83" s="0"/>
      <c r="W83" s="0"/>
      <c r="X83" s="0"/>
      <c r="Z83" s="0"/>
      <c r="AA83" s="0"/>
      <c r="AB83" s="0"/>
      <c r="AE83" s="0"/>
      <c r="AF83" s="0"/>
      <c r="AG83" s="0"/>
      <c r="AH83" s="0"/>
      <c r="AJ83" s="0"/>
      <c r="AK83" s="0"/>
      <c r="AM83" s="0"/>
      <c r="AN83" s="0"/>
      <c r="AP83" s="0"/>
      <c r="AQ83" s="0"/>
      <c r="AR83" s="1" t="n">
        <v>2</v>
      </c>
      <c r="AT83" s="0"/>
      <c r="AU83" s="0"/>
      <c r="AZ83" s="0"/>
      <c r="BC83" s="0"/>
      <c r="BF83" s="0"/>
      <c r="BH83" s="0"/>
      <c r="BI83" s="0"/>
      <c r="BJ83" s="0"/>
      <c r="BK83" s="0"/>
      <c r="BL83" s="0"/>
      <c r="BN83" s="0"/>
      <c r="BQ83" s="0"/>
      <c r="BR83" s="0"/>
      <c r="BS83" s="0"/>
      <c r="BT83" s="0"/>
    </row>
    <row r="84" customFormat="false" ht="12.8" hidden="false" customHeight="true" outlineLevel="0" collapsed="false">
      <c r="A84" s="2" t="n">
        <v>42549.8715277778</v>
      </c>
      <c r="B84" s="1" t="s">
        <v>7</v>
      </c>
      <c r="C84" s="1" t="n">
        <v>0</v>
      </c>
      <c r="D84" s="1" t="n">
        <v>1</v>
      </c>
      <c r="E84" s="1" t="n">
        <f aca="false">SUM($G84:$BT84)</f>
        <v>2</v>
      </c>
      <c r="F84" s="3" t="n">
        <f aca="false">SUMPRODUCT(INDEX(Cajas!$A$2:$C$10000, COLUMN($G84:$BT84) - 6, 3) * $G84:$BT84) * (100 - $C84) / 100</f>
        <v>17.9</v>
      </c>
      <c r="G84" s="1" t="n">
        <v>2</v>
      </c>
      <c r="H84" s="0"/>
      <c r="I84" s="0"/>
      <c r="K84" s="0"/>
      <c r="L84" s="0"/>
      <c r="M84" s="0"/>
      <c r="N84" s="0"/>
      <c r="Q84" s="0"/>
      <c r="R84" s="0"/>
      <c r="S84" s="0"/>
      <c r="U84" s="0"/>
      <c r="V84" s="0"/>
      <c r="W84" s="0"/>
      <c r="X84" s="0"/>
      <c r="Z84" s="0"/>
      <c r="AA84" s="0"/>
      <c r="AB84" s="0"/>
      <c r="AE84" s="0"/>
      <c r="AF84" s="0"/>
      <c r="AG84" s="0"/>
      <c r="AH84" s="0"/>
      <c r="AJ84" s="0"/>
      <c r="AK84" s="0"/>
      <c r="AM84" s="0"/>
      <c r="AN84" s="0"/>
      <c r="AP84" s="0"/>
      <c r="AQ84" s="0"/>
      <c r="AR84" s="0"/>
      <c r="AT84" s="0"/>
      <c r="AU84" s="0"/>
      <c r="AZ84" s="0"/>
      <c r="BC84" s="0"/>
      <c r="BF84" s="0"/>
      <c r="BH84" s="0"/>
      <c r="BI84" s="0"/>
      <c r="BJ84" s="0"/>
      <c r="BK84" s="0"/>
      <c r="BL84" s="0"/>
      <c r="BN84" s="0"/>
      <c r="BQ84" s="0"/>
      <c r="BR84" s="0"/>
      <c r="BS84" s="0"/>
      <c r="BT84" s="0"/>
    </row>
    <row r="85" customFormat="false" ht="12.8" hidden="false" customHeight="true" outlineLevel="0" collapsed="false">
      <c r="A85" s="2" t="n">
        <v>42549.8888888889</v>
      </c>
      <c r="B85" s="1" t="s">
        <v>11</v>
      </c>
      <c r="C85" s="1" t="n">
        <v>0</v>
      </c>
      <c r="D85" s="1" t="n">
        <v>0</v>
      </c>
      <c r="E85" s="1" t="n">
        <f aca="false">SUM($G85:$BT85)</f>
        <v>3</v>
      </c>
      <c r="F85" s="3" t="n">
        <f aca="false">SUMPRODUCT(INDEX(Cajas!$A$2:$C$10000, COLUMN($G85:$BT85) - 6, 3) * $G85:$BT85) * (100 - $C85) / 100</f>
        <v>28.85</v>
      </c>
      <c r="G85" s="0"/>
      <c r="H85" s="0"/>
      <c r="I85" s="0"/>
      <c r="K85" s="1" t="n">
        <v>1</v>
      </c>
      <c r="L85" s="0"/>
      <c r="M85" s="0"/>
      <c r="N85" s="0"/>
      <c r="Q85" s="0"/>
      <c r="R85" s="0"/>
      <c r="S85" s="0"/>
      <c r="U85" s="0"/>
      <c r="V85" s="0"/>
      <c r="W85" s="0"/>
      <c r="X85" s="0"/>
      <c r="Z85" s="1" t="n">
        <v>1</v>
      </c>
      <c r="AA85" s="1" t="n">
        <v>1</v>
      </c>
      <c r="AB85" s="0"/>
      <c r="AE85" s="0"/>
      <c r="AF85" s="0"/>
      <c r="AG85" s="0"/>
      <c r="AH85" s="0"/>
      <c r="AJ85" s="0"/>
      <c r="AK85" s="0"/>
      <c r="AM85" s="0"/>
      <c r="AN85" s="0"/>
      <c r="AP85" s="0"/>
      <c r="AQ85" s="0"/>
      <c r="AR85" s="0"/>
      <c r="AT85" s="0"/>
      <c r="AU85" s="0"/>
      <c r="AZ85" s="0"/>
      <c r="BC85" s="0"/>
      <c r="BF85" s="0"/>
      <c r="BH85" s="0"/>
      <c r="BI85" s="0"/>
      <c r="BJ85" s="0"/>
      <c r="BK85" s="0"/>
      <c r="BL85" s="0"/>
      <c r="BN85" s="0"/>
      <c r="BQ85" s="0"/>
      <c r="BR85" s="0"/>
      <c r="BS85" s="0"/>
      <c r="BT85" s="0"/>
    </row>
    <row r="86" customFormat="false" ht="12.8" hidden="false" customHeight="true" outlineLevel="0" collapsed="false">
      <c r="A86" s="2" t="n">
        <v>42549.90625</v>
      </c>
      <c r="B86" s="1" t="s">
        <v>6</v>
      </c>
      <c r="C86" s="1" t="n">
        <v>0</v>
      </c>
      <c r="D86" s="1" t="n">
        <v>0</v>
      </c>
      <c r="E86" s="1" t="n">
        <f aca="false">SUM($G86:$BT86)</f>
        <v>1</v>
      </c>
      <c r="F86" s="3" t="n">
        <f aca="false">SUMPRODUCT(INDEX(Cajas!$A$2:$C$10000, COLUMN($G86:$BT86) - 6, 3) * $G86:$BT86) * (100 - $C86) / 100</f>
        <v>8.95</v>
      </c>
      <c r="G86" s="1" t="n">
        <v>1</v>
      </c>
      <c r="H86" s="0"/>
      <c r="I86" s="0"/>
      <c r="K86" s="0"/>
      <c r="L86" s="0"/>
      <c r="M86" s="0"/>
      <c r="N86" s="0"/>
      <c r="Q86" s="0"/>
      <c r="R86" s="0"/>
      <c r="S86" s="0"/>
      <c r="U86" s="0"/>
      <c r="V86" s="0"/>
      <c r="W86" s="0"/>
      <c r="X86" s="0"/>
      <c r="Z86" s="0"/>
      <c r="AA86" s="0"/>
      <c r="AB86" s="0"/>
      <c r="AE86" s="0"/>
      <c r="AF86" s="0"/>
      <c r="AG86" s="0"/>
      <c r="AH86" s="0"/>
      <c r="AJ86" s="0"/>
      <c r="AK86" s="0"/>
      <c r="AM86" s="0"/>
      <c r="AN86" s="0"/>
      <c r="AP86" s="0"/>
      <c r="AQ86" s="0"/>
      <c r="AR86" s="0"/>
      <c r="AT86" s="0"/>
      <c r="AU86" s="0"/>
      <c r="AZ86" s="0"/>
      <c r="BC86" s="0"/>
      <c r="BF86" s="0"/>
      <c r="BH86" s="0"/>
      <c r="BI86" s="0"/>
      <c r="BJ86" s="0"/>
      <c r="BK86" s="0"/>
      <c r="BL86" s="0"/>
      <c r="BN86" s="0"/>
      <c r="BQ86" s="0"/>
      <c r="BR86" s="0"/>
      <c r="BS86" s="0"/>
      <c r="BT86" s="0"/>
    </row>
    <row r="87" customFormat="false" ht="12.8" hidden="false" customHeight="true" outlineLevel="0" collapsed="false">
      <c r="A87" s="2" t="n">
        <v>42549.9097222222</v>
      </c>
      <c r="B87" s="1" t="s">
        <v>12</v>
      </c>
      <c r="C87" s="1" t="n">
        <v>0</v>
      </c>
      <c r="D87" s="1" t="n">
        <v>0</v>
      </c>
      <c r="E87" s="1" t="n">
        <f aca="false">SUM($G87:$BT87)</f>
        <v>1</v>
      </c>
      <c r="F87" s="3" t="n">
        <f aca="false">SUMPRODUCT(INDEX(Cajas!$A$2:$C$10000, COLUMN($G87:$BT87) - 6, 3) * $G87:$BT87) * (100 - $C87) / 100</f>
        <v>7.95</v>
      </c>
      <c r="G87" s="0"/>
      <c r="H87" s="0"/>
      <c r="I87" s="0"/>
      <c r="K87" s="0"/>
      <c r="L87" s="0"/>
      <c r="M87" s="0"/>
      <c r="N87" s="0"/>
      <c r="Q87" s="0"/>
      <c r="R87" s="0"/>
      <c r="S87" s="0"/>
      <c r="U87" s="0"/>
      <c r="V87" s="1" t="n">
        <v>1</v>
      </c>
      <c r="W87" s="0"/>
      <c r="X87" s="0"/>
      <c r="Z87" s="0"/>
      <c r="AA87" s="0"/>
      <c r="AB87" s="0"/>
      <c r="AE87" s="0"/>
      <c r="AF87" s="0"/>
      <c r="AG87" s="0"/>
      <c r="AH87" s="0"/>
      <c r="AJ87" s="0"/>
      <c r="AK87" s="0"/>
      <c r="AM87" s="0"/>
      <c r="AN87" s="0"/>
      <c r="AP87" s="0"/>
      <c r="AQ87" s="0"/>
      <c r="AR87" s="0"/>
      <c r="AT87" s="0"/>
      <c r="AU87" s="0"/>
      <c r="AZ87" s="0"/>
      <c r="BC87" s="0"/>
      <c r="BF87" s="0"/>
      <c r="BH87" s="0"/>
      <c r="BI87" s="0"/>
      <c r="BJ87" s="0"/>
      <c r="BK87" s="0"/>
      <c r="BL87" s="0"/>
      <c r="BN87" s="0"/>
      <c r="BQ87" s="0"/>
      <c r="BR87" s="0"/>
      <c r="BS87" s="0"/>
      <c r="BT87" s="0"/>
    </row>
    <row r="88" customFormat="false" ht="12.8" hidden="false" customHeight="true" outlineLevel="0" collapsed="false">
      <c r="A88" s="2" t="n">
        <v>42549.9131944445</v>
      </c>
      <c r="B88" s="1" t="s">
        <v>6</v>
      </c>
      <c r="C88" s="1" t="n">
        <v>0</v>
      </c>
      <c r="D88" s="1" t="n">
        <v>0</v>
      </c>
      <c r="E88" s="1" t="n">
        <f aca="false">SUM($G88:$BT88)</f>
        <v>1</v>
      </c>
      <c r="F88" s="3" t="n">
        <f aca="false">SUMPRODUCT(INDEX(Cajas!$A$2:$C$10000, COLUMN($G88:$BT88) - 6, 3) * $G88:$BT88) * (100 - $C88) / 100</f>
        <v>18.95</v>
      </c>
      <c r="G88" s="0"/>
      <c r="H88" s="0"/>
      <c r="I88" s="0"/>
      <c r="K88" s="0"/>
      <c r="L88" s="0"/>
      <c r="M88" s="0"/>
      <c r="N88" s="0"/>
      <c r="Q88" s="0"/>
      <c r="R88" s="0"/>
      <c r="S88" s="0"/>
      <c r="U88" s="0"/>
      <c r="V88" s="0"/>
      <c r="W88" s="0"/>
      <c r="X88" s="0"/>
      <c r="Z88" s="0"/>
      <c r="AA88" s="0"/>
      <c r="AB88" s="0"/>
      <c r="AE88" s="0"/>
      <c r="AF88" s="0"/>
      <c r="AG88" s="0"/>
      <c r="AH88" s="0"/>
      <c r="AJ88" s="0"/>
      <c r="AK88" s="0"/>
      <c r="AM88" s="0"/>
      <c r="AN88" s="0"/>
      <c r="AP88" s="0"/>
      <c r="AQ88" s="0"/>
      <c r="AR88" s="0"/>
      <c r="AT88" s="0"/>
      <c r="AU88" s="0"/>
      <c r="AZ88" s="0"/>
      <c r="BC88" s="0"/>
      <c r="BF88" s="0"/>
      <c r="BH88" s="0"/>
      <c r="BI88" s="1" t="n">
        <v>1</v>
      </c>
      <c r="BJ88" s="0"/>
      <c r="BK88" s="0"/>
      <c r="BL88" s="0"/>
      <c r="BN88" s="0"/>
      <c r="BQ88" s="0"/>
      <c r="BR88" s="0"/>
      <c r="BS88" s="0"/>
      <c r="BT88" s="0"/>
    </row>
    <row r="89" customFormat="false" ht="12.8" hidden="false" customHeight="true" outlineLevel="0" collapsed="false">
      <c r="A89" s="2" t="n">
        <v>42549.9270833333</v>
      </c>
      <c r="B89" s="1" t="s">
        <v>6</v>
      </c>
      <c r="C89" s="1" t="n">
        <v>0</v>
      </c>
      <c r="D89" s="1" t="n">
        <v>0</v>
      </c>
      <c r="E89" s="1" t="n">
        <f aca="false">SUM($G89:$BT89)</f>
        <v>1</v>
      </c>
      <c r="F89" s="3" t="n">
        <f aca="false">SUMPRODUCT(INDEX(Cajas!$A$2:$C$10000, COLUMN($G89:$BT89) - 6, 3) * $G89:$BT89) * (100 - $C89) / 100</f>
        <v>13.95</v>
      </c>
      <c r="G89" s="0"/>
      <c r="H89" s="0"/>
      <c r="I89" s="0"/>
      <c r="K89" s="0"/>
      <c r="L89" s="0"/>
      <c r="M89" s="0"/>
      <c r="N89" s="0"/>
      <c r="Q89" s="0"/>
      <c r="R89" s="0"/>
      <c r="S89" s="0"/>
      <c r="U89" s="0"/>
      <c r="V89" s="0"/>
      <c r="W89" s="0"/>
      <c r="X89" s="0"/>
      <c r="Z89" s="0"/>
      <c r="AA89" s="0"/>
      <c r="AB89" s="0"/>
      <c r="AE89" s="0"/>
      <c r="AF89" s="0"/>
      <c r="AG89" s="0"/>
      <c r="AH89" s="0"/>
      <c r="AJ89" s="0"/>
      <c r="AK89" s="0"/>
      <c r="AM89" s="0"/>
      <c r="AN89" s="0"/>
      <c r="AP89" s="0"/>
      <c r="AQ89" s="0"/>
      <c r="AR89" s="0"/>
      <c r="AT89" s="0"/>
      <c r="AU89" s="0"/>
      <c r="AZ89" s="0"/>
      <c r="BC89" s="0"/>
      <c r="BF89" s="1" t="n">
        <v>1</v>
      </c>
      <c r="BH89" s="0"/>
      <c r="BI89" s="0"/>
      <c r="BJ89" s="0"/>
      <c r="BK89" s="0"/>
      <c r="BL89" s="0"/>
      <c r="BN89" s="0"/>
      <c r="BQ89" s="0"/>
      <c r="BR89" s="0"/>
      <c r="BS89" s="0"/>
      <c r="BT89" s="0"/>
    </row>
    <row r="90" customFormat="false" ht="12.8" hidden="false" customHeight="true" outlineLevel="0" collapsed="false">
      <c r="A90" s="2" t="n">
        <v>42550.4652777778</v>
      </c>
      <c r="B90" s="1" t="s">
        <v>11</v>
      </c>
      <c r="C90" s="1" t="n">
        <v>0</v>
      </c>
      <c r="D90" s="1" t="n">
        <v>0</v>
      </c>
      <c r="E90" s="1" t="n">
        <f aca="false">SUM($G90:$BT90)</f>
        <v>1</v>
      </c>
      <c r="F90" s="3" t="n">
        <f aca="false">SUMPRODUCT(INDEX(Cajas!$A$2:$C$10000, COLUMN($G90:$BT90) - 6, 3) * $G90:$BT90) * (100 - $C90) / 100</f>
        <v>1</v>
      </c>
      <c r="G90" s="0"/>
      <c r="H90" s="0"/>
      <c r="I90" s="0"/>
      <c r="K90" s="0"/>
      <c r="L90" s="0"/>
      <c r="M90" s="0"/>
      <c r="N90" s="0"/>
      <c r="Q90" s="0"/>
      <c r="R90" s="0"/>
      <c r="S90" s="0"/>
      <c r="U90" s="0"/>
      <c r="V90" s="0"/>
      <c r="W90" s="0"/>
      <c r="X90" s="0"/>
      <c r="Z90" s="0"/>
      <c r="AA90" s="0"/>
      <c r="AB90" s="0"/>
      <c r="AE90" s="0"/>
      <c r="AF90" s="0"/>
      <c r="AG90" s="0"/>
      <c r="AH90" s="0"/>
      <c r="AJ90" s="0"/>
      <c r="AK90" s="0"/>
      <c r="AM90" s="0"/>
      <c r="AN90" s="0"/>
      <c r="AP90" s="0"/>
      <c r="AQ90" s="0"/>
      <c r="AR90" s="0"/>
      <c r="AT90" s="0"/>
      <c r="AU90" s="0"/>
      <c r="AZ90" s="0"/>
      <c r="BC90" s="0"/>
      <c r="BF90" s="0"/>
      <c r="BH90" s="0"/>
      <c r="BI90" s="0"/>
      <c r="BJ90" s="1" t="n">
        <v>1</v>
      </c>
      <c r="BK90" s="0"/>
      <c r="BL90" s="0"/>
      <c r="BN90" s="0"/>
      <c r="BQ90" s="0"/>
      <c r="BR90" s="0"/>
      <c r="BS90" s="0"/>
      <c r="BT90" s="0"/>
    </row>
    <row r="91" customFormat="false" ht="12.8" hidden="false" customHeight="true" outlineLevel="0" collapsed="false">
      <c r="A91" s="2" t="n">
        <v>42550.5486111111</v>
      </c>
      <c r="B91" s="1" t="s">
        <v>7</v>
      </c>
      <c r="C91" s="1" t="n">
        <v>0</v>
      </c>
      <c r="D91" s="1" t="n">
        <v>0</v>
      </c>
      <c r="E91" s="1" t="n">
        <f aca="false">SUM($G91:$BT91)</f>
        <v>1</v>
      </c>
      <c r="F91" s="3" t="n">
        <f aca="false">SUMPRODUCT(INDEX(Cajas!$A$2:$C$10000, COLUMN($G91:$BT91) - 6, 3) * $G91:$BT91) * (100 - $C91) / 100</f>
        <v>8.95</v>
      </c>
      <c r="G91" s="1" t="n">
        <v>1</v>
      </c>
      <c r="H91" s="0"/>
      <c r="I91" s="0"/>
      <c r="K91" s="0"/>
      <c r="L91" s="0"/>
      <c r="M91" s="0"/>
      <c r="N91" s="0"/>
      <c r="Q91" s="0"/>
      <c r="R91" s="0"/>
      <c r="S91" s="0"/>
      <c r="U91" s="0"/>
      <c r="V91" s="0"/>
      <c r="W91" s="0"/>
      <c r="X91" s="0"/>
      <c r="Z91" s="0"/>
      <c r="AA91" s="0"/>
      <c r="AB91" s="0"/>
      <c r="AE91" s="0"/>
      <c r="AF91" s="0"/>
      <c r="AG91" s="0"/>
      <c r="AH91" s="0"/>
      <c r="AJ91" s="0"/>
      <c r="AK91" s="0"/>
      <c r="AM91" s="0"/>
      <c r="AN91" s="0"/>
      <c r="AP91" s="0"/>
      <c r="AQ91" s="0"/>
      <c r="AR91" s="0"/>
      <c r="AT91" s="0"/>
      <c r="AU91" s="0"/>
      <c r="AZ91" s="0"/>
      <c r="BC91" s="0"/>
      <c r="BF91" s="0"/>
      <c r="BH91" s="0"/>
      <c r="BI91" s="0"/>
      <c r="BJ91" s="0"/>
      <c r="BK91" s="0"/>
      <c r="BL91" s="0"/>
      <c r="BN91" s="0"/>
      <c r="BQ91" s="0"/>
      <c r="BR91" s="0"/>
      <c r="BS91" s="0"/>
      <c r="BT91" s="0"/>
    </row>
    <row r="92" customFormat="false" ht="12.8" hidden="false" customHeight="true" outlineLevel="0" collapsed="false">
      <c r="A92" s="2" t="n">
        <v>42550.5590277778</v>
      </c>
      <c r="B92" s="1" t="s">
        <v>6</v>
      </c>
      <c r="C92" s="1" t="n">
        <v>0</v>
      </c>
      <c r="D92" s="1" t="n">
        <v>0</v>
      </c>
      <c r="E92" s="1" t="n">
        <f aca="false">SUM($G92:$BT92)</f>
        <v>2</v>
      </c>
      <c r="F92" s="3" t="n">
        <f aca="false">SUMPRODUCT(INDEX(Cajas!$A$2:$C$10000, COLUMN($G92:$BT92) - 6, 3) * $G92:$BT92) * (100 - $C92) / 100</f>
        <v>9.9</v>
      </c>
      <c r="G92" s="0"/>
      <c r="H92" s="0"/>
      <c r="I92" s="0"/>
      <c r="K92" s="0"/>
      <c r="L92" s="1" t="n">
        <v>2</v>
      </c>
      <c r="M92" s="0"/>
      <c r="N92" s="0"/>
      <c r="Q92" s="0"/>
      <c r="R92" s="0"/>
      <c r="S92" s="0"/>
      <c r="U92" s="0"/>
      <c r="V92" s="0"/>
      <c r="W92" s="0"/>
      <c r="X92" s="0"/>
      <c r="Z92" s="0"/>
      <c r="AA92" s="0"/>
      <c r="AB92" s="0"/>
      <c r="AE92" s="0"/>
      <c r="AF92" s="0"/>
      <c r="AG92" s="0"/>
      <c r="AH92" s="0"/>
      <c r="AJ92" s="0"/>
      <c r="AK92" s="0"/>
      <c r="AM92" s="0"/>
      <c r="AN92" s="0"/>
      <c r="AP92" s="0"/>
      <c r="AQ92" s="0"/>
      <c r="AR92" s="0"/>
      <c r="AT92" s="0"/>
      <c r="AU92" s="0"/>
      <c r="AZ92" s="0"/>
      <c r="BC92" s="0"/>
      <c r="BF92" s="0"/>
      <c r="BH92" s="0"/>
      <c r="BI92" s="0"/>
      <c r="BJ92" s="0"/>
      <c r="BK92" s="0"/>
      <c r="BL92" s="0"/>
      <c r="BN92" s="0"/>
      <c r="BQ92" s="0"/>
      <c r="BR92" s="0"/>
      <c r="BS92" s="0"/>
      <c r="BT92" s="0"/>
    </row>
    <row r="93" customFormat="false" ht="12.8" hidden="false" customHeight="true" outlineLevel="0" collapsed="false">
      <c r="A93" s="2" t="n">
        <v>42550.8263888889</v>
      </c>
      <c r="B93" s="1" t="s">
        <v>7</v>
      </c>
      <c r="C93" s="1" t="n">
        <v>0</v>
      </c>
      <c r="D93" s="1" t="n">
        <v>0</v>
      </c>
      <c r="E93" s="1" t="n">
        <f aca="false">SUM($G93:$BT93)</f>
        <v>1</v>
      </c>
      <c r="F93" s="3" t="n">
        <f aca="false">SUMPRODUCT(INDEX(Cajas!$A$2:$C$10000, COLUMN($G93:$BT93) - 6, 3) * $G93:$BT93) * (100 - $C93) / 100</f>
        <v>8.95</v>
      </c>
      <c r="G93" s="1" t="n">
        <v>1</v>
      </c>
      <c r="H93" s="0"/>
      <c r="I93" s="0"/>
      <c r="K93" s="0"/>
      <c r="L93" s="0"/>
      <c r="M93" s="0"/>
      <c r="N93" s="0"/>
      <c r="Q93" s="0"/>
      <c r="R93" s="0"/>
      <c r="S93" s="0"/>
      <c r="U93" s="0"/>
      <c r="V93" s="0"/>
      <c r="W93" s="0"/>
      <c r="X93" s="0"/>
      <c r="Z93" s="0"/>
      <c r="AA93" s="0"/>
      <c r="AB93" s="0"/>
      <c r="AE93" s="0"/>
      <c r="AF93" s="0"/>
      <c r="AG93" s="0"/>
      <c r="AH93" s="0"/>
      <c r="AJ93" s="0"/>
      <c r="AK93" s="0"/>
      <c r="AM93" s="0"/>
      <c r="AN93" s="0"/>
      <c r="AP93" s="0"/>
      <c r="AQ93" s="0"/>
      <c r="AR93" s="0"/>
      <c r="AT93" s="0"/>
      <c r="AU93" s="0"/>
      <c r="AZ93" s="0"/>
      <c r="BC93" s="0"/>
      <c r="BF93" s="0"/>
      <c r="BH93" s="0"/>
      <c r="BI93" s="0"/>
      <c r="BJ93" s="0"/>
      <c r="BK93" s="0"/>
      <c r="BL93" s="0"/>
      <c r="BN93" s="0"/>
      <c r="BQ93" s="0"/>
      <c r="BR93" s="0"/>
      <c r="BS93" s="0"/>
      <c r="BT93" s="0"/>
    </row>
    <row r="94" customFormat="false" ht="12.8" hidden="false" customHeight="true" outlineLevel="0" collapsed="false">
      <c r="A94" s="2" t="n">
        <v>42550.8402777778</v>
      </c>
      <c r="B94" s="1" t="s">
        <v>13</v>
      </c>
      <c r="C94" s="1" t="n">
        <v>10</v>
      </c>
      <c r="D94" s="1" t="n">
        <v>0</v>
      </c>
      <c r="E94" s="1" t="n">
        <f aca="false">SUM($G94:$BT94)</f>
        <v>3</v>
      </c>
      <c r="F94" s="3" t="n">
        <f aca="false">SUMPRODUCT(INDEX(Cajas!$A$2:$C$10000, COLUMN($G94:$BT94) - 6, 3) * $G94:$BT94) * (100 - $C94) / 100</f>
        <v>34.065</v>
      </c>
      <c r="G94" s="1" t="n">
        <v>1</v>
      </c>
      <c r="H94" s="0"/>
      <c r="I94" s="0"/>
      <c r="K94" s="0"/>
      <c r="L94" s="0"/>
      <c r="M94" s="0"/>
      <c r="N94" s="0"/>
      <c r="Q94" s="0"/>
      <c r="R94" s="0"/>
      <c r="S94" s="0"/>
      <c r="U94" s="0"/>
      <c r="V94" s="0"/>
      <c r="W94" s="0"/>
      <c r="X94" s="0"/>
      <c r="Z94" s="0"/>
      <c r="AA94" s="0"/>
      <c r="AB94" s="0"/>
      <c r="AE94" s="0"/>
      <c r="AF94" s="0"/>
      <c r="AG94" s="0"/>
      <c r="AH94" s="0"/>
      <c r="AJ94" s="0"/>
      <c r="AK94" s="0"/>
      <c r="AM94" s="1" t="n">
        <v>1</v>
      </c>
      <c r="AN94" s="0"/>
      <c r="AP94" s="0"/>
      <c r="AQ94" s="0"/>
      <c r="AR94" s="0"/>
      <c r="AT94" s="0"/>
      <c r="AU94" s="0"/>
      <c r="AZ94" s="0"/>
      <c r="BC94" s="0"/>
      <c r="BF94" s="0"/>
      <c r="BH94" s="0"/>
      <c r="BI94" s="1" t="n">
        <v>1</v>
      </c>
      <c r="BJ94" s="0"/>
      <c r="BK94" s="0"/>
      <c r="BL94" s="0"/>
      <c r="BN94" s="0"/>
      <c r="BQ94" s="0"/>
      <c r="BR94" s="0"/>
      <c r="BS94" s="0"/>
      <c r="BT94" s="0"/>
    </row>
    <row r="95" customFormat="false" ht="12.8" hidden="false" customHeight="true" outlineLevel="0" collapsed="false">
      <c r="A95" s="2" t="n">
        <v>42550.8472222222</v>
      </c>
      <c r="B95" s="1" t="s">
        <v>9</v>
      </c>
      <c r="C95" s="1" t="n">
        <v>0</v>
      </c>
      <c r="D95" s="1" t="n">
        <v>0</v>
      </c>
      <c r="E95" s="1" t="n">
        <f aca="false">SUM($G95:$BT95)</f>
        <v>1</v>
      </c>
      <c r="F95" s="3" t="n">
        <f aca="false">SUMPRODUCT(INDEX(Cajas!$A$2:$C$10000, COLUMN($G95:$BT95) - 6, 3) * $G95:$BT95) * (100 - $C95) / 100</f>
        <v>4.95</v>
      </c>
      <c r="G95" s="0"/>
      <c r="H95" s="0"/>
      <c r="I95" s="0"/>
      <c r="K95" s="0"/>
      <c r="L95" s="0"/>
      <c r="M95" s="0"/>
      <c r="N95" s="1" t="n">
        <v>1</v>
      </c>
      <c r="Q95" s="0"/>
      <c r="R95" s="0"/>
      <c r="S95" s="0"/>
      <c r="U95" s="0"/>
      <c r="V95" s="0"/>
      <c r="W95" s="0"/>
      <c r="X95" s="0"/>
      <c r="Z95" s="0"/>
      <c r="AA95" s="0"/>
      <c r="AB95" s="0"/>
      <c r="AE95" s="0"/>
      <c r="AF95" s="0"/>
      <c r="AG95" s="0"/>
      <c r="AH95" s="0"/>
      <c r="AJ95" s="0"/>
      <c r="AK95" s="0"/>
      <c r="AM95" s="0"/>
      <c r="AN95" s="0"/>
      <c r="AP95" s="0"/>
      <c r="AQ95" s="0"/>
      <c r="AR95" s="0"/>
      <c r="AT95" s="0"/>
      <c r="AU95" s="0"/>
      <c r="AZ95" s="0"/>
      <c r="BC95" s="0"/>
      <c r="BF95" s="0"/>
      <c r="BH95" s="0"/>
      <c r="BI95" s="0"/>
      <c r="BJ95" s="0"/>
      <c r="BK95" s="0"/>
      <c r="BL95" s="0"/>
      <c r="BN95" s="0"/>
      <c r="BQ95" s="0"/>
      <c r="BR95" s="0"/>
      <c r="BS95" s="0"/>
      <c r="BT95" s="0"/>
    </row>
    <row r="96" customFormat="false" ht="12.8" hidden="false" customHeight="true" outlineLevel="0" collapsed="false">
      <c r="A96" s="2" t="n">
        <v>42550.8472222222</v>
      </c>
      <c r="B96" s="1" t="s">
        <v>6</v>
      </c>
      <c r="C96" s="1" t="n">
        <v>0</v>
      </c>
      <c r="D96" s="1" t="n">
        <v>0</v>
      </c>
      <c r="E96" s="1" t="n">
        <f aca="false">SUM($G96:$BT96)</f>
        <v>1</v>
      </c>
      <c r="F96" s="3" t="n">
        <f aca="false">SUMPRODUCT(INDEX(Cajas!$A$2:$C$10000, COLUMN($G96:$BT96) - 6, 3) * $G96:$BT96) * (100 - $C96) / 100</f>
        <v>8.95</v>
      </c>
      <c r="G96" s="1" t="n">
        <v>1</v>
      </c>
      <c r="H96" s="0"/>
      <c r="I96" s="0"/>
      <c r="K96" s="0"/>
      <c r="L96" s="0"/>
      <c r="M96" s="0"/>
      <c r="N96" s="0"/>
      <c r="Q96" s="0"/>
      <c r="R96" s="0"/>
      <c r="S96" s="0"/>
      <c r="U96" s="0"/>
      <c r="V96" s="0"/>
      <c r="W96" s="0"/>
      <c r="X96" s="0"/>
      <c r="Z96" s="0"/>
      <c r="AA96" s="0"/>
      <c r="AB96" s="0"/>
      <c r="AE96" s="0"/>
      <c r="AF96" s="0"/>
      <c r="AG96" s="0"/>
      <c r="AH96" s="0"/>
      <c r="AJ96" s="0"/>
      <c r="AK96" s="0"/>
      <c r="AM96" s="0"/>
      <c r="AN96" s="0"/>
      <c r="AP96" s="0"/>
      <c r="AQ96" s="0"/>
      <c r="AR96" s="0"/>
      <c r="AT96" s="0"/>
      <c r="AU96" s="0"/>
      <c r="AZ96" s="0"/>
      <c r="BC96" s="0"/>
      <c r="BF96" s="0"/>
      <c r="BH96" s="0"/>
      <c r="BI96" s="0"/>
      <c r="BJ96" s="0"/>
      <c r="BK96" s="0"/>
      <c r="BL96" s="0"/>
      <c r="BN96" s="0"/>
      <c r="BQ96" s="0"/>
      <c r="BR96" s="0"/>
      <c r="BS96" s="0"/>
      <c r="BT96" s="0"/>
    </row>
    <row r="97" customFormat="false" ht="12.8" hidden="false" customHeight="true" outlineLevel="0" collapsed="false">
      <c r="A97" s="2" t="n">
        <v>42550.8472222222</v>
      </c>
      <c r="B97" s="1" t="s">
        <v>7</v>
      </c>
      <c r="C97" s="1" t="n">
        <v>0</v>
      </c>
      <c r="D97" s="1" t="n">
        <v>0</v>
      </c>
      <c r="E97" s="1" t="n">
        <f aca="false">SUM($G97:$BT97)</f>
        <v>1</v>
      </c>
      <c r="F97" s="3" t="n">
        <f aca="false">SUMPRODUCT(INDEX(Cajas!$A$2:$C$10000, COLUMN($G97:$BT97) - 6, 3) * $G97:$BT97) * (100 - $C97) / 100</f>
        <v>13.95</v>
      </c>
      <c r="G97" s="0"/>
      <c r="H97" s="0"/>
      <c r="I97" s="0"/>
      <c r="K97" s="0"/>
      <c r="L97" s="0"/>
      <c r="M97" s="0"/>
      <c r="N97" s="0"/>
      <c r="Q97" s="0"/>
      <c r="R97" s="0"/>
      <c r="S97" s="0"/>
      <c r="U97" s="0"/>
      <c r="V97" s="0"/>
      <c r="W97" s="0"/>
      <c r="X97" s="0"/>
      <c r="Z97" s="0"/>
      <c r="AA97" s="0"/>
      <c r="AB97" s="0"/>
      <c r="AE97" s="0"/>
      <c r="AF97" s="0"/>
      <c r="AG97" s="0"/>
      <c r="AH97" s="0"/>
      <c r="AJ97" s="0"/>
      <c r="AK97" s="0"/>
      <c r="AM97" s="0"/>
      <c r="AN97" s="0"/>
      <c r="AP97" s="0"/>
      <c r="AQ97" s="0"/>
      <c r="AR97" s="0"/>
      <c r="AT97" s="0"/>
      <c r="AU97" s="0"/>
      <c r="AZ97" s="0"/>
      <c r="BC97" s="0"/>
      <c r="BF97" s="0"/>
      <c r="BH97" s="1" t="n">
        <v>1</v>
      </c>
      <c r="BI97" s="0"/>
      <c r="BJ97" s="0"/>
      <c r="BK97" s="0"/>
      <c r="BL97" s="0"/>
      <c r="BN97" s="0"/>
      <c r="BQ97" s="0"/>
      <c r="BR97" s="0"/>
      <c r="BS97" s="0"/>
      <c r="BT97" s="0"/>
    </row>
    <row r="98" customFormat="false" ht="12.8" hidden="false" customHeight="true" outlineLevel="0" collapsed="false">
      <c r="A98" s="2" t="n">
        <v>42550.8611111111</v>
      </c>
      <c r="B98" s="1" t="s">
        <v>7</v>
      </c>
      <c r="C98" s="1" t="n">
        <v>0</v>
      </c>
      <c r="D98" s="1" t="n">
        <v>0</v>
      </c>
      <c r="E98" s="1" t="n">
        <f aca="false">SUM($G98:$BT98)</f>
        <v>1</v>
      </c>
      <c r="F98" s="3" t="n">
        <f aca="false">SUMPRODUCT(INDEX(Cajas!$A$2:$C$10000, COLUMN($G98:$BT98) - 6, 3) * $G98:$BT98) * (100 - $C98) / 100</f>
        <v>8.95</v>
      </c>
      <c r="G98" s="1" t="n">
        <v>1</v>
      </c>
      <c r="H98" s="0"/>
      <c r="I98" s="0"/>
      <c r="K98" s="0"/>
      <c r="L98" s="0"/>
      <c r="M98" s="0"/>
      <c r="N98" s="0"/>
      <c r="Q98" s="0"/>
      <c r="R98" s="0"/>
      <c r="S98" s="0"/>
      <c r="U98" s="0"/>
      <c r="V98" s="0"/>
      <c r="W98" s="0"/>
      <c r="X98" s="0"/>
      <c r="Z98" s="0"/>
      <c r="AA98" s="0"/>
      <c r="AB98" s="0"/>
      <c r="AE98" s="0"/>
      <c r="AF98" s="0"/>
      <c r="AG98" s="0"/>
      <c r="AH98" s="0"/>
      <c r="AJ98" s="0"/>
      <c r="AK98" s="0"/>
      <c r="AM98" s="0"/>
      <c r="AN98" s="0"/>
      <c r="AP98" s="0"/>
      <c r="AQ98" s="0"/>
      <c r="AR98" s="0"/>
      <c r="AT98" s="0"/>
      <c r="AU98" s="0"/>
      <c r="AZ98" s="0"/>
      <c r="BC98" s="0"/>
      <c r="BF98" s="0"/>
      <c r="BH98" s="0"/>
      <c r="BI98" s="0"/>
      <c r="BJ98" s="0"/>
      <c r="BK98" s="0"/>
      <c r="BL98" s="0"/>
      <c r="BN98" s="0"/>
      <c r="BQ98" s="0"/>
      <c r="BR98" s="0"/>
      <c r="BS98" s="0"/>
      <c r="BT98" s="0"/>
    </row>
    <row r="99" customFormat="false" ht="12.8" hidden="false" customHeight="true" outlineLevel="0" collapsed="false">
      <c r="A99" s="2" t="n">
        <v>42550.8680555556</v>
      </c>
      <c r="B99" s="1" t="s">
        <v>9</v>
      </c>
      <c r="C99" s="1" t="n">
        <v>0</v>
      </c>
      <c r="D99" s="1" t="n">
        <v>0</v>
      </c>
      <c r="E99" s="1" t="n">
        <f aca="false">SUM($G99:$BT99)</f>
        <v>1</v>
      </c>
      <c r="F99" s="3" t="n">
        <f aca="false">SUMPRODUCT(INDEX(Cajas!$A$2:$C$10000, COLUMN($G99:$BT99) - 6, 3) * $G99:$BT99) * (100 - $C99) / 100</f>
        <v>21.95</v>
      </c>
      <c r="G99" s="0"/>
      <c r="H99" s="0"/>
      <c r="I99" s="1" t="n">
        <v>1</v>
      </c>
      <c r="K99" s="0"/>
      <c r="L99" s="0"/>
      <c r="M99" s="0"/>
      <c r="N99" s="0"/>
      <c r="Q99" s="0"/>
      <c r="R99" s="0"/>
      <c r="S99" s="0"/>
      <c r="U99" s="0"/>
      <c r="V99" s="0"/>
      <c r="W99" s="0"/>
      <c r="X99" s="0"/>
      <c r="Z99" s="0"/>
      <c r="AA99" s="0"/>
      <c r="AB99" s="0"/>
      <c r="AE99" s="0"/>
      <c r="AF99" s="0"/>
      <c r="AG99" s="0"/>
      <c r="AH99" s="0"/>
      <c r="AJ99" s="0"/>
      <c r="AK99" s="0"/>
      <c r="AM99" s="0"/>
      <c r="AN99" s="0"/>
      <c r="AP99" s="0"/>
      <c r="AQ99" s="0"/>
      <c r="AR99" s="0"/>
      <c r="AT99" s="0"/>
      <c r="AU99" s="0"/>
      <c r="AZ99" s="0"/>
      <c r="BC99" s="0"/>
      <c r="BF99" s="0"/>
      <c r="BH99" s="0"/>
      <c r="BI99" s="0"/>
      <c r="BJ99" s="0"/>
      <c r="BK99" s="0"/>
      <c r="BL99" s="0"/>
      <c r="BN99" s="0"/>
      <c r="BQ99" s="0"/>
      <c r="BR99" s="0"/>
      <c r="BS99" s="0"/>
      <c r="BT99" s="0"/>
    </row>
    <row r="100" customFormat="false" ht="12.8" hidden="false" customHeight="true" outlineLevel="0" collapsed="false">
      <c r="A100" s="2" t="n">
        <v>42550.8715277778</v>
      </c>
      <c r="B100" s="1" t="s">
        <v>6</v>
      </c>
      <c r="C100" s="1" t="n">
        <v>0</v>
      </c>
      <c r="D100" s="1" t="n">
        <v>0</v>
      </c>
      <c r="E100" s="1" t="n">
        <f aca="false">SUM($G100:$BT100)</f>
        <v>1</v>
      </c>
      <c r="F100" s="3" t="n">
        <f aca="false">SUMPRODUCT(INDEX(Cajas!$A$2:$C$10000, COLUMN($G100:$BT100) - 6, 3) * $G100:$BT100) * (100 - $C100) / 100</f>
        <v>9.95</v>
      </c>
      <c r="G100" s="0"/>
      <c r="H100" s="0"/>
      <c r="I100" s="0"/>
      <c r="K100" s="0"/>
      <c r="L100" s="0"/>
      <c r="M100" s="0"/>
      <c r="N100" s="0"/>
      <c r="Q100" s="0"/>
      <c r="R100" s="0"/>
      <c r="S100" s="0"/>
      <c r="U100" s="0"/>
      <c r="V100" s="0"/>
      <c r="W100" s="0"/>
      <c r="X100" s="0"/>
      <c r="Z100" s="0"/>
      <c r="AA100" s="0"/>
      <c r="AB100" s="0"/>
      <c r="AE100" s="0"/>
      <c r="AF100" s="0"/>
      <c r="AG100" s="0"/>
      <c r="AH100" s="0"/>
      <c r="AJ100" s="0"/>
      <c r="AK100" s="1" t="n">
        <v>1</v>
      </c>
      <c r="AM100" s="0"/>
      <c r="AN100" s="0"/>
      <c r="AP100" s="0"/>
      <c r="AQ100" s="0"/>
      <c r="AR100" s="0"/>
      <c r="AT100" s="0"/>
      <c r="AU100" s="0"/>
      <c r="AZ100" s="0"/>
      <c r="BC100" s="0"/>
      <c r="BF100" s="0"/>
      <c r="BH100" s="0"/>
      <c r="BI100" s="0"/>
      <c r="BJ100" s="0"/>
      <c r="BK100" s="0"/>
      <c r="BL100" s="0"/>
      <c r="BN100" s="0"/>
      <c r="BQ100" s="0"/>
      <c r="BR100" s="0"/>
      <c r="BS100" s="0"/>
      <c r="BT100" s="0"/>
    </row>
    <row r="101" customFormat="false" ht="12.8" hidden="false" customHeight="true" outlineLevel="0" collapsed="false">
      <c r="A101" s="2" t="n">
        <v>42550.8819444445</v>
      </c>
      <c r="B101" s="1" t="s">
        <v>11</v>
      </c>
      <c r="C101" s="1" t="n">
        <v>0</v>
      </c>
      <c r="D101" s="1" t="n">
        <v>0</v>
      </c>
      <c r="E101" s="1" t="n">
        <f aca="false">SUM($G101:$BT101)</f>
        <v>1</v>
      </c>
      <c r="F101" s="3" t="n">
        <f aca="false">SUMPRODUCT(INDEX(Cajas!$A$2:$C$10000, COLUMN($G101:$BT101) - 6, 3) * $G101:$BT101) * (100 - $C101) / 100</f>
        <v>8.95</v>
      </c>
      <c r="G101" s="1" t="n">
        <v>1</v>
      </c>
      <c r="H101" s="0"/>
      <c r="I101" s="0"/>
      <c r="K101" s="0"/>
      <c r="L101" s="0"/>
      <c r="M101" s="0"/>
      <c r="N101" s="0"/>
      <c r="Q101" s="0"/>
      <c r="R101" s="0"/>
      <c r="S101" s="0"/>
      <c r="U101" s="0"/>
      <c r="V101" s="0"/>
      <c r="W101" s="0"/>
      <c r="X101" s="0"/>
      <c r="Z101" s="0"/>
      <c r="AA101" s="0"/>
      <c r="AB101" s="0"/>
      <c r="AE101" s="0"/>
      <c r="AF101" s="0"/>
      <c r="AG101" s="0"/>
      <c r="AH101" s="0"/>
      <c r="AJ101" s="0"/>
      <c r="AK101" s="0"/>
      <c r="AM101" s="0"/>
      <c r="AN101" s="0"/>
      <c r="AP101" s="0"/>
      <c r="AQ101" s="0"/>
      <c r="AR101" s="0"/>
      <c r="AT101" s="0"/>
      <c r="AU101" s="0"/>
      <c r="AZ101" s="0"/>
      <c r="BC101" s="0"/>
      <c r="BF101" s="0"/>
      <c r="BH101" s="0"/>
      <c r="BI101" s="0"/>
      <c r="BJ101" s="0"/>
      <c r="BK101" s="0"/>
      <c r="BL101" s="0"/>
      <c r="BN101" s="0"/>
      <c r="BQ101" s="0"/>
      <c r="BR101" s="0"/>
      <c r="BS101" s="0"/>
      <c r="BT101" s="0"/>
    </row>
    <row r="102" customFormat="false" ht="12.8" hidden="false" customHeight="true" outlineLevel="0" collapsed="false">
      <c r="A102" s="2" t="n">
        <v>42550.8923611111</v>
      </c>
      <c r="B102" s="1" t="s">
        <v>9</v>
      </c>
      <c r="C102" s="1" t="n">
        <v>0</v>
      </c>
      <c r="D102" s="1" t="n">
        <v>0</v>
      </c>
      <c r="E102" s="1" t="n">
        <f aca="false">SUM($G102:$BT102)</f>
        <v>1</v>
      </c>
      <c r="F102" s="3" t="n">
        <f aca="false">SUMPRODUCT(INDEX(Cajas!$A$2:$C$10000, COLUMN($G102:$BT102) - 6, 3) * $G102:$BT102) * (100 - $C102) / 100</f>
        <v>8.95</v>
      </c>
      <c r="G102" s="1" t="n">
        <v>1</v>
      </c>
      <c r="H102" s="0"/>
      <c r="I102" s="0"/>
      <c r="K102" s="0"/>
      <c r="L102" s="0"/>
      <c r="M102" s="0"/>
      <c r="N102" s="0"/>
      <c r="Q102" s="0"/>
      <c r="R102" s="0"/>
      <c r="S102" s="0"/>
      <c r="U102" s="0"/>
      <c r="V102" s="0"/>
      <c r="W102" s="0"/>
      <c r="X102" s="0"/>
      <c r="Z102" s="0"/>
      <c r="AA102" s="0"/>
      <c r="AB102" s="0"/>
      <c r="AE102" s="0"/>
      <c r="AF102" s="0"/>
      <c r="AG102" s="0"/>
      <c r="AH102" s="0"/>
      <c r="AJ102" s="0"/>
      <c r="AK102" s="0"/>
      <c r="AM102" s="0"/>
      <c r="AN102" s="0"/>
      <c r="AP102" s="0"/>
      <c r="AQ102" s="0"/>
      <c r="AR102" s="0"/>
      <c r="AT102" s="0"/>
      <c r="AU102" s="0"/>
      <c r="AZ102" s="0"/>
      <c r="BC102" s="0"/>
      <c r="BF102" s="0"/>
      <c r="BH102" s="0"/>
      <c r="BI102" s="0"/>
      <c r="BJ102" s="0"/>
      <c r="BK102" s="0"/>
      <c r="BL102" s="0"/>
      <c r="BN102" s="0"/>
      <c r="BQ102" s="0"/>
      <c r="BR102" s="0"/>
      <c r="BS102" s="0"/>
      <c r="BT102" s="0"/>
    </row>
    <row r="103" customFormat="false" ht="12.8" hidden="false" customHeight="true" outlineLevel="0" collapsed="false">
      <c r="A103" s="2" t="n">
        <v>42550.9027777778</v>
      </c>
      <c r="B103" s="1" t="s">
        <v>6</v>
      </c>
      <c r="C103" s="1" t="n">
        <v>0</v>
      </c>
      <c r="D103" s="1" t="n">
        <v>0</v>
      </c>
      <c r="E103" s="1" t="n">
        <f aca="false">SUM($G103:$BT103)</f>
        <v>1</v>
      </c>
      <c r="F103" s="3" t="n">
        <f aca="false">SUMPRODUCT(INDEX(Cajas!$A$2:$C$10000, COLUMN($G103:$BT103) - 6, 3) * $G103:$BT103) * (100 - $C103) / 100</f>
        <v>8.95</v>
      </c>
      <c r="G103" s="1" t="n">
        <v>1</v>
      </c>
      <c r="H103" s="0"/>
      <c r="I103" s="0"/>
      <c r="K103" s="0"/>
      <c r="L103" s="0"/>
      <c r="M103" s="0"/>
      <c r="N103" s="0"/>
      <c r="Q103" s="0"/>
      <c r="R103" s="0"/>
      <c r="S103" s="0"/>
      <c r="U103" s="0"/>
      <c r="V103" s="0"/>
      <c r="W103" s="0"/>
      <c r="X103" s="0"/>
      <c r="Z103" s="0"/>
      <c r="AA103" s="0"/>
      <c r="AB103" s="0"/>
      <c r="AE103" s="0"/>
      <c r="AF103" s="0"/>
      <c r="AG103" s="0"/>
      <c r="AH103" s="0"/>
      <c r="AJ103" s="0"/>
      <c r="AK103" s="0"/>
      <c r="AM103" s="0"/>
      <c r="AN103" s="0"/>
      <c r="AP103" s="0"/>
      <c r="AQ103" s="0"/>
      <c r="AR103" s="0"/>
      <c r="AT103" s="0"/>
      <c r="AU103" s="0"/>
      <c r="AZ103" s="0"/>
      <c r="BC103" s="0"/>
      <c r="BF103" s="0"/>
      <c r="BH103" s="0"/>
      <c r="BI103" s="0"/>
      <c r="BJ103" s="0"/>
      <c r="BK103" s="0"/>
      <c r="BL103" s="0"/>
      <c r="BN103" s="0"/>
      <c r="BQ103" s="0"/>
      <c r="BR103" s="0"/>
      <c r="BS103" s="0"/>
      <c r="BT103" s="0"/>
    </row>
    <row r="104" customFormat="false" ht="12.8" hidden="false" customHeight="true" outlineLevel="0" collapsed="false">
      <c r="A104" s="2" t="n">
        <v>42551.4791666667</v>
      </c>
      <c r="B104" s="1" t="s">
        <v>6</v>
      </c>
      <c r="C104" s="1" t="n">
        <v>0</v>
      </c>
      <c r="D104" s="1" t="n">
        <v>0</v>
      </c>
      <c r="E104" s="1" t="n">
        <f aca="false">SUM($G104:$BT104)</f>
        <v>2</v>
      </c>
      <c r="F104" s="3" t="n">
        <f aca="false">SUMPRODUCT(INDEX(Cajas!$A$2:$C$10000, COLUMN($G104:$BT104) - 6, 3) * $G104:$BT104) * (100 - $C104) / 100</f>
        <v>9.9</v>
      </c>
      <c r="G104" s="0"/>
      <c r="H104" s="0"/>
      <c r="I104" s="0"/>
      <c r="K104" s="0"/>
      <c r="L104" s="1" t="n">
        <v>1</v>
      </c>
      <c r="M104" s="0"/>
      <c r="N104" s="1" t="n">
        <v>1</v>
      </c>
      <c r="Q104" s="0"/>
      <c r="R104" s="0"/>
      <c r="S104" s="0"/>
      <c r="U104" s="0"/>
      <c r="V104" s="0"/>
      <c r="W104" s="0"/>
      <c r="X104" s="0"/>
      <c r="Z104" s="0"/>
      <c r="AA104" s="0"/>
      <c r="AB104" s="0"/>
      <c r="AE104" s="0"/>
      <c r="AF104" s="0"/>
      <c r="AG104" s="0"/>
      <c r="AH104" s="0"/>
      <c r="AJ104" s="0"/>
      <c r="AK104" s="0"/>
      <c r="AM104" s="0"/>
      <c r="AN104" s="0"/>
      <c r="AP104" s="0"/>
      <c r="AQ104" s="0"/>
      <c r="AR104" s="0"/>
      <c r="AT104" s="0"/>
      <c r="AU104" s="0"/>
      <c r="AZ104" s="0"/>
      <c r="BC104" s="0"/>
      <c r="BF104" s="0"/>
      <c r="BH104" s="0"/>
      <c r="BI104" s="0"/>
      <c r="BJ104" s="0"/>
      <c r="BK104" s="0"/>
      <c r="BL104" s="0"/>
      <c r="BN104" s="0"/>
      <c r="BQ104" s="0"/>
      <c r="BR104" s="0"/>
      <c r="BS104" s="0"/>
      <c r="BT104" s="0"/>
    </row>
    <row r="105" customFormat="false" ht="12.8" hidden="false" customHeight="true" outlineLevel="0" collapsed="false">
      <c r="A105" s="2" t="n">
        <v>42551.5763888889</v>
      </c>
      <c r="B105" s="1" t="s">
        <v>6</v>
      </c>
      <c r="C105" s="1" t="n">
        <v>0</v>
      </c>
      <c r="D105" s="1" t="n">
        <v>0</v>
      </c>
      <c r="E105" s="1" t="n">
        <f aca="false">SUM($G105:$BT105)</f>
        <v>2</v>
      </c>
      <c r="F105" s="3" t="n">
        <f aca="false">SUMPRODUCT(INDEX(Cajas!$A$2:$C$10000, COLUMN($G105:$BT105) - 6, 3) * $G105:$BT105) * (100 - $C105) / 100</f>
        <v>29.9</v>
      </c>
      <c r="G105" s="0"/>
      <c r="H105" s="0"/>
      <c r="I105" s="0"/>
      <c r="K105" s="0"/>
      <c r="L105" s="0"/>
      <c r="M105" s="0"/>
      <c r="N105" s="0"/>
      <c r="Q105" s="0"/>
      <c r="R105" s="0"/>
      <c r="S105" s="0"/>
      <c r="U105" s="0"/>
      <c r="V105" s="0"/>
      <c r="W105" s="0"/>
      <c r="X105" s="0"/>
      <c r="Z105" s="0"/>
      <c r="AA105" s="0"/>
      <c r="AB105" s="0"/>
      <c r="AE105" s="0"/>
      <c r="AF105" s="0"/>
      <c r="AG105" s="0"/>
      <c r="AH105" s="0"/>
      <c r="AJ105" s="0"/>
      <c r="AK105" s="0"/>
      <c r="AM105" s="0"/>
      <c r="AN105" s="0"/>
      <c r="AP105" s="0"/>
      <c r="AQ105" s="0"/>
      <c r="AR105" s="1" t="n">
        <v>1</v>
      </c>
      <c r="AT105" s="0"/>
      <c r="AU105" s="0"/>
      <c r="AZ105" s="0"/>
      <c r="BC105" s="0"/>
      <c r="BF105" s="1" t="n">
        <v>1</v>
      </c>
      <c r="BH105" s="0"/>
      <c r="BI105" s="0"/>
      <c r="BJ105" s="0"/>
      <c r="BK105" s="0"/>
      <c r="BL105" s="0"/>
      <c r="BN105" s="0"/>
      <c r="BQ105" s="0"/>
      <c r="BR105" s="0"/>
      <c r="BS105" s="0"/>
      <c r="BT105" s="0"/>
    </row>
    <row r="106" customFormat="false" ht="12.8" hidden="false" customHeight="true" outlineLevel="0" collapsed="false">
      <c r="A106" s="2" t="n">
        <v>42551.7465277778</v>
      </c>
      <c r="B106" s="1" t="s">
        <v>6</v>
      </c>
      <c r="C106" s="1" t="n">
        <v>0</v>
      </c>
      <c r="D106" s="1" t="n">
        <v>0</v>
      </c>
      <c r="E106" s="1" t="n">
        <f aca="false">SUM($G106:$BT106)</f>
        <v>1</v>
      </c>
      <c r="F106" s="3" t="n">
        <f aca="false">SUMPRODUCT(INDEX(Cajas!$A$2:$C$10000, COLUMN($G106:$BT106) - 6, 3) * $G106:$BT106) * (100 - $C106) / 100</f>
        <v>9.95</v>
      </c>
      <c r="G106" s="0"/>
      <c r="H106" s="0"/>
      <c r="I106" s="0"/>
      <c r="K106" s="0"/>
      <c r="L106" s="0"/>
      <c r="M106" s="0"/>
      <c r="N106" s="0"/>
      <c r="Q106" s="0"/>
      <c r="R106" s="0"/>
      <c r="S106" s="0"/>
      <c r="U106" s="0"/>
      <c r="V106" s="0"/>
      <c r="W106" s="0"/>
      <c r="X106" s="0"/>
      <c r="Z106" s="0"/>
      <c r="AA106" s="0"/>
      <c r="AB106" s="0"/>
      <c r="AE106" s="0"/>
      <c r="AF106" s="0"/>
      <c r="AG106" s="0"/>
      <c r="AH106" s="0"/>
      <c r="AJ106" s="1" t="n">
        <v>1</v>
      </c>
      <c r="AK106" s="0"/>
      <c r="AM106" s="0"/>
      <c r="AN106" s="0"/>
      <c r="AP106" s="0"/>
      <c r="AQ106" s="0"/>
      <c r="AR106" s="0"/>
      <c r="AT106" s="0"/>
      <c r="AU106" s="0"/>
      <c r="AZ106" s="0"/>
      <c r="BC106" s="0"/>
      <c r="BF106" s="0"/>
      <c r="BH106" s="0"/>
      <c r="BI106" s="0"/>
      <c r="BJ106" s="0"/>
      <c r="BK106" s="0"/>
      <c r="BL106" s="0"/>
      <c r="BN106" s="0"/>
      <c r="BQ106" s="0"/>
      <c r="BR106" s="0"/>
      <c r="BS106" s="0"/>
      <c r="BT106" s="0"/>
    </row>
    <row r="107" customFormat="false" ht="12.8" hidden="false" customHeight="true" outlineLevel="0" collapsed="false">
      <c r="A107" s="2" t="n">
        <v>42551.8229166666</v>
      </c>
      <c r="B107" s="1" t="s">
        <v>7</v>
      </c>
      <c r="C107" s="1" t="n">
        <v>0</v>
      </c>
      <c r="D107" s="1" t="n">
        <v>1</v>
      </c>
      <c r="E107" s="1" t="n">
        <f aca="false">SUM($G107:$BT107)</f>
        <v>2</v>
      </c>
      <c r="F107" s="3" t="n">
        <f aca="false">SUMPRODUCT(INDEX(Cajas!$A$2:$C$10000, COLUMN($G107:$BT107) - 6, 3) * $G107:$BT107) * (100 - $C107) / 100</f>
        <v>37.9</v>
      </c>
      <c r="G107" s="0"/>
      <c r="H107" s="0"/>
      <c r="I107" s="0"/>
      <c r="K107" s="0"/>
      <c r="L107" s="0"/>
      <c r="M107" s="0"/>
      <c r="N107" s="0"/>
      <c r="Q107" s="0"/>
      <c r="R107" s="0"/>
      <c r="S107" s="0"/>
      <c r="U107" s="0"/>
      <c r="V107" s="0"/>
      <c r="W107" s="0"/>
      <c r="X107" s="0"/>
      <c r="Z107" s="0"/>
      <c r="AA107" s="0"/>
      <c r="AB107" s="0"/>
      <c r="AE107" s="0"/>
      <c r="AF107" s="0"/>
      <c r="AG107" s="0"/>
      <c r="AH107" s="0"/>
      <c r="AJ107" s="0"/>
      <c r="AK107" s="0"/>
      <c r="AM107" s="0"/>
      <c r="AN107" s="0"/>
      <c r="AP107" s="0"/>
      <c r="AQ107" s="0"/>
      <c r="AR107" s="0"/>
      <c r="AT107" s="0"/>
      <c r="AU107" s="0"/>
      <c r="AZ107" s="0"/>
      <c r="BC107" s="0"/>
      <c r="BF107" s="0"/>
      <c r="BH107" s="0"/>
      <c r="BI107" s="1" t="n">
        <v>2</v>
      </c>
      <c r="BJ107" s="0"/>
      <c r="BK107" s="0"/>
      <c r="BL107" s="0"/>
      <c r="BN107" s="0"/>
      <c r="BQ107" s="0"/>
      <c r="BR107" s="0"/>
      <c r="BS107" s="0"/>
      <c r="BT107" s="0"/>
    </row>
    <row r="108" customFormat="false" ht="12.8" hidden="false" customHeight="true" outlineLevel="0" collapsed="false">
      <c r="A108" s="2" t="n">
        <v>42551.8298611111</v>
      </c>
      <c r="B108" s="1" t="s">
        <v>11</v>
      </c>
      <c r="C108" s="1" t="n">
        <v>0</v>
      </c>
      <c r="D108" s="1" t="n">
        <v>0</v>
      </c>
      <c r="E108" s="1" t="n">
        <f aca="false">SUM($G108:$BT108)</f>
        <v>1</v>
      </c>
      <c r="F108" s="3" t="n">
        <f aca="false">SUMPRODUCT(INDEX(Cajas!$A$2:$C$10000, COLUMN($G108:$BT108) - 6, 3) * $G108:$BT108) * (100 - $C108) / 100</f>
        <v>8.95</v>
      </c>
      <c r="G108" s="1" t="n">
        <v>1</v>
      </c>
      <c r="H108" s="0"/>
      <c r="I108" s="0"/>
      <c r="K108" s="0"/>
      <c r="L108" s="0"/>
      <c r="M108" s="0"/>
      <c r="N108" s="0"/>
      <c r="Q108" s="0"/>
      <c r="R108" s="0"/>
      <c r="S108" s="0"/>
      <c r="U108" s="0"/>
      <c r="V108" s="0"/>
      <c r="W108" s="0"/>
      <c r="X108" s="0"/>
      <c r="Z108" s="0"/>
      <c r="AA108" s="0"/>
      <c r="AB108" s="0"/>
      <c r="AE108" s="0"/>
      <c r="AF108" s="0"/>
      <c r="AG108" s="0"/>
      <c r="AH108" s="0"/>
      <c r="AJ108" s="0"/>
      <c r="AK108" s="0"/>
      <c r="AM108" s="0"/>
      <c r="AN108" s="0"/>
      <c r="AP108" s="0"/>
      <c r="AQ108" s="0"/>
      <c r="AR108" s="0"/>
      <c r="AT108" s="0"/>
      <c r="AU108" s="0"/>
      <c r="AZ108" s="0"/>
      <c r="BC108" s="0"/>
      <c r="BF108" s="0"/>
      <c r="BH108" s="0"/>
      <c r="BI108" s="0"/>
      <c r="BJ108" s="0"/>
      <c r="BK108" s="0"/>
      <c r="BL108" s="0"/>
      <c r="BN108" s="0"/>
      <c r="BQ108" s="0"/>
      <c r="BR108" s="0"/>
      <c r="BS108" s="0"/>
      <c r="BT108" s="0"/>
    </row>
    <row r="109" customFormat="false" ht="12.8" hidden="false" customHeight="true" outlineLevel="0" collapsed="false">
      <c r="A109" s="2" t="n">
        <v>42551.8333333334</v>
      </c>
      <c r="B109" s="1" t="s">
        <v>11</v>
      </c>
      <c r="C109" s="1" t="n">
        <v>0</v>
      </c>
      <c r="D109" s="1" t="n">
        <v>0</v>
      </c>
      <c r="E109" s="1" t="n">
        <f aca="false">SUM($G109:$BT109)</f>
        <v>1</v>
      </c>
      <c r="F109" s="3" t="n">
        <f aca="false">SUMPRODUCT(INDEX(Cajas!$A$2:$C$10000, COLUMN($G109:$BT109) - 6, 3) * $G109:$BT109) * (100 - $C109) / 100</f>
        <v>6.95</v>
      </c>
      <c r="G109" s="0"/>
      <c r="H109" s="0"/>
      <c r="I109" s="0"/>
      <c r="K109" s="0"/>
      <c r="L109" s="0"/>
      <c r="M109" s="0"/>
      <c r="N109" s="0"/>
      <c r="Q109" s="0"/>
      <c r="R109" s="0"/>
      <c r="S109" s="0"/>
      <c r="U109" s="0"/>
      <c r="V109" s="0"/>
      <c r="W109" s="0"/>
      <c r="X109" s="0"/>
      <c r="Z109" s="0"/>
      <c r="AA109" s="0"/>
      <c r="AB109" s="0"/>
      <c r="AE109" s="0"/>
      <c r="AF109" s="1" t="n">
        <v>1</v>
      </c>
      <c r="AG109" s="0"/>
      <c r="AH109" s="0"/>
      <c r="AJ109" s="0"/>
      <c r="AK109" s="0"/>
      <c r="AM109" s="0"/>
      <c r="AN109" s="0"/>
      <c r="AP109" s="0"/>
      <c r="AQ109" s="0"/>
      <c r="AR109" s="0"/>
      <c r="AT109" s="0"/>
      <c r="AU109" s="0"/>
      <c r="AZ109" s="0"/>
      <c r="BC109" s="0"/>
      <c r="BF109" s="0"/>
      <c r="BH109" s="0"/>
      <c r="BI109" s="0"/>
      <c r="BJ109" s="0"/>
      <c r="BK109" s="0"/>
      <c r="BL109" s="0"/>
      <c r="BN109" s="0"/>
      <c r="BQ109" s="0"/>
      <c r="BR109" s="0"/>
      <c r="BS109" s="0"/>
      <c r="BT109" s="0"/>
    </row>
    <row r="110" customFormat="false" ht="12.8" hidden="false" customHeight="true" outlineLevel="0" collapsed="false">
      <c r="A110" s="2" t="n">
        <v>42551.8402777778</v>
      </c>
      <c r="B110" s="1" t="s">
        <v>9</v>
      </c>
      <c r="C110" s="1" t="n">
        <v>0</v>
      </c>
      <c r="D110" s="1" t="n">
        <v>0</v>
      </c>
      <c r="E110" s="1" t="n">
        <f aca="false">SUM($G110:$BT110)</f>
        <v>1</v>
      </c>
      <c r="F110" s="3" t="n">
        <f aca="false">SUMPRODUCT(INDEX(Cajas!$A$2:$C$10000, COLUMN($G110:$BT110) - 6, 3) * $G110:$BT110) * (100 - $C110) / 100</f>
        <v>15.95</v>
      </c>
      <c r="G110" s="0"/>
      <c r="H110" s="1" t="n">
        <v>1</v>
      </c>
      <c r="I110" s="0"/>
      <c r="K110" s="0"/>
      <c r="L110" s="0"/>
      <c r="M110" s="0"/>
      <c r="N110" s="0"/>
      <c r="Q110" s="0"/>
      <c r="R110" s="0"/>
      <c r="S110" s="0"/>
      <c r="U110" s="0"/>
      <c r="V110" s="0"/>
      <c r="W110" s="0"/>
      <c r="X110" s="0"/>
      <c r="Z110" s="0"/>
      <c r="AA110" s="0"/>
      <c r="AB110" s="0"/>
      <c r="AE110" s="0"/>
      <c r="AF110" s="0"/>
      <c r="AG110" s="0"/>
      <c r="AH110" s="0"/>
      <c r="AJ110" s="0"/>
      <c r="AK110" s="0"/>
      <c r="AM110" s="0"/>
      <c r="AN110" s="0"/>
      <c r="AP110" s="0"/>
      <c r="AQ110" s="0"/>
      <c r="AR110" s="0"/>
      <c r="AT110" s="0"/>
      <c r="AU110" s="0"/>
      <c r="AZ110" s="0"/>
      <c r="BC110" s="0"/>
      <c r="BF110" s="0"/>
      <c r="BH110" s="0"/>
      <c r="BI110" s="0"/>
      <c r="BJ110" s="0"/>
      <c r="BK110" s="0"/>
      <c r="BL110" s="0"/>
      <c r="BN110" s="0"/>
      <c r="BQ110" s="0"/>
      <c r="BR110" s="0"/>
      <c r="BS110" s="0"/>
      <c r="BT110" s="0"/>
    </row>
    <row r="111" customFormat="false" ht="12.8" hidden="false" customHeight="true" outlineLevel="0" collapsed="false">
      <c r="A111" s="2" t="n">
        <v>42551.8590277778</v>
      </c>
      <c r="B111" s="1" t="s">
        <v>9</v>
      </c>
      <c r="C111" s="1" t="n">
        <v>0</v>
      </c>
      <c r="D111" s="1" t="n">
        <v>0</v>
      </c>
      <c r="E111" s="1" t="n">
        <f aca="false">SUM($G111:$BT111)</f>
        <v>2</v>
      </c>
      <c r="F111" s="3" t="n">
        <f aca="false">SUMPRODUCT(INDEX(Cajas!$A$2:$C$10000, COLUMN($G111:$BT111) - 6, 3) * $G111:$BT111) * (100 - $C111) / 100</f>
        <v>16.9</v>
      </c>
      <c r="G111" s="0"/>
      <c r="H111" s="0"/>
      <c r="I111" s="0"/>
      <c r="K111" s="0"/>
      <c r="L111" s="0"/>
      <c r="M111" s="0"/>
      <c r="N111" s="0"/>
      <c r="Q111" s="0"/>
      <c r="R111" s="0"/>
      <c r="S111" s="0"/>
      <c r="U111" s="0"/>
      <c r="V111" s="0"/>
      <c r="W111" s="0"/>
      <c r="X111" s="0"/>
      <c r="Z111" s="0"/>
      <c r="AA111" s="0"/>
      <c r="AB111" s="0"/>
      <c r="AE111" s="0"/>
      <c r="AF111" s="1" t="n">
        <v>1</v>
      </c>
      <c r="AG111" s="0"/>
      <c r="AH111" s="0"/>
      <c r="AJ111" s="0"/>
      <c r="AK111" s="0"/>
      <c r="AM111" s="0"/>
      <c r="AN111" s="1" t="n">
        <v>1</v>
      </c>
      <c r="AP111" s="0"/>
      <c r="AQ111" s="0"/>
      <c r="AR111" s="0"/>
      <c r="AT111" s="0"/>
      <c r="AU111" s="0"/>
      <c r="AZ111" s="0"/>
      <c r="BC111" s="0"/>
      <c r="BF111" s="0"/>
      <c r="BH111" s="0"/>
      <c r="BI111" s="0"/>
      <c r="BJ111" s="0"/>
      <c r="BK111" s="0"/>
      <c r="BL111" s="0"/>
      <c r="BN111" s="0"/>
      <c r="BQ111" s="0"/>
      <c r="BR111" s="0"/>
      <c r="BS111" s="0"/>
      <c r="BT111" s="0"/>
    </row>
    <row r="112" customFormat="false" ht="12.8" hidden="false" customHeight="true" outlineLevel="0" collapsed="false">
      <c r="A112" s="2" t="n">
        <v>42551.8604166667</v>
      </c>
      <c r="B112" s="1" t="s">
        <v>11</v>
      </c>
      <c r="C112" s="1" t="n">
        <v>0</v>
      </c>
      <c r="D112" s="1" t="n">
        <v>0</v>
      </c>
      <c r="E112" s="1" t="n">
        <f aca="false">SUM($G112:$BT112)</f>
        <v>1</v>
      </c>
      <c r="F112" s="3" t="n">
        <f aca="false">SUMPRODUCT(INDEX(Cajas!$A$2:$C$10000, COLUMN($G112:$BT112) - 6, 3) * $G112:$BT112) * (100 - $C112) / 100</f>
        <v>21.95</v>
      </c>
      <c r="G112" s="0"/>
      <c r="H112" s="0"/>
      <c r="I112" s="1" t="n">
        <v>1</v>
      </c>
      <c r="K112" s="0"/>
      <c r="L112" s="0"/>
      <c r="M112" s="0"/>
      <c r="N112" s="0"/>
      <c r="Q112" s="0"/>
      <c r="R112" s="0"/>
      <c r="S112" s="0"/>
      <c r="U112" s="0"/>
      <c r="V112" s="0"/>
      <c r="W112" s="0"/>
      <c r="X112" s="0"/>
      <c r="Z112" s="0"/>
      <c r="AA112" s="0"/>
      <c r="AB112" s="0"/>
      <c r="AE112" s="0"/>
      <c r="AF112" s="0"/>
      <c r="AG112" s="0"/>
      <c r="AH112" s="0"/>
      <c r="AJ112" s="0"/>
      <c r="AK112" s="0"/>
      <c r="AM112" s="0"/>
      <c r="AN112" s="0"/>
      <c r="AP112" s="0"/>
      <c r="AQ112" s="0"/>
      <c r="AR112" s="0"/>
      <c r="AT112" s="0"/>
      <c r="AU112" s="0"/>
      <c r="AZ112" s="0"/>
      <c r="BC112" s="0"/>
      <c r="BF112" s="0"/>
      <c r="BH112" s="0"/>
      <c r="BI112" s="0"/>
      <c r="BJ112" s="0"/>
      <c r="BK112" s="0"/>
      <c r="BL112" s="0"/>
      <c r="BN112" s="0"/>
      <c r="BQ112" s="0"/>
      <c r="BR112" s="0"/>
      <c r="BS112" s="0"/>
      <c r="BT112" s="0"/>
    </row>
    <row r="113" customFormat="false" ht="12.8" hidden="false" customHeight="true" outlineLevel="0" collapsed="false">
      <c r="A113" s="2" t="n">
        <v>42551.8694444444</v>
      </c>
      <c r="B113" s="1" t="s">
        <v>9</v>
      </c>
      <c r="C113" s="1" t="n">
        <v>0</v>
      </c>
      <c r="D113" s="1" t="n">
        <v>0</v>
      </c>
      <c r="E113" s="1" t="n">
        <f aca="false">SUM($G113:$BT113)</f>
        <v>2</v>
      </c>
      <c r="F113" s="3" t="n">
        <f aca="false">SUMPRODUCT(INDEX(Cajas!$A$2:$C$10000, COLUMN($G113:$BT113) - 6, 3) * $G113:$BT113) * (100 - $C113) / 100</f>
        <v>32.9</v>
      </c>
      <c r="G113" s="0"/>
      <c r="H113" s="0"/>
      <c r="I113" s="0"/>
      <c r="K113" s="0"/>
      <c r="L113" s="0"/>
      <c r="M113" s="0"/>
      <c r="N113" s="0"/>
      <c r="Q113" s="0"/>
      <c r="R113" s="0"/>
      <c r="S113" s="0"/>
      <c r="U113" s="0"/>
      <c r="V113" s="0"/>
      <c r="W113" s="0"/>
      <c r="X113" s="0"/>
      <c r="Z113" s="0"/>
      <c r="AA113" s="0"/>
      <c r="AB113" s="0"/>
      <c r="AE113" s="0"/>
      <c r="AF113" s="0"/>
      <c r="AG113" s="0"/>
      <c r="AH113" s="0"/>
      <c r="AJ113" s="0"/>
      <c r="AK113" s="0"/>
      <c r="AM113" s="0"/>
      <c r="AN113" s="0"/>
      <c r="AP113" s="0"/>
      <c r="AQ113" s="0"/>
      <c r="AR113" s="0"/>
      <c r="AT113" s="0"/>
      <c r="AU113" s="0"/>
      <c r="AZ113" s="0"/>
      <c r="BC113" s="0"/>
      <c r="BF113" s="0"/>
      <c r="BH113" s="1" t="n">
        <v>1</v>
      </c>
      <c r="BI113" s="1" t="n">
        <v>1</v>
      </c>
      <c r="BJ113" s="0"/>
      <c r="BK113" s="0"/>
      <c r="BL113" s="0"/>
      <c r="BN113" s="0"/>
      <c r="BQ113" s="0"/>
      <c r="BR113" s="0"/>
      <c r="BS113" s="0"/>
      <c r="BT113" s="0"/>
    </row>
    <row r="114" customFormat="false" ht="12.8" hidden="false" customHeight="true" outlineLevel="0" collapsed="false">
      <c r="A114" s="2" t="n">
        <v>42552.4506944444</v>
      </c>
      <c r="B114" s="1" t="s">
        <v>12</v>
      </c>
      <c r="C114" s="1" t="n">
        <v>0</v>
      </c>
      <c r="D114" s="1" t="n">
        <v>0</v>
      </c>
      <c r="E114" s="1" t="n">
        <f aca="false">SUM($G114:$BT114)</f>
        <v>1</v>
      </c>
      <c r="F114" s="3" t="n">
        <f aca="false">SUMPRODUCT(INDEX(Cajas!$A$2:$C$10000, COLUMN($G114:$BT114) - 6, 3) * $G114:$BT114) * (100 - $C114) / 100</f>
        <v>15.95</v>
      </c>
      <c r="G114" s="0"/>
      <c r="H114" s="1" t="n">
        <v>1</v>
      </c>
      <c r="I114" s="0"/>
      <c r="K114" s="0"/>
      <c r="L114" s="0"/>
      <c r="M114" s="0"/>
      <c r="N114" s="0"/>
      <c r="Q114" s="0"/>
      <c r="R114" s="0"/>
      <c r="S114" s="0"/>
      <c r="U114" s="0"/>
      <c r="V114" s="0"/>
      <c r="W114" s="0"/>
      <c r="X114" s="0"/>
      <c r="Z114" s="0"/>
      <c r="AA114" s="0"/>
      <c r="AB114" s="0"/>
      <c r="AE114" s="0"/>
      <c r="AF114" s="0"/>
      <c r="AG114" s="0"/>
      <c r="AH114" s="0"/>
      <c r="AJ114" s="0"/>
      <c r="AK114" s="0"/>
      <c r="AM114" s="0"/>
      <c r="AN114" s="0"/>
      <c r="AP114" s="0"/>
      <c r="AQ114" s="0"/>
      <c r="AR114" s="0"/>
      <c r="AT114" s="0"/>
      <c r="AU114" s="0"/>
      <c r="AZ114" s="0"/>
      <c r="BC114" s="0"/>
      <c r="BF114" s="0"/>
      <c r="BH114" s="0"/>
      <c r="BI114" s="0"/>
      <c r="BJ114" s="0"/>
      <c r="BK114" s="0"/>
      <c r="BL114" s="0"/>
      <c r="BN114" s="0"/>
      <c r="BQ114" s="0"/>
      <c r="BR114" s="0"/>
      <c r="BS114" s="0"/>
      <c r="BT114" s="0"/>
    </row>
    <row r="115" customFormat="false" ht="12.8" hidden="false" customHeight="true" outlineLevel="0" collapsed="false">
      <c r="A115" s="2" t="n">
        <v>42552.5208333334</v>
      </c>
      <c r="B115" s="1" t="s">
        <v>11</v>
      </c>
      <c r="C115" s="1" t="n">
        <v>0</v>
      </c>
      <c r="D115" s="1" t="n">
        <v>0</v>
      </c>
      <c r="E115" s="1" t="n">
        <f aca="false">SUM($G115:$BT115)</f>
        <v>1</v>
      </c>
      <c r="F115" s="3" t="n">
        <f aca="false">SUMPRODUCT(INDEX(Cajas!$A$2:$C$10000, COLUMN($G115:$BT115) - 6, 3) * $G115:$BT115) * (100 - $C115) / 100</f>
        <v>8.95</v>
      </c>
      <c r="G115" s="1" t="n">
        <v>1</v>
      </c>
      <c r="H115" s="0"/>
      <c r="I115" s="0"/>
      <c r="K115" s="0"/>
      <c r="L115" s="0"/>
      <c r="M115" s="0"/>
      <c r="N115" s="0"/>
      <c r="Q115" s="0"/>
      <c r="R115" s="0"/>
      <c r="S115" s="0"/>
      <c r="U115" s="0"/>
      <c r="V115" s="0"/>
      <c r="W115" s="0"/>
      <c r="X115" s="0"/>
      <c r="Z115" s="0"/>
      <c r="AA115" s="0"/>
      <c r="AB115" s="0"/>
      <c r="AE115" s="0"/>
      <c r="AF115" s="0"/>
      <c r="AG115" s="0"/>
      <c r="AH115" s="0"/>
      <c r="AJ115" s="0"/>
      <c r="AK115" s="0"/>
      <c r="AM115" s="0"/>
      <c r="AN115" s="0"/>
      <c r="AP115" s="0"/>
      <c r="AQ115" s="0"/>
      <c r="AR115" s="0"/>
      <c r="AT115" s="0"/>
      <c r="AU115" s="0"/>
      <c r="AZ115" s="0"/>
      <c r="BC115" s="0"/>
      <c r="BF115" s="0"/>
      <c r="BH115" s="0"/>
      <c r="BI115" s="0"/>
      <c r="BJ115" s="0"/>
      <c r="BK115" s="0"/>
      <c r="BL115" s="0"/>
      <c r="BN115" s="0"/>
      <c r="BQ115" s="0"/>
      <c r="BR115" s="0"/>
      <c r="BS115" s="0"/>
      <c r="BT115" s="0"/>
    </row>
    <row r="116" customFormat="false" ht="12.8" hidden="false" customHeight="true" outlineLevel="0" collapsed="false">
      <c r="A116" s="2" t="n">
        <v>42552.5520833333</v>
      </c>
      <c r="B116" s="1" t="s">
        <v>6</v>
      </c>
      <c r="C116" s="1" t="n">
        <v>0</v>
      </c>
      <c r="D116" s="1" t="n">
        <v>1</v>
      </c>
      <c r="E116" s="1" t="n">
        <f aca="false">SUM($G116:$BT116)</f>
        <v>4</v>
      </c>
      <c r="F116" s="3" t="n">
        <f aca="false">SUMPRODUCT(INDEX(Cajas!$A$2:$C$10000, COLUMN($G116:$BT116) - 6, 3) * $G116:$BT116) * (100 - $C116) / 100</f>
        <v>35.8</v>
      </c>
      <c r="G116" s="0"/>
      <c r="H116" s="0"/>
      <c r="I116" s="0"/>
      <c r="K116" s="0"/>
      <c r="L116" s="0"/>
      <c r="M116" s="1" t="n">
        <v>1</v>
      </c>
      <c r="N116" s="0"/>
      <c r="Q116" s="0"/>
      <c r="R116" s="0"/>
      <c r="S116" s="0"/>
      <c r="U116" s="0"/>
      <c r="V116" s="0"/>
      <c r="W116" s="0"/>
      <c r="X116" s="0"/>
      <c r="Z116" s="0"/>
      <c r="AA116" s="0"/>
      <c r="AB116" s="0"/>
      <c r="AE116" s="0"/>
      <c r="AF116" s="1" t="n">
        <v>1</v>
      </c>
      <c r="AG116" s="0"/>
      <c r="AH116" s="0"/>
      <c r="AJ116" s="0"/>
      <c r="AK116" s="0"/>
      <c r="AM116" s="0"/>
      <c r="AN116" s="0"/>
      <c r="AP116" s="0"/>
      <c r="AQ116" s="0"/>
      <c r="AR116" s="0"/>
      <c r="AT116" s="0"/>
      <c r="AU116" s="0"/>
      <c r="AZ116" s="0"/>
      <c r="BC116" s="0"/>
      <c r="BF116" s="1" t="n">
        <v>1</v>
      </c>
      <c r="BH116" s="0"/>
      <c r="BI116" s="0"/>
      <c r="BJ116" s="0"/>
      <c r="BK116" s="1" t="n">
        <v>1</v>
      </c>
      <c r="BL116" s="0"/>
      <c r="BN116" s="0"/>
      <c r="BQ116" s="0"/>
      <c r="BR116" s="0"/>
      <c r="BS116" s="0"/>
      <c r="BT116" s="0"/>
    </row>
    <row r="117" customFormat="false" ht="12.8" hidden="false" customHeight="true" outlineLevel="0" collapsed="false">
      <c r="A117" s="2" t="n">
        <v>42552.6354166667</v>
      </c>
      <c r="B117" s="1" t="s">
        <v>7</v>
      </c>
      <c r="C117" s="1" t="n">
        <v>0</v>
      </c>
      <c r="D117" s="1" t="n">
        <v>0</v>
      </c>
      <c r="E117" s="1" t="n">
        <f aca="false">SUM($G117:$BT117)</f>
        <v>1</v>
      </c>
      <c r="F117" s="3" t="n">
        <f aca="false">SUMPRODUCT(INDEX(Cajas!$A$2:$C$10000, COLUMN($G117:$BT117) - 6, 3) * $G117:$BT117) * (100 - $C117) / 100</f>
        <v>15.95</v>
      </c>
      <c r="G117" s="0"/>
      <c r="H117" s="1" t="n">
        <v>1</v>
      </c>
      <c r="I117" s="0"/>
      <c r="K117" s="0"/>
      <c r="L117" s="0"/>
      <c r="M117" s="0"/>
      <c r="N117" s="0"/>
      <c r="Q117" s="0"/>
      <c r="R117" s="0"/>
      <c r="S117" s="0"/>
      <c r="U117" s="0"/>
      <c r="V117" s="0"/>
      <c r="W117" s="0"/>
      <c r="X117" s="0"/>
      <c r="Z117" s="0"/>
      <c r="AA117" s="0"/>
      <c r="AB117" s="0"/>
      <c r="AE117" s="0"/>
      <c r="AF117" s="0"/>
      <c r="AG117" s="0"/>
      <c r="AH117" s="0"/>
      <c r="AJ117" s="0"/>
      <c r="AK117" s="0"/>
      <c r="AM117" s="0"/>
      <c r="AN117" s="0"/>
      <c r="AP117" s="0"/>
      <c r="AQ117" s="0"/>
      <c r="AR117" s="0"/>
      <c r="AT117" s="0"/>
      <c r="AU117" s="0"/>
      <c r="AZ117" s="0"/>
      <c r="BC117" s="0"/>
      <c r="BF117" s="0"/>
      <c r="BH117" s="0"/>
      <c r="BI117" s="0"/>
      <c r="BJ117" s="0"/>
      <c r="BL117" s="0"/>
      <c r="BN117" s="0"/>
      <c r="BQ117" s="0"/>
      <c r="BR117" s="0"/>
      <c r="BS117" s="0"/>
      <c r="BT117" s="0"/>
    </row>
    <row r="118" customFormat="false" ht="12.8" hidden="false" customHeight="true" outlineLevel="0" collapsed="false">
      <c r="A118" s="2" t="n">
        <v>42552.7916666667</v>
      </c>
      <c r="B118" s="1" t="s">
        <v>7</v>
      </c>
      <c r="C118" s="1" t="n">
        <v>0</v>
      </c>
      <c r="D118" s="1" t="n">
        <v>0</v>
      </c>
      <c r="E118" s="1" t="n">
        <f aca="false">SUM($G118:$BT118)</f>
        <v>1</v>
      </c>
      <c r="F118" s="3" t="n">
        <f aca="false">SUMPRODUCT(INDEX(Cajas!$A$2:$C$10000, COLUMN($G118:$BT118) - 6, 3) * $G118:$BT118) * (100 - $C118) / 100</f>
        <v>13.95</v>
      </c>
      <c r="G118" s="0"/>
      <c r="H118" s="0"/>
      <c r="I118" s="0"/>
      <c r="K118" s="0"/>
      <c r="L118" s="0"/>
      <c r="M118" s="0"/>
      <c r="N118" s="0"/>
      <c r="Q118" s="0"/>
      <c r="R118" s="0"/>
      <c r="S118" s="0"/>
      <c r="U118" s="0"/>
      <c r="V118" s="0"/>
      <c r="W118" s="0"/>
      <c r="X118" s="0"/>
      <c r="Z118" s="0"/>
      <c r="AA118" s="0"/>
      <c r="AB118" s="0"/>
      <c r="AE118" s="0"/>
      <c r="AF118" s="0"/>
      <c r="AG118" s="0"/>
      <c r="AH118" s="0"/>
      <c r="AJ118" s="0"/>
      <c r="AK118" s="0"/>
      <c r="AM118" s="0"/>
      <c r="AN118" s="0"/>
      <c r="AP118" s="0"/>
      <c r="AQ118" s="0"/>
      <c r="AR118" s="0"/>
      <c r="AT118" s="0"/>
      <c r="AU118" s="0"/>
      <c r="AZ118" s="0"/>
      <c r="BC118" s="0"/>
      <c r="BF118" s="0"/>
      <c r="BH118" s="1" t="n">
        <v>1</v>
      </c>
      <c r="BI118" s="0"/>
      <c r="BJ118" s="0"/>
      <c r="BL118" s="0"/>
      <c r="BN118" s="0"/>
      <c r="BQ118" s="0"/>
      <c r="BR118" s="0"/>
      <c r="BS118" s="0"/>
      <c r="BT118" s="0"/>
    </row>
    <row r="119" customFormat="false" ht="12.8" hidden="false" customHeight="true" outlineLevel="0" collapsed="false">
      <c r="A119" s="2" t="n">
        <v>42552.7951388889</v>
      </c>
      <c r="B119" s="1" t="s">
        <v>11</v>
      </c>
      <c r="C119" s="1" t="n">
        <v>0</v>
      </c>
      <c r="D119" s="1" t="n">
        <v>0</v>
      </c>
      <c r="E119" s="1" t="n">
        <f aca="false">SUM($G119:$BT119)</f>
        <v>1</v>
      </c>
      <c r="F119" s="3" t="n">
        <f aca="false">SUMPRODUCT(INDEX(Cajas!$A$2:$C$10000, COLUMN($G119:$BT119) - 6, 3) * $G119:$BT119) * (100 - $C119) / 100</f>
        <v>8.95</v>
      </c>
      <c r="G119" s="1" t="n">
        <v>1</v>
      </c>
      <c r="H119" s="0"/>
      <c r="I119" s="0"/>
      <c r="K119" s="0"/>
      <c r="L119" s="0"/>
      <c r="M119" s="0"/>
      <c r="N119" s="0"/>
      <c r="Q119" s="0"/>
      <c r="R119" s="0"/>
      <c r="S119" s="0"/>
      <c r="U119" s="0"/>
      <c r="V119" s="0"/>
      <c r="W119" s="0"/>
      <c r="X119" s="0"/>
      <c r="Z119" s="0"/>
      <c r="AA119" s="0"/>
      <c r="AB119" s="0"/>
      <c r="AE119" s="0"/>
      <c r="AF119" s="0"/>
      <c r="AG119" s="0"/>
      <c r="AH119" s="0"/>
      <c r="AJ119" s="0"/>
      <c r="AK119" s="0"/>
      <c r="AM119" s="0"/>
      <c r="AN119" s="0"/>
      <c r="AP119" s="0"/>
      <c r="AQ119" s="0"/>
      <c r="AR119" s="0"/>
      <c r="AT119" s="0"/>
      <c r="AU119" s="0"/>
      <c r="AZ119" s="0"/>
      <c r="BC119" s="0"/>
      <c r="BF119" s="0"/>
      <c r="BH119" s="0"/>
      <c r="BI119" s="0"/>
      <c r="BJ119" s="0"/>
      <c r="BL119" s="0"/>
      <c r="BN119" s="0"/>
      <c r="BQ119" s="0"/>
      <c r="BR119" s="0"/>
      <c r="BS119" s="0"/>
      <c r="BT119" s="0"/>
    </row>
    <row r="120" customFormat="false" ht="12.8" hidden="false" customHeight="true" outlineLevel="0" collapsed="false">
      <c r="A120" s="2" t="n">
        <v>42552.8229166667</v>
      </c>
      <c r="B120" s="1" t="s">
        <v>7</v>
      </c>
      <c r="C120" s="1" t="n">
        <v>0</v>
      </c>
      <c r="D120" s="1" t="n">
        <v>0</v>
      </c>
      <c r="E120" s="1" t="n">
        <f aca="false">SUM($G120:$BT120)</f>
        <v>1</v>
      </c>
      <c r="F120" s="3" t="n">
        <f aca="false">SUMPRODUCT(INDEX(Cajas!$A$2:$C$10000, COLUMN($G120:$BT120) - 6, 3) * $G120:$BT120) * (100 - $C120) / 100</f>
        <v>18.95</v>
      </c>
      <c r="G120" s="0"/>
      <c r="H120" s="0"/>
      <c r="I120" s="0"/>
      <c r="K120" s="0"/>
      <c r="L120" s="0"/>
      <c r="M120" s="0"/>
      <c r="N120" s="0"/>
      <c r="Q120" s="0"/>
      <c r="R120" s="0"/>
      <c r="S120" s="0"/>
      <c r="U120" s="0"/>
      <c r="V120" s="0"/>
      <c r="W120" s="0"/>
      <c r="X120" s="0"/>
      <c r="Z120" s="0"/>
      <c r="AA120" s="0"/>
      <c r="AB120" s="0"/>
      <c r="AE120" s="0"/>
      <c r="AF120" s="0"/>
      <c r="AG120" s="0"/>
      <c r="AH120" s="0"/>
      <c r="AJ120" s="0"/>
      <c r="AK120" s="0"/>
      <c r="AM120" s="0"/>
      <c r="AN120" s="0"/>
      <c r="AP120" s="0"/>
      <c r="AQ120" s="0"/>
      <c r="AR120" s="0"/>
      <c r="AT120" s="0"/>
      <c r="AU120" s="0"/>
      <c r="AZ120" s="0"/>
      <c r="BC120" s="0"/>
      <c r="BF120" s="0"/>
      <c r="BH120" s="0"/>
      <c r="BI120" s="1" t="n">
        <v>1</v>
      </c>
      <c r="BJ120" s="0"/>
      <c r="BL120" s="0"/>
      <c r="BN120" s="0"/>
      <c r="BQ120" s="0"/>
      <c r="BR120" s="0"/>
      <c r="BS120" s="0"/>
      <c r="BT120" s="0"/>
    </row>
    <row r="121" customFormat="false" ht="12.8" hidden="false" customHeight="true" outlineLevel="0" collapsed="false">
      <c r="A121" s="2" t="n">
        <v>42552.8277777778</v>
      </c>
      <c r="B121" s="1" t="s">
        <v>6</v>
      </c>
      <c r="C121" s="1" t="n">
        <v>0</v>
      </c>
      <c r="D121" s="1" t="n">
        <v>0</v>
      </c>
      <c r="E121" s="1" t="n">
        <f aca="false">SUM($G121:$BT121)</f>
        <v>1</v>
      </c>
      <c r="F121" s="3" t="n">
        <f aca="false">SUMPRODUCT(INDEX(Cajas!$A$2:$C$10000, COLUMN($G121:$BT121) - 6, 3) * $G121:$BT121) * (100 - $C121) / 100</f>
        <v>15.95</v>
      </c>
      <c r="G121" s="0"/>
      <c r="H121" s="1" t="n">
        <v>1</v>
      </c>
      <c r="I121" s="0"/>
      <c r="K121" s="0"/>
      <c r="L121" s="0"/>
      <c r="M121" s="0"/>
      <c r="N121" s="0"/>
      <c r="Q121" s="0"/>
      <c r="R121" s="0"/>
      <c r="S121" s="0"/>
      <c r="U121" s="0"/>
      <c r="V121" s="0"/>
      <c r="W121" s="0"/>
      <c r="X121" s="0"/>
      <c r="Z121" s="0"/>
      <c r="AA121" s="0"/>
      <c r="AB121" s="0"/>
      <c r="AE121" s="0"/>
      <c r="AF121" s="0"/>
      <c r="AG121" s="0"/>
      <c r="AH121" s="0"/>
      <c r="AJ121" s="0"/>
      <c r="AK121" s="0"/>
      <c r="AM121" s="0"/>
      <c r="AN121" s="0"/>
      <c r="AP121" s="0"/>
      <c r="AQ121" s="0"/>
      <c r="AR121" s="0"/>
      <c r="AT121" s="0"/>
      <c r="AU121" s="0"/>
      <c r="AZ121" s="0"/>
      <c r="BC121" s="0"/>
      <c r="BF121" s="0"/>
      <c r="BH121" s="0"/>
      <c r="BI121" s="0"/>
      <c r="BJ121" s="0"/>
      <c r="BL121" s="0"/>
      <c r="BN121" s="0"/>
      <c r="BQ121" s="0"/>
      <c r="BR121" s="0"/>
      <c r="BS121" s="0"/>
      <c r="BT121" s="0"/>
    </row>
    <row r="122" customFormat="false" ht="12.8" hidden="false" customHeight="true" outlineLevel="0" collapsed="false">
      <c r="A122" s="2" t="n">
        <v>42552.8472222222</v>
      </c>
      <c r="B122" s="1" t="s">
        <v>6</v>
      </c>
      <c r="C122" s="1" t="n">
        <v>0</v>
      </c>
      <c r="D122" s="1" t="n">
        <v>1</v>
      </c>
      <c r="E122" s="1" t="n">
        <f aca="false">SUM($G122:$BT122)</f>
        <v>3</v>
      </c>
      <c r="F122" s="3" t="n">
        <f aca="false">SUMPRODUCT(INDEX(Cajas!$A$2:$C$10000, COLUMN($G122:$BT122) - 6, 3) * $G122:$BT122) * (100 - $C122) / 100</f>
        <v>37.85</v>
      </c>
      <c r="G122" s="0"/>
      <c r="H122" s="0"/>
      <c r="I122" s="0"/>
      <c r="K122" s="0"/>
      <c r="L122" s="0"/>
      <c r="M122" s="1" t="n">
        <v>1</v>
      </c>
      <c r="N122" s="0"/>
      <c r="Q122" s="0"/>
      <c r="R122" s="0"/>
      <c r="S122" s="0"/>
      <c r="U122" s="0"/>
      <c r="V122" s="0"/>
      <c r="W122" s="0"/>
      <c r="X122" s="0"/>
      <c r="Z122" s="0"/>
      <c r="AA122" s="0"/>
      <c r="AB122" s="0"/>
      <c r="AE122" s="0"/>
      <c r="AF122" s="0"/>
      <c r="AG122" s="0"/>
      <c r="AH122" s="0"/>
      <c r="AJ122" s="0"/>
      <c r="AK122" s="0"/>
      <c r="AM122" s="0"/>
      <c r="AN122" s="0"/>
      <c r="AP122" s="0"/>
      <c r="AQ122" s="0"/>
      <c r="AR122" s="0"/>
      <c r="AT122" s="0"/>
      <c r="AU122" s="0"/>
      <c r="AZ122" s="0"/>
      <c r="BC122" s="0"/>
      <c r="BF122" s="0"/>
      <c r="BH122" s="1" t="n">
        <v>1</v>
      </c>
      <c r="BI122" s="1" t="n">
        <v>1</v>
      </c>
      <c r="BJ122" s="0"/>
      <c r="BL122" s="0"/>
      <c r="BN122" s="0"/>
      <c r="BQ122" s="0"/>
      <c r="BR122" s="0"/>
      <c r="BS122" s="0"/>
      <c r="BT122" s="0"/>
    </row>
    <row r="123" customFormat="false" ht="12.8" hidden="false" customHeight="true" outlineLevel="0" collapsed="false">
      <c r="A123" s="2" t="n">
        <v>42552.8506944445</v>
      </c>
      <c r="B123" s="1" t="s">
        <v>7</v>
      </c>
      <c r="C123" s="1" t="n">
        <v>0</v>
      </c>
      <c r="D123" s="1" t="n">
        <v>1</v>
      </c>
      <c r="E123" s="1" t="n">
        <f aca="false">SUM($G123:$BT123)</f>
        <v>1</v>
      </c>
      <c r="F123" s="3" t="n">
        <f aca="false">SUMPRODUCT(INDEX(Cajas!$A$2:$C$10000, COLUMN($G123:$BT123) - 6, 3) * $G123:$BT123) * (100 - $C123) / 100</f>
        <v>15.95</v>
      </c>
      <c r="G123" s="0"/>
      <c r="H123" s="0"/>
      <c r="I123" s="0"/>
      <c r="K123" s="0"/>
      <c r="L123" s="0"/>
      <c r="M123" s="0"/>
      <c r="N123" s="0"/>
      <c r="Q123" s="0"/>
      <c r="R123" s="0"/>
      <c r="S123" s="0"/>
      <c r="U123" s="0"/>
      <c r="V123" s="0"/>
      <c r="W123" s="0"/>
      <c r="X123" s="0"/>
      <c r="Z123" s="0"/>
      <c r="AA123" s="0"/>
      <c r="AB123" s="0"/>
      <c r="AE123" s="0"/>
      <c r="AF123" s="0"/>
      <c r="AG123" s="0"/>
      <c r="AH123" s="0"/>
      <c r="AJ123" s="0"/>
      <c r="AK123" s="0"/>
      <c r="AM123" s="0"/>
      <c r="AN123" s="0"/>
      <c r="AP123" s="0"/>
      <c r="AQ123" s="0"/>
      <c r="AR123" s="0"/>
      <c r="AT123" s="0"/>
      <c r="AU123" s="1" t="n">
        <v>1</v>
      </c>
      <c r="AZ123" s="0"/>
      <c r="BC123" s="0"/>
      <c r="BF123" s="0"/>
      <c r="BH123" s="0"/>
      <c r="BI123" s="0"/>
      <c r="BJ123" s="0"/>
      <c r="BL123" s="0"/>
      <c r="BN123" s="0"/>
      <c r="BQ123" s="0"/>
      <c r="BR123" s="0"/>
      <c r="BS123" s="0"/>
      <c r="BT123" s="0"/>
    </row>
    <row r="124" customFormat="false" ht="12.8" hidden="false" customHeight="true" outlineLevel="0" collapsed="false">
      <c r="A124" s="2" t="n">
        <v>42552.8506944445</v>
      </c>
      <c r="B124" s="1" t="s">
        <v>6</v>
      </c>
      <c r="C124" s="1" t="n">
        <v>0</v>
      </c>
      <c r="D124" s="1" t="n">
        <v>0</v>
      </c>
      <c r="E124" s="1" t="n">
        <f aca="false">SUM($G124:$BT124)</f>
        <v>2</v>
      </c>
      <c r="F124" s="3" t="n">
        <f aca="false">SUMPRODUCT(INDEX(Cajas!$A$2:$C$10000, COLUMN($G124:$BT124) - 6, 3) * $G124:$BT124) * (100 - $C124) / 100</f>
        <v>23.9</v>
      </c>
      <c r="G124" s="0"/>
      <c r="H124" s="0"/>
      <c r="I124" s="0"/>
      <c r="K124" s="0"/>
      <c r="L124" s="0"/>
      <c r="M124" s="1" t="n">
        <v>1</v>
      </c>
      <c r="N124" s="0"/>
      <c r="Q124" s="0"/>
      <c r="R124" s="0"/>
      <c r="S124" s="0"/>
      <c r="U124" s="0"/>
      <c r="V124" s="0"/>
      <c r="W124" s="0"/>
      <c r="X124" s="0"/>
      <c r="Z124" s="0"/>
      <c r="AA124" s="0"/>
      <c r="AB124" s="0"/>
      <c r="AE124" s="0"/>
      <c r="AF124" s="0"/>
      <c r="AG124" s="0"/>
      <c r="AH124" s="0"/>
      <c r="AJ124" s="0"/>
      <c r="AK124" s="0"/>
      <c r="AM124" s="0"/>
      <c r="AN124" s="0"/>
      <c r="AP124" s="0"/>
      <c r="AQ124" s="0"/>
      <c r="AR124" s="0"/>
      <c r="AT124" s="0"/>
      <c r="AZ124" s="0"/>
      <c r="BC124" s="0"/>
      <c r="BF124" s="0"/>
      <c r="BH124" s="0"/>
      <c r="BI124" s="1" t="n">
        <v>1</v>
      </c>
      <c r="BJ124" s="0"/>
      <c r="BL124" s="0"/>
      <c r="BN124" s="0"/>
      <c r="BQ124" s="0"/>
      <c r="BR124" s="0"/>
      <c r="BS124" s="0"/>
      <c r="BT124" s="0"/>
    </row>
    <row r="125" customFormat="false" ht="12.8" hidden="false" customHeight="true" outlineLevel="0" collapsed="false">
      <c r="A125" s="2" t="n">
        <v>42552.8680555555</v>
      </c>
      <c r="B125" s="1" t="s">
        <v>10</v>
      </c>
      <c r="C125" s="1" t="n">
        <v>0</v>
      </c>
      <c r="D125" s="1" t="n">
        <v>0</v>
      </c>
      <c r="E125" s="1" t="n">
        <f aca="false">SUM($G125:$BT125)</f>
        <v>1</v>
      </c>
      <c r="F125" s="3" t="n">
        <f aca="false">SUMPRODUCT(INDEX(Cajas!$A$2:$C$10000, COLUMN($G125:$BT125) - 6, 3) * $G125:$BT125) * (100 - $C125) / 100</f>
        <v>15.95</v>
      </c>
      <c r="G125" s="0"/>
      <c r="H125" s="1" t="n">
        <v>1</v>
      </c>
      <c r="I125" s="0"/>
      <c r="K125" s="0"/>
      <c r="L125" s="0"/>
      <c r="M125" s="0"/>
      <c r="N125" s="0"/>
      <c r="Q125" s="0"/>
      <c r="R125" s="0"/>
      <c r="S125" s="0"/>
      <c r="U125" s="0"/>
      <c r="V125" s="0"/>
      <c r="W125" s="0"/>
      <c r="X125" s="0"/>
      <c r="Z125" s="0"/>
      <c r="AA125" s="0"/>
      <c r="AB125" s="0"/>
      <c r="AE125" s="0"/>
      <c r="AF125" s="0"/>
      <c r="AG125" s="0"/>
      <c r="AH125" s="0"/>
      <c r="AJ125" s="0"/>
      <c r="AK125" s="0"/>
      <c r="AM125" s="0"/>
      <c r="AN125" s="0"/>
      <c r="AP125" s="0"/>
      <c r="AQ125" s="0"/>
      <c r="AR125" s="0"/>
      <c r="AT125" s="0"/>
      <c r="AZ125" s="0"/>
      <c r="BC125" s="0"/>
      <c r="BF125" s="0"/>
      <c r="BH125" s="0"/>
      <c r="BI125" s="0"/>
      <c r="BJ125" s="0"/>
      <c r="BL125" s="0"/>
      <c r="BN125" s="0"/>
      <c r="BQ125" s="0"/>
      <c r="BR125" s="0"/>
      <c r="BS125" s="0"/>
      <c r="BT125" s="0"/>
    </row>
    <row r="126" customFormat="false" ht="12.8" hidden="false" customHeight="true" outlineLevel="0" collapsed="false">
      <c r="A126" s="2" t="n">
        <v>42552.86875</v>
      </c>
      <c r="B126" s="1" t="s">
        <v>6</v>
      </c>
      <c r="C126" s="1" t="n">
        <v>0</v>
      </c>
      <c r="D126" s="1" t="n">
        <v>0</v>
      </c>
      <c r="E126" s="1" t="n">
        <f aca="false">SUM($G126:$BT126)</f>
        <v>2</v>
      </c>
      <c r="F126" s="3" t="n">
        <f aca="false">SUMPRODUCT(INDEX(Cajas!$A$2:$C$10000, COLUMN($G126:$BT126) - 6, 3) * $G126:$BT126) * (100 - $C126) / 100</f>
        <v>19.9</v>
      </c>
      <c r="G126" s="0"/>
      <c r="H126" s="0"/>
      <c r="I126" s="0"/>
      <c r="K126" s="0"/>
      <c r="L126" s="0"/>
      <c r="M126" s="0"/>
      <c r="N126" s="0"/>
      <c r="Q126" s="1" t="n">
        <v>2</v>
      </c>
      <c r="R126" s="0"/>
      <c r="S126" s="0"/>
      <c r="U126" s="0"/>
      <c r="V126" s="0"/>
      <c r="W126" s="0"/>
      <c r="X126" s="0"/>
      <c r="Z126" s="0"/>
      <c r="AA126" s="0"/>
      <c r="AB126" s="0"/>
      <c r="AE126" s="0"/>
      <c r="AF126" s="0"/>
      <c r="AG126" s="0"/>
      <c r="AH126" s="0"/>
      <c r="AJ126" s="0"/>
      <c r="AK126" s="0"/>
      <c r="AM126" s="0"/>
      <c r="AN126" s="0"/>
      <c r="AP126" s="0"/>
      <c r="AQ126" s="0"/>
      <c r="AR126" s="0"/>
      <c r="AT126" s="0"/>
      <c r="AZ126" s="0"/>
      <c r="BC126" s="0"/>
      <c r="BF126" s="0"/>
      <c r="BH126" s="0"/>
      <c r="BI126" s="0"/>
      <c r="BJ126" s="0"/>
      <c r="BL126" s="0"/>
      <c r="BN126" s="0"/>
      <c r="BQ126" s="0"/>
      <c r="BR126" s="0"/>
      <c r="BS126" s="0"/>
      <c r="BT126" s="0"/>
    </row>
    <row r="127" customFormat="false" ht="12.8" hidden="false" customHeight="true" outlineLevel="0" collapsed="false">
      <c r="A127" s="2" t="n">
        <v>42552.90625</v>
      </c>
      <c r="B127" s="1" t="s">
        <v>12</v>
      </c>
      <c r="C127" s="1" t="n">
        <v>0</v>
      </c>
      <c r="D127" s="1" t="n">
        <v>0</v>
      </c>
      <c r="E127" s="1" t="n">
        <f aca="false">SUM($G127:$BT127)</f>
        <v>2</v>
      </c>
      <c r="F127" s="3" t="n">
        <f aca="false">SUMPRODUCT(INDEX(Cajas!$A$2:$C$10000, COLUMN($G127:$BT127) - 6, 3) * $G127:$BT127) * (100 - $C127) / 100</f>
        <v>9.9</v>
      </c>
      <c r="G127" s="0"/>
      <c r="H127" s="0"/>
      <c r="I127" s="0"/>
      <c r="K127" s="0"/>
      <c r="L127" s="0"/>
      <c r="M127" s="1" t="n">
        <v>1</v>
      </c>
      <c r="N127" s="1" t="n">
        <v>1</v>
      </c>
      <c r="Q127" s="0"/>
      <c r="R127" s="0"/>
      <c r="S127" s="0"/>
      <c r="U127" s="0"/>
      <c r="V127" s="0"/>
      <c r="W127" s="0"/>
      <c r="X127" s="0"/>
      <c r="Z127" s="0"/>
      <c r="AA127" s="0"/>
      <c r="AB127" s="0"/>
      <c r="AE127" s="0"/>
      <c r="AF127" s="0"/>
      <c r="AG127" s="0"/>
      <c r="AH127" s="0"/>
      <c r="AJ127" s="0"/>
      <c r="AK127" s="0"/>
      <c r="AM127" s="0"/>
      <c r="AN127" s="0"/>
      <c r="AP127" s="0"/>
      <c r="AQ127" s="0"/>
      <c r="AR127" s="0"/>
      <c r="AT127" s="0"/>
      <c r="AZ127" s="0"/>
      <c r="BC127" s="0"/>
      <c r="BF127" s="0"/>
      <c r="BH127" s="0"/>
      <c r="BI127" s="0"/>
      <c r="BJ127" s="0"/>
      <c r="BL127" s="0"/>
      <c r="BN127" s="0"/>
      <c r="BQ127" s="0"/>
      <c r="BR127" s="0"/>
      <c r="BS127" s="0"/>
      <c r="BT127" s="0"/>
    </row>
    <row r="128" customFormat="false" ht="12.8" hidden="false" customHeight="true" outlineLevel="0" collapsed="false">
      <c r="A128" s="2" t="n">
        <v>42552.9097222222</v>
      </c>
      <c r="B128" s="1" t="s">
        <v>7</v>
      </c>
      <c r="C128" s="1" t="n">
        <v>0</v>
      </c>
      <c r="D128" s="1" t="n">
        <v>0</v>
      </c>
      <c r="E128" s="1" t="n">
        <f aca="false">SUM($G128:$BT128)</f>
        <v>1</v>
      </c>
      <c r="F128" s="3" t="n">
        <f aca="false">SUMPRODUCT(INDEX(Cajas!$A$2:$C$10000, COLUMN($G128:$BT128) - 6, 3) * $G128:$BT128) * (100 - $C128) / 100</f>
        <v>15.95</v>
      </c>
      <c r="G128" s="0"/>
      <c r="H128" s="1" t="n">
        <v>1</v>
      </c>
      <c r="I128" s="0"/>
      <c r="K128" s="0"/>
      <c r="L128" s="0"/>
      <c r="M128" s="0"/>
      <c r="N128" s="0"/>
      <c r="Q128" s="0"/>
      <c r="R128" s="0"/>
      <c r="S128" s="0"/>
      <c r="U128" s="0"/>
      <c r="V128" s="0"/>
      <c r="W128" s="0"/>
      <c r="X128" s="0"/>
      <c r="Z128" s="0"/>
      <c r="AA128" s="0"/>
      <c r="AB128" s="0"/>
      <c r="AE128" s="0"/>
      <c r="AF128" s="0"/>
      <c r="AG128" s="0"/>
      <c r="AH128" s="0"/>
      <c r="AJ128" s="0"/>
      <c r="AK128" s="0"/>
      <c r="AM128" s="0"/>
      <c r="AN128" s="0"/>
      <c r="AP128" s="0"/>
      <c r="AQ128" s="0"/>
      <c r="AR128" s="0"/>
      <c r="AT128" s="0"/>
      <c r="AZ128" s="0"/>
      <c r="BC128" s="0"/>
      <c r="BF128" s="0"/>
      <c r="BH128" s="0"/>
      <c r="BI128" s="0"/>
      <c r="BJ128" s="0"/>
      <c r="BL128" s="0"/>
      <c r="BN128" s="0"/>
      <c r="BQ128" s="0"/>
      <c r="BR128" s="0"/>
      <c r="BS128" s="0"/>
      <c r="BT128" s="0"/>
    </row>
    <row r="129" customFormat="false" ht="12.8" hidden="false" customHeight="true" outlineLevel="0" collapsed="false">
      <c r="A129" s="2" t="n">
        <v>42552.9131944445</v>
      </c>
      <c r="B129" s="1" t="s">
        <v>11</v>
      </c>
      <c r="C129" s="1" t="n">
        <v>0</v>
      </c>
      <c r="D129" s="1" t="n">
        <v>0</v>
      </c>
      <c r="E129" s="1" t="n">
        <f aca="false">SUM($G129:$BT129)</f>
        <v>2</v>
      </c>
      <c r="F129" s="3" t="n">
        <f aca="false">SUMPRODUCT(INDEX(Cajas!$A$2:$C$10000, COLUMN($G129:$BT129) - 6, 3) * $G129:$BT129) * (100 - $C129) / 100</f>
        <v>31.4</v>
      </c>
      <c r="G129" s="0"/>
      <c r="H129" s="0"/>
      <c r="I129" s="0"/>
      <c r="K129" s="0"/>
      <c r="L129" s="0"/>
      <c r="M129" s="0"/>
      <c r="N129" s="0"/>
      <c r="Q129" s="0"/>
      <c r="R129" s="0"/>
      <c r="S129" s="0"/>
      <c r="U129" s="0"/>
      <c r="V129" s="0"/>
      <c r="W129" s="0"/>
      <c r="X129" s="0"/>
      <c r="Z129" s="0"/>
      <c r="AA129" s="0"/>
      <c r="AB129" s="0"/>
      <c r="AE129" s="0"/>
      <c r="AF129" s="0"/>
      <c r="AG129" s="0"/>
      <c r="AH129" s="0"/>
      <c r="AJ129" s="0"/>
      <c r="AK129" s="0"/>
      <c r="AM129" s="0"/>
      <c r="AN129" s="0"/>
      <c r="AP129" s="0"/>
      <c r="AQ129" s="0"/>
      <c r="AR129" s="0"/>
      <c r="AT129" s="0"/>
      <c r="AZ129" s="0"/>
      <c r="BC129" s="0"/>
      <c r="BF129" s="0"/>
      <c r="BH129" s="0"/>
      <c r="BI129" s="0"/>
      <c r="BJ129" s="0"/>
      <c r="BL129" s="0"/>
      <c r="BN129" s="0"/>
      <c r="BQ129" s="1" t="n">
        <v>1</v>
      </c>
      <c r="BR129" s="1" t="n">
        <v>1</v>
      </c>
      <c r="BS129" s="0"/>
      <c r="BT129" s="0"/>
    </row>
    <row r="130" customFormat="false" ht="12.8" hidden="false" customHeight="true" outlineLevel="0" collapsed="false">
      <c r="A130" s="2" t="n">
        <v>42553.4661805556</v>
      </c>
      <c r="B130" s="1" t="s">
        <v>6</v>
      </c>
      <c r="C130" s="1" t="n">
        <v>0</v>
      </c>
      <c r="D130" s="1" t="n">
        <v>0</v>
      </c>
      <c r="E130" s="1" t="n">
        <f aca="false">SUM($G130:$BT130)</f>
        <v>1</v>
      </c>
      <c r="F130" s="3" t="n">
        <f aca="false">SUMPRODUCT(INDEX(Cajas!$A$2:$C$10000, COLUMN($G130:$BT130) - 6, 3) * $G130:$BT130) * (100 - $C130) / 100</f>
        <v>15.95</v>
      </c>
      <c r="G130" s="0"/>
      <c r="H130" s="1" t="n">
        <v>1</v>
      </c>
      <c r="I130" s="0"/>
      <c r="K130" s="0"/>
      <c r="L130" s="0"/>
      <c r="M130" s="0"/>
      <c r="N130" s="0"/>
      <c r="Q130" s="0"/>
      <c r="R130" s="0"/>
      <c r="S130" s="0"/>
      <c r="U130" s="0"/>
      <c r="V130" s="0"/>
      <c r="W130" s="0"/>
      <c r="X130" s="0"/>
      <c r="Z130" s="0"/>
      <c r="AA130" s="0"/>
      <c r="AB130" s="0"/>
      <c r="AE130" s="0"/>
      <c r="AF130" s="0"/>
      <c r="AG130" s="0"/>
      <c r="AH130" s="0"/>
      <c r="AJ130" s="0"/>
      <c r="AK130" s="0"/>
      <c r="AM130" s="0"/>
      <c r="AN130" s="0"/>
      <c r="AP130" s="0"/>
      <c r="AQ130" s="0"/>
      <c r="AR130" s="0"/>
      <c r="AT130" s="0"/>
      <c r="AZ130" s="0"/>
      <c r="BC130" s="0"/>
      <c r="BF130" s="0"/>
      <c r="BH130" s="0"/>
      <c r="BI130" s="0"/>
      <c r="BJ130" s="0"/>
      <c r="BL130" s="0"/>
      <c r="BN130" s="0"/>
      <c r="BQ130" s="0"/>
      <c r="BR130" s="0"/>
      <c r="BS130" s="0"/>
      <c r="BT130" s="0"/>
    </row>
    <row r="131" customFormat="false" ht="12.8" hidden="false" customHeight="true" outlineLevel="0" collapsed="false">
      <c r="A131" s="2" t="n">
        <v>42553.5208333334</v>
      </c>
      <c r="B131" s="1" t="s">
        <v>10</v>
      </c>
      <c r="C131" s="1" t="n">
        <v>0</v>
      </c>
      <c r="D131" s="1" t="n">
        <v>0</v>
      </c>
      <c r="E131" s="1" t="n">
        <f aca="false">SUM($G131:$BT131)</f>
        <v>3</v>
      </c>
      <c r="F131" s="3" t="n">
        <f aca="false">SUMPRODUCT(INDEX(Cajas!$A$2:$C$10000, COLUMN($G131:$BT131) - 6, 3) * $G131:$BT131) * (100 - $C131) / 100</f>
        <v>28.85</v>
      </c>
      <c r="G131" s="0"/>
      <c r="H131" s="0"/>
      <c r="I131" s="0"/>
      <c r="K131" s="0"/>
      <c r="L131" s="0"/>
      <c r="M131" s="0"/>
      <c r="N131" s="0"/>
      <c r="Q131" s="0"/>
      <c r="R131" s="0"/>
      <c r="S131" s="0"/>
      <c r="U131" s="0"/>
      <c r="V131" s="0"/>
      <c r="W131" s="1" t="n">
        <v>1</v>
      </c>
      <c r="X131" s="0"/>
      <c r="Z131" s="0"/>
      <c r="AA131" s="0"/>
      <c r="AB131" s="0"/>
      <c r="AE131" s="0"/>
      <c r="AF131" s="0"/>
      <c r="AG131" s="0"/>
      <c r="AH131" s="0"/>
      <c r="AJ131" s="0"/>
      <c r="AK131" s="0"/>
      <c r="AM131" s="0"/>
      <c r="AN131" s="0"/>
      <c r="AP131" s="0"/>
      <c r="AQ131" s="0"/>
      <c r="AR131" s="0"/>
      <c r="AT131" s="0"/>
      <c r="AZ131" s="0"/>
      <c r="BC131" s="0"/>
      <c r="BF131" s="0"/>
      <c r="BH131" s="0"/>
      <c r="BI131" s="0"/>
      <c r="BJ131" s="0"/>
      <c r="BL131" s="0"/>
      <c r="BN131" s="1" t="n">
        <v>2</v>
      </c>
      <c r="BQ131" s="0"/>
      <c r="BR131" s="0"/>
      <c r="BS131" s="0"/>
      <c r="BT131" s="0"/>
    </row>
    <row r="132" customFormat="false" ht="12.8" hidden="false" customHeight="true" outlineLevel="0" collapsed="false">
      <c r="A132" s="2" t="n">
        <v>42553.5416666667</v>
      </c>
      <c r="B132" s="1" t="s">
        <v>14</v>
      </c>
      <c r="C132" s="1" t="n">
        <v>0</v>
      </c>
      <c r="D132" s="1" t="n">
        <v>1</v>
      </c>
      <c r="E132" s="1" t="n">
        <f aca="false">SUM($G132:$BT132)</f>
        <v>4</v>
      </c>
      <c r="F132" s="3" t="n">
        <f aca="false">SUMPRODUCT(INDEX(Cajas!$A$2:$C$10000, COLUMN($G132:$BT132) - 6, 3) * $G132:$BT132) * (100 - $C132) / 100</f>
        <v>28.8</v>
      </c>
      <c r="G132" s="0"/>
      <c r="H132" s="0"/>
      <c r="I132" s="0"/>
      <c r="K132" s="0"/>
      <c r="L132" s="1" t="n">
        <v>1</v>
      </c>
      <c r="M132" s="0"/>
      <c r="N132" s="0"/>
      <c r="Q132" s="0"/>
      <c r="R132" s="0"/>
      <c r="S132" s="0"/>
      <c r="U132" s="0"/>
      <c r="V132" s="1" t="n">
        <v>3</v>
      </c>
      <c r="W132" s="0"/>
      <c r="X132" s="0"/>
      <c r="Z132" s="0"/>
      <c r="AA132" s="0"/>
      <c r="AB132" s="0"/>
      <c r="AE132" s="0"/>
      <c r="AF132" s="0"/>
      <c r="AG132" s="0"/>
      <c r="AH132" s="0"/>
      <c r="AJ132" s="0"/>
      <c r="AK132" s="0"/>
      <c r="AM132" s="0"/>
      <c r="AN132" s="0"/>
      <c r="AP132" s="0"/>
      <c r="AQ132" s="0"/>
      <c r="AR132" s="0"/>
      <c r="AT132" s="0"/>
      <c r="AZ132" s="0"/>
      <c r="BC132" s="0"/>
      <c r="BF132" s="0"/>
      <c r="BH132" s="0"/>
      <c r="BI132" s="0"/>
      <c r="BJ132" s="0"/>
      <c r="BL132" s="0"/>
      <c r="BQ132" s="0"/>
      <c r="BR132" s="0"/>
      <c r="BS132" s="0"/>
      <c r="BT132" s="0"/>
    </row>
    <row r="133" customFormat="false" ht="12.8" hidden="false" customHeight="true" outlineLevel="0" collapsed="false">
      <c r="A133" s="2" t="n">
        <v>42553.5451388889</v>
      </c>
      <c r="B133" s="1" t="s">
        <v>7</v>
      </c>
      <c r="C133" s="1" t="n">
        <v>0</v>
      </c>
      <c r="D133" s="1" t="n">
        <v>0</v>
      </c>
      <c r="E133" s="1" t="n">
        <f aca="false">SUM($G133:$BT133)</f>
        <v>1</v>
      </c>
      <c r="F133" s="3" t="n">
        <f aca="false">SUMPRODUCT(INDEX(Cajas!$A$2:$C$10000, COLUMN($G133:$BT133) - 6, 3) * $G133:$BT133) * (100 - $C133) / 100</f>
        <v>15.95</v>
      </c>
      <c r="G133" s="0"/>
      <c r="H133" s="0"/>
      <c r="I133" s="0"/>
      <c r="K133" s="0"/>
      <c r="L133" s="0"/>
      <c r="M133" s="0"/>
      <c r="N133" s="0"/>
      <c r="Q133" s="0"/>
      <c r="R133" s="0"/>
      <c r="S133" s="0"/>
      <c r="U133" s="0"/>
      <c r="V133" s="0"/>
      <c r="W133" s="0"/>
      <c r="X133" s="0"/>
      <c r="Z133" s="0"/>
      <c r="AA133" s="0"/>
      <c r="AB133" s="0"/>
      <c r="AE133" s="0"/>
      <c r="AF133" s="0"/>
      <c r="AG133" s="0"/>
      <c r="AH133" s="0"/>
      <c r="AJ133" s="0"/>
      <c r="AK133" s="0"/>
      <c r="AM133" s="0"/>
      <c r="AN133" s="0"/>
      <c r="AP133" s="0"/>
      <c r="AQ133" s="0"/>
      <c r="AR133" s="1" t="n">
        <v>1</v>
      </c>
      <c r="AT133" s="0"/>
      <c r="AZ133" s="0"/>
      <c r="BC133" s="0"/>
      <c r="BF133" s="0"/>
      <c r="BH133" s="0"/>
      <c r="BI133" s="0"/>
      <c r="BJ133" s="0"/>
      <c r="BL133" s="0"/>
      <c r="BQ133" s="0"/>
      <c r="BR133" s="0"/>
      <c r="BS133" s="0"/>
      <c r="BT133" s="0"/>
    </row>
    <row r="134" customFormat="false" ht="12.8" hidden="false" customHeight="true" outlineLevel="0" collapsed="false">
      <c r="A134" s="2" t="n">
        <v>42553.5659722222</v>
      </c>
      <c r="B134" s="1" t="s">
        <v>8</v>
      </c>
      <c r="C134" s="1" t="n">
        <v>0</v>
      </c>
      <c r="D134" s="1" t="n">
        <v>0</v>
      </c>
      <c r="E134" s="1" t="n">
        <f aca="false">SUM($G134:$BT134)</f>
        <v>1</v>
      </c>
      <c r="F134" s="3" t="n">
        <f aca="false">SUMPRODUCT(INDEX(Cajas!$A$2:$C$10000, COLUMN($G134:$BT134) - 6, 3) * $G134:$BT134) * (100 - $C134) / 100</f>
        <v>8.95</v>
      </c>
      <c r="G134" s="1" t="n">
        <v>1</v>
      </c>
      <c r="H134" s="0"/>
      <c r="I134" s="0"/>
      <c r="K134" s="0"/>
      <c r="L134" s="0"/>
      <c r="M134" s="0"/>
      <c r="N134" s="0"/>
      <c r="Q134" s="0"/>
      <c r="R134" s="0"/>
      <c r="S134" s="0"/>
      <c r="U134" s="0"/>
      <c r="V134" s="0"/>
      <c r="W134" s="0"/>
      <c r="X134" s="0"/>
      <c r="Z134" s="0"/>
      <c r="AA134" s="0"/>
      <c r="AB134" s="0"/>
      <c r="AE134" s="0"/>
      <c r="AF134" s="0"/>
      <c r="AG134" s="0"/>
      <c r="AH134" s="0"/>
      <c r="AJ134" s="0"/>
      <c r="AK134" s="0"/>
      <c r="AM134" s="0"/>
      <c r="AN134" s="0"/>
      <c r="AP134" s="0"/>
      <c r="AQ134" s="0"/>
      <c r="AR134" s="0"/>
      <c r="AT134" s="0"/>
      <c r="AZ134" s="0"/>
      <c r="BC134" s="0"/>
      <c r="BF134" s="0"/>
      <c r="BH134" s="0"/>
      <c r="BI134" s="0"/>
      <c r="BJ134" s="0"/>
      <c r="BL134" s="0"/>
      <c r="BQ134" s="0"/>
      <c r="BR134" s="0"/>
      <c r="BS134" s="0"/>
      <c r="BT134" s="0"/>
    </row>
    <row r="135" customFormat="false" ht="12.8" hidden="false" customHeight="true" outlineLevel="0" collapsed="false">
      <c r="A135" s="2" t="n">
        <v>42553.5770833333</v>
      </c>
      <c r="B135" s="1" t="s">
        <v>11</v>
      </c>
      <c r="C135" s="1" t="n">
        <v>0</v>
      </c>
      <c r="D135" s="1" t="n">
        <v>0</v>
      </c>
      <c r="E135" s="1" t="n">
        <f aca="false">SUM($G135:$BT135)</f>
        <v>2</v>
      </c>
      <c r="F135" s="3" t="n">
        <f aca="false">SUMPRODUCT(INDEX(Cajas!$A$2:$C$10000, COLUMN($G135:$BT135) - 6, 3) * $G135:$BT135) * (100 - $C135) / 100</f>
        <v>13.9</v>
      </c>
      <c r="G135" s="0"/>
      <c r="H135" s="0"/>
      <c r="I135" s="0"/>
      <c r="K135" s="0"/>
      <c r="L135" s="0"/>
      <c r="M135" s="0"/>
      <c r="N135" s="0"/>
      <c r="Q135" s="0"/>
      <c r="R135" s="0"/>
      <c r="S135" s="0"/>
      <c r="U135" s="0"/>
      <c r="V135" s="0"/>
      <c r="W135" s="0"/>
      <c r="X135" s="0"/>
      <c r="Z135" s="0"/>
      <c r="AA135" s="0"/>
      <c r="AB135" s="0"/>
      <c r="AE135" s="1" t="n">
        <v>1</v>
      </c>
      <c r="AF135" s="0"/>
      <c r="AG135" s="1" t="n">
        <v>1</v>
      </c>
      <c r="AH135" s="0"/>
      <c r="AJ135" s="0"/>
      <c r="AK135" s="0"/>
      <c r="AM135" s="0"/>
      <c r="AN135" s="0"/>
      <c r="AP135" s="0"/>
      <c r="AQ135" s="0"/>
      <c r="AR135" s="0"/>
      <c r="AT135" s="0"/>
      <c r="AZ135" s="0"/>
      <c r="BC135" s="0"/>
      <c r="BF135" s="0"/>
      <c r="BH135" s="0"/>
      <c r="BI135" s="0"/>
      <c r="BJ135" s="0"/>
      <c r="BL135" s="0"/>
      <c r="BQ135" s="0"/>
      <c r="BR135" s="0"/>
      <c r="BS135" s="0"/>
      <c r="BT135" s="0"/>
    </row>
    <row r="136" customFormat="false" ht="12.8" hidden="false" customHeight="true" outlineLevel="0" collapsed="false">
      <c r="A136" s="2" t="n">
        <v>42553.6354166667</v>
      </c>
      <c r="B136" s="1" t="s">
        <v>8</v>
      </c>
      <c r="C136" s="1" t="n">
        <v>0</v>
      </c>
      <c r="D136" s="1" t="n">
        <v>0</v>
      </c>
      <c r="E136" s="1" t="n">
        <f aca="false">SUM($G136:$BT136)</f>
        <v>1</v>
      </c>
      <c r="F136" s="3" t="n">
        <f aca="false">SUMPRODUCT(INDEX(Cajas!$A$2:$C$10000, COLUMN($G136:$BT136) - 6, 3) * $G136:$BT136) * (100 - $C136) / 100</f>
        <v>15.95</v>
      </c>
      <c r="G136" s="0"/>
      <c r="H136" s="1" t="n">
        <v>1</v>
      </c>
      <c r="I136" s="0"/>
      <c r="K136" s="0"/>
      <c r="L136" s="0"/>
      <c r="M136" s="0"/>
      <c r="N136" s="0"/>
      <c r="Q136" s="0"/>
      <c r="R136" s="0"/>
      <c r="S136" s="0"/>
      <c r="U136" s="0"/>
      <c r="V136" s="0"/>
      <c r="W136" s="0"/>
      <c r="X136" s="0"/>
      <c r="Z136" s="0"/>
      <c r="AA136" s="0"/>
      <c r="AB136" s="0"/>
      <c r="AE136" s="0"/>
      <c r="AF136" s="0"/>
      <c r="AG136" s="0"/>
      <c r="AH136" s="0"/>
      <c r="AJ136" s="0"/>
      <c r="AK136" s="0"/>
      <c r="AM136" s="0"/>
      <c r="AN136" s="0"/>
      <c r="AP136" s="0"/>
      <c r="AQ136" s="0"/>
      <c r="AR136" s="0"/>
      <c r="AT136" s="0"/>
      <c r="AZ136" s="0"/>
      <c r="BC136" s="0"/>
      <c r="BF136" s="0"/>
      <c r="BH136" s="0"/>
      <c r="BI136" s="0"/>
      <c r="BJ136" s="0"/>
      <c r="BL136" s="0"/>
      <c r="BQ136" s="0"/>
      <c r="BR136" s="0"/>
      <c r="BS136" s="0"/>
      <c r="BT136" s="0"/>
    </row>
    <row r="137" customFormat="false" ht="12.8" hidden="false" customHeight="true" outlineLevel="0" collapsed="false">
      <c r="A137" s="2" t="n">
        <v>42553.6388888889</v>
      </c>
      <c r="B137" s="1" t="s">
        <v>15</v>
      </c>
      <c r="C137" s="1" t="n">
        <v>0</v>
      </c>
      <c r="D137" s="1" t="n">
        <v>0</v>
      </c>
      <c r="E137" s="1" t="n">
        <f aca="false">SUM($G137:$BT137)</f>
        <v>1</v>
      </c>
      <c r="F137" s="3" t="n">
        <f aca="false">SUMPRODUCT(INDEX(Cajas!$A$2:$C$10000, COLUMN($G137:$BT137) - 6, 3) * $G137:$BT137) * (100 - $C137) / 100</f>
        <v>8.95</v>
      </c>
      <c r="G137" s="1" t="n">
        <v>1</v>
      </c>
      <c r="H137" s="0"/>
      <c r="I137" s="0"/>
      <c r="K137" s="0"/>
      <c r="L137" s="0"/>
      <c r="M137" s="0"/>
      <c r="N137" s="0"/>
      <c r="Q137" s="0"/>
      <c r="R137" s="0"/>
      <c r="S137" s="0"/>
      <c r="U137" s="0"/>
      <c r="V137" s="0"/>
      <c r="W137" s="0"/>
      <c r="X137" s="0"/>
      <c r="Z137" s="0"/>
      <c r="AA137" s="0"/>
      <c r="AB137" s="0"/>
      <c r="AE137" s="0"/>
      <c r="AF137" s="0"/>
      <c r="AG137" s="0"/>
      <c r="AH137" s="0"/>
      <c r="AJ137" s="0"/>
      <c r="AK137" s="0"/>
      <c r="AM137" s="0"/>
      <c r="AN137" s="0"/>
      <c r="AP137" s="0"/>
      <c r="AQ137" s="0"/>
      <c r="AR137" s="0"/>
      <c r="AT137" s="0"/>
      <c r="AZ137" s="0"/>
      <c r="BC137" s="0"/>
      <c r="BF137" s="0"/>
      <c r="BH137" s="0"/>
      <c r="BI137" s="0"/>
      <c r="BJ137" s="0"/>
      <c r="BL137" s="0"/>
      <c r="BQ137" s="0"/>
      <c r="BR137" s="0"/>
      <c r="BS137" s="0"/>
      <c r="BT137" s="0"/>
    </row>
    <row r="138" customFormat="false" ht="12.8" hidden="false" customHeight="true" outlineLevel="0" collapsed="false">
      <c r="A138" s="2" t="n">
        <v>42553.7539699074</v>
      </c>
      <c r="B138" s="1" t="s">
        <v>11</v>
      </c>
      <c r="C138" s="1" t="n">
        <v>0</v>
      </c>
      <c r="D138" s="1" t="n">
        <v>0</v>
      </c>
      <c r="E138" s="1" t="n">
        <f aca="false">SUM($G138:$BT138)</f>
        <v>1</v>
      </c>
      <c r="F138" s="3" t="n">
        <f aca="false">SUMPRODUCT(INDEX(Cajas!$A$2:$C$10000, COLUMN($G138:$BT138) - 6, 3) * $G138:$BT138) * (100 - $C138) / 100</f>
        <v>16.45</v>
      </c>
      <c r="G138" s="0"/>
      <c r="H138" s="0"/>
      <c r="I138" s="0"/>
      <c r="K138" s="0"/>
      <c r="L138" s="0"/>
      <c r="M138" s="0"/>
      <c r="N138" s="0"/>
      <c r="Q138" s="0"/>
      <c r="R138" s="0"/>
      <c r="S138" s="0"/>
      <c r="U138" s="0"/>
      <c r="V138" s="0"/>
      <c r="W138" s="0"/>
      <c r="X138" s="0"/>
      <c r="Z138" s="0"/>
      <c r="AA138" s="0"/>
      <c r="AB138" s="0"/>
      <c r="AE138" s="0"/>
      <c r="AF138" s="0"/>
      <c r="AG138" s="0"/>
      <c r="AH138" s="0"/>
      <c r="AJ138" s="0"/>
      <c r="AK138" s="0"/>
      <c r="AM138" s="0"/>
      <c r="AN138" s="0"/>
      <c r="AP138" s="0"/>
      <c r="AQ138" s="0"/>
      <c r="AR138" s="0"/>
      <c r="AT138" s="0"/>
      <c r="AZ138" s="0"/>
      <c r="BC138" s="0"/>
      <c r="BF138" s="0"/>
      <c r="BH138" s="0"/>
      <c r="BI138" s="0"/>
      <c r="BJ138" s="0"/>
      <c r="BL138" s="0"/>
      <c r="BQ138" s="1" t="n">
        <v>1</v>
      </c>
      <c r="BR138" s="0"/>
      <c r="BS138" s="0"/>
      <c r="BT138" s="0"/>
    </row>
    <row r="139" customFormat="false" ht="12.8" hidden="false" customHeight="true" outlineLevel="0" collapsed="false">
      <c r="A139" s="2" t="n">
        <v>42553.8083333333</v>
      </c>
      <c r="B139" s="1" t="s">
        <v>11</v>
      </c>
      <c r="C139" s="1" t="n">
        <v>0</v>
      </c>
      <c r="D139" s="1" t="n">
        <v>0</v>
      </c>
      <c r="E139" s="1" t="n">
        <f aca="false">SUM($G139:$BT139)</f>
        <v>1</v>
      </c>
      <c r="F139" s="3" t="n">
        <f aca="false">SUMPRODUCT(INDEX(Cajas!$A$2:$C$10000, COLUMN($G139:$BT139) - 6, 3) * $G139:$BT139) * (100 - $C139) / 100</f>
        <v>9.95</v>
      </c>
      <c r="G139" s="0"/>
      <c r="H139" s="0"/>
      <c r="I139" s="0"/>
      <c r="K139" s="0"/>
      <c r="L139" s="0"/>
      <c r="M139" s="0"/>
      <c r="N139" s="0"/>
      <c r="Q139" s="1" t="n">
        <v>1</v>
      </c>
      <c r="R139" s="0"/>
      <c r="S139" s="0"/>
      <c r="U139" s="0"/>
      <c r="V139" s="0"/>
      <c r="W139" s="0"/>
      <c r="X139" s="0"/>
      <c r="Z139" s="0"/>
      <c r="AA139" s="0"/>
      <c r="AB139" s="0"/>
      <c r="AE139" s="0"/>
      <c r="AF139" s="0"/>
      <c r="AG139" s="0"/>
      <c r="AH139" s="0"/>
      <c r="AJ139" s="0"/>
      <c r="AK139" s="0"/>
      <c r="AM139" s="0"/>
      <c r="AN139" s="0"/>
      <c r="AP139" s="0"/>
      <c r="AQ139" s="0"/>
      <c r="AR139" s="0"/>
      <c r="AT139" s="0"/>
      <c r="AZ139" s="0"/>
      <c r="BC139" s="0"/>
      <c r="BF139" s="0"/>
      <c r="BH139" s="0"/>
      <c r="BI139" s="0"/>
      <c r="BJ139" s="0"/>
      <c r="BL139" s="0"/>
      <c r="BR139" s="0"/>
      <c r="BS139" s="0"/>
      <c r="BT139" s="0"/>
    </row>
    <row r="140" customFormat="false" ht="12.8" hidden="false" customHeight="true" outlineLevel="0" collapsed="false">
      <c r="A140" s="2" t="n">
        <v>42553.8506944445</v>
      </c>
      <c r="B140" s="1" t="s">
        <v>6</v>
      </c>
      <c r="C140" s="1" t="n">
        <v>0</v>
      </c>
      <c r="D140" s="1" t="n">
        <v>0</v>
      </c>
      <c r="E140" s="1" t="n">
        <f aca="false">SUM($G140:$BT140)</f>
        <v>1</v>
      </c>
      <c r="F140" s="3" t="n">
        <f aca="false">SUMPRODUCT(INDEX(Cajas!$A$2:$C$10000, COLUMN($G140:$BT140) - 6, 3) * $G140:$BT140) * (100 - $C140) / 100</f>
        <v>6.95</v>
      </c>
      <c r="G140" s="0"/>
      <c r="H140" s="0"/>
      <c r="I140" s="0"/>
      <c r="K140" s="0"/>
      <c r="L140" s="0"/>
      <c r="M140" s="0"/>
      <c r="N140" s="0"/>
      <c r="Q140" s="0"/>
      <c r="R140" s="0"/>
      <c r="S140" s="0"/>
      <c r="U140" s="0"/>
      <c r="V140" s="0"/>
      <c r="W140" s="0"/>
      <c r="X140" s="0"/>
      <c r="Z140" s="0"/>
      <c r="AA140" s="0"/>
      <c r="AB140" s="0"/>
      <c r="AE140" s="1" t="n">
        <v>1</v>
      </c>
      <c r="AF140" s="0"/>
      <c r="AG140" s="0"/>
      <c r="AH140" s="0"/>
      <c r="AJ140" s="0"/>
      <c r="AK140" s="0"/>
      <c r="AM140" s="0"/>
      <c r="AN140" s="0"/>
      <c r="AP140" s="0"/>
      <c r="AQ140" s="0"/>
      <c r="AR140" s="0"/>
      <c r="AT140" s="0"/>
      <c r="AZ140" s="0"/>
      <c r="BC140" s="0"/>
      <c r="BF140" s="0"/>
      <c r="BH140" s="0"/>
      <c r="BI140" s="0"/>
      <c r="BJ140" s="0"/>
      <c r="BL140" s="0"/>
      <c r="BR140" s="0"/>
      <c r="BS140" s="0"/>
      <c r="BT140" s="0"/>
    </row>
    <row r="141" customFormat="false" ht="12.8" hidden="false" customHeight="true" outlineLevel="0" collapsed="false">
      <c r="A141" s="2" t="n">
        <v>42553.8645833334</v>
      </c>
      <c r="B141" s="1" t="s">
        <v>9</v>
      </c>
      <c r="C141" s="1" t="n">
        <v>0</v>
      </c>
      <c r="D141" s="1" t="n">
        <v>0</v>
      </c>
      <c r="E141" s="1" t="n">
        <f aca="false">SUM($G141:$BT141)</f>
        <v>1</v>
      </c>
      <c r="F141" s="3" t="n">
        <f aca="false">SUMPRODUCT(INDEX(Cajas!$A$2:$C$10000, COLUMN($G141:$BT141) - 6, 3) * $G141:$BT141) * (100 - $C141) / 100</f>
        <v>9.95</v>
      </c>
      <c r="G141" s="0"/>
      <c r="H141" s="0"/>
      <c r="I141" s="0"/>
      <c r="K141" s="0"/>
      <c r="L141" s="0"/>
      <c r="M141" s="0"/>
      <c r="N141" s="0"/>
      <c r="Q141" s="0"/>
      <c r="R141" s="0"/>
      <c r="S141" s="0"/>
      <c r="U141" s="0"/>
      <c r="V141" s="0"/>
      <c r="W141" s="0"/>
      <c r="X141" s="0"/>
      <c r="Z141" s="0"/>
      <c r="AA141" s="0"/>
      <c r="AB141" s="0"/>
      <c r="AE141" s="0"/>
      <c r="AF141" s="0"/>
      <c r="AG141" s="0"/>
      <c r="AH141" s="0"/>
      <c r="AJ141" s="0"/>
      <c r="AK141" s="1" t="n">
        <v>1</v>
      </c>
      <c r="AM141" s="0"/>
      <c r="AN141" s="0"/>
      <c r="AP141" s="0"/>
      <c r="AQ141" s="0"/>
      <c r="AR141" s="0"/>
      <c r="AT141" s="0"/>
      <c r="AZ141" s="0"/>
      <c r="BC141" s="0"/>
      <c r="BF141" s="0"/>
      <c r="BH141" s="0"/>
      <c r="BI141" s="0"/>
      <c r="BJ141" s="0"/>
      <c r="BL141" s="0"/>
      <c r="BR141" s="0"/>
      <c r="BS141" s="0"/>
      <c r="BT141" s="0"/>
    </row>
    <row r="142" customFormat="false" ht="12.8" hidden="false" customHeight="true" outlineLevel="0" collapsed="false">
      <c r="A142" s="2" t="n">
        <v>42553.9097222222</v>
      </c>
      <c r="B142" s="1" t="s">
        <v>9</v>
      </c>
      <c r="C142" s="1" t="n">
        <v>0</v>
      </c>
      <c r="D142" s="1" t="n">
        <v>0</v>
      </c>
      <c r="E142" s="1" t="n">
        <f aca="false">SUM($G142:$BT142)</f>
        <v>4</v>
      </c>
      <c r="F142" s="3" t="n">
        <f aca="false">SUMPRODUCT(INDEX(Cajas!$A$2:$C$10000, COLUMN($G142:$BT142) - 6, 3) * $G142:$BT142) * (100 - $C142) / 100</f>
        <v>4</v>
      </c>
      <c r="G142" s="0"/>
      <c r="H142" s="0"/>
      <c r="I142" s="0"/>
      <c r="K142" s="0"/>
      <c r="L142" s="0"/>
      <c r="M142" s="0"/>
      <c r="N142" s="0"/>
      <c r="Q142" s="0"/>
      <c r="R142" s="0"/>
      <c r="S142" s="0"/>
      <c r="U142" s="0"/>
      <c r="V142" s="0"/>
      <c r="W142" s="0"/>
      <c r="X142" s="0"/>
      <c r="Z142" s="0"/>
      <c r="AA142" s="0"/>
      <c r="AB142" s="0"/>
      <c r="AE142" s="0"/>
      <c r="AF142" s="0"/>
      <c r="AG142" s="0"/>
      <c r="AH142" s="0"/>
      <c r="AJ142" s="0"/>
      <c r="AM142" s="0"/>
      <c r="AN142" s="0"/>
      <c r="AP142" s="0"/>
      <c r="AQ142" s="0"/>
      <c r="AR142" s="0"/>
      <c r="AT142" s="0"/>
      <c r="AZ142" s="0"/>
      <c r="BC142" s="0"/>
      <c r="BF142" s="0"/>
      <c r="BH142" s="0"/>
      <c r="BI142" s="0"/>
      <c r="BJ142" s="1" t="n">
        <v>4</v>
      </c>
      <c r="BL142" s="0"/>
      <c r="BR142" s="0"/>
      <c r="BS142" s="0"/>
      <c r="BT142" s="0"/>
    </row>
    <row r="143" customFormat="false" ht="12.8" hidden="false" customHeight="true" outlineLevel="0" collapsed="false">
      <c r="A143" s="2" t="n">
        <v>42553.9159722222</v>
      </c>
      <c r="B143" s="1" t="s">
        <v>11</v>
      </c>
      <c r="C143" s="1" t="n">
        <v>0</v>
      </c>
      <c r="D143" s="1" t="n">
        <v>0</v>
      </c>
      <c r="E143" s="1" t="n">
        <f aca="false">SUM($G143:$BT143)</f>
        <v>1</v>
      </c>
      <c r="F143" s="3" t="n">
        <f aca="false">SUMPRODUCT(INDEX(Cajas!$A$2:$C$10000, COLUMN($G143:$BT143) - 6, 3) * $G143:$BT143) * (100 - $C143) / 100</f>
        <v>8.95</v>
      </c>
      <c r="G143" s="1" t="n">
        <v>1</v>
      </c>
      <c r="H143" s="0"/>
      <c r="I143" s="0"/>
      <c r="K143" s="0"/>
      <c r="L143" s="0"/>
      <c r="M143" s="0"/>
      <c r="N143" s="0"/>
      <c r="Q143" s="0"/>
      <c r="R143" s="0"/>
      <c r="S143" s="0"/>
      <c r="U143" s="0"/>
      <c r="V143" s="0"/>
      <c r="W143" s="0"/>
      <c r="X143" s="0"/>
      <c r="Z143" s="0"/>
      <c r="AA143" s="0"/>
      <c r="AB143" s="0"/>
      <c r="AE143" s="0"/>
      <c r="AF143" s="0"/>
      <c r="AG143" s="0"/>
      <c r="AH143" s="0"/>
      <c r="AJ143" s="0"/>
      <c r="AM143" s="0"/>
      <c r="AN143" s="0"/>
      <c r="AP143" s="0"/>
      <c r="AQ143" s="0"/>
      <c r="AR143" s="0"/>
      <c r="AT143" s="0"/>
      <c r="AZ143" s="0"/>
      <c r="BC143" s="0"/>
      <c r="BF143" s="0"/>
      <c r="BH143" s="0"/>
      <c r="BI143" s="0"/>
      <c r="BJ143" s="0"/>
      <c r="BL143" s="0"/>
      <c r="BR143" s="0"/>
      <c r="BS143" s="0"/>
      <c r="BT143" s="0"/>
    </row>
    <row r="144" customFormat="false" ht="12.8" hidden="false" customHeight="true" outlineLevel="0" collapsed="false">
      <c r="A144" s="2" t="n">
        <v>42554.5368055556</v>
      </c>
      <c r="B144" s="1" t="s">
        <v>6</v>
      </c>
      <c r="C144" s="1" t="n">
        <v>0</v>
      </c>
      <c r="D144" s="1" t="n">
        <v>1</v>
      </c>
      <c r="E144" s="1" t="n">
        <f aca="false">SUM($G144:$BT144)</f>
        <v>4</v>
      </c>
      <c r="F144" s="3" t="n">
        <f aca="false">SUMPRODUCT(INDEX(Cajas!$A$2:$C$10000, COLUMN($G144:$BT144) - 6, 3) * $G144:$BT144) * (100 - $C144) / 100</f>
        <v>25.8</v>
      </c>
      <c r="G144" s="0"/>
      <c r="H144" s="0"/>
      <c r="I144" s="0"/>
      <c r="K144" s="1" t="n">
        <v>1</v>
      </c>
      <c r="L144" s="0"/>
      <c r="M144" s="0"/>
      <c r="N144" s="0"/>
      <c r="Q144" s="0"/>
      <c r="R144" s="0"/>
      <c r="S144" s="0"/>
      <c r="U144" s="0"/>
      <c r="V144" s="0"/>
      <c r="W144" s="0"/>
      <c r="X144" s="0"/>
      <c r="Z144" s="0"/>
      <c r="AA144" s="0"/>
      <c r="AB144" s="0"/>
      <c r="AE144" s="0"/>
      <c r="AF144" s="0"/>
      <c r="AG144" s="1" t="n">
        <v>2</v>
      </c>
      <c r="AH144" s="1" t="n">
        <v>1</v>
      </c>
      <c r="AJ144" s="0"/>
      <c r="AM144" s="0"/>
      <c r="AN144" s="0"/>
      <c r="AP144" s="0"/>
      <c r="AQ144" s="0"/>
      <c r="AR144" s="0"/>
      <c r="AT144" s="0"/>
      <c r="AZ144" s="0"/>
      <c r="BC144" s="0"/>
      <c r="BF144" s="0"/>
      <c r="BH144" s="0"/>
      <c r="BI144" s="0"/>
      <c r="BJ144" s="0"/>
      <c r="BL144" s="0"/>
      <c r="BR144" s="0"/>
      <c r="BS144" s="0"/>
      <c r="BT144" s="0"/>
    </row>
    <row r="145" customFormat="false" ht="12.8" hidden="false" customHeight="true" outlineLevel="0" collapsed="false">
      <c r="A145" s="2" t="n">
        <v>42554.5451388889</v>
      </c>
      <c r="B145" s="1" t="s">
        <v>6</v>
      </c>
      <c r="C145" s="1" t="n">
        <v>0</v>
      </c>
      <c r="D145" s="1" t="n">
        <v>0</v>
      </c>
      <c r="E145" s="1" t="n">
        <f aca="false">SUM($G145:$BT145)</f>
        <v>1</v>
      </c>
      <c r="F145" s="3" t="n">
        <f aca="false">SUMPRODUCT(INDEX(Cajas!$A$2:$C$10000, COLUMN($G145:$BT145) - 6, 3) * $G145:$BT145) * (100 - $C145) / 100</f>
        <v>15.95</v>
      </c>
      <c r="G145" s="0"/>
      <c r="H145" s="1" t="n">
        <v>1</v>
      </c>
      <c r="I145" s="0"/>
      <c r="K145" s="0"/>
      <c r="L145" s="0"/>
      <c r="M145" s="0"/>
      <c r="N145" s="0"/>
      <c r="Q145" s="0"/>
      <c r="R145" s="0"/>
      <c r="S145" s="0"/>
      <c r="U145" s="0"/>
      <c r="V145" s="0"/>
      <c r="W145" s="0"/>
      <c r="X145" s="0"/>
      <c r="Z145" s="0"/>
      <c r="AA145" s="0"/>
      <c r="AB145" s="0"/>
      <c r="AE145" s="0"/>
      <c r="AF145" s="0"/>
      <c r="AG145" s="0"/>
      <c r="AH145" s="0"/>
      <c r="AJ145" s="0"/>
      <c r="AM145" s="0"/>
      <c r="AN145" s="0"/>
      <c r="AP145" s="0"/>
      <c r="AQ145" s="0"/>
      <c r="AR145" s="0"/>
      <c r="AT145" s="0"/>
      <c r="AZ145" s="0"/>
      <c r="BC145" s="0"/>
      <c r="BF145" s="0"/>
      <c r="BH145" s="0"/>
      <c r="BI145" s="0"/>
      <c r="BJ145" s="0"/>
      <c r="BL145" s="0"/>
      <c r="BR145" s="0"/>
      <c r="BS145" s="0"/>
      <c r="BT145" s="0"/>
    </row>
    <row r="146" customFormat="false" ht="12.8" hidden="false" customHeight="true" outlineLevel="0" collapsed="false">
      <c r="A146" s="2" t="n">
        <v>42554.575</v>
      </c>
      <c r="B146" s="1" t="s">
        <v>9</v>
      </c>
      <c r="C146" s="1" t="n">
        <v>0</v>
      </c>
      <c r="D146" s="1" t="n">
        <v>0</v>
      </c>
      <c r="E146" s="1" t="n">
        <f aca="false">SUM($G146:$BT146)</f>
        <v>2</v>
      </c>
      <c r="F146" s="3" t="n">
        <f aca="false">SUMPRODUCT(INDEX(Cajas!$A$2:$C$10000, COLUMN($G146:$BT146) - 6, 3) * $G146:$BT146) * (100 - $C146) / 100</f>
        <v>17.9</v>
      </c>
      <c r="G146" s="1" t="n">
        <v>2</v>
      </c>
      <c r="H146" s="0"/>
      <c r="I146" s="0"/>
      <c r="K146" s="0"/>
      <c r="L146" s="0"/>
      <c r="M146" s="0"/>
      <c r="N146" s="0"/>
      <c r="Q146" s="0"/>
      <c r="R146" s="0"/>
      <c r="S146" s="0"/>
      <c r="U146" s="0"/>
      <c r="V146" s="0"/>
      <c r="W146" s="0"/>
      <c r="X146" s="0"/>
      <c r="Z146" s="0"/>
      <c r="AA146" s="0"/>
      <c r="AB146" s="0"/>
      <c r="AE146" s="0"/>
      <c r="AF146" s="0"/>
      <c r="AG146" s="0"/>
      <c r="AH146" s="0"/>
      <c r="AJ146" s="0"/>
      <c r="AM146" s="0"/>
      <c r="AN146" s="0"/>
      <c r="AP146" s="0"/>
      <c r="AQ146" s="0"/>
      <c r="AR146" s="0"/>
      <c r="AT146" s="0"/>
      <c r="AZ146" s="0"/>
      <c r="BC146" s="0"/>
      <c r="BF146" s="0"/>
      <c r="BH146" s="0"/>
      <c r="BI146" s="0"/>
      <c r="BJ146" s="0"/>
      <c r="BL146" s="0"/>
      <c r="BR146" s="0"/>
      <c r="BS146" s="0"/>
      <c r="BT146" s="0"/>
    </row>
    <row r="147" customFormat="false" ht="12.8" hidden="false" customHeight="true" outlineLevel="0" collapsed="false">
      <c r="A147" s="2" t="n">
        <v>42554.5868055556</v>
      </c>
      <c r="B147" s="1" t="s">
        <v>6</v>
      </c>
      <c r="C147" s="1" t="n">
        <v>0</v>
      </c>
      <c r="D147" s="1" t="n">
        <v>0</v>
      </c>
      <c r="E147" s="1" t="n">
        <f aca="false">SUM($G147:$BT147)</f>
        <v>4</v>
      </c>
      <c r="F147" s="3" t="n">
        <f aca="false">SUMPRODUCT(INDEX(Cajas!$A$2:$C$10000, COLUMN($G147:$BT147) - 6, 3) * $G147:$BT147) * (100 - $C147) / 100</f>
        <v>4</v>
      </c>
      <c r="G147" s="0"/>
      <c r="H147" s="0"/>
      <c r="I147" s="0"/>
      <c r="K147" s="0"/>
      <c r="L147" s="0"/>
      <c r="M147" s="0"/>
      <c r="N147" s="0"/>
      <c r="Q147" s="0"/>
      <c r="R147" s="0"/>
      <c r="S147" s="0"/>
      <c r="U147" s="0"/>
      <c r="V147" s="0"/>
      <c r="W147" s="0"/>
      <c r="X147" s="0"/>
      <c r="Z147" s="0"/>
      <c r="AA147" s="0"/>
      <c r="AB147" s="0"/>
      <c r="AE147" s="0"/>
      <c r="AF147" s="0"/>
      <c r="AG147" s="0"/>
      <c r="AH147" s="0"/>
      <c r="AJ147" s="0"/>
      <c r="AM147" s="0"/>
      <c r="AN147" s="0"/>
      <c r="AP147" s="0"/>
      <c r="AQ147" s="0"/>
      <c r="AR147" s="0"/>
      <c r="AT147" s="0"/>
      <c r="AZ147" s="0"/>
      <c r="BC147" s="0"/>
      <c r="BF147" s="0"/>
      <c r="BH147" s="0"/>
      <c r="BI147" s="0"/>
      <c r="BJ147" s="1" t="n">
        <v>4</v>
      </c>
      <c r="BL147" s="0"/>
      <c r="BR147" s="0"/>
      <c r="BS147" s="0"/>
      <c r="BT147" s="0"/>
    </row>
    <row r="148" customFormat="false" ht="12.8" hidden="false" customHeight="true" outlineLevel="0" collapsed="false">
      <c r="A148" s="2" t="n">
        <v>42554.7611111111</v>
      </c>
      <c r="B148" s="1" t="s">
        <v>11</v>
      </c>
      <c r="C148" s="1" t="n">
        <v>0</v>
      </c>
      <c r="D148" s="1" t="n">
        <v>0</v>
      </c>
      <c r="E148" s="1" t="n">
        <f aca="false">SUM($G148:$BT148)</f>
        <v>2</v>
      </c>
      <c r="F148" s="3" t="n">
        <f aca="false">SUMPRODUCT(INDEX(Cajas!$A$2:$C$10000, COLUMN($G148:$BT148) - 6, 3) * $G148:$BT148) * (100 - $C148) / 100</f>
        <v>13.9</v>
      </c>
      <c r="G148" s="0"/>
      <c r="H148" s="0"/>
      <c r="I148" s="0"/>
      <c r="K148" s="0"/>
      <c r="L148" s="0"/>
      <c r="M148" s="0"/>
      <c r="N148" s="0"/>
      <c r="Q148" s="0"/>
      <c r="R148" s="0"/>
      <c r="S148" s="0"/>
      <c r="U148" s="0"/>
      <c r="V148" s="0"/>
      <c r="W148" s="0"/>
      <c r="X148" s="0"/>
      <c r="Z148" s="0"/>
      <c r="AA148" s="0"/>
      <c r="AB148" s="0"/>
      <c r="AE148" s="1" t="n">
        <v>1</v>
      </c>
      <c r="AF148" s="0"/>
      <c r="AG148" s="1" t="n">
        <v>1</v>
      </c>
      <c r="AH148" s="0"/>
      <c r="AJ148" s="0"/>
      <c r="AM148" s="0"/>
      <c r="AN148" s="0"/>
      <c r="AP148" s="0"/>
      <c r="AQ148" s="0"/>
      <c r="AR148" s="0"/>
      <c r="AT148" s="0"/>
      <c r="AZ148" s="0"/>
      <c r="BC148" s="0"/>
      <c r="BF148" s="0"/>
      <c r="BH148" s="0"/>
      <c r="BI148" s="0"/>
      <c r="BJ148" s="0"/>
      <c r="BL148" s="0"/>
      <c r="BR148" s="0"/>
      <c r="BS148" s="0"/>
      <c r="BT148" s="0"/>
    </row>
    <row r="149" customFormat="false" ht="12.8" hidden="false" customHeight="true" outlineLevel="0" collapsed="false">
      <c r="A149" s="2" t="n">
        <v>42554.7972222222</v>
      </c>
      <c r="B149" s="1" t="s">
        <v>13</v>
      </c>
      <c r="C149" s="1" t="n">
        <v>0</v>
      </c>
      <c r="D149" s="1" t="n">
        <v>0</v>
      </c>
      <c r="E149" s="1" t="n">
        <f aca="false">SUM($G149:$BT149)</f>
        <v>1</v>
      </c>
      <c r="F149" s="3" t="n">
        <f aca="false">SUMPRODUCT(INDEX(Cajas!$A$2:$C$10000, COLUMN($G149:$BT149) - 6, 3) * $G149:$BT149) * (100 - $C149) / 100</f>
        <v>9.95</v>
      </c>
      <c r="G149" s="0"/>
      <c r="H149" s="0"/>
      <c r="I149" s="0"/>
      <c r="K149" s="0"/>
      <c r="L149" s="0"/>
      <c r="M149" s="0"/>
      <c r="N149" s="0"/>
      <c r="Q149" s="0"/>
      <c r="R149" s="0"/>
      <c r="S149" s="0"/>
      <c r="U149" s="0"/>
      <c r="V149" s="0"/>
      <c r="W149" s="0"/>
      <c r="X149" s="0"/>
      <c r="Z149" s="0"/>
      <c r="AA149" s="0"/>
      <c r="AB149" s="0"/>
      <c r="AE149" s="0"/>
      <c r="AF149" s="0"/>
      <c r="AG149" s="0"/>
      <c r="AH149" s="0"/>
      <c r="AJ149" s="0"/>
      <c r="AM149" s="1" t="n">
        <v>1</v>
      </c>
      <c r="AN149" s="0"/>
      <c r="AP149" s="0"/>
      <c r="AQ149" s="0"/>
      <c r="AR149" s="0"/>
      <c r="AT149" s="0"/>
      <c r="AZ149" s="0"/>
      <c r="BC149" s="0"/>
      <c r="BF149" s="0"/>
      <c r="BH149" s="0"/>
      <c r="BI149" s="0"/>
      <c r="BJ149" s="0"/>
      <c r="BL149" s="0"/>
      <c r="BR149" s="0"/>
      <c r="BS149" s="0"/>
      <c r="BT149" s="0"/>
    </row>
    <row r="150" customFormat="false" ht="12.8" hidden="false" customHeight="true" outlineLevel="0" collapsed="false">
      <c r="A150" s="2" t="n">
        <v>42554.8298611111</v>
      </c>
      <c r="B150" s="1" t="s">
        <v>6</v>
      </c>
      <c r="C150" s="1" t="n">
        <v>0</v>
      </c>
      <c r="D150" s="1" t="n">
        <v>0</v>
      </c>
      <c r="E150" s="1" t="n">
        <f aca="false">SUM($G150:$BT150)</f>
        <v>2</v>
      </c>
      <c r="F150" s="3" t="n">
        <f aca="false">SUMPRODUCT(INDEX(Cajas!$A$2:$C$10000, COLUMN($G150:$BT150) - 6, 3) * $G150:$BT150) * (100 - $C150) / 100</f>
        <v>17.9</v>
      </c>
      <c r="G150" s="1" t="n">
        <v>2</v>
      </c>
      <c r="H150" s="0"/>
      <c r="I150" s="0"/>
      <c r="K150" s="0"/>
      <c r="L150" s="0"/>
      <c r="M150" s="0"/>
      <c r="N150" s="0"/>
      <c r="Q150" s="0"/>
      <c r="R150" s="0"/>
      <c r="S150" s="0"/>
      <c r="U150" s="0"/>
      <c r="V150" s="0"/>
      <c r="W150" s="0"/>
      <c r="X150" s="0"/>
      <c r="Z150" s="0"/>
      <c r="AA150" s="0"/>
      <c r="AB150" s="0"/>
      <c r="AE150" s="0"/>
      <c r="AF150" s="0"/>
      <c r="AG150" s="0"/>
      <c r="AH150" s="0"/>
      <c r="AJ150" s="0"/>
      <c r="AM150" s="0"/>
      <c r="AN150" s="0"/>
      <c r="AP150" s="0"/>
      <c r="AQ150" s="0"/>
      <c r="AR150" s="0"/>
      <c r="AT150" s="0"/>
      <c r="AZ150" s="0"/>
      <c r="BC150" s="0"/>
      <c r="BF150" s="0"/>
      <c r="BH150" s="0"/>
      <c r="BI150" s="0"/>
      <c r="BJ150" s="0"/>
      <c r="BL150" s="0"/>
      <c r="BR150" s="0"/>
      <c r="BS150" s="0"/>
      <c r="BT150" s="0"/>
    </row>
    <row r="151" customFormat="false" ht="12.8" hidden="false" customHeight="true" outlineLevel="0" collapsed="false">
      <c r="A151" s="2" t="n">
        <v>42554.8402777778</v>
      </c>
      <c r="B151" s="1" t="s">
        <v>7</v>
      </c>
      <c r="C151" s="1" t="n">
        <v>0</v>
      </c>
      <c r="D151" s="1" t="n">
        <v>0</v>
      </c>
      <c r="E151" s="1" t="n">
        <f aca="false">SUM($G151:$BT151)</f>
        <v>1</v>
      </c>
      <c r="F151" s="3" t="n">
        <f aca="false">SUMPRODUCT(INDEX(Cajas!$A$2:$C$10000, COLUMN($G151:$BT151) - 6, 3) * $G151:$BT151) * (100 - $C151) / 100</f>
        <v>15.95</v>
      </c>
      <c r="G151" s="0"/>
      <c r="H151" s="1" t="n">
        <v>1</v>
      </c>
      <c r="I151" s="0"/>
      <c r="K151" s="0"/>
      <c r="L151" s="0"/>
      <c r="M151" s="0"/>
      <c r="N151" s="0"/>
      <c r="Q151" s="0"/>
      <c r="R151" s="0"/>
      <c r="S151" s="0"/>
      <c r="U151" s="0"/>
      <c r="V151" s="0"/>
      <c r="W151" s="0"/>
      <c r="X151" s="0"/>
      <c r="Z151" s="0"/>
      <c r="AA151" s="0"/>
      <c r="AB151" s="0"/>
      <c r="AE151" s="0"/>
      <c r="AF151" s="0"/>
      <c r="AG151" s="0"/>
      <c r="AH151" s="0"/>
      <c r="AJ151" s="0"/>
      <c r="AM151" s="0"/>
      <c r="AN151" s="0"/>
      <c r="AP151" s="0"/>
      <c r="AQ151" s="0"/>
      <c r="AR151" s="0"/>
      <c r="AT151" s="0"/>
      <c r="AZ151" s="0"/>
      <c r="BC151" s="0"/>
      <c r="BF151" s="0"/>
      <c r="BH151" s="0"/>
      <c r="BI151" s="0"/>
      <c r="BJ151" s="0"/>
      <c r="BL151" s="0"/>
      <c r="BR151" s="0"/>
      <c r="BS151" s="0"/>
      <c r="BT151" s="0"/>
    </row>
    <row r="152" customFormat="false" ht="12.8" hidden="false" customHeight="true" outlineLevel="0" collapsed="false">
      <c r="A152" s="2" t="n">
        <v>42554.84375</v>
      </c>
      <c r="B152" s="1" t="s">
        <v>11</v>
      </c>
      <c r="C152" s="1" t="n">
        <v>0</v>
      </c>
      <c r="D152" s="1" t="n">
        <v>0</v>
      </c>
      <c r="E152" s="1" t="n">
        <f aca="false">SUM($G152:$BT152)</f>
        <v>1</v>
      </c>
      <c r="F152" s="3" t="n">
        <f aca="false">SUMPRODUCT(INDEX(Cajas!$A$2:$C$10000, COLUMN($G152:$BT152) - 6, 3) * $G152:$BT152) * (100 - $C152) / 100</f>
        <v>8.95</v>
      </c>
      <c r="G152" s="1" t="n">
        <v>1</v>
      </c>
      <c r="H152" s="0"/>
      <c r="I152" s="0"/>
      <c r="K152" s="0"/>
      <c r="L152" s="0"/>
      <c r="M152" s="0"/>
      <c r="N152" s="0"/>
      <c r="Q152" s="0"/>
      <c r="R152" s="0"/>
      <c r="S152" s="0"/>
      <c r="U152" s="0"/>
      <c r="V152" s="0"/>
      <c r="W152" s="0"/>
      <c r="X152" s="0"/>
      <c r="Z152" s="0"/>
      <c r="AA152" s="0"/>
      <c r="AB152" s="0"/>
      <c r="AE152" s="0"/>
      <c r="AF152" s="0"/>
      <c r="AG152" s="0"/>
      <c r="AH152" s="0"/>
      <c r="AJ152" s="0"/>
      <c r="AM152" s="0"/>
      <c r="AN152" s="0"/>
      <c r="AP152" s="0"/>
      <c r="AQ152" s="0"/>
      <c r="AR152" s="0"/>
      <c r="AT152" s="0"/>
      <c r="AZ152" s="0"/>
      <c r="BC152" s="0"/>
      <c r="BF152" s="0"/>
      <c r="BH152" s="0"/>
      <c r="BI152" s="0"/>
      <c r="BJ152" s="0"/>
      <c r="BL152" s="0"/>
      <c r="BR152" s="0"/>
      <c r="BS152" s="0"/>
      <c r="BT152" s="0"/>
    </row>
    <row r="153" customFormat="false" ht="12.8" hidden="false" customHeight="true" outlineLevel="0" collapsed="false">
      <c r="A153" s="2" t="n">
        <v>42554.8472222222</v>
      </c>
      <c r="B153" s="1" t="s">
        <v>6</v>
      </c>
      <c r="C153" s="1" t="n">
        <v>0</v>
      </c>
      <c r="D153" s="1" t="n">
        <v>0</v>
      </c>
      <c r="E153" s="1" t="n">
        <f aca="false">SUM($G153:$BT153)</f>
        <v>1</v>
      </c>
      <c r="F153" s="3" t="n">
        <f aca="false">SUMPRODUCT(INDEX(Cajas!$A$2:$C$10000, COLUMN($G153:$BT153) - 6, 3) * $G153:$BT153) * (100 - $C153) / 100</f>
        <v>9.95</v>
      </c>
      <c r="G153" s="0"/>
      <c r="H153" s="0"/>
      <c r="I153" s="0"/>
      <c r="K153" s="0"/>
      <c r="L153" s="0"/>
      <c r="M153" s="0"/>
      <c r="N153" s="0"/>
      <c r="Q153" s="0"/>
      <c r="R153" s="0"/>
      <c r="S153" s="0"/>
      <c r="U153" s="0"/>
      <c r="V153" s="0"/>
      <c r="W153" s="0"/>
      <c r="X153" s="0"/>
      <c r="Z153" s="0"/>
      <c r="AA153" s="0"/>
      <c r="AB153" s="0"/>
      <c r="AE153" s="0"/>
      <c r="AF153" s="0"/>
      <c r="AG153" s="0"/>
      <c r="AH153" s="0"/>
      <c r="AJ153" s="1" t="n">
        <v>1</v>
      </c>
      <c r="AM153" s="0"/>
      <c r="AN153" s="0"/>
      <c r="AP153" s="0"/>
      <c r="AQ153" s="0"/>
      <c r="AR153" s="0"/>
      <c r="AT153" s="0"/>
      <c r="AZ153" s="0"/>
      <c r="BC153" s="0"/>
      <c r="BF153" s="0"/>
      <c r="BH153" s="0"/>
      <c r="BI153" s="0"/>
      <c r="BJ153" s="0"/>
      <c r="BL153" s="0"/>
      <c r="BR153" s="0"/>
      <c r="BS153" s="0"/>
      <c r="BT153" s="0"/>
    </row>
    <row r="154" customFormat="false" ht="12.8" hidden="false" customHeight="true" outlineLevel="0" collapsed="false">
      <c r="A154" s="2" t="n">
        <v>42554.9020833333</v>
      </c>
      <c r="B154" s="1" t="s">
        <v>7</v>
      </c>
      <c r="C154" s="1" t="n">
        <v>0</v>
      </c>
      <c r="D154" s="1" t="n">
        <v>0</v>
      </c>
      <c r="E154" s="1" t="n">
        <f aca="false">SUM($G154:$BT154)</f>
        <v>1</v>
      </c>
      <c r="F154" s="3" t="n">
        <f aca="false">SUMPRODUCT(INDEX(Cajas!$A$2:$C$10000, COLUMN($G154:$BT154) - 6, 3) * $G154:$BT154) * (100 - $C154) / 100</f>
        <v>15.95</v>
      </c>
      <c r="G154" s="0"/>
      <c r="H154" s="0"/>
      <c r="I154" s="0"/>
      <c r="K154" s="0"/>
      <c r="L154" s="0"/>
      <c r="M154" s="0"/>
      <c r="N154" s="0"/>
      <c r="Q154" s="0"/>
      <c r="R154" s="0"/>
      <c r="S154" s="0"/>
      <c r="U154" s="0"/>
      <c r="V154" s="0"/>
      <c r="W154" s="0"/>
      <c r="X154" s="0"/>
      <c r="Z154" s="0"/>
      <c r="AA154" s="0"/>
      <c r="AB154" s="0"/>
      <c r="AE154" s="0"/>
      <c r="AF154" s="0"/>
      <c r="AG154" s="0"/>
      <c r="AH154" s="0"/>
      <c r="AJ154" s="0"/>
      <c r="AM154" s="0"/>
      <c r="AN154" s="0"/>
      <c r="AP154" s="1" t="n">
        <v>1</v>
      </c>
      <c r="AQ154" s="0"/>
      <c r="AR154" s="0"/>
      <c r="AT154" s="0"/>
      <c r="AZ154" s="0"/>
      <c r="BC154" s="0"/>
      <c r="BF154" s="0"/>
      <c r="BH154" s="0"/>
      <c r="BI154" s="0"/>
      <c r="BJ154" s="0"/>
      <c r="BL154" s="0"/>
      <c r="BR154" s="0"/>
      <c r="BS154" s="0"/>
      <c r="BT154" s="0"/>
    </row>
    <row r="155" customFormat="false" ht="12.8" hidden="false" customHeight="true" outlineLevel="0" collapsed="false">
      <c r="A155" s="2" t="n">
        <v>42555.4513888889</v>
      </c>
      <c r="B155" s="1" t="s">
        <v>10</v>
      </c>
      <c r="C155" s="1" t="n">
        <v>0</v>
      </c>
      <c r="D155" s="1" t="n">
        <v>0</v>
      </c>
      <c r="E155" s="1" t="n">
        <f aca="false">SUM($G155:$BT155)</f>
        <v>1</v>
      </c>
      <c r="F155" s="3" t="n">
        <f aca="false">SUMPRODUCT(INDEX(Cajas!$A$2:$C$10000, COLUMN($G155:$BT155) - 6, 3) * $G155:$BT155) * (100 - $C155) / 100</f>
        <v>4.95</v>
      </c>
      <c r="G155" s="0"/>
      <c r="H155" s="0"/>
      <c r="I155" s="0"/>
      <c r="K155" s="0"/>
      <c r="L155" s="1" t="n">
        <v>1</v>
      </c>
      <c r="M155" s="0"/>
      <c r="N155" s="0"/>
      <c r="Q155" s="0"/>
      <c r="R155" s="0"/>
      <c r="S155" s="0"/>
      <c r="U155" s="0"/>
      <c r="V155" s="0"/>
      <c r="W155" s="0"/>
      <c r="X155" s="0"/>
      <c r="Z155" s="0"/>
      <c r="AA155" s="0"/>
      <c r="AB155" s="0"/>
      <c r="AE155" s="0"/>
      <c r="AF155" s="0"/>
      <c r="AG155" s="0"/>
      <c r="AH155" s="0"/>
      <c r="AJ155" s="0"/>
      <c r="AM155" s="0"/>
      <c r="AN155" s="0"/>
      <c r="AQ155" s="0"/>
      <c r="AR155" s="0"/>
      <c r="AT155" s="0"/>
      <c r="AZ155" s="0"/>
      <c r="BC155" s="0"/>
      <c r="BF155" s="0"/>
      <c r="BH155" s="0"/>
      <c r="BI155" s="0"/>
      <c r="BJ155" s="0"/>
      <c r="BL155" s="0"/>
      <c r="BR155" s="0"/>
      <c r="BS155" s="0"/>
      <c r="BT155" s="0"/>
    </row>
    <row r="156" customFormat="false" ht="12.8" hidden="false" customHeight="true" outlineLevel="0" collapsed="false">
      <c r="A156" s="2" t="n">
        <v>42555.4618055555</v>
      </c>
      <c r="B156" s="1" t="s">
        <v>6</v>
      </c>
      <c r="C156" s="1" t="n">
        <v>0</v>
      </c>
      <c r="D156" s="1" t="n">
        <v>0</v>
      </c>
      <c r="E156" s="1" t="n">
        <f aca="false">SUM($G156:$BT156)</f>
        <v>1</v>
      </c>
      <c r="F156" s="3" t="n">
        <f aca="false">SUMPRODUCT(INDEX(Cajas!$A$2:$C$10000, COLUMN($G156:$BT156) - 6, 3) * $G156:$BT156) * (100 - $C156) / 100</f>
        <v>8.95</v>
      </c>
      <c r="G156" s="1" t="n">
        <v>1</v>
      </c>
      <c r="H156" s="0"/>
      <c r="I156" s="0"/>
      <c r="K156" s="0"/>
      <c r="L156" s="0"/>
      <c r="M156" s="0"/>
      <c r="N156" s="0"/>
      <c r="Q156" s="0"/>
      <c r="R156" s="0"/>
      <c r="S156" s="0"/>
      <c r="U156" s="0"/>
      <c r="V156" s="0"/>
      <c r="W156" s="0"/>
      <c r="X156" s="0"/>
      <c r="Z156" s="0"/>
      <c r="AA156" s="0"/>
      <c r="AB156" s="0"/>
      <c r="AE156" s="0"/>
      <c r="AF156" s="0"/>
      <c r="AG156" s="0"/>
      <c r="AH156" s="0"/>
      <c r="AJ156" s="0"/>
      <c r="AM156" s="0"/>
      <c r="AN156" s="0"/>
      <c r="AQ156" s="0"/>
      <c r="AR156" s="0"/>
      <c r="AT156" s="0"/>
      <c r="AZ156" s="0"/>
      <c r="BC156" s="0"/>
      <c r="BF156" s="0"/>
      <c r="BH156" s="0"/>
      <c r="BI156" s="0"/>
      <c r="BJ156" s="0"/>
      <c r="BL156" s="0"/>
      <c r="BR156" s="0"/>
      <c r="BS156" s="0"/>
      <c r="BT156" s="0"/>
    </row>
    <row r="157" customFormat="false" ht="12.8" hidden="false" customHeight="true" outlineLevel="0" collapsed="false">
      <c r="A157" s="2" t="n">
        <v>42555.4979166667</v>
      </c>
      <c r="B157" s="1" t="s">
        <v>11</v>
      </c>
      <c r="C157" s="1" t="n">
        <v>0</v>
      </c>
      <c r="D157" s="1" t="n">
        <v>0</v>
      </c>
      <c r="E157" s="1" t="n">
        <f aca="false">SUM($G157:$BT157)</f>
        <v>1</v>
      </c>
      <c r="F157" s="3" t="n">
        <f aca="false">SUMPRODUCT(INDEX(Cajas!$A$2:$C$10000, COLUMN($G157:$BT157) - 6, 3) * $G157:$BT157) * (100 - $C157) / 100</f>
        <v>9.45</v>
      </c>
      <c r="G157" s="0"/>
      <c r="H157" s="0"/>
      <c r="I157" s="0"/>
      <c r="K157" s="0"/>
      <c r="L157" s="0"/>
      <c r="M157" s="0"/>
      <c r="N157" s="0"/>
      <c r="Q157" s="0"/>
      <c r="R157" s="0"/>
      <c r="S157" s="0"/>
      <c r="U157" s="0"/>
      <c r="V157" s="0"/>
      <c r="W157" s="0"/>
      <c r="X157" s="0"/>
      <c r="Z157" s="0"/>
      <c r="AA157" s="0"/>
      <c r="AB157" s="0"/>
      <c r="AE157" s="0"/>
      <c r="AF157" s="0"/>
      <c r="AG157" s="0"/>
      <c r="AH157" s="0"/>
      <c r="AJ157" s="0"/>
      <c r="AM157" s="0"/>
      <c r="AN157" s="0"/>
      <c r="AQ157" s="0"/>
      <c r="AR157" s="0"/>
      <c r="AT157" s="0"/>
      <c r="AZ157" s="0"/>
      <c r="BC157" s="0"/>
      <c r="BF157" s="0"/>
      <c r="BH157" s="0"/>
      <c r="BI157" s="0"/>
      <c r="BJ157" s="0"/>
      <c r="BL157" s="1" t="n">
        <v>1</v>
      </c>
      <c r="BR157" s="0"/>
      <c r="BS157" s="0"/>
      <c r="BT157" s="0"/>
    </row>
    <row r="158" customFormat="false" ht="12.8" hidden="false" customHeight="true" outlineLevel="0" collapsed="false">
      <c r="A158" s="2" t="n">
        <v>42555.5347222222</v>
      </c>
      <c r="B158" s="1" t="s">
        <v>7</v>
      </c>
      <c r="C158" s="1" t="n">
        <v>0</v>
      </c>
      <c r="D158" s="1" t="n">
        <v>0</v>
      </c>
      <c r="E158" s="1" t="n">
        <f aca="false">SUM($G158:$BT158)</f>
        <v>1</v>
      </c>
      <c r="F158" s="3" t="n">
        <f aca="false">SUMPRODUCT(INDEX(Cajas!$A$2:$C$10000, COLUMN($G158:$BT158) - 6, 3) * $G158:$BT158) * (100 - $C158) / 100</f>
        <v>4.95</v>
      </c>
      <c r="G158" s="0"/>
      <c r="H158" s="0"/>
      <c r="I158" s="0"/>
      <c r="K158" s="1" t="n">
        <v>1</v>
      </c>
      <c r="L158" s="0"/>
      <c r="M158" s="0"/>
      <c r="N158" s="0"/>
      <c r="Q158" s="0"/>
      <c r="R158" s="0"/>
      <c r="S158" s="0"/>
      <c r="U158" s="0"/>
      <c r="V158" s="0"/>
      <c r="W158" s="0"/>
      <c r="X158" s="0"/>
      <c r="Z158" s="0"/>
      <c r="AA158" s="0"/>
      <c r="AB158" s="0"/>
      <c r="AE158" s="0"/>
      <c r="AF158" s="0"/>
      <c r="AG158" s="0"/>
      <c r="AH158" s="0"/>
      <c r="AJ158" s="0"/>
      <c r="AM158" s="0"/>
      <c r="AN158" s="0"/>
      <c r="AQ158" s="0"/>
      <c r="AR158" s="0"/>
      <c r="AT158" s="0"/>
      <c r="AZ158" s="0"/>
      <c r="BC158" s="0"/>
      <c r="BF158" s="0"/>
      <c r="BH158" s="0"/>
      <c r="BI158" s="0"/>
      <c r="BJ158" s="0"/>
      <c r="BL158" s="0"/>
      <c r="BR158" s="0"/>
      <c r="BS158" s="0"/>
      <c r="BT158" s="0"/>
    </row>
    <row r="159" customFormat="false" ht="12.8" hidden="false" customHeight="true" outlineLevel="0" collapsed="false">
      <c r="A159" s="2" t="n">
        <v>42555.625</v>
      </c>
      <c r="B159" s="1" t="s">
        <v>8</v>
      </c>
      <c r="C159" s="1" t="n">
        <v>0</v>
      </c>
      <c r="D159" s="1" t="n">
        <v>1</v>
      </c>
      <c r="E159" s="1" t="n">
        <f aca="false">SUM($G159:$BT159)</f>
        <v>3</v>
      </c>
      <c r="F159" s="3" t="n">
        <f aca="false">SUMPRODUCT(INDEX(Cajas!$A$2:$C$10000, COLUMN($G159:$BT159) - 6, 3) * $G159:$BT159) * (100 - $C159) / 100</f>
        <v>25.85</v>
      </c>
      <c r="G159" s="0"/>
      <c r="H159" s="1" t="n">
        <v>1</v>
      </c>
      <c r="I159" s="0"/>
      <c r="K159" s="1" t="n">
        <v>2</v>
      </c>
      <c r="L159" s="0"/>
      <c r="M159" s="0"/>
      <c r="N159" s="0"/>
      <c r="Q159" s="0"/>
      <c r="R159" s="0"/>
      <c r="S159" s="0"/>
      <c r="U159" s="0"/>
      <c r="V159" s="0"/>
      <c r="W159" s="0"/>
      <c r="X159" s="0"/>
      <c r="Z159" s="0"/>
      <c r="AA159" s="0"/>
      <c r="AB159" s="0"/>
      <c r="AE159" s="0"/>
      <c r="AF159" s="0"/>
      <c r="AG159" s="0"/>
      <c r="AH159" s="0"/>
      <c r="AJ159" s="0"/>
      <c r="AM159" s="0"/>
      <c r="AN159" s="0"/>
      <c r="AQ159" s="0"/>
      <c r="AR159" s="0"/>
      <c r="AT159" s="0"/>
      <c r="AZ159" s="0"/>
      <c r="BC159" s="0"/>
      <c r="BF159" s="0"/>
      <c r="BH159" s="0"/>
      <c r="BI159" s="0"/>
      <c r="BJ159" s="0"/>
      <c r="BL159" s="0"/>
      <c r="BR159" s="0"/>
      <c r="BS159" s="0"/>
      <c r="BT159" s="0"/>
    </row>
    <row r="160" customFormat="false" ht="12.8" hidden="false" customHeight="true" outlineLevel="0" collapsed="false">
      <c r="A160" s="2" t="n">
        <v>42555.6458333334</v>
      </c>
      <c r="B160" s="1" t="s">
        <v>8</v>
      </c>
      <c r="C160" s="1" t="n">
        <v>0</v>
      </c>
      <c r="D160" s="1" t="n">
        <v>0</v>
      </c>
      <c r="E160" s="1" t="n">
        <f aca="false">SUM($G160:$BT160)</f>
        <v>1</v>
      </c>
      <c r="F160" s="3" t="n">
        <f aca="false">SUMPRODUCT(INDEX(Cajas!$A$2:$C$10000, COLUMN($G160:$BT160) - 6, 3) * $G160:$BT160) * (100 - $C160) / 100</f>
        <v>8.95</v>
      </c>
      <c r="G160" s="1" t="n">
        <v>1</v>
      </c>
      <c r="H160" s="0"/>
      <c r="I160" s="0"/>
      <c r="K160" s="0"/>
      <c r="L160" s="0"/>
      <c r="M160" s="0"/>
      <c r="N160" s="0"/>
      <c r="Q160" s="0"/>
      <c r="R160" s="0"/>
      <c r="S160" s="0"/>
      <c r="U160" s="0"/>
      <c r="V160" s="0"/>
      <c r="W160" s="0"/>
      <c r="X160" s="0"/>
      <c r="Z160" s="0"/>
      <c r="AA160" s="0"/>
      <c r="AB160" s="0"/>
      <c r="AE160" s="0"/>
      <c r="AF160" s="0"/>
      <c r="AG160" s="0"/>
      <c r="AH160" s="0"/>
      <c r="AJ160" s="0"/>
      <c r="AM160" s="0"/>
      <c r="AN160" s="0"/>
      <c r="AQ160" s="0"/>
      <c r="AR160" s="0"/>
      <c r="AT160" s="0"/>
      <c r="AZ160" s="0"/>
      <c r="BC160" s="0"/>
      <c r="BF160" s="0"/>
      <c r="BH160" s="0"/>
      <c r="BI160" s="0"/>
      <c r="BJ160" s="0"/>
      <c r="BL160" s="0"/>
      <c r="BR160" s="0"/>
      <c r="BS160" s="0"/>
      <c r="BT160" s="0"/>
    </row>
    <row r="161" customFormat="false" ht="12.8" hidden="false" customHeight="true" outlineLevel="0" collapsed="false">
      <c r="A161" s="2" t="n">
        <v>42555.7777777778</v>
      </c>
      <c r="B161" s="1" t="s">
        <v>11</v>
      </c>
      <c r="C161" s="1" t="n">
        <v>0</v>
      </c>
      <c r="D161" s="1" t="n">
        <v>1</v>
      </c>
      <c r="E161" s="1" t="n">
        <f aca="false">SUM($G161:$BT161)</f>
        <v>1</v>
      </c>
      <c r="F161" s="3" t="n">
        <f aca="false">SUMPRODUCT(INDEX(Cajas!$A$2:$C$10000, COLUMN($G161:$BT161) - 6, 3) * $G161:$BT161) * (100 - $C161) / 100</f>
        <v>8.95</v>
      </c>
      <c r="G161" s="1" t="n">
        <v>1</v>
      </c>
      <c r="H161" s="0"/>
      <c r="I161" s="0"/>
      <c r="K161" s="0"/>
      <c r="L161" s="0"/>
      <c r="M161" s="0"/>
      <c r="N161" s="0"/>
      <c r="Q161" s="0"/>
      <c r="R161" s="0"/>
      <c r="S161" s="0"/>
      <c r="U161" s="0"/>
      <c r="V161" s="0"/>
      <c r="W161" s="0"/>
      <c r="X161" s="0"/>
      <c r="Z161" s="0"/>
      <c r="AA161" s="0"/>
      <c r="AB161" s="0"/>
      <c r="AE161" s="0"/>
      <c r="AF161" s="0"/>
      <c r="AG161" s="0"/>
      <c r="AH161" s="0"/>
      <c r="AJ161" s="0"/>
      <c r="AM161" s="0"/>
      <c r="AN161" s="0"/>
      <c r="AQ161" s="0"/>
      <c r="AR161" s="0"/>
      <c r="AT161" s="0"/>
      <c r="AZ161" s="0"/>
      <c r="BC161" s="0"/>
      <c r="BF161" s="0"/>
      <c r="BH161" s="0"/>
      <c r="BI161" s="0"/>
      <c r="BJ161" s="0"/>
      <c r="BL161" s="0"/>
      <c r="BR161" s="0"/>
      <c r="BS161" s="0"/>
      <c r="BT161" s="0"/>
    </row>
    <row r="162" customFormat="false" ht="12.8" hidden="false" customHeight="true" outlineLevel="0" collapsed="false">
      <c r="A162" s="2" t="n">
        <v>42555.875</v>
      </c>
      <c r="B162" s="1" t="s">
        <v>15</v>
      </c>
      <c r="C162" s="1" t="n">
        <v>0</v>
      </c>
      <c r="D162" s="1" t="n">
        <v>0</v>
      </c>
      <c r="E162" s="1" t="n">
        <f aca="false">SUM($G162:$BT162)</f>
        <v>1</v>
      </c>
      <c r="F162" s="3" t="n">
        <f aca="false">SUMPRODUCT(INDEX(Cajas!$A$2:$C$10000, COLUMN($G162:$BT162) - 6, 3) * $G162:$BT162) * (100 - $C162) / 100</f>
        <v>21.95</v>
      </c>
      <c r="G162" s="0"/>
      <c r="H162" s="0"/>
      <c r="I162" s="1" t="n">
        <v>1</v>
      </c>
      <c r="K162" s="0"/>
      <c r="L162" s="0"/>
      <c r="M162" s="0"/>
      <c r="N162" s="0"/>
      <c r="Q162" s="0"/>
      <c r="R162" s="0"/>
      <c r="S162" s="0"/>
      <c r="U162" s="0"/>
      <c r="V162" s="0"/>
      <c r="W162" s="0"/>
      <c r="X162" s="0"/>
      <c r="Z162" s="0"/>
      <c r="AA162" s="0"/>
      <c r="AB162" s="0"/>
      <c r="AE162" s="0"/>
      <c r="AF162" s="0"/>
      <c r="AG162" s="0"/>
      <c r="AH162" s="0"/>
      <c r="AJ162" s="0"/>
      <c r="AM162" s="0"/>
      <c r="AN162" s="0"/>
      <c r="AQ162" s="0"/>
      <c r="AR162" s="0"/>
      <c r="AT162" s="0"/>
      <c r="AZ162" s="0"/>
      <c r="BC162" s="0"/>
      <c r="BF162" s="0"/>
      <c r="BH162" s="0"/>
      <c r="BI162" s="0"/>
      <c r="BJ162" s="0"/>
      <c r="BL162" s="0"/>
      <c r="BR162" s="0"/>
      <c r="BS162" s="0"/>
      <c r="BT162" s="0"/>
    </row>
    <row r="163" customFormat="false" ht="12.8" hidden="false" customHeight="true" outlineLevel="0" collapsed="false">
      <c r="A163" s="2" t="n">
        <v>42555.8819444445</v>
      </c>
      <c r="B163" s="1" t="s">
        <v>8</v>
      </c>
      <c r="C163" s="1" t="n">
        <v>0</v>
      </c>
      <c r="D163" s="1" t="n">
        <v>1</v>
      </c>
      <c r="E163" s="1" t="n">
        <f aca="false">SUM($G163:$BT163)</f>
        <v>4</v>
      </c>
      <c r="F163" s="3" t="n">
        <f aca="false">SUMPRODUCT(INDEX(Cajas!$A$2:$C$10000, COLUMN($G163:$BT163) - 6, 3) * $G163:$BT163) * (100 - $C163) / 100</f>
        <v>65.8</v>
      </c>
      <c r="G163" s="0"/>
      <c r="H163" s="0"/>
      <c r="I163" s="0"/>
      <c r="K163" s="0"/>
      <c r="L163" s="0"/>
      <c r="M163" s="0"/>
      <c r="N163" s="0"/>
      <c r="Q163" s="0"/>
      <c r="R163" s="0"/>
      <c r="S163" s="0"/>
      <c r="U163" s="0"/>
      <c r="V163" s="0"/>
      <c r="W163" s="0"/>
      <c r="X163" s="0"/>
      <c r="Z163" s="0"/>
      <c r="AA163" s="0"/>
      <c r="AB163" s="0"/>
      <c r="AE163" s="0"/>
      <c r="AF163" s="0"/>
      <c r="AG163" s="0"/>
      <c r="AH163" s="0"/>
      <c r="AJ163" s="0"/>
      <c r="AM163" s="0"/>
      <c r="AN163" s="0"/>
      <c r="AQ163" s="0"/>
      <c r="AR163" s="0"/>
      <c r="AT163" s="0"/>
      <c r="AZ163" s="0"/>
      <c r="BC163" s="0"/>
      <c r="BF163" s="0"/>
      <c r="BH163" s="1" t="n">
        <v>2</v>
      </c>
      <c r="BI163" s="1" t="n">
        <v>2</v>
      </c>
      <c r="BJ163" s="0"/>
      <c r="BL163" s="0"/>
      <c r="BR163" s="0"/>
      <c r="BS163" s="0"/>
      <c r="BT163" s="0"/>
    </row>
    <row r="164" customFormat="false" ht="12.8" hidden="false" customHeight="true" outlineLevel="0" collapsed="false">
      <c r="A164" s="2" t="n">
        <v>42555.9166666667</v>
      </c>
      <c r="B164" s="1" t="s">
        <v>9</v>
      </c>
      <c r="C164" s="1" t="n">
        <v>0</v>
      </c>
      <c r="D164" s="1" t="n">
        <v>0</v>
      </c>
      <c r="E164" s="1" t="n">
        <f aca="false">SUM($G164:$BT164)</f>
        <v>4</v>
      </c>
      <c r="F164" s="3" t="n">
        <f aca="false">SUMPRODUCT(INDEX(Cajas!$A$2:$C$10000, COLUMN($G164:$BT164) - 6, 3) * $G164:$BT164) * (100 - $C164) / 100</f>
        <v>27.8</v>
      </c>
      <c r="G164" s="0"/>
      <c r="H164" s="0"/>
      <c r="I164" s="0"/>
      <c r="K164" s="0"/>
      <c r="L164" s="0"/>
      <c r="M164" s="0"/>
      <c r="N164" s="0"/>
      <c r="Q164" s="0"/>
      <c r="R164" s="0"/>
      <c r="S164" s="0"/>
      <c r="U164" s="0"/>
      <c r="V164" s="0"/>
      <c r="W164" s="0"/>
      <c r="X164" s="0"/>
      <c r="Z164" s="0"/>
      <c r="AA164" s="0"/>
      <c r="AB164" s="0"/>
      <c r="AE164" s="0"/>
      <c r="AF164" s="1" t="n">
        <v>4</v>
      </c>
      <c r="AG164" s="0"/>
      <c r="AH164" s="0"/>
      <c r="AJ164" s="0"/>
      <c r="AM164" s="0"/>
      <c r="AN164" s="0"/>
      <c r="AQ164" s="0"/>
      <c r="AR164" s="0"/>
      <c r="AT164" s="0"/>
      <c r="AZ164" s="0"/>
      <c r="BC164" s="0"/>
      <c r="BF164" s="0"/>
      <c r="BH164" s="0"/>
      <c r="BI164" s="0"/>
      <c r="BJ164" s="0"/>
      <c r="BL164" s="0"/>
      <c r="BR164" s="0"/>
      <c r="BS164" s="0"/>
      <c r="BT164" s="0"/>
    </row>
    <row r="165" customFormat="false" ht="12.8" hidden="false" customHeight="true" outlineLevel="0" collapsed="false">
      <c r="A165" s="2" t="n">
        <v>42555.9375</v>
      </c>
      <c r="B165" s="1" t="s">
        <v>9</v>
      </c>
      <c r="C165" s="1" t="n">
        <v>0</v>
      </c>
      <c r="D165" s="1" t="n">
        <v>0</v>
      </c>
      <c r="E165" s="1" t="n">
        <f aca="false">SUM($G165:$BT165)</f>
        <v>1</v>
      </c>
      <c r="F165" s="3" t="n">
        <f aca="false">SUMPRODUCT(INDEX(Cajas!$A$2:$C$10000, COLUMN($G165:$BT165) - 6, 3) * $G165:$BT165) * (100 - $C165) / 100</f>
        <v>8.95</v>
      </c>
      <c r="G165" s="1" t="n">
        <v>1</v>
      </c>
      <c r="H165" s="0"/>
      <c r="I165" s="0"/>
      <c r="K165" s="0"/>
      <c r="L165" s="0"/>
      <c r="M165" s="0"/>
      <c r="N165" s="0"/>
      <c r="Q165" s="0"/>
      <c r="R165" s="0"/>
      <c r="S165" s="0"/>
      <c r="U165" s="0"/>
      <c r="V165" s="0"/>
      <c r="W165" s="0"/>
      <c r="X165" s="0"/>
      <c r="Z165" s="0"/>
      <c r="AA165" s="0"/>
      <c r="AB165" s="0"/>
      <c r="AE165" s="0"/>
      <c r="AF165" s="0"/>
      <c r="AG165" s="0"/>
      <c r="AH165" s="0"/>
      <c r="AJ165" s="0"/>
      <c r="AM165" s="0"/>
      <c r="AN165" s="0"/>
      <c r="AQ165" s="0"/>
      <c r="AR165" s="0"/>
      <c r="AT165" s="0"/>
      <c r="AZ165" s="0"/>
      <c r="BC165" s="0"/>
      <c r="BF165" s="0"/>
      <c r="BH165" s="0"/>
      <c r="BI165" s="0"/>
      <c r="BJ165" s="0"/>
      <c r="BL165" s="0"/>
      <c r="BR165" s="0"/>
      <c r="BS165" s="0"/>
      <c r="BT165" s="0"/>
    </row>
    <row r="166" customFormat="false" ht="12.8" hidden="false" customHeight="true" outlineLevel="0" collapsed="false">
      <c r="A166" s="2" t="n">
        <v>42556.4583333334</v>
      </c>
      <c r="B166" s="1" t="s">
        <v>6</v>
      </c>
      <c r="C166" s="1" t="n">
        <v>0</v>
      </c>
      <c r="D166" s="1" t="n">
        <v>0</v>
      </c>
      <c r="E166" s="1" t="n">
        <f aca="false">SUM($G166:$BT166)</f>
        <v>1</v>
      </c>
      <c r="F166" s="3" t="n">
        <f aca="false">SUMPRODUCT(INDEX(Cajas!$A$2:$C$10000, COLUMN($G166:$BT166) - 6, 3) * $G166:$BT166) * (100 - $C166) / 100</f>
        <v>18.95</v>
      </c>
      <c r="G166" s="0"/>
      <c r="H166" s="0"/>
      <c r="I166" s="0"/>
      <c r="K166" s="0"/>
      <c r="L166" s="0"/>
      <c r="M166" s="0"/>
      <c r="N166" s="0"/>
      <c r="Q166" s="0"/>
      <c r="R166" s="0"/>
      <c r="S166" s="0"/>
      <c r="U166" s="0"/>
      <c r="V166" s="0"/>
      <c r="W166" s="0"/>
      <c r="X166" s="0"/>
      <c r="Z166" s="0"/>
      <c r="AA166" s="0"/>
      <c r="AB166" s="0"/>
      <c r="AE166" s="0"/>
      <c r="AF166" s="0"/>
      <c r="AG166" s="0"/>
      <c r="AH166" s="0"/>
      <c r="AJ166" s="0"/>
      <c r="AM166" s="0"/>
      <c r="AN166" s="0"/>
      <c r="AQ166" s="0"/>
      <c r="AR166" s="0"/>
      <c r="AT166" s="0"/>
      <c r="AZ166" s="0"/>
      <c r="BC166" s="0"/>
      <c r="BF166" s="0"/>
      <c r="BH166" s="0"/>
      <c r="BI166" s="1" t="n">
        <v>1</v>
      </c>
      <c r="BJ166" s="0"/>
      <c r="BL166" s="0"/>
      <c r="BR166" s="0"/>
      <c r="BS166" s="0"/>
      <c r="BT166" s="0"/>
    </row>
    <row r="167" customFormat="false" ht="12.8" hidden="false" customHeight="true" outlineLevel="0" collapsed="false">
      <c r="A167" s="2" t="n">
        <v>42556.5243055555</v>
      </c>
      <c r="B167" s="1" t="s">
        <v>6</v>
      </c>
      <c r="C167" s="1" t="n">
        <v>0</v>
      </c>
      <c r="D167" s="1" t="n">
        <v>0</v>
      </c>
      <c r="E167" s="1" t="n">
        <f aca="false">SUM($G167:$BT167)</f>
        <v>1</v>
      </c>
      <c r="F167" s="3" t="n">
        <f aca="false">SUMPRODUCT(INDEX(Cajas!$A$2:$C$10000, COLUMN($G167:$BT167) - 6, 3) * $G167:$BT167) * (100 - $C167) / 100</f>
        <v>8.95</v>
      </c>
      <c r="G167" s="1" t="n">
        <v>1</v>
      </c>
      <c r="H167" s="0"/>
      <c r="I167" s="0"/>
      <c r="K167" s="0"/>
      <c r="L167" s="0"/>
      <c r="M167" s="0"/>
      <c r="N167" s="0"/>
      <c r="Q167" s="0"/>
      <c r="R167" s="0"/>
      <c r="S167" s="0"/>
      <c r="U167" s="0"/>
      <c r="V167" s="0"/>
      <c r="W167" s="0"/>
      <c r="X167" s="0"/>
      <c r="Z167" s="0"/>
      <c r="AA167" s="0"/>
      <c r="AB167" s="0"/>
      <c r="AE167" s="0"/>
      <c r="AF167" s="0"/>
      <c r="AG167" s="0"/>
      <c r="AH167" s="0"/>
      <c r="AJ167" s="0"/>
      <c r="AM167" s="0"/>
      <c r="AN167" s="0"/>
      <c r="AQ167" s="0"/>
      <c r="AR167" s="0"/>
      <c r="AT167" s="0"/>
      <c r="AZ167" s="0"/>
      <c r="BC167" s="0"/>
      <c r="BF167" s="0"/>
      <c r="BH167" s="0"/>
      <c r="BI167" s="0"/>
      <c r="BJ167" s="0"/>
      <c r="BL167" s="0"/>
      <c r="BR167" s="0"/>
      <c r="BS167" s="0"/>
      <c r="BT167" s="0"/>
    </row>
    <row r="168" customFormat="false" ht="12.8" hidden="false" customHeight="true" outlineLevel="0" collapsed="false">
      <c r="A168" s="2" t="n">
        <v>42556.5277777778</v>
      </c>
      <c r="B168" s="1" t="s">
        <v>8</v>
      </c>
      <c r="C168" s="1" t="n">
        <v>0</v>
      </c>
      <c r="D168" s="1" t="n">
        <v>0</v>
      </c>
      <c r="E168" s="1" t="n">
        <f aca="false">SUM($G168:$BT168)</f>
        <v>1</v>
      </c>
      <c r="F168" s="3" t="n">
        <f aca="false">SUMPRODUCT(INDEX(Cajas!$A$2:$C$10000, COLUMN($G168:$BT168) - 6, 3) * $G168:$BT168) * (100 - $C168) / 100</f>
        <v>15.95</v>
      </c>
      <c r="G168" s="0"/>
      <c r="H168" s="1" t="n">
        <v>1</v>
      </c>
      <c r="I168" s="0"/>
      <c r="K168" s="0"/>
      <c r="L168" s="0"/>
      <c r="M168" s="0"/>
      <c r="N168" s="0"/>
      <c r="Q168" s="0"/>
      <c r="R168" s="0"/>
      <c r="S168" s="0"/>
      <c r="U168" s="0"/>
      <c r="V168" s="0"/>
      <c r="W168" s="0"/>
      <c r="X168" s="0"/>
      <c r="Z168" s="0"/>
      <c r="AA168" s="0"/>
      <c r="AB168" s="0"/>
      <c r="AE168" s="0"/>
      <c r="AF168" s="0"/>
      <c r="AG168" s="0"/>
      <c r="AH168" s="0"/>
      <c r="AJ168" s="0"/>
      <c r="AM168" s="0"/>
      <c r="AN168" s="0"/>
      <c r="AQ168" s="0"/>
      <c r="AR168" s="0"/>
      <c r="AT168" s="0"/>
      <c r="AZ168" s="0"/>
      <c r="BC168" s="0"/>
      <c r="BF168" s="0"/>
      <c r="BH168" s="0"/>
      <c r="BI168" s="0"/>
      <c r="BJ168" s="0"/>
      <c r="BL168" s="0"/>
      <c r="BR168" s="0"/>
      <c r="BS168" s="0"/>
      <c r="BT168" s="0"/>
    </row>
    <row r="169" customFormat="false" ht="12.8" hidden="false" customHeight="true" outlineLevel="0" collapsed="false">
      <c r="A169" s="2" t="n">
        <v>42556.5416666667</v>
      </c>
      <c r="B169" s="1" t="s">
        <v>6</v>
      </c>
      <c r="C169" s="1" t="n">
        <v>0</v>
      </c>
      <c r="D169" s="1" t="n">
        <v>0</v>
      </c>
      <c r="E169" s="1" t="n">
        <f aca="false">SUM($G169:$BT169)</f>
        <v>1</v>
      </c>
      <c r="F169" s="3" t="n">
        <f aca="false">SUMPRODUCT(INDEX(Cajas!$A$2:$C$10000, COLUMN($G169:$BT169) - 6, 3) * $G169:$BT169) * (100 - $C169) / 100</f>
        <v>8.95</v>
      </c>
      <c r="G169" s="1" t="n">
        <v>1</v>
      </c>
      <c r="H169" s="0"/>
      <c r="I169" s="0"/>
      <c r="K169" s="0"/>
      <c r="L169" s="0"/>
      <c r="M169" s="0"/>
      <c r="N169" s="0"/>
      <c r="Q169" s="0"/>
      <c r="R169" s="0"/>
      <c r="S169" s="0"/>
      <c r="U169" s="0"/>
      <c r="V169" s="0"/>
      <c r="W169" s="0"/>
      <c r="X169" s="0"/>
      <c r="Z169" s="0"/>
      <c r="AA169" s="0"/>
      <c r="AB169" s="0"/>
      <c r="AE169" s="0"/>
      <c r="AF169" s="0"/>
      <c r="AG169" s="0"/>
      <c r="AH169" s="0"/>
      <c r="AJ169" s="0"/>
      <c r="AM169" s="0"/>
      <c r="AN169" s="0"/>
      <c r="AQ169" s="0"/>
      <c r="AR169" s="0"/>
      <c r="AT169" s="0"/>
      <c r="AZ169" s="0"/>
      <c r="BC169" s="0"/>
      <c r="BF169" s="0"/>
      <c r="BH169" s="0"/>
      <c r="BI169" s="0"/>
      <c r="BJ169" s="0"/>
      <c r="BL169" s="0"/>
      <c r="BR169" s="0"/>
      <c r="BS169" s="0"/>
      <c r="BT169" s="0"/>
    </row>
    <row r="170" customFormat="false" ht="12.8" hidden="false" customHeight="true" outlineLevel="0" collapsed="false">
      <c r="A170" s="2" t="n">
        <v>42556.5833333333</v>
      </c>
      <c r="B170" s="1" t="s">
        <v>9</v>
      </c>
      <c r="C170" s="1" t="n">
        <v>0</v>
      </c>
      <c r="D170" s="1" t="n">
        <v>0</v>
      </c>
      <c r="E170" s="1" t="n">
        <f aca="false">SUM($G170:$BT170)</f>
        <v>1</v>
      </c>
      <c r="F170" s="3" t="n">
        <f aca="false">SUMPRODUCT(INDEX(Cajas!$A$2:$C$10000, COLUMN($G170:$BT170) - 6, 3) * $G170:$BT170) * (100 - $C170) / 100</f>
        <v>21.95</v>
      </c>
      <c r="G170" s="0"/>
      <c r="H170" s="0"/>
      <c r="I170" s="1" t="n">
        <v>1</v>
      </c>
      <c r="K170" s="0"/>
      <c r="L170" s="0"/>
      <c r="M170" s="0"/>
      <c r="N170" s="0"/>
      <c r="Q170" s="0"/>
      <c r="R170" s="0"/>
      <c r="S170" s="0"/>
      <c r="U170" s="0"/>
      <c r="V170" s="0"/>
      <c r="W170" s="0"/>
      <c r="X170" s="0"/>
      <c r="Z170" s="0"/>
      <c r="AA170" s="0"/>
      <c r="AB170" s="0"/>
      <c r="AE170" s="0"/>
      <c r="AF170" s="0"/>
      <c r="AG170" s="0"/>
      <c r="AH170" s="0"/>
      <c r="AJ170" s="0"/>
      <c r="AM170" s="0"/>
      <c r="AN170" s="0"/>
      <c r="AQ170" s="0"/>
      <c r="AR170" s="0"/>
      <c r="AT170" s="0"/>
      <c r="AZ170" s="0"/>
      <c r="BC170" s="0"/>
      <c r="BF170" s="0"/>
      <c r="BH170" s="0"/>
      <c r="BI170" s="0"/>
      <c r="BJ170" s="0"/>
      <c r="BL170" s="0"/>
      <c r="BR170" s="0"/>
      <c r="BS170" s="0"/>
      <c r="BT170" s="0"/>
    </row>
    <row r="171" customFormat="false" ht="12.8" hidden="false" customHeight="true" outlineLevel="0" collapsed="false">
      <c r="A171" s="2" t="n">
        <v>42556.6041666667</v>
      </c>
      <c r="B171" s="1" t="s">
        <v>10</v>
      </c>
      <c r="C171" s="1" t="n">
        <v>0</v>
      </c>
      <c r="D171" s="1" t="n">
        <v>1</v>
      </c>
      <c r="E171" s="1" t="n">
        <f aca="false">SUM($G171:$BT171)</f>
        <v>6</v>
      </c>
      <c r="F171" s="3" t="n">
        <f aca="false">SUMPRODUCT(INDEX(Cajas!$A$2:$C$10000, COLUMN($G171:$BT171) - 6, 3) * $G171:$BT171) * (100 - $C171) / 100</f>
        <v>54.7</v>
      </c>
      <c r="G171" s="0"/>
      <c r="H171" s="0"/>
      <c r="I171" s="0"/>
      <c r="K171" s="0"/>
      <c r="L171" s="0"/>
      <c r="M171" s="0"/>
      <c r="N171" s="0"/>
      <c r="Q171" s="0"/>
      <c r="R171" s="0"/>
      <c r="S171" s="0"/>
      <c r="U171" s="1" t="n">
        <v>1</v>
      </c>
      <c r="V171" s="0"/>
      <c r="W171" s="0"/>
      <c r="X171" s="0"/>
      <c r="Z171" s="1" t="n">
        <v>1</v>
      </c>
      <c r="AA171" s="0"/>
      <c r="AB171" s="0"/>
      <c r="AE171" s="0"/>
      <c r="AF171" s="1" t="n">
        <v>3</v>
      </c>
      <c r="AG171" s="0"/>
      <c r="AH171" s="0"/>
      <c r="AJ171" s="0"/>
      <c r="AM171" s="0"/>
      <c r="AN171" s="0"/>
      <c r="AQ171" s="0"/>
      <c r="AR171" s="0"/>
      <c r="AT171" s="0"/>
      <c r="AZ171" s="0"/>
      <c r="BC171" s="0"/>
      <c r="BF171" s="1" t="n">
        <v>1</v>
      </c>
      <c r="BH171" s="0"/>
      <c r="BI171" s="0"/>
      <c r="BJ171" s="0"/>
      <c r="BL171" s="0"/>
      <c r="BR171" s="0"/>
      <c r="BS171" s="0"/>
      <c r="BT171" s="0"/>
    </row>
    <row r="172" customFormat="false" ht="12.8" hidden="false" customHeight="true" outlineLevel="0" collapsed="false">
      <c r="A172" s="2" t="n">
        <v>42556.625</v>
      </c>
      <c r="B172" s="1" t="s">
        <v>9</v>
      </c>
      <c r="C172" s="1" t="n">
        <v>0</v>
      </c>
      <c r="D172" s="1" t="n">
        <v>0</v>
      </c>
      <c r="E172" s="1" t="n">
        <f aca="false">SUM($G172:$BT172)</f>
        <v>1</v>
      </c>
      <c r="F172" s="3" t="n">
        <f aca="false">SUMPRODUCT(INDEX(Cajas!$A$2:$C$10000, COLUMN($G172:$BT172) - 6, 3) * $G172:$BT172) * (100 - $C172) / 100</f>
        <v>8.95</v>
      </c>
      <c r="G172" s="1" t="n">
        <v>1</v>
      </c>
      <c r="H172" s="0"/>
      <c r="I172" s="0"/>
      <c r="K172" s="0"/>
      <c r="L172" s="0"/>
      <c r="M172" s="0"/>
      <c r="N172" s="0"/>
      <c r="Q172" s="0"/>
      <c r="R172" s="0"/>
      <c r="S172" s="0"/>
      <c r="U172" s="0"/>
      <c r="V172" s="0"/>
      <c r="W172" s="0"/>
      <c r="X172" s="0"/>
      <c r="Z172" s="0"/>
      <c r="AA172" s="0"/>
      <c r="AB172" s="0"/>
      <c r="AE172" s="0"/>
      <c r="AF172" s="0"/>
      <c r="AG172" s="0"/>
      <c r="AH172" s="0"/>
      <c r="AJ172" s="0"/>
      <c r="AM172" s="0"/>
      <c r="AN172" s="0"/>
      <c r="AQ172" s="0"/>
      <c r="AR172" s="0"/>
      <c r="AT172" s="0"/>
      <c r="AZ172" s="0"/>
      <c r="BC172" s="0"/>
      <c r="BF172" s="0"/>
      <c r="BH172" s="0"/>
      <c r="BI172" s="0"/>
      <c r="BJ172" s="0"/>
      <c r="BL172" s="0"/>
      <c r="BR172" s="0"/>
      <c r="BS172" s="0"/>
      <c r="BT172" s="0"/>
    </row>
    <row r="173" customFormat="false" ht="12.8" hidden="false" customHeight="true" outlineLevel="0" collapsed="false">
      <c r="A173" s="2" t="n">
        <v>42556.6493055555</v>
      </c>
      <c r="B173" s="1" t="s">
        <v>7</v>
      </c>
      <c r="C173" s="1" t="n">
        <v>0</v>
      </c>
      <c r="D173" s="1" t="n">
        <v>0</v>
      </c>
      <c r="E173" s="1" t="n">
        <f aca="false">SUM($G173:$BT173)</f>
        <v>4</v>
      </c>
      <c r="F173" s="3" t="n">
        <f aca="false">SUMPRODUCT(INDEX(Cajas!$A$2:$C$10000, COLUMN($G173:$BT173) - 6, 3) * $G173:$BT173) * (100 - $C173) / 100</f>
        <v>31.8</v>
      </c>
      <c r="G173" s="0"/>
      <c r="H173" s="0"/>
      <c r="I173" s="0"/>
      <c r="K173" s="0"/>
      <c r="L173" s="0"/>
      <c r="M173" s="0"/>
      <c r="N173" s="0"/>
      <c r="Q173" s="0"/>
      <c r="R173" s="0"/>
      <c r="S173" s="0"/>
      <c r="U173" s="0"/>
      <c r="V173" s="1" t="n">
        <v>4</v>
      </c>
      <c r="W173" s="0"/>
      <c r="X173" s="0"/>
      <c r="Z173" s="0"/>
      <c r="AA173" s="0"/>
      <c r="AB173" s="0"/>
      <c r="AE173" s="0"/>
      <c r="AF173" s="0"/>
      <c r="AG173" s="0"/>
      <c r="AH173" s="0"/>
      <c r="AJ173" s="0"/>
      <c r="AM173" s="0"/>
      <c r="AN173" s="0"/>
      <c r="AQ173" s="0"/>
      <c r="AR173" s="0"/>
      <c r="AT173" s="0"/>
      <c r="AZ173" s="0"/>
      <c r="BC173" s="0"/>
      <c r="BF173" s="0"/>
      <c r="BH173" s="0"/>
      <c r="BI173" s="0"/>
      <c r="BJ173" s="0"/>
      <c r="BL173" s="0"/>
      <c r="BR173" s="0"/>
      <c r="BS173" s="0"/>
      <c r="BT173" s="0"/>
    </row>
    <row r="174" customFormat="false" ht="12.8" hidden="false" customHeight="true" outlineLevel="0" collapsed="false">
      <c r="A174" s="2" t="n">
        <v>42556.8472222222</v>
      </c>
      <c r="B174" s="1" t="s">
        <v>9</v>
      </c>
      <c r="C174" s="1" t="n">
        <v>0</v>
      </c>
      <c r="D174" s="1" t="n">
        <v>1</v>
      </c>
      <c r="E174" s="1" t="n">
        <f aca="false">SUM($G174:$BT174)</f>
        <v>2</v>
      </c>
      <c r="F174" s="3" t="n">
        <f aca="false">SUMPRODUCT(INDEX(Cajas!$A$2:$C$10000, COLUMN($G174:$BT174) - 6, 3) * $G174:$BT174) * (100 - $C174) / 100</f>
        <v>13.9</v>
      </c>
      <c r="G174" s="0"/>
      <c r="H174" s="0"/>
      <c r="I174" s="0"/>
      <c r="K174" s="0"/>
      <c r="L174" s="0"/>
      <c r="M174" s="0"/>
      <c r="N174" s="0"/>
      <c r="Q174" s="0"/>
      <c r="R174" s="0"/>
      <c r="S174" s="0"/>
      <c r="U174" s="0"/>
      <c r="V174" s="0"/>
      <c r="W174" s="0"/>
      <c r="X174" s="0"/>
      <c r="Z174" s="0"/>
      <c r="AA174" s="0"/>
      <c r="AB174" s="0"/>
      <c r="AE174" s="0"/>
      <c r="AF174" s="0"/>
      <c r="AG174" s="0"/>
      <c r="AH174" s="1" t="n">
        <v>2</v>
      </c>
      <c r="AJ174" s="0"/>
      <c r="AM174" s="0"/>
      <c r="AN174" s="0"/>
      <c r="AQ174" s="0"/>
      <c r="AR174" s="0"/>
      <c r="AT174" s="0"/>
      <c r="AZ174" s="0"/>
      <c r="BC174" s="0"/>
      <c r="BF174" s="0"/>
      <c r="BH174" s="0"/>
      <c r="BI174" s="0"/>
      <c r="BJ174" s="0"/>
      <c r="BL174" s="0"/>
      <c r="BR174" s="0"/>
      <c r="BS174" s="0"/>
      <c r="BT174" s="0"/>
    </row>
    <row r="175" customFormat="false" ht="12.8" hidden="false" customHeight="true" outlineLevel="0" collapsed="false">
      <c r="A175" s="2" t="n">
        <v>42556.8506944445</v>
      </c>
      <c r="B175" s="1" t="s">
        <v>6</v>
      </c>
      <c r="C175" s="1" t="n">
        <v>0</v>
      </c>
      <c r="D175" s="1" t="n">
        <v>0</v>
      </c>
      <c r="E175" s="1" t="n">
        <f aca="false">SUM($G175:$BT175)</f>
        <v>1</v>
      </c>
      <c r="F175" s="3" t="n">
        <f aca="false">SUMPRODUCT(INDEX(Cajas!$A$2:$C$10000, COLUMN($G175:$BT175) - 6, 3) * $G175:$BT175) * (100 - $C175) / 100</f>
        <v>6.95</v>
      </c>
      <c r="G175" s="0"/>
      <c r="H175" s="0"/>
      <c r="I175" s="0"/>
      <c r="K175" s="0"/>
      <c r="L175" s="0"/>
      <c r="M175" s="0"/>
      <c r="N175" s="0"/>
      <c r="Q175" s="0"/>
      <c r="R175" s="0"/>
      <c r="S175" s="0"/>
      <c r="U175" s="0"/>
      <c r="V175" s="0"/>
      <c r="W175" s="0"/>
      <c r="X175" s="0"/>
      <c r="Z175" s="0"/>
      <c r="AA175" s="0"/>
      <c r="AB175" s="0"/>
      <c r="AE175" s="0"/>
      <c r="AF175" s="1" t="n">
        <v>1</v>
      </c>
      <c r="AG175" s="0"/>
      <c r="AH175" s="0"/>
      <c r="AJ175" s="0"/>
      <c r="AM175" s="0"/>
      <c r="AN175" s="0"/>
      <c r="AQ175" s="0"/>
      <c r="AR175" s="0"/>
      <c r="AT175" s="0"/>
      <c r="AZ175" s="0"/>
      <c r="BC175" s="0"/>
      <c r="BF175" s="0"/>
      <c r="BH175" s="0"/>
      <c r="BI175" s="0"/>
      <c r="BJ175" s="0"/>
      <c r="BL175" s="0"/>
      <c r="BR175" s="0"/>
      <c r="BS175" s="0"/>
      <c r="BT175" s="0"/>
    </row>
    <row r="176" customFormat="false" ht="12.8" hidden="false" customHeight="true" outlineLevel="0" collapsed="false">
      <c r="A176" s="2" t="n">
        <v>42556.8506944445</v>
      </c>
      <c r="B176" s="1" t="s">
        <v>6</v>
      </c>
      <c r="C176" s="1" t="n">
        <v>0</v>
      </c>
      <c r="D176" s="1" t="n">
        <v>0</v>
      </c>
      <c r="E176" s="1" t="n">
        <f aca="false">SUM($G176:$BT176)</f>
        <v>1</v>
      </c>
      <c r="F176" s="3" t="n">
        <f aca="false">SUMPRODUCT(INDEX(Cajas!$A$2:$C$10000, COLUMN($G176:$BT176) - 6, 3) * $G176:$BT176) * (100 - $C176) / 100</f>
        <v>1</v>
      </c>
      <c r="G176" s="0"/>
      <c r="H176" s="0"/>
      <c r="I176" s="0"/>
      <c r="K176" s="0"/>
      <c r="L176" s="0"/>
      <c r="M176" s="0"/>
      <c r="N176" s="0"/>
      <c r="Q176" s="0"/>
      <c r="R176" s="0"/>
      <c r="S176" s="0"/>
      <c r="U176" s="0"/>
      <c r="V176" s="0"/>
      <c r="W176" s="0"/>
      <c r="X176" s="0"/>
      <c r="Z176" s="0"/>
      <c r="AA176" s="0"/>
      <c r="AB176" s="0"/>
      <c r="AE176" s="0"/>
      <c r="AF176" s="0"/>
      <c r="AG176" s="0"/>
      <c r="AH176" s="0"/>
      <c r="AJ176" s="0"/>
      <c r="AM176" s="0"/>
      <c r="AN176" s="0"/>
      <c r="AQ176" s="0"/>
      <c r="AR176" s="0"/>
      <c r="AT176" s="0"/>
      <c r="AZ176" s="0"/>
      <c r="BC176" s="0"/>
      <c r="BF176" s="0"/>
      <c r="BH176" s="0"/>
      <c r="BI176" s="0"/>
      <c r="BJ176" s="1" t="n">
        <v>1</v>
      </c>
      <c r="BL176" s="0"/>
      <c r="BR176" s="0"/>
      <c r="BS176" s="0"/>
      <c r="BT176" s="0"/>
    </row>
    <row r="177" customFormat="false" ht="12.8" hidden="false" customHeight="true" outlineLevel="0" collapsed="false">
      <c r="A177" s="2" t="n">
        <v>42556.8819444445</v>
      </c>
      <c r="B177" s="1" t="s">
        <v>15</v>
      </c>
      <c r="C177" s="1" t="n">
        <v>0</v>
      </c>
      <c r="D177" s="1" t="n">
        <v>0</v>
      </c>
      <c r="E177" s="1" t="n">
        <f aca="false">SUM($G177:$BT177)</f>
        <v>2</v>
      </c>
      <c r="F177" s="3" t="n">
        <f aca="false">SUMPRODUCT(INDEX(Cajas!$A$2:$C$10000, COLUMN($G177:$BT177) - 6, 3) * $G177:$BT177) * (100 - $C177) / 100</f>
        <v>13.9</v>
      </c>
      <c r="G177" s="1" t="n">
        <v>1</v>
      </c>
      <c r="H177" s="0"/>
      <c r="I177" s="0"/>
      <c r="K177" s="0"/>
      <c r="L177" s="0"/>
      <c r="M177" s="1" t="n">
        <v>1</v>
      </c>
      <c r="N177" s="0"/>
      <c r="Q177" s="0"/>
      <c r="R177" s="0"/>
      <c r="S177" s="0"/>
      <c r="U177" s="0"/>
      <c r="V177" s="0"/>
      <c r="W177" s="0"/>
      <c r="X177" s="0"/>
      <c r="Z177" s="0"/>
      <c r="AA177" s="0"/>
      <c r="AB177" s="0"/>
      <c r="AE177" s="0"/>
      <c r="AF177" s="0"/>
      <c r="AG177" s="0"/>
      <c r="AH177" s="0"/>
      <c r="AJ177" s="0"/>
      <c r="AM177" s="0"/>
      <c r="AN177" s="0"/>
      <c r="AQ177" s="0"/>
      <c r="AR177" s="0"/>
      <c r="AT177" s="0"/>
      <c r="AZ177" s="0"/>
      <c r="BC177" s="0"/>
      <c r="BF177" s="0"/>
      <c r="BH177" s="0"/>
      <c r="BI177" s="0"/>
      <c r="BJ177" s="0"/>
      <c r="BL177" s="0"/>
      <c r="BR177" s="0"/>
      <c r="BS177" s="0"/>
      <c r="BT177" s="0"/>
    </row>
    <row r="178" customFormat="false" ht="12.8" hidden="false" customHeight="true" outlineLevel="0" collapsed="false">
      <c r="A178" s="2" t="n">
        <v>42556.8819444445</v>
      </c>
      <c r="B178" s="1" t="s">
        <v>15</v>
      </c>
      <c r="C178" s="1" t="n">
        <v>0</v>
      </c>
      <c r="D178" s="1" t="n">
        <v>1</v>
      </c>
      <c r="E178" s="1" t="n">
        <f aca="false">SUM($G178:$BT178)</f>
        <v>3</v>
      </c>
      <c r="F178" s="3" t="n">
        <f aca="false">SUMPRODUCT(INDEX(Cajas!$A$2:$C$10000, COLUMN($G178:$BT178) - 6, 3) * $G178:$BT178) * (100 - $C178) / 100</f>
        <v>37.85</v>
      </c>
      <c r="G178" s="0"/>
      <c r="H178" s="0"/>
      <c r="I178" s="0"/>
      <c r="K178" s="0"/>
      <c r="L178" s="0"/>
      <c r="M178" s="0"/>
      <c r="N178" s="0"/>
      <c r="Q178" s="0"/>
      <c r="R178" s="0"/>
      <c r="S178" s="0"/>
      <c r="U178" s="0"/>
      <c r="V178" s="0"/>
      <c r="W178" s="0"/>
      <c r="X178" s="0"/>
      <c r="Z178" s="0"/>
      <c r="AA178" s="0"/>
      <c r="AB178" s="0"/>
      <c r="AE178" s="0"/>
      <c r="AF178" s="0"/>
      <c r="AG178" s="0"/>
      <c r="AH178" s="0"/>
      <c r="AJ178" s="0"/>
      <c r="AM178" s="0"/>
      <c r="AN178" s="1" t="n">
        <v>1</v>
      </c>
      <c r="AQ178" s="0"/>
      <c r="AR178" s="0"/>
      <c r="AT178" s="0"/>
      <c r="AZ178" s="0"/>
      <c r="BC178" s="0"/>
      <c r="BF178" s="0"/>
      <c r="BH178" s="1" t="n">
        <v>2</v>
      </c>
      <c r="BI178" s="0"/>
      <c r="BJ178" s="0"/>
      <c r="BL178" s="0"/>
      <c r="BR178" s="0"/>
      <c r="BS178" s="0"/>
      <c r="BT178" s="0"/>
    </row>
    <row r="179" customFormat="false" ht="12.8" hidden="false" customHeight="true" outlineLevel="0" collapsed="false">
      <c r="A179" s="2" t="n">
        <v>42556.8881944444</v>
      </c>
      <c r="B179" s="1" t="s">
        <v>9</v>
      </c>
      <c r="C179" s="1" t="n">
        <v>0</v>
      </c>
      <c r="D179" s="1" t="n">
        <v>0</v>
      </c>
      <c r="E179" s="1" t="n">
        <f aca="false">SUM($G179:$BT179)</f>
        <v>2</v>
      </c>
      <c r="F179" s="3" t="n">
        <f aca="false">SUMPRODUCT(INDEX(Cajas!$A$2:$C$10000, COLUMN($G179:$BT179) - 6, 3) * $G179:$BT179) * (100 - $C179) / 100</f>
        <v>9.9</v>
      </c>
      <c r="G179" s="0"/>
      <c r="H179" s="0"/>
      <c r="I179" s="0"/>
      <c r="K179" s="0"/>
      <c r="L179" s="0"/>
      <c r="M179" s="1" t="n">
        <v>1</v>
      </c>
      <c r="N179" s="1" t="n">
        <v>1</v>
      </c>
      <c r="Q179" s="0"/>
      <c r="R179" s="0"/>
      <c r="S179" s="0"/>
      <c r="U179" s="0"/>
      <c r="V179" s="0"/>
      <c r="W179" s="0"/>
      <c r="X179" s="0"/>
      <c r="Z179" s="0"/>
      <c r="AA179" s="0"/>
      <c r="AB179" s="0"/>
      <c r="AE179" s="0"/>
      <c r="AF179" s="0"/>
      <c r="AG179" s="0"/>
      <c r="AH179" s="0"/>
      <c r="AJ179" s="0"/>
      <c r="AM179" s="0"/>
      <c r="AN179" s="0"/>
      <c r="AQ179" s="0"/>
      <c r="AR179" s="0"/>
      <c r="AT179" s="0"/>
      <c r="AZ179" s="0"/>
      <c r="BC179" s="0"/>
      <c r="BF179" s="0"/>
      <c r="BH179" s="0"/>
      <c r="BI179" s="0"/>
      <c r="BJ179" s="0"/>
      <c r="BL179" s="0"/>
      <c r="BR179" s="0"/>
      <c r="BS179" s="0"/>
      <c r="BT179" s="0"/>
    </row>
    <row r="180" customFormat="false" ht="12.8" hidden="false" customHeight="true" outlineLevel="0" collapsed="false">
      <c r="A180" s="2" t="n">
        <v>42556.90625</v>
      </c>
      <c r="B180" s="1" t="s">
        <v>6</v>
      </c>
      <c r="C180" s="1" t="n">
        <v>0</v>
      </c>
      <c r="D180" s="1" t="n">
        <v>0</v>
      </c>
      <c r="E180" s="1" t="n">
        <f aca="false">SUM($G180:$BT180)</f>
        <v>4</v>
      </c>
      <c r="F180" s="3" t="n">
        <f aca="false">SUMPRODUCT(INDEX(Cajas!$A$2:$C$10000, COLUMN($G180:$BT180) - 6, 3) * $G180:$BT180) * (100 - $C180) / 100</f>
        <v>39.9</v>
      </c>
      <c r="G180" s="0"/>
      <c r="H180" s="0"/>
      <c r="I180" s="0"/>
      <c r="K180" s="0"/>
      <c r="L180" s="0"/>
      <c r="M180" s="0"/>
      <c r="N180" s="0"/>
      <c r="Q180" s="0"/>
      <c r="R180" s="0"/>
      <c r="S180" s="0"/>
      <c r="U180" s="0"/>
      <c r="V180" s="0"/>
      <c r="W180" s="0"/>
      <c r="X180" s="0"/>
      <c r="Z180" s="0"/>
      <c r="AA180" s="0"/>
      <c r="AB180" s="0"/>
      <c r="AE180" s="0"/>
      <c r="AF180" s="0"/>
      <c r="AG180" s="0"/>
      <c r="AH180" s="0"/>
      <c r="AJ180" s="0"/>
      <c r="AM180" s="0"/>
      <c r="AN180" s="0"/>
      <c r="AQ180" s="0"/>
      <c r="AR180" s="0"/>
      <c r="AT180" s="0"/>
      <c r="AZ180" s="0"/>
      <c r="BC180" s="0"/>
      <c r="BF180" s="0"/>
      <c r="BH180" s="0"/>
      <c r="BI180" s="1" t="n">
        <v>2</v>
      </c>
      <c r="BJ180" s="1" t="n">
        <v>2</v>
      </c>
      <c r="BL180" s="0"/>
      <c r="BR180" s="0"/>
      <c r="BS180" s="0"/>
      <c r="BT180" s="0"/>
    </row>
    <row r="181" customFormat="false" ht="12.8" hidden="false" customHeight="true" outlineLevel="0" collapsed="false">
      <c r="A181" s="2" t="n">
        <v>42557.4868055556</v>
      </c>
      <c r="B181" s="1" t="s">
        <v>9</v>
      </c>
      <c r="C181" s="1" t="n">
        <v>0</v>
      </c>
      <c r="D181" s="1" t="n">
        <v>0</v>
      </c>
      <c r="E181" s="1" t="n">
        <f aca="false">SUM($G181:$BT181)</f>
        <v>1</v>
      </c>
      <c r="F181" s="3" t="n">
        <f aca="false">SUMPRODUCT(INDEX(Cajas!$A$2:$C$10000, COLUMN($G181:$BT181) - 6, 3) * $G181:$BT181) * (100 - $C181) / 100</f>
        <v>7.95</v>
      </c>
      <c r="G181" s="0"/>
      <c r="H181" s="0"/>
      <c r="I181" s="0"/>
      <c r="K181" s="0"/>
      <c r="L181" s="0"/>
      <c r="M181" s="0"/>
      <c r="N181" s="0"/>
      <c r="Q181" s="0"/>
      <c r="R181" s="0"/>
      <c r="S181" s="0"/>
      <c r="U181" s="0"/>
      <c r="V181" s="0"/>
      <c r="W181" s="1" t="n">
        <v>1</v>
      </c>
      <c r="X181" s="0"/>
      <c r="Z181" s="0"/>
      <c r="AA181" s="0"/>
      <c r="AB181" s="0"/>
      <c r="AE181" s="0"/>
      <c r="AF181" s="0"/>
      <c r="AG181" s="0"/>
      <c r="AH181" s="0"/>
      <c r="AJ181" s="0"/>
      <c r="AM181" s="0"/>
      <c r="AN181" s="0"/>
      <c r="AQ181" s="0"/>
      <c r="AR181" s="0"/>
      <c r="AT181" s="0"/>
      <c r="AZ181" s="0"/>
      <c r="BC181" s="0"/>
      <c r="BF181" s="0"/>
      <c r="BH181" s="0"/>
      <c r="BI181" s="0"/>
      <c r="BJ181" s="0"/>
      <c r="BL181" s="0"/>
      <c r="BR181" s="0"/>
      <c r="BS181" s="0"/>
      <c r="BT181" s="0"/>
    </row>
    <row r="182" customFormat="false" ht="12.8" hidden="false" customHeight="true" outlineLevel="0" collapsed="false">
      <c r="A182" s="2" t="n">
        <v>42557.6145833334</v>
      </c>
      <c r="B182" s="1" t="s">
        <v>6</v>
      </c>
      <c r="C182" s="1" t="n">
        <v>0</v>
      </c>
      <c r="D182" s="1" t="n">
        <v>0</v>
      </c>
      <c r="E182" s="1" t="n">
        <f aca="false">SUM($G182:$BT182)</f>
        <v>2</v>
      </c>
      <c r="F182" s="3" t="n">
        <f aca="false">SUMPRODUCT(INDEX(Cajas!$A$2:$C$10000, COLUMN($G182:$BT182) - 6, 3) * $G182:$BT182) * (100 - $C182) / 100</f>
        <v>11.9</v>
      </c>
      <c r="G182" s="0"/>
      <c r="H182" s="0"/>
      <c r="I182" s="0"/>
      <c r="K182" s="1" t="n">
        <v>1</v>
      </c>
      <c r="L182" s="0"/>
      <c r="M182" s="0"/>
      <c r="N182" s="0"/>
      <c r="Q182" s="0"/>
      <c r="R182" s="0"/>
      <c r="S182" s="0"/>
      <c r="U182" s="0"/>
      <c r="V182" s="0"/>
      <c r="W182" s="0"/>
      <c r="X182" s="0"/>
      <c r="Z182" s="0"/>
      <c r="AA182" s="0"/>
      <c r="AB182" s="0"/>
      <c r="AE182" s="0"/>
      <c r="AF182" s="0"/>
      <c r="AG182" s="0"/>
      <c r="AH182" s="1" t="n">
        <v>1</v>
      </c>
      <c r="AJ182" s="0"/>
      <c r="AM182" s="0"/>
      <c r="AN182" s="0"/>
      <c r="AQ182" s="0"/>
      <c r="AR182" s="0"/>
      <c r="AT182" s="0"/>
      <c r="AZ182" s="0"/>
      <c r="BC182" s="0"/>
      <c r="BF182" s="0"/>
      <c r="BH182" s="0"/>
      <c r="BI182" s="0"/>
      <c r="BJ182" s="0"/>
      <c r="BL182" s="0"/>
      <c r="BR182" s="0"/>
      <c r="BS182" s="0"/>
      <c r="BT182" s="0"/>
    </row>
    <row r="183" customFormat="false" ht="12.8" hidden="false" customHeight="true" outlineLevel="0" collapsed="false">
      <c r="A183" s="2" t="n">
        <v>42557.7638888889</v>
      </c>
      <c r="B183" s="1" t="s">
        <v>12</v>
      </c>
      <c r="C183" s="1" t="n">
        <v>0</v>
      </c>
      <c r="D183" s="1" t="n">
        <v>0</v>
      </c>
      <c r="E183" s="1" t="n">
        <f aca="false">SUM($G183:$BT183)</f>
        <v>1</v>
      </c>
      <c r="F183" s="3" t="n">
        <f aca="false">SUMPRODUCT(INDEX(Cajas!$A$2:$C$10000, COLUMN($G183:$BT183) - 6, 3) * $G183:$BT183) * (100 - $C183) / 100</f>
        <v>8.95</v>
      </c>
      <c r="G183" s="1" t="n">
        <v>1</v>
      </c>
      <c r="H183" s="0"/>
      <c r="I183" s="0"/>
      <c r="K183" s="0"/>
      <c r="L183" s="0"/>
      <c r="M183" s="0"/>
      <c r="N183" s="0"/>
      <c r="Q183" s="0"/>
      <c r="R183" s="0"/>
      <c r="S183" s="0"/>
      <c r="U183" s="0"/>
      <c r="V183" s="0"/>
      <c r="W183" s="0"/>
      <c r="X183" s="0"/>
      <c r="Z183" s="0"/>
      <c r="AA183" s="0"/>
      <c r="AB183" s="0"/>
      <c r="AE183" s="0"/>
      <c r="AF183" s="0"/>
      <c r="AG183" s="0"/>
      <c r="AH183" s="0"/>
      <c r="AJ183" s="0"/>
      <c r="AM183" s="0"/>
      <c r="AN183" s="0"/>
      <c r="AQ183" s="0"/>
      <c r="AR183" s="0"/>
      <c r="AT183" s="0"/>
      <c r="AZ183" s="0"/>
      <c r="BC183" s="0"/>
      <c r="BF183" s="0"/>
      <c r="BH183" s="0"/>
      <c r="BI183" s="0"/>
      <c r="BJ183" s="0"/>
      <c r="BL183" s="0"/>
      <c r="BR183" s="0"/>
      <c r="BS183" s="0"/>
      <c r="BT183" s="0"/>
    </row>
    <row r="184" customFormat="false" ht="12.8" hidden="false" customHeight="true" outlineLevel="0" collapsed="false">
      <c r="A184" s="2" t="n">
        <v>42557.7881944445</v>
      </c>
      <c r="B184" s="1" t="s">
        <v>10</v>
      </c>
      <c r="C184" s="1" t="n">
        <v>0</v>
      </c>
      <c r="D184" s="1" t="n">
        <v>1</v>
      </c>
      <c r="E184" s="1" t="n">
        <f aca="false">SUM($G184:$BT184)</f>
        <v>1</v>
      </c>
      <c r="F184" s="3" t="n">
        <f aca="false">SUMPRODUCT(INDEX(Cajas!$A$2:$C$10000, COLUMN($G184:$BT184) - 6, 3) * $G184:$BT184) * (100 - $C184) / 100</f>
        <v>15.95</v>
      </c>
      <c r="G184" s="0"/>
      <c r="H184" s="1" t="n">
        <v>1</v>
      </c>
      <c r="I184" s="0"/>
      <c r="K184" s="0"/>
      <c r="L184" s="0"/>
      <c r="M184" s="0"/>
      <c r="N184" s="0"/>
      <c r="Q184" s="0"/>
      <c r="R184" s="0"/>
      <c r="S184" s="0"/>
      <c r="U184" s="0"/>
      <c r="V184" s="0"/>
      <c r="W184" s="0"/>
      <c r="X184" s="0"/>
      <c r="Z184" s="0"/>
      <c r="AA184" s="0"/>
      <c r="AB184" s="0"/>
      <c r="AE184" s="0"/>
      <c r="AF184" s="0"/>
      <c r="AG184" s="0"/>
      <c r="AH184" s="0"/>
      <c r="AJ184" s="0"/>
      <c r="AM184" s="0"/>
      <c r="AN184" s="0"/>
      <c r="AQ184" s="0"/>
      <c r="AR184" s="0"/>
      <c r="AT184" s="0"/>
      <c r="AZ184" s="0"/>
      <c r="BC184" s="0"/>
      <c r="BF184" s="0"/>
      <c r="BH184" s="0"/>
      <c r="BI184" s="0"/>
      <c r="BJ184" s="0"/>
      <c r="BL184" s="0"/>
      <c r="BR184" s="0"/>
      <c r="BS184" s="0"/>
      <c r="BT184" s="0"/>
    </row>
    <row r="185" customFormat="false" ht="12.8" hidden="false" customHeight="true" outlineLevel="0" collapsed="false">
      <c r="A185" s="2" t="n">
        <v>42557.8333333334</v>
      </c>
      <c r="B185" s="1" t="s">
        <v>12</v>
      </c>
      <c r="C185" s="1" t="n">
        <v>0</v>
      </c>
      <c r="D185" s="1" t="n">
        <v>0</v>
      </c>
      <c r="E185" s="1" t="n">
        <f aca="false">SUM($G185:$BT185)</f>
        <v>1</v>
      </c>
      <c r="F185" s="3" t="n">
        <f aca="false">SUMPRODUCT(INDEX(Cajas!$A$2:$C$10000, COLUMN($G185:$BT185) - 6, 3) * $G185:$BT185) * (100 - $C185) / 100</f>
        <v>9.95</v>
      </c>
      <c r="G185" s="0"/>
      <c r="H185" s="0"/>
      <c r="I185" s="0"/>
      <c r="K185" s="0"/>
      <c r="L185" s="0"/>
      <c r="M185" s="0"/>
      <c r="N185" s="0"/>
      <c r="Q185" s="1" t="n">
        <v>1</v>
      </c>
      <c r="R185" s="0"/>
      <c r="S185" s="0"/>
      <c r="U185" s="0"/>
      <c r="V185" s="0"/>
      <c r="W185" s="0"/>
      <c r="X185" s="0"/>
      <c r="Z185" s="0"/>
      <c r="AA185" s="0"/>
      <c r="AB185" s="0"/>
      <c r="AE185" s="0"/>
      <c r="AF185" s="0"/>
      <c r="AG185" s="0"/>
      <c r="AH185" s="0"/>
      <c r="AJ185" s="0"/>
      <c r="AM185" s="0"/>
      <c r="AN185" s="0"/>
      <c r="AQ185" s="0"/>
      <c r="AR185" s="0"/>
      <c r="AT185" s="0"/>
      <c r="AZ185" s="0"/>
      <c r="BC185" s="0"/>
      <c r="BF185" s="0"/>
      <c r="BH185" s="0"/>
      <c r="BI185" s="0"/>
      <c r="BJ185" s="0"/>
      <c r="BL185" s="0"/>
      <c r="BR185" s="0"/>
      <c r="BS185" s="0"/>
      <c r="BT185" s="0"/>
    </row>
    <row r="186" customFormat="false" ht="12.8" hidden="false" customHeight="true" outlineLevel="0" collapsed="false">
      <c r="A186" s="2" t="n">
        <v>42557.8576388889</v>
      </c>
      <c r="B186" s="1" t="s">
        <v>7</v>
      </c>
      <c r="C186" s="1" t="n">
        <v>0</v>
      </c>
      <c r="D186" s="1" t="n">
        <v>0</v>
      </c>
      <c r="E186" s="1" t="n">
        <f aca="false">SUM($G186:$BT186)</f>
        <v>1</v>
      </c>
      <c r="F186" s="3" t="n">
        <f aca="false">SUMPRODUCT(INDEX(Cajas!$A$2:$C$10000, COLUMN($G186:$BT186) - 6, 3) * $G186:$BT186) * (100 - $C186) / 100</f>
        <v>7.95</v>
      </c>
      <c r="G186" s="0"/>
      <c r="H186" s="0"/>
      <c r="I186" s="0"/>
      <c r="K186" s="0"/>
      <c r="L186" s="0"/>
      <c r="M186" s="0"/>
      <c r="N186" s="0"/>
      <c r="Q186" s="0"/>
      <c r="R186" s="0"/>
      <c r="S186" s="0"/>
      <c r="U186" s="0"/>
      <c r="V186" s="1" t="n">
        <v>1</v>
      </c>
      <c r="W186" s="0"/>
      <c r="X186" s="0"/>
      <c r="Z186" s="0"/>
      <c r="AA186" s="0"/>
      <c r="AB186" s="0"/>
      <c r="AE186" s="0"/>
      <c r="AF186" s="0"/>
      <c r="AG186" s="0"/>
      <c r="AH186" s="0"/>
      <c r="AJ186" s="0"/>
      <c r="AM186" s="0"/>
      <c r="AN186" s="0"/>
      <c r="AQ186" s="0"/>
      <c r="AR186" s="0"/>
      <c r="AT186" s="0"/>
      <c r="AZ186" s="0"/>
      <c r="BC186" s="0"/>
      <c r="BF186" s="0"/>
      <c r="BH186" s="0"/>
      <c r="BI186" s="0"/>
      <c r="BJ186" s="0"/>
      <c r="BL186" s="0"/>
      <c r="BR186" s="0"/>
      <c r="BS186" s="0"/>
      <c r="BT186" s="0"/>
    </row>
    <row r="187" customFormat="false" ht="12.8" hidden="false" customHeight="true" outlineLevel="0" collapsed="false">
      <c r="A187" s="2" t="n">
        <v>42557.8660648148</v>
      </c>
      <c r="B187" s="1" t="s">
        <v>7</v>
      </c>
      <c r="C187" s="1" t="n">
        <v>0</v>
      </c>
      <c r="D187" s="1" t="n">
        <v>0</v>
      </c>
      <c r="E187" s="1" t="n">
        <f aca="false">SUM($G187:$BT187)</f>
        <v>1</v>
      </c>
      <c r="F187" s="3" t="n">
        <f aca="false">SUMPRODUCT(INDEX(Cajas!$A$2:$C$10000, COLUMN($G187:$BT187) - 6, 3) * $G187:$BT187) * (100 - $C187) / 100</f>
        <v>21.95</v>
      </c>
      <c r="G187" s="0"/>
      <c r="H187" s="0"/>
      <c r="I187" s="1" t="n">
        <v>1</v>
      </c>
      <c r="K187" s="0"/>
      <c r="L187" s="0"/>
      <c r="M187" s="0"/>
      <c r="N187" s="0"/>
      <c r="Q187" s="0"/>
      <c r="R187" s="0"/>
      <c r="S187" s="0"/>
      <c r="U187" s="0"/>
      <c r="V187" s="0"/>
      <c r="W187" s="0"/>
      <c r="X187" s="0"/>
      <c r="Z187" s="0"/>
      <c r="AA187" s="0"/>
      <c r="AB187" s="0"/>
      <c r="AE187" s="0"/>
      <c r="AF187" s="0"/>
      <c r="AG187" s="0"/>
      <c r="AH187" s="0"/>
      <c r="AJ187" s="0"/>
      <c r="AM187" s="0"/>
      <c r="AN187" s="0"/>
      <c r="AQ187" s="0"/>
      <c r="AR187" s="0"/>
      <c r="AT187" s="0"/>
      <c r="AZ187" s="0"/>
      <c r="BC187" s="0"/>
      <c r="BF187" s="0"/>
      <c r="BH187" s="0"/>
      <c r="BI187" s="0"/>
      <c r="BJ187" s="0"/>
      <c r="BL187" s="0"/>
      <c r="BR187" s="0"/>
      <c r="BS187" s="0"/>
      <c r="BT187" s="0"/>
    </row>
    <row r="188" customFormat="false" ht="12.8" hidden="false" customHeight="true" outlineLevel="0" collapsed="false">
      <c r="A188" s="2" t="n">
        <v>42557.8993055555</v>
      </c>
      <c r="B188" s="1" t="s">
        <v>7</v>
      </c>
      <c r="C188" s="1" t="n">
        <v>0</v>
      </c>
      <c r="D188" s="1" t="n">
        <v>1</v>
      </c>
      <c r="E188" s="1" t="n">
        <f aca="false">SUM($G188:$BT188)</f>
        <v>3</v>
      </c>
      <c r="F188" s="3" t="n">
        <f aca="false">SUMPRODUCT(INDEX(Cajas!$A$2:$C$10000, COLUMN($G188:$BT188) - 6, 3) * $G188:$BT188) * (100 - $C188) / 100</f>
        <v>39.35</v>
      </c>
      <c r="G188" s="0"/>
      <c r="H188" s="0"/>
      <c r="I188" s="0"/>
      <c r="K188" s="0"/>
      <c r="L188" s="0"/>
      <c r="M188" s="0"/>
      <c r="N188" s="0"/>
      <c r="Q188" s="0"/>
      <c r="R188" s="0"/>
      <c r="S188" s="0"/>
      <c r="U188" s="0"/>
      <c r="V188" s="0"/>
      <c r="W188" s="0"/>
      <c r="X188" s="0"/>
      <c r="Z188" s="0"/>
      <c r="AA188" s="0"/>
      <c r="AB188" s="0"/>
      <c r="AE188" s="0"/>
      <c r="AF188" s="0"/>
      <c r="AG188" s="0"/>
      <c r="AH188" s="0"/>
      <c r="AJ188" s="0"/>
      <c r="AM188" s="0"/>
      <c r="AN188" s="0"/>
      <c r="AQ188" s="1" t="n">
        <v>1</v>
      </c>
      <c r="AR188" s="0"/>
      <c r="AT188" s="0"/>
      <c r="AZ188" s="0"/>
      <c r="BC188" s="0"/>
      <c r="BF188" s="1" t="n">
        <v>1</v>
      </c>
      <c r="BH188" s="0"/>
      <c r="BI188" s="0"/>
      <c r="BJ188" s="0"/>
      <c r="BL188" s="1" t="n">
        <v>1</v>
      </c>
      <c r="BR188" s="0"/>
      <c r="BS188" s="0"/>
      <c r="BT188" s="0"/>
    </row>
    <row r="189" customFormat="false" ht="12.8" hidden="false" customHeight="true" outlineLevel="0" collapsed="false">
      <c r="A189" s="2" t="n">
        <v>42558.4451388889</v>
      </c>
      <c r="B189" s="1" t="s">
        <v>9</v>
      </c>
      <c r="C189" s="1" t="n">
        <v>0</v>
      </c>
      <c r="D189" s="1" t="n">
        <v>0</v>
      </c>
      <c r="E189" s="1" t="n">
        <f aca="false">SUM($G189:$BT189)</f>
        <v>1</v>
      </c>
      <c r="F189" s="3" t="n">
        <f aca="false">SUMPRODUCT(INDEX(Cajas!$A$2:$C$10000, COLUMN($G189:$BT189) - 6, 3) * $G189:$BT189) * (100 - $C189) / 100</f>
        <v>15.95</v>
      </c>
      <c r="G189" s="0"/>
      <c r="H189" s="1" t="n">
        <v>1</v>
      </c>
      <c r="I189" s="0"/>
      <c r="K189" s="0"/>
      <c r="L189" s="0"/>
      <c r="M189" s="0"/>
      <c r="N189" s="0"/>
      <c r="Q189" s="0"/>
      <c r="R189" s="0"/>
      <c r="S189" s="0"/>
      <c r="U189" s="0"/>
      <c r="V189" s="0"/>
      <c r="W189" s="0"/>
      <c r="X189" s="0"/>
      <c r="Z189" s="0"/>
      <c r="AA189" s="0"/>
      <c r="AB189" s="0"/>
      <c r="AE189" s="0"/>
      <c r="AF189" s="0"/>
      <c r="AG189" s="0"/>
      <c r="AH189" s="0"/>
      <c r="AJ189" s="0"/>
      <c r="AM189" s="0"/>
      <c r="AN189" s="0"/>
      <c r="AQ189" s="0"/>
      <c r="AR189" s="0"/>
      <c r="AT189" s="0"/>
      <c r="AZ189" s="0"/>
      <c r="BC189" s="0"/>
      <c r="BF189" s="0"/>
      <c r="BH189" s="0"/>
      <c r="BI189" s="0"/>
      <c r="BJ189" s="0"/>
      <c r="BL189" s="0"/>
      <c r="BR189" s="0"/>
      <c r="BS189" s="0"/>
      <c r="BT189" s="0"/>
    </row>
    <row r="190" customFormat="false" ht="12.8" hidden="false" customHeight="true" outlineLevel="0" collapsed="false">
      <c r="A190" s="2" t="n">
        <v>42558.4583333333</v>
      </c>
      <c r="B190" s="1" t="s">
        <v>6</v>
      </c>
      <c r="C190" s="1" t="n">
        <v>0</v>
      </c>
      <c r="D190" s="1" t="n">
        <v>0</v>
      </c>
      <c r="E190" s="1" t="n">
        <f aca="false">SUM($G190:$BT190)</f>
        <v>1</v>
      </c>
      <c r="F190" s="3" t="n">
        <f aca="false">SUMPRODUCT(INDEX(Cajas!$A$2:$C$10000, COLUMN($G190:$BT190) - 6, 3) * $G190:$BT190) * (100 - $C190) / 100</f>
        <v>6.95</v>
      </c>
      <c r="G190" s="0"/>
      <c r="H190" s="0"/>
      <c r="I190" s="0"/>
      <c r="K190" s="0"/>
      <c r="L190" s="0"/>
      <c r="M190" s="0"/>
      <c r="N190" s="0"/>
      <c r="Q190" s="0"/>
      <c r="R190" s="0"/>
      <c r="S190" s="0"/>
      <c r="U190" s="0"/>
      <c r="V190" s="0"/>
      <c r="W190" s="0"/>
      <c r="X190" s="0"/>
      <c r="Z190" s="0"/>
      <c r="AA190" s="0"/>
      <c r="AB190" s="0"/>
      <c r="AE190" s="0"/>
      <c r="AF190" s="0"/>
      <c r="AG190" s="0"/>
      <c r="AH190" s="1" t="n">
        <v>1</v>
      </c>
      <c r="AJ190" s="0"/>
      <c r="AM190" s="0"/>
      <c r="AN190" s="0"/>
      <c r="AQ190" s="0"/>
      <c r="AR190" s="0"/>
      <c r="AT190" s="0"/>
      <c r="AZ190" s="0"/>
      <c r="BC190" s="0"/>
      <c r="BF190" s="0"/>
      <c r="BH190" s="0"/>
      <c r="BI190" s="0"/>
      <c r="BJ190" s="0"/>
      <c r="BL190" s="0"/>
      <c r="BR190" s="0"/>
      <c r="BS190" s="0"/>
      <c r="BT190" s="0"/>
    </row>
    <row r="191" customFormat="false" ht="12.8" hidden="false" customHeight="true" outlineLevel="0" collapsed="false">
      <c r="A191" s="2" t="n">
        <v>42558.4791666667</v>
      </c>
      <c r="B191" s="1" t="s">
        <v>6</v>
      </c>
      <c r="C191" s="1" t="n">
        <v>0</v>
      </c>
      <c r="D191" s="1" t="n">
        <v>0</v>
      </c>
      <c r="E191" s="1" t="n">
        <f aca="false">SUM($G191:$BT191)</f>
        <v>2</v>
      </c>
      <c r="F191" s="3" t="n">
        <f aca="false">SUMPRODUCT(INDEX(Cajas!$A$2:$C$10000, COLUMN($G191:$BT191) - 6, 3) * $G191:$BT191) * (100 - $C191) / 100</f>
        <v>33.9</v>
      </c>
      <c r="G191" s="0"/>
      <c r="H191" s="0"/>
      <c r="I191" s="0"/>
      <c r="K191" s="0"/>
      <c r="L191" s="0"/>
      <c r="M191" s="0"/>
      <c r="N191" s="0"/>
      <c r="Q191" s="0"/>
      <c r="R191" s="0"/>
      <c r="S191" s="0"/>
      <c r="U191" s="0"/>
      <c r="V191" s="0"/>
      <c r="W191" s="0"/>
      <c r="X191" s="0"/>
      <c r="Z191" s="0"/>
      <c r="AA191" s="1" t="n">
        <v>1</v>
      </c>
      <c r="AB191" s="0"/>
      <c r="AE191" s="0"/>
      <c r="AF191" s="0"/>
      <c r="AG191" s="0"/>
      <c r="AH191" s="0"/>
      <c r="AJ191" s="0"/>
      <c r="AM191" s="0"/>
      <c r="AN191" s="0"/>
      <c r="AQ191" s="0"/>
      <c r="AR191" s="0"/>
      <c r="AT191" s="0"/>
      <c r="AZ191" s="0"/>
      <c r="BC191" s="1" t="n">
        <v>1</v>
      </c>
      <c r="BF191" s="0"/>
      <c r="BH191" s="0"/>
      <c r="BI191" s="0"/>
      <c r="BJ191" s="0"/>
      <c r="BL191" s="0"/>
      <c r="BR191" s="0"/>
      <c r="BS191" s="0"/>
      <c r="BT191" s="0"/>
    </row>
    <row r="192" customFormat="false" ht="12.8" hidden="false" customHeight="true" outlineLevel="0" collapsed="false">
      <c r="A192" s="2" t="n">
        <v>42558.4826388889</v>
      </c>
      <c r="B192" s="1" t="s">
        <v>7</v>
      </c>
      <c r="C192" s="1" t="n">
        <v>0</v>
      </c>
      <c r="D192" s="1" t="n">
        <v>0</v>
      </c>
      <c r="E192" s="1" t="n">
        <f aca="false">SUM($G192:$BT192)</f>
        <v>2</v>
      </c>
      <c r="F192" s="3" t="n">
        <f aca="false">SUMPRODUCT(INDEX(Cajas!$A$2:$C$10000, COLUMN($G192:$BT192) - 6, 3) * $G192:$BT192) * (100 - $C192) / 100</f>
        <v>14.9</v>
      </c>
      <c r="G192" s="0"/>
      <c r="H192" s="0"/>
      <c r="I192" s="0"/>
      <c r="K192" s="0"/>
      <c r="L192" s="0"/>
      <c r="M192" s="0"/>
      <c r="N192" s="0"/>
      <c r="Q192" s="0"/>
      <c r="R192" s="0"/>
      <c r="S192" s="0"/>
      <c r="U192" s="0"/>
      <c r="V192" s="1" t="n">
        <v>1</v>
      </c>
      <c r="W192" s="0"/>
      <c r="X192" s="0"/>
      <c r="Z192" s="0"/>
      <c r="AA192" s="0"/>
      <c r="AB192" s="0"/>
      <c r="AE192" s="0"/>
      <c r="AF192" s="1" t="n">
        <v>1</v>
      </c>
      <c r="AG192" s="0"/>
      <c r="AH192" s="0"/>
      <c r="AJ192" s="0"/>
      <c r="AM192" s="0"/>
      <c r="AN192" s="0"/>
      <c r="AQ192" s="0"/>
      <c r="AR192" s="0"/>
      <c r="AT192" s="0"/>
      <c r="AZ192" s="0"/>
      <c r="BF192" s="0"/>
      <c r="BH192" s="0"/>
      <c r="BI192" s="0"/>
      <c r="BJ192" s="0"/>
      <c r="BL192" s="0"/>
      <c r="BR192" s="0"/>
      <c r="BS192" s="0"/>
      <c r="BT192" s="0"/>
    </row>
    <row r="193" customFormat="false" ht="12.8" hidden="false" customHeight="true" outlineLevel="0" collapsed="false">
      <c r="A193" s="2" t="n">
        <v>42558.5</v>
      </c>
      <c r="B193" s="1" t="s">
        <v>12</v>
      </c>
      <c r="C193" s="1" t="n">
        <v>0</v>
      </c>
      <c r="D193" s="1" t="n">
        <v>0</v>
      </c>
      <c r="E193" s="1" t="n">
        <f aca="false">SUM($G193:$BT193)</f>
        <v>2</v>
      </c>
      <c r="F193" s="3" t="n">
        <f aca="false">SUMPRODUCT(INDEX(Cajas!$A$2:$C$10000, COLUMN($G193:$BT193) - 6, 3) * $G193:$BT193) * (100 - $C193) / 100</f>
        <v>17.9</v>
      </c>
      <c r="G193" s="1" t="n">
        <v>2</v>
      </c>
      <c r="H193" s="0"/>
      <c r="I193" s="0"/>
      <c r="K193" s="0"/>
      <c r="L193" s="0"/>
      <c r="M193" s="0"/>
      <c r="N193" s="0"/>
      <c r="Q193" s="0"/>
      <c r="R193" s="0"/>
      <c r="S193" s="0"/>
      <c r="U193" s="0"/>
      <c r="V193" s="0"/>
      <c r="W193" s="0"/>
      <c r="X193" s="0"/>
      <c r="Z193" s="0"/>
      <c r="AA193" s="0"/>
      <c r="AB193" s="0"/>
      <c r="AE193" s="0"/>
      <c r="AF193" s="0"/>
      <c r="AG193" s="0"/>
      <c r="AH193" s="0"/>
      <c r="AJ193" s="0"/>
      <c r="AM193" s="0"/>
      <c r="AN193" s="0"/>
      <c r="AQ193" s="0"/>
      <c r="AR193" s="0"/>
      <c r="AT193" s="0"/>
      <c r="AZ193" s="0"/>
      <c r="BF193" s="0"/>
      <c r="BH193" s="0"/>
      <c r="BI193" s="0"/>
      <c r="BJ193" s="0"/>
      <c r="BL193" s="0"/>
      <c r="BR193" s="0"/>
      <c r="BS193" s="0"/>
      <c r="BT193" s="0"/>
    </row>
    <row r="194" customFormat="false" ht="12.8" hidden="false" customHeight="true" outlineLevel="0" collapsed="false">
      <c r="A194" s="2" t="n">
        <v>42558.5034722222</v>
      </c>
      <c r="B194" s="1" t="s">
        <v>9</v>
      </c>
      <c r="C194" s="1" t="n">
        <v>0</v>
      </c>
      <c r="D194" s="1" t="n">
        <v>0</v>
      </c>
      <c r="E194" s="1" t="n">
        <f aca="false">SUM($G194:$BT194)</f>
        <v>2</v>
      </c>
      <c r="F194" s="3" t="n">
        <f aca="false">SUMPRODUCT(INDEX(Cajas!$A$2:$C$10000, COLUMN($G194:$BT194) - 6, 3) * $G194:$BT194) * (100 - $C194) / 100</f>
        <v>16.9</v>
      </c>
      <c r="G194" s="0"/>
      <c r="H194" s="0"/>
      <c r="I194" s="0"/>
      <c r="K194" s="0"/>
      <c r="L194" s="0"/>
      <c r="M194" s="0"/>
      <c r="N194" s="0"/>
      <c r="Q194" s="1" t="n">
        <v>1</v>
      </c>
      <c r="R194" s="0"/>
      <c r="S194" s="0"/>
      <c r="U194" s="0"/>
      <c r="V194" s="0"/>
      <c r="W194" s="0"/>
      <c r="X194" s="0"/>
      <c r="Z194" s="0"/>
      <c r="AA194" s="0"/>
      <c r="AB194" s="0"/>
      <c r="AE194" s="0"/>
      <c r="AF194" s="1" t="n">
        <v>1</v>
      </c>
      <c r="AG194" s="0"/>
      <c r="AH194" s="0"/>
      <c r="AJ194" s="0"/>
      <c r="AM194" s="0"/>
      <c r="AN194" s="0"/>
      <c r="AQ194" s="0"/>
      <c r="AR194" s="0"/>
      <c r="AT194" s="0"/>
      <c r="AZ194" s="0"/>
      <c r="BF194" s="0"/>
      <c r="BH194" s="0"/>
      <c r="BI194" s="0"/>
      <c r="BJ194" s="0"/>
      <c r="BL194" s="0"/>
      <c r="BR194" s="0"/>
      <c r="BS194" s="0"/>
      <c r="BT194" s="0"/>
    </row>
    <row r="195" customFormat="false" ht="12.8" hidden="false" customHeight="true" outlineLevel="0" collapsed="false">
      <c r="A195" s="2" t="n">
        <v>42558.5069444445</v>
      </c>
      <c r="B195" s="1" t="s">
        <v>12</v>
      </c>
      <c r="C195" s="1" t="n">
        <v>0</v>
      </c>
      <c r="D195" s="1" t="n">
        <v>0</v>
      </c>
      <c r="E195" s="1" t="n">
        <f aca="false">SUM($G195:$BT195)</f>
        <v>2</v>
      </c>
      <c r="F195" s="3" t="n">
        <f aca="false">SUMPRODUCT(INDEX(Cajas!$A$2:$C$10000, COLUMN($G195:$BT195) - 6, 3) * $G195:$BT195) * (100 - $C195) / 100</f>
        <v>15.9</v>
      </c>
      <c r="G195" s="1" t="n">
        <v>1</v>
      </c>
      <c r="H195" s="0"/>
      <c r="I195" s="0"/>
      <c r="K195" s="0"/>
      <c r="L195" s="0"/>
      <c r="M195" s="0"/>
      <c r="N195" s="0"/>
      <c r="Q195" s="0"/>
      <c r="R195" s="0"/>
      <c r="S195" s="0"/>
      <c r="U195" s="0"/>
      <c r="V195" s="0"/>
      <c r="W195" s="0"/>
      <c r="X195" s="0"/>
      <c r="Z195" s="0"/>
      <c r="AA195" s="0"/>
      <c r="AB195" s="0"/>
      <c r="AE195" s="0"/>
      <c r="AF195" s="0"/>
      <c r="AG195" s="0"/>
      <c r="AH195" s="1" t="n">
        <v>1</v>
      </c>
      <c r="AJ195" s="0"/>
      <c r="AM195" s="0"/>
      <c r="AN195" s="0"/>
      <c r="AQ195" s="0"/>
      <c r="AR195" s="0"/>
      <c r="AT195" s="0"/>
      <c r="AZ195" s="0"/>
      <c r="BF195" s="0"/>
      <c r="BH195" s="0"/>
      <c r="BI195" s="0"/>
      <c r="BJ195" s="0"/>
      <c r="BL195" s="0"/>
      <c r="BR195" s="0"/>
      <c r="BS195" s="0"/>
      <c r="BT195" s="0"/>
    </row>
    <row r="196" customFormat="false" ht="12.8" hidden="false" customHeight="true" outlineLevel="0" collapsed="false">
      <c r="A196" s="2" t="n">
        <v>42558.5451388889</v>
      </c>
      <c r="B196" s="1" t="s">
        <v>6</v>
      </c>
      <c r="C196" s="1" t="n">
        <v>0</v>
      </c>
      <c r="D196" s="1" t="n">
        <v>0</v>
      </c>
      <c r="E196" s="1" t="n">
        <f aca="false">SUM($G196:$BT196)</f>
        <v>1</v>
      </c>
      <c r="F196" s="3" t="n">
        <f aca="false">SUMPRODUCT(INDEX(Cajas!$A$2:$C$10000, COLUMN($G196:$BT196) - 6, 3) * $G196:$BT196) * (100 - $C196) / 100</f>
        <v>6.95</v>
      </c>
      <c r="G196" s="0"/>
      <c r="H196" s="0"/>
      <c r="I196" s="0"/>
      <c r="K196" s="0"/>
      <c r="L196" s="0"/>
      <c r="M196" s="0"/>
      <c r="N196" s="0"/>
      <c r="Q196" s="0"/>
      <c r="R196" s="0"/>
      <c r="S196" s="0"/>
      <c r="U196" s="0"/>
      <c r="V196" s="0"/>
      <c r="W196" s="0"/>
      <c r="X196" s="0"/>
      <c r="Z196" s="0"/>
      <c r="AA196" s="0"/>
      <c r="AB196" s="0"/>
      <c r="AE196" s="1" t="n">
        <v>1</v>
      </c>
      <c r="AF196" s="0"/>
      <c r="AG196" s="0"/>
      <c r="AH196" s="0"/>
      <c r="AJ196" s="0"/>
      <c r="AM196" s="0"/>
      <c r="AN196" s="0"/>
      <c r="AQ196" s="0"/>
      <c r="AR196" s="0"/>
      <c r="AT196" s="0"/>
      <c r="AZ196" s="0"/>
      <c r="BF196" s="0"/>
      <c r="BH196" s="0"/>
      <c r="BI196" s="0"/>
      <c r="BJ196" s="0"/>
      <c r="BL196" s="0"/>
      <c r="BR196" s="0"/>
      <c r="BS196" s="0"/>
      <c r="BT196" s="0"/>
    </row>
    <row r="197" customFormat="false" ht="12.8" hidden="false" customHeight="true" outlineLevel="0" collapsed="false">
      <c r="A197" s="2" t="n">
        <v>42558.5486111111</v>
      </c>
      <c r="B197" s="1" t="s">
        <v>9</v>
      </c>
      <c r="C197" s="1" t="n">
        <v>0</v>
      </c>
      <c r="D197" s="1" t="n">
        <v>0</v>
      </c>
      <c r="E197" s="1" t="n">
        <f aca="false">SUM($G197:$BT197)</f>
        <v>2</v>
      </c>
      <c r="F197" s="3" t="n">
        <f aca="false">SUMPRODUCT(INDEX(Cajas!$A$2:$C$10000, COLUMN($G197:$BT197) - 6, 3) * $G197:$BT197) * (100 - $C197) / 100</f>
        <v>15.9</v>
      </c>
      <c r="G197" s="1" t="n">
        <v>1</v>
      </c>
      <c r="H197" s="0"/>
      <c r="I197" s="0"/>
      <c r="K197" s="0"/>
      <c r="L197" s="0"/>
      <c r="M197" s="0"/>
      <c r="N197" s="0"/>
      <c r="Q197" s="0"/>
      <c r="R197" s="0"/>
      <c r="S197" s="0"/>
      <c r="U197" s="0"/>
      <c r="V197" s="0"/>
      <c r="W197" s="0"/>
      <c r="X197" s="0"/>
      <c r="Z197" s="0"/>
      <c r="AA197" s="0"/>
      <c r="AB197" s="0"/>
      <c r="AE197" s="0"/>
      <c r="AF197" s="0"/>
      <c r="AG197" s="1" t="n">
        <v>1</v>
      </c>
      <c r="AH197" s="0"/>
      <c r="AJ197" s="0"/>
      <c r="AM197" s="0"/>
      <c r="AN197" s="0"/>
      <c r="AQ197" s="0"/>
      <c r="AR197" s="0"/>
      <c r="AT197" s="0"/>
      <c r="AZ197" s="0"/>
      <c r="BF197" s="0"/>
      <c r="BH197" s="0"/>
      <c r="BI197" s="0"/>
      <c r="BJ197" s="0"/>
      <c r="BL197" s="0"/>
      <c r="BR197" s="0"/>
      <c r="BS197" s="0"/>
      <c r="BT197" s="0"/>
    </row>
    <row r="198" customFormat="false" ht="12.8" hidden="false" customHeight="true" outlineLevel="0" collapsed="false">
      <c r="A198" s="2" t="n">
        <v>42558.6270833333</v>
      </c>
      <c r="B198" s="1" t="s">
        <v>7</v>
      </c>
      <c r="C198" s="1" t="n">
        <v>0</v>
      </c>
      <c r="D198" s="1" t="n">
        <v>0</v>
      </c>
      <c r="E198" s="1" t="n">
        <f aca="false">SUM($G198:$BT198)</f>
        <v>1</v>
      </c>
      <c r="F198" s="3" t="n">
        <f aca="false">SUMPRODUCT(INDEX(Cajas!$A$2:$C$10000, COLUMN($G198:$BT198) - 6, 3) * $G198:$BT198) * (100 - $C198) / 100</f>
        <v>8.95</v>
      </c>
      <c r="G198" s="1" t="n">
        <v>1</v>
      </c>
      <c r="H198" s="0"/>
      <c r="I198" s="0"/>
      <c r="K198" s="0"/>
      <c r="L198" s="0"/>
      <c r="M198" s="0"/>
      <c r="N198" s="0"/>
      <c r="Q198" s="0"/>
      <c r="R198" s="0"/>
      <c r="S198" s="0"/>
      <c r="U198" s="0"/>
      <c r="V198" s="0"/>
      <c r="W198" s="0"/>
      <c r="X198" s="0"/>
      <c r="Z198" s="0"/>
      <c r="AA198" s="0"/>
      <c r="AB198" s="0"/>
      <c r="AE198" s="0"/>
      <c r="AF198" s="0"/>
      <c r="AG198" s="0"/>
      <c r="AH198" s="0"/>
      <c r="AJ198" s="0"/>
      <c r="AM198" s="0"/>
      <c r="AN198" s="0"/>
      <c r="AQ198" s="0"/>
      <c r="AR198" s="0"/>
      <c r="AT198" s="0"/>
      <c r="AZ198" s="0"/>
      <c r="BF198" s="0"/>
      <c r="BH198" s="0"/>
      <c r="BI198" s="0"/>
      <c r="BJ198" s="0"/>
      <c r="BL198" s="0"/>
      <c r="BR198" s="0"/>
      <c r="BS198" s="0"/>
      <c r="BT198" s="0"/>
    </row>
    <row r="199" customFormat="false" ht="12.8" hidden="false" customHeight="true" outlineLevel="0" collapsed="false">
      <c r="A199" s="2" t="n">
        <v>42558.64375</v>
      </c>
      <c r="B199" s="1" t="s">
        <v>6</v>
      </c>
      <c r="C199" s="1" t="n">
        <v>0</v>
      </c>
      <c r="D199" s="1" t="n">
        <v>0</v>
      </c>
      <c r="E199" s="1" t="n">
        <f aca="false">SUM($G199:$BT199)</f>
        <v>1</v>
      </c>
      <c r="F199" s="3" t="n">
        <f aca="false">SUMPRODUCT(INDEX(Cajas!$A$2:$C$10000, COLUMN($G199:$BT199) - 6, 3) * $G199:$BT199) * (100 - $C199) / 100</f>
        <v>6.95</v>
      </c>
      <c r="G199" s="0"/>
      <c r="H199" s="0"/>
      <c r="I199" s="0"/>
      <c r="K199" s="0"/>
      <c r="L199" s="0"/>
      <c r="M199" s="0"/>
      <c r="N199" s="0"/>
      <c r="Q199" s="0"/>
      <c r="R199" s="0"/>
      <c r="S199" s="0"/>
      <c r="U199" s="0"/>
      <c r="V199" s="0"/>
      <c r="W199" s="0"/>
      <c r="X199" s="0"/>
      <c r="Z199" s="0"/>
      <c r="AA199" s="0"/>
      <c r="AB199" s="0"/>
      <c r="AE199" s="1" t="n">
        <v>1</v>
      </c>
      <c r="AF199" s="0"/>
      <c r="AG199" s="0"/>
      <c r="AH199" s="0"/>
      <c r="AJ199" s="0"/>
      <c r="AM199" s="0"/>
      <c r="AN199" s="0"/>
      <c r="AQ199" s="0"/>
      <c r="AR199" s="0"/>
      <c r="AT199" s="0"/>
      <c r="AZ199" s="0"/>
      <c r="BF199" s="0"/>
      <c r="BH199" s="0"/>
      <c r="BI199" s="0"/>
      <c r="BJ199" s="0"/>
      <c r="BL199" s="0"/>
      <c r="BR199" s="0"/>
      <c r="BS199" s="0"/>
      <c r="BT199" s="0"/>
    </row>
    <row r="200" customFormat="false" ht="12.8" hidden="false" customHeight="true" outlineLevel="0" collapsed="false">
      <c r="A200" s="2" t="n">
        <v>42558.8041666667</v>
      </c>
      <c r="B200" s="1" t="s">
        <v>7</v>
      </c>
      <c r="C200" s="1" t="n">
        <v>0</v>
      </c>
      <c r="D200" s="1" t="n">
        <v>1</v>
      </c>
      <c r="E200" s="1" t="n">
        <f aca="false">SUM($G200:$BT200)</f>
        <v>4</v>
      </c>
      <c r="F200" s="3" t="n">
        <f aca="false">SUMPRODUCT(INDEX(Cajas!$A$2:$C$10000, COLUMN($G200:$BT200) - 6, 3) * $G200:$BT200) * (100 - $C200) / 100</f>
        <v>27.8</v>
      </c>
      <c r="G200" s="0"/>
      <c r="H200" s="0"/>
      <c r="I200" s="0"/>
      <c r="K200" s="0"/>
      <c r="L200" s="0"/>
      <c r="M200" s="0"/>
      <c r="N200" s="0"/>
      <c r="Q200" s="0"/>
      <c r="R200" s="0"/>
      <c r="S200" s="0"/>
      <c r="U200" s="0"/>
      <c r="V200" s="0"/>
      <c r="W200" s="0"/>
      <c r="X200" s="0"/>
      <c r="Z200" s="0"/>
      <c r="AA200" s="0"/>
      <c r="AB200" s="0"/>
      <c r="AE200" s="0"/>
      <c r="AF200" s="1" t="n">
        <v>4</v>
      </c>
      <c r="AG200" s="0"/>
      <c r="AH200" s="0"/>
      <c r="AJ200" s="0"/>
      <c r="AM200" s="0"/>
      <c r="AN200" s="0"/>
      <c r="AQ200" s="0"/>
      <c r="AR200" s="0"/>
      <c r="AT200" s="0"/>
      <c r="AZ200" s="0"/>
      <c r="BF200" s="0"/>
      <c r="BH200" s="0"/>
      <c r="BI200" s="0"/>
      <c r="BJ200" s="0"/>
      <c r="BL200" s="0"/>
      <c r="BR200" s="0"/>
      <c r="BS200" s="0"/>
      <c r="BT200" s="0"/>
    </row>
    <row r="201" customFormat="false" ht="12.8" hidden="false" customHeight="true" outlineLevel="0" collapsed="false">
      <c r="A201" s="2" t="n">
        <v>42558.8243055556</v>
      </c>
      <c r="B201" s="1" t="s">
        <v>6</v>
      </c>
      <c r="C201" s="1" t="n">
        <v>0</v>
      </c>
      <c r="D201" s="1" t="n">
        <v>0</v>
      </c>
      <c r="E201" s="1" t="n">
        <f aca="false">SUM($G201:$BT201)</f>
        <v>1</v>
      </c>
      <c r="F201" s="3" t="n">
        <f aca="false">SUMPRODUCT(INDEX(Cajas!$A$2:$C$10000, COLUMN($G201:$BT201) - 6, 3) * $G201:$BT201) * (100 - $C201) / 100</f>
        <v>8.95</v>
      </c>
      <c r="G201" s="1" t="n">
        <v>1</v>
      </c>
      <c r="H201" s="0"/>
      <c r="I201" s="0"/>
      <c r="K201" s="0"/>
      <c r="L201" s="0"/>
      <c r="M201" s="0"/>
      <c r="N201" s="0"/>
      <c r="Q201" s="0"/>
      <c r="R201" s="0"/>
      <c r="S201" s="0"/>
      <c r="U201" s="0"/>
      <c r="V201" s="0"/>
      <c r="W201" s="0"/>
      <c r="X201" s="0"/>
      <c r="Z201" s="0"/>
      <c r="AA201" s="0"/>
      <c r="AB201" s="0"/>
      <c r="AE201" s="0"/>
      <c r="AF201" s="0"/>
      <c r="AG201" s="0"/>
      <c r="AH201" s="0"/>
      <c r="AJ201" s="0"/>
      <c r="AM201" s="0"/>
      <c r="AN201" s="0"/>
      <c r="AQ201" s="0"/>
      <c r="AR201" s="0"/>
      <c r="AT201" s="0"/>
      <c r="AZ201" s="0"/>
      <c r="BF201" s="0"/>
      <c r="BH201" s="0"/>
      <c r="BI201" s="0"/>
      <c r="BJ201" s="0"/>
      <c r="BL201" s="0"/>
      <c r="BR201" s="0"/>
      <c r="BS201" s="0"/>
      <c r="BT201" s="0"/>
    </row>
    <row r="202" customFormat="false" ht="12.8" hidden="false" customHeight="true" outlineLevel="0" collapsed="false">
      <c r="A202" s="2" t="n">
        <v>42558.8305555556</v>
      </c>
      <c r="B202" s="1" t="s">
        <v>7</v>
      </c>
      <c r="C202" s="1" t="n">
        <v>0</v>
      </c>
      <c r="D202" s="1" t="n">
        <v>0</v>
      </c>
      <c r="E202" s="1" t="n">
        <f aca="false">SUM($G202:$BT202)</f>
        <v>2</v>
      </c>
      <c r="F202" s="3" t="n">
        <f aca="false">SUMPRODUCT(INDEX(Cajas!$A$2:$C$10000, COLUMN($G202:$BT202) - 6, 3) * $G202:$BT202) * (100 - $C202) / 100</f>
        <v>2</v>
      </c>
      <c r="G202" s="0"/>
      <c r="H202" s="0"/>
      <c r="I202" s="0"/>
      <c r="K202" s="0"/>
      <c r="L202" s="0"/>
      <c r="M202" s="0"/>
      <c r="N202" s="0"/>
      <c r="Q202" s="0"/>
      <c r="R202" s="0"/>
      <c r="S202" s="0"/>
      <c r="U202" s="0"/>
      <c r="V202" s="0"/>
      <c r="W202" s="0"/>
      <c r="X202" s="0"/>
      <c r="Z202" s="0"/>
      <c r="AA202" s="0"/>
      <c r="AB202" s="0"/>
      <c r="AE202" s="0"/>
      <c r="AF202" s="0"/>
      <c r="AG202" s="0"/>
      <c r="AH202" s="0"/>
      <c r="AJ202" s="0"/>
      <c r="AM202" s="0"/>
      <c r="AN202" s="0"/>
      <c r="AQ202" s="0"/>
      <c r="AR202" s="0"/>
      <c r="AT202" s="0"/>
      <c r="AZ202" s="0"/>
      <c r="BF202" s="0"/>
      <c r="BH202" s="0"/>
      <c r="BI202" s="0"/>
      <c r="BJ202" s="1" t="n">
        <v>2</v>
      </c>
      <c r="BL202" s="0"/>
      <c r="BR202" s="0"/>
      <c r="BS202" s="0"/>
      <c r="BT202" s="0"/>
    </row>
    <row r="203" customFormat="false" ht="12.8" hidden="false" customHeight="true" outlineLevel="0" collapsed="false">
      <c r="A203" s="2" t="n">
        <v>42558.8305555556</v>
      </c>
      <c r="B203" s="1" t="s">
        <v>7</v>
      </c>
      <c r="C203" s="1" t="n">
        <v>0</v>
      </c>
      <c r="D203" s="1" t="n">
        <v>0</v>
      </c>
      <c r="E203" s="1" t="n">
        <f aca="false">SUM($G203:$BT203)</f>
        <v>1</v>
      </c>
      <c r="F203" s="3" t="n">
        <f aca="false">SUMPRODUCT(INDEX(Cajas!$A$2:$C$10000, COLUMN($G203:$BT203) - 6, 3) * $G203:$BT203) * (100 - $C203) / 100</f>
        <v>1</v>
      </c>
      <c r="G203" s="0"/>
      <c r="H203" s="0"/>
      <c r="I203" s="0"/>
      <c r="K203" s="0"/>
      <c r="L203" s="0"/>
      <c r="M203" s="0"/>
      <c r="N203" s="0"/>
      <c r="Q203" s="0"/>
      <c r="R203" s="0"/>
      <c r="S203" s="0"/>
      <c r="U203" s="0"/>
      <c r="V203" s="0"/>
      <c r="W203" s="0"/>
      <c r="X203" s="0"/>
      <c r="Z203" s="0"/>
      <c r="AA203" s="0"/>
      <c r="AB203" s="0"/>
      <c r="AE203" s="0"/>
      <c r="AF203" s="0"/>
      <c r="AG203" s="0"/>
      <c r="AH203" s="0"/>
      <c r="AJ203" s="0"/>
      <c r="AM203" s="0"/>
      <c r="AN203" s="0"/>
      <c r="AQ203" s="0"/>
      <c r="AR203" s="0"/>
      <c r="AT203" s="0"/>
      <c r="AZ203" s="0"/>
      <c r="BF203" s="0"/>
      <c r="BH203" s="0"/>
      <c r="BI203" s="0"/>
      <c r="BJ203" s="1" t="n">
        <v>1</v>
      </c>
      <c r="BL203" s="0"/>
      <c r="BR203" s="0"/>
      <c r="BS203" s="0"/>
      <c r="BT203" s="0"/>
    </row>
    <row r="204" customFormat="false" ht="12.8" hidden="false" customHeight="true" outlineLevel="0" collapsed="false">
      <c r="A204" s="2" t="n">
        <v>42558.8305555556</v>
      </c>
      <c r="B204" s="1" t="s">
        <v>7</v>
      </c>
      <c r="C204" s="1" t="n">
        <v>0</v>
      </c>
      <c r="D204" s="1" t="n">
        <v>0</v>
      </c>
      <c r="E204" s="1" t="n">
        <f aca="false">SUM($G204:$BT204)</f>
        <v>2</v>
      </c>
      <c r="F204" s="3" t="n">
        <f aca="false">SUMPRODUCT(INDEX(Cajas!$A$2:$C$10000, COLUMN($G204:$BT204) - 6, 3) * $G204:$BT204) * (100 - $C204) / 100</f>
        <v>2</v>
      </c>
      <c r="G204" s="0"/>
      <c r="H204" s="0"/>
      <c r="I204" s="0"/>
      <c r="K204" s="0"/>
      <c r="L204" s="0"/>
      <c r="M204" s="0"/>
      <c r="N204" s="0"/>
      <c r="Q204" s="0"/>
      <c r="R204" s="0"/>
      <c r="S204" s="0"/>
      <c r="U204" s="0"/>
      <c r="V204" s="0"/>
      <c r="W204" s="0"/>
      <c r="X204" s="0"/>
      <c r="Z204" s="0"/>
      <c r="AA204" s="0"/>
      <c r="AB204" s="0"/>
      <c r="AE204" s="0"/>
      <c r="AF204" s="0"/>
      <c r="AG204" s="0"/>
      <c r="AH204" s="0"/>
      <c r="AJ204" s="0"/>
      <c r="AM204" s="0"/>
      <c r="AN204" s="0"/>
      <c r="AQ204" s="0"/>
      <c r="AR204" s="0"/>
      <c r="AT204" s="0"/>
      <c r="AZ204" s="0"/>
      <c r="BF204" s="0"/>
      <c r="BH204" s="0"/>
      <c r="BI204" s="0"/>
      <c r="BJ204" s="1" t="n">
        <v>2</v>
      </c>
      <c r="BL204" s="0"/>
      <c r="BR204" s="0"/>
      <c r="BS204" s="0"/>
      <c r="BT204" s="0"/>
    </row>
    <row r="205" customFormat="false" ht="12.8" hidden="false" customHeight="true" outlineLevel="0" collapsed="false">
      <c r="A205" s="2" t="n">
        <v>42558.8333333334</v>
      </c>
      <c r="B205" s="1" t="s">
        <v>6</v>
      </c>
      <c r="C205" s="1" t="n">
        <v>0</v>
      </c>
      <c r="D205" s="1" t="n">
        <v>0</v>
      </c>
      <c r="E205" s="1" t="n">
        <f aca="false">SUM($G205:$BT205)</f>
        <v>1</v>
      </c>
      <c r="F205" s="3" t="n">
        <f aca="false">SUMPRODUCT(INDEX(Cajas!$A$2:$C$10000, COLUMN($G205:$BT205) - 6, 3) * $G205:$BT205) * (100 - $C205) / 100</f>
        <v>6.95</v>
      </c>
      <c r="G205" s="0"/>
      <c r="H205" s="0"/>
      <c r="I205" s="0"/>
      <c r="K205" s="0"/>
      <c r="L205" s="0"/>
      <c r="M205" s="0"/>
      <c r="N205" s="0"/>
      <c r="Q205" s="0"/>
      <c r="R205" s="0"/>
      <c r="S205" s="0"/>
      <c r="U205" s="0"/>
      <c r="V205" s="0"/>
      <c r="W205" s="0"/>
      <c r="X205" s="0"/>
      <c r="Z205" s="0"/>
      <c r="AA205" s="0"/>
      <c r="AB205" s="0"/>
      <c r="AE205" s="0"/>
      <c r="AF205" s="1" t="n">
        <v>1</v>
      </c>
      <c r="AG205" s="0"/>
      <c r="AH205" s="0"/>
      <c r="AJ205" s="0"/>
      <c r="AM205" s="0"/>
      <c r="AN205" s="0"/>
      <c r="AQ205" s="0"/>
      <c r="AR205" s="0"/>
      <c r="AT205" s="0"/>
      <c r="AZ205" s="0"/>
      <c r="BF205" s="0"/>
      <c r="BH205" s="0"/>
      <c r="BI205" s="0"/>
      <c r="BJ205" s="0"/>
      <c r="BL205" s="0"/>
      <c r="BR205" s="0"/>
      <c r="BS205" s="0"/>
      <c r="BT205" s="0"/>
    </row>
    <row r="206" customFormat="false" ht="12.8" hidden="false" customHeight="true" outlineLevel="0" collapsed="false">
      <c r="A206" s="2" t="n">
        <v>42558.875</v>
      </c>
      <c r="B206" s="1" t="s">
        <v>9</v>
      </c>
      <c r="C206" s="1" t="n">
        <v>0</v>
      </c>
      <c r="D206" s="1" t="n">
        <v>0</v>
      </c>
      <c r="E206" s="1" t="n">
        <f aca="false">SUM($G206:$BT206)</f>
        <v>2</v>
      </c>
      <c r="F206" s="3" t="n">
        <f aca="false">SUMPRODUCT(INDEX(Cajas!$A$2:$C$10000, COLUMN($G206:$BT206) - 6, 3) * $G206:$BT206) * (100 - $C206) / 100</f>
        <v>16.9</v>
      </c>
      <c r="G206" s="0"/>
      <c r="H206" s="0"/>
      <c r="I206" s="0"/>
      <c r="K206" s="0"/>
      <c r="L206" s="0"/>
      <c r="M206" s="0"/>
      <c r="N206" s="0"/>
      <c r="Q206" s="0"/>
      <c r="R206" s="0"/>
      <c r="S206" s="1" t="n">
        <v>1</v>
      </c>
      <c r="U206" s="0"/>
      <c r="V206" s="0"/>
      <c r="W206" s="0"/>
      <c r="X206" s="0"/>
      <c r="Z206" s="0"/>
      <c r="AA206" s="0"/>
      <c r="AB206" s="0"/>
      <c r="AE206" s="1" t="n">
        <v>1</v>
      </c>
      <c r="AF206" s="0"/>
      <c r="AG206" s="0"/>
      <c r="AH206" s="0"/>
      <c r="AJ206" s="0"/>
      <c r="AM206" s="0"/>
      <c r="AN206" s="0"/>
      <c r="AQ206" s="0"/>
      <c r="AR206" s="0"/>
      <c r="AT206" s="0"/>
      <c r="AZ206" s="0"/>
      <c r="BF206" s="0"/>
      <c r="BH206" s="0"/>
      <c r="BI206" s="0"/>
      <c r="BJ206" s="0"/>
      <c r="BL206" s="0"/>
      <c r="BR206" s="0"/>
      <c r="BS206" s="0"/>
      <c r="BT206" s="0"/>
    </row>
    <row r="207" customFormat="false" ht="12.8" hidden="false" customHeight="true" outlineLevel="0" collapsed="false">
      <c r="A207" s="2" t="n">
        <v>42558.8833333333</v>
      </c>
      <c r="B207" s="1" t="s">
        <v>6</v>
      </c>
      <c r="C207" s="1" t="n">
        <v>0</v>
      </c>
      <c r="D207" s="1" t="n">
        <v>0</v>
      </c>
      <c r="E207" s="1" t="n">
        <f aca="false">SUM($G207:$BT207)</f>
        <v>1</v>
      </c>
      <c r="F207" s="3" t="n">
        <f aca="false">SUMPRODUCT(INDEX(Cajas!$A$2:$C$10000, COLUMN($G207:$BT207) - 6, 3) * $G207:$BT207) * (100 - $C207) / 100</f>
        <v>21.95</v>
      </c>
      <c r="G207" s="0"/>
      <c r="H207" s="0"/>
      <c r="I207" s="0"/>
      <c r="K207" s="0"/>
      <c r="L207" s="0"/>
      <c r="M207" s="0"/>
      <c r="N207" s="0"/>
      <c r="Q207" s="0"/>
      <c r="R207" s="0"/>
      <c r="S207" s="0"/>
      <c r="U207" s="0"/>
      <c r="V207" s="0"/>
      <c r="W207" s="0"/>
      <c r="X207" s="0"/>
      <c r="Z207" s="0"/>
      <c r="AA207" s="0"/>
      <c r="AB207" s="0"/>
      <c r="AE207" s="0"/>
      <c r="AF207" s="0"/>
      <c r="AG207" s="0"/>
      <c r="AH207" s="0"/>
      <c r="AJ207" s="0"/>
      <c r="AM207" s="0"/>
      <c r="AN207" s="0"/>
      <c r="AQ207" s="0"/>
      <c r="AR207" s="0"/>
      <c r="AT207" s="0"/>
      <c r="AZ207" s="1" t="n">
        <v>1</v>
      </c>
      <c r="BF207" s="0"/>
      <c r="BH207" s="0"/>
      <c r="BI207" s="0"/>
      <c r="BJ207" s="0"/>
      <c r="BL207" s="0"/>
      <c r="BR207" s="0"/>
      <c r="BS207" s="0"/>
      <c r="BT207" s="0"/>
    </row>
    <row r="208" customFormat="false" ht="12.8" hidden="false" customHeight="true" outlineLevel="0" collapsed="false">
      <c r="A208" s="2" t="n">
        <v>42558.8868055556</v>
      </c>
      <c r="B208" s="1" t="s">
        <v>6</v>
      </c>
      <c r="C208" s="1" t="n">
        <v>0</v>
      </c>
      <c r="D208" s="1" t="n">
        <v>0</v>
      </c>
      <c r="E208" s="1" t="n">
        <f aca="false">SUM($G208:$BT208)</f>
        <v>1</v>
      </c>
      <c r="F208" s="3" t="n">
        <f aca="false">SUMPRODUCT(INDEX(Cajas!$A$2:$C$10000, COLUMN($G208:$BT208) - 6, 3) * $G208:$BT208) * (100 - $C208) / 100</f>
        <v>4.95</v>
      </c>
      <c r="G208" s="0"/>
      <c r="H208" s="0"/>
      <c r="I208" s="0"/>
      <c r="K208" s="0"/>
      <c r="L208" s="1" t="n">
        <v>1</v>
      </c>
      <c r="M208" s="0"/>
      <c r="N208" s="0"/>
      <c r="Q208" s="0"/>
      <c r="R208" s="0"/>
      <c r="S208" s="0"/>
      <c r="U208" s="0"/>
      <c r="V208" s="0"/>
      <c r="W208" s="0"/>
      <c r="X208" s="0"/>
      <c r="Z208" s="0"/>
      <c r="AA208" s="0"/>
      <c r="AB208" s="0"/>
      <c r="AE208" s="0"/>
      <c r="AF208" s="0"/>
      <c r="AG208" s="0"/>
      <c r="AH208" s="0"/>
      <c r="AJ208" s="0"/>
      <c r="AM208" s="0"/>
      <c r="AN208" s="0"/>
      <c r="AQ208" s="0"/>
      <c r="AR208" s="0"/>
      <c r="AT208" s="0"/>
      <c r="AZ208" s="0"/>
      <c r="BF208" s="0"/>
      <c r="BH208" s="0"/>
      <c r="BI208" s="0"/>
      <c r="BJ208" s="0"/>
      <c r="BL208" s="0"/>
      <c r="BR208" s="0"/>
      <c r="BS208" s="0"/>
      <c r="BT208" s="0"/>
    </row>
    <row r="209" customFormat="false" ht="12.8" hidden="false" customHeight="true" outlineLevel="0" collapsed="false">
      <c r="A209" s="2" t="n">
        <v>42558.8916666667</v>
      </c>
      <c r="B209" s="1" t="s">
        <v>13</v>
      </c>
      <c r="C209" s="1" t="n">
        <v>0</v>
      </c>
      <c r="D209" s="1" t="n">
        <v>1</v>
      </c>
      <c r="E209" s="1" t="n">
        <f aca="false">SUM($G209:$BT209)</f>
        <v>4</v>
      </c>
      <c r="F209" s="3" t="n">
        <f aca="false">SUMPRODUCT(INDEX(Cajas!$A$2:$C$10000, COLUMN($G209:$BT209) - 6, 3) * $G209:$BT209) * (100 - $C209) / 100</f>
        <v>57.3</v>
      </c>
      <c r="G209" s="0"/>
      <c r="H209" s="0"/>
      <c r="I209" s="0"/>
      <c r="K209" s="0"/>
      <c r="L209" s="0"/>
      <c r="M209" s="0"/>
      <c r="N209" s="0"/>
      <c r="Q209" s="0"/>
      <c r="R209" s="0"/>
      <c r="S209" s="0"/>
      <c r="U209" s="0"/>
      <c r="V209" s="0"/>
      <c r="W209" s="0"/>
      <c r="X209" s="0"/>
      <c r="Z209" s="0"/>
      <c r="AA209" s="0"/>
      <c r="AB209" s="0"/>
      <c r="AE209" s="0"/>
      <c r="AF209" s="0"/>
      <c r="AG209" s="0"/>
      <c r="AH209" s="0"/>
      <c r="AJ209" s="0"/>
      <c r="AM209" s="0"/>
      <c r="AN209" s="0"/>
      <c r="AQ209" s="1" t="n">
        <v>1</v>
      </c>
      <c r="AR209" s="1" t="n">
        <v>2</v>
      </c>
      <c r="AT209" s="0"/>
      <c r="AZ209" s="0"/>
      <c r="BF209" s="0"/>
      <c r="BH209" s="0"/>
      <c r="BI209" s="0"/>
      <c r="BJ209" s="0"/>
      <c r="BL209" s="1" t="n">
        <v>1</v>
      </c>
      <c r="BR209" s="0"/>
      <c r="BS209" s="0"/>
      <c r="BT209" s="0"/>
    </row>
    <row r="210" customFormat="false" ht="12.8" hidden="false" customHeight="true" outlineLevel="0" collapsed="false">
      <c r="A210" s="2" t="n">
        <v>42559.4895833334</v>
      </c>
      <c r="B210" s="1" t="s">
        <v>10</v>
      </c>
      <c r="C210" s="1" t="n">
        <v>0</v>
      </c>
      <c r="D210" s="1" t="n">
        <v>0</v>
      </c>
      <c r="E210" s="1" t="n">
        <f aca="false">SUM($G210:$BT210)</f>
        <v>1</v>
      </c>
      <c r="F210" s="3" t="n">
        <f aca="false">SUMPRODUCT(INDEX(Cajas!$A$2:$C$10000, COLUMN($G210:$BT210) - 6, 3) * $G210:$BT210) * (100 - $C210) / 100</f>
        <v>4.95</v>
      </c>
      <c r="G210" s="0"/>
      <c r="H210" s="0"/>
      <c r="I210" s="0"/>
      <c r="K210" s="1" t="n">
        <v>1</v>
      </c>
      <c r="L210" s="0"/>
      <c r="M210" s="0"/>
      <c r="N210" s="0"/>
      <c r="Q210" s="0"/>
      <c r="R210" s="0"/>
      <c r="S210" s="0"/>
      <c r="U210" s="0"/>
      <c r="V210" s="0"/>
      <c r="W210" s="0"/>
      <c r="X210" s="0"/>
      <c r="Z210" s="0"/>
      <c r="AA210" s="0"/>
      <c r="AB210" s="0"/>
      <c r="AE210" s="0"/>
      <c r="AF210" s="0"/>
      <c r="AG210" s="0"/>
      <c r="AH210" s="0"/>
      <c r="AJ210" s="0"/>
      <c r="AM210" s="0"/>
      <c r="AN210" s="0"/>
      <c r="AR210" s="0"/>
      <c r="AT210" s="0"/>
      <c r="AZ210" s="0"/>
      <c r="BF210" s="0"/>
      <c r="BH210" s="0"/>
      <c r="BI210" s="0"/>
      <c r="BJ210" s="0"/>
      <c r="BR210" s="0"/>
      <c r="BS210" s="0"/>
      <c r="BT210" s="0"/>
    </row>
    <row r="211" customFormat="false" ht="12.8" hidden="false" customHeight="true" outlineLevel="0" collapsed="false">
      <c r="A211" s="2" t="n">
        <v>42559.5701388889</v>
      </c>
      <c r="B211" s="1" t="s">
        <v>6</v>
      </c>
      <c r="C211" s="1" t="n">
        <v>0</v>
      </c>
      <c r="D211" s="1" t="n">
        <v>0</v>
      </c>
      <c r="E211" s="1" t="n">
        <f aca="false">SUM($G211:$BT211)</f>
        <v>2</v>
      </c>
      <c r="F211" s="3" t="n">
        <f aca="false">SUMPRODUCT(INDEX(Cajas!$A$2:$C$10000, COLUMN($G211:$BT211) - 6, 3) * $G211:$BT211) * (100 - $C211) / 100</f>
        <v>16.9</v>
      </c>
      <c r="G211" s="0"/>
      <c r="H211" s="0"/>
      <c r="I211" s="0"/>
      <c r="K211" s="0"/>
      <c r="L211" s="0"/>
      <c r="M211" s="0"/>
      <c r="N211" s="0"/>
      <c r="Q211" s="0"/>
      <c r="R211" s="0"/>
      <c r="S211" s="1" t="n">
        <v>1</v>
      </c>
      <c r="U211" s="0"/>
      <c r="V211" s="0"/>
      <c r="W211" s="0"/>
      <c r="X211" s="0"/>
      <c r="Z211" s="0"/>
      <c r="AA211" s="0"/>
      <c r="AB211" s="0"/>
      <c r="AE211" s="0"/>
      <c r="AF211" s="0"/>
      <c r="AG211" s="0"/>
      <c r="AH211" s="1" t="n">
        <v>1</v>
      </c>
      <c r="AJ211" s="0"/>
      <c r="AM211" s="0"/>
      <c r="AN211" s="0"/>
      <c r="AR211" s="0"/>
      <c r="AT211" s="0"/>
      <c r="AZ211" s="0"/>
      <c r="BF211" s="0"/>
      <c r="BH211" s="0"/>
      <c r="BI211" s="0"/>
      <c r="BJ211" s="0"/>
      <c r="BR211" s="0"/>
      <c r="BS211" s="0"/>
      <c r="BT211" s="0"/>
    </row>
    <row r="212" customFormat="false" ht="12.8" hidden="false" customHeight="true" outlineLevel="0" collapsed="false">
      <c r="A212" s="2" t="n">
        <v>42559.84375</v>
      </c>
      <c r="B212" s="1" t="s">
        <v>9</v>
      </c>
      <c r="C212" s="1" t="n">
        <v>0</v>
      </c>
      <c r="D212" s="1" t="n">
        <v>0</v>
      </c>
      <c r="E212" s="1" t="n">
        <f aca="false">SUM($G212:$BT212)</f>
        <v>2</v>
      </c>
      <c r="F212" s="3" t="n">
        <f aca="false">SUMPRODUCT(INDEX(Cajas!$A$2:$C$10000, COLUMN($G212:$BT212) - 6, 3) * $G212:$BT212) * (100 - $C212) / 100</f>
        <v>13.9</v>
      </c>
      <c r="G212" s="0"/>
      <c r="H212" s="0"/>
      <c r="I212" s="0"/>
      <c r="K212" s="0"/>
      <c r="L212" s="0"/>
      <c r="M212" s="0"/>
      <c r="N212" s="0"/>
      <c r="Q212" s="0"/>
      <c r="R212" s="0"/>
      <c r="U212" s="0"/>
      <c r="V212" s="0"/>
      <c r="W212" s="0"/>
      <c r="X212" s="0"/>
      <c r="Z212" s="0"/>
      <c r="AA212" s="0"/>
      <c r="AB212" s="0"/>
      <c r="AE212" s="0"/>
      <c r="AF212" s="1" t="n">
        <v>2</v>
      </c>
      <c r="AG212" s="0"/>
      <c r="AH212" s="0"/>
      <c r="AJ212" s="0"/>
      <c r="AM212" s="0"/>
      <c r="AN212" s="0"/>
      <c r="AR212" s="0"/>
      <c r="AT212" s="0"/>
      <c r="AZ212" s="0"/>
      <c r="BF212" s="0"/>
      <c r="BH212" s="0"/>
      <c r="BI212" s="0"/>
      <c r="BJ212" s="0"/>
      <c r="BR212" s="0"/>
      <c r="BS212" s="0"/>
      <c r="BT212" s="0"/>
    </row>
    <row r="213" customFormat="false" ht="12.8" hidden="false" customHeight="true" outlineLevel="0" collapsed="false">
      <c r="A213" s="2" t="n">
        <v>42559.8472222222</v>
      </c>
      <c r="B213" s="1" t="s">
        <v>7</v>
      </c>
      <c r="C213" s="1" t="n">
        <v>0</v>
      </c>
      <c r="D213" s="1" t="n">
        <v>0</v>
      </c>
      <c r="E213" s="1" t="n">
        <f aca="false">SUM($G213:$BT213)</f>
        <v>1</v>
      </c>
      <c r="F213" s="3" t="n">
        <f aca="false">SUMPRODUCT(INDEX(Cajas!$A$2:$C$10000, COLUMN($G213:$BT213) - 6, 3) * $G213:$BT213) * (100 - $C213) / 100</f>
        <v>15.95</v>
      </c>
      <c r="G213" s="0"/>
      <c r="H213" s="0"/>
      <c r="I213" s="0"/>
      <c r="K213" s="0"/>
      <c r="L213" s="0"/>
      <c r="M213" s="0"/>
      <c r="N213" s="0"/>
      <c r="Q213" s="0"/>
      <c r="R213" s="0"/>
      <c r="U213" s="0"/>
      <c r="V213" s="0"/>
      <c r="W213" s="0"/>
      <c r="X213" s="0"/>
      <c r="Z213" s="0"/>
      <c r="AA213" s="0"/>
      <c r="AB213" s="0"/>
      <c r="AE213" s="0"/>
      <c r="AF213" s="0"/>
      <c r="AG213" s="0"/>
      <c r="AH213" s="0"/>
      <c r="AJ213" s="0"/>
      <c r="AM213" s="0"/>
      <c r="AN213" s="0"/>
      <c r="AR213" s="1" t="n">
        <v>1</v>
      </c>
      <c r="AT213" s="0"/>
      <c r="AZ213" s="0"/>
      <c r="BF213" s="0"/>
      <c r="BH213" s="0"/>
      <c r="BI213" s="0"/>
      <c r="BJ213" s="0"/>
      <c r="BR213" s="0"/>
      <c r="BS213" s="0"/>
      <c r="BT213" s="0"/>
    </row>
    <row r="214" customFormat="false" ht="12.8" hidden="false" customHeight="true" outlineLevel="0" collapsed="false">
      <c r="A214" s="2" t="n">
        <v>42559.8645833334</v>
      </c>
      <c r="B214" s="1" t="s">
        <v>9</v>
      </c>
      <c r="C214" s="1" t="n">
        <v>0</v>
      </c>
      <c r="D214" s="1" t="n">
        <v>0</v>
      </c>
      <c r="E214" s="1" t="n">
        <f aca="false">SUM($G214:$BT214)</f>
        <v>4</v>
      </c>
      <c r="F214" s="3" t="n">
        <f aca="false">SUMPRODUCT(INDEX(Cajas!$A$2:$C$10000, COLUMN($G214:$BT214) - 6, 3) * $G214:$BT214) * (100 - $C214) / 100</f>
        <v>35.8</v>
      </c>
      <c r="G214" s="1" t="n">
        <v>4</v>
      </c>
      <c r="H214" s="0"/>
      <c r="I214" s="0"/>
      <c r="K214" s="0"/>
      <c r="L214" s="0"/>
      <c r="M214" s="0"/>
      <c r="N214" s="0"/>
      <c r="Q214" s="0"/>
      <c r="R214" s="0"/>
      <c r="U214" s="0"/>
      <c r="V214" s="0"/>
      <c r="W214" s="0"/>
      <c r="X214" s="0"/>
      <c r="Z214" s="0"/>
      <c r="AA214" s="0"/>
      <c r="AB214" s="0"/>
      <c r="AE214" s="0"/>
      <c r="AF214" s="0"/>
      <c r="AG214" s="0"/>
      <c r="AH214" s="0"/>
      <c r="AJ214" s="0"/>
      <c r="AM214" s="0"/>
      <c r="AN214" s="0"/>
      <c r="AT214" s="0"/>
      <c r="AZ214" s="0"/>
      <c r="BF214" s="0"/>
      <c r="BH214" s="0"/>
      <c r="BI214" s="0"/>
      <c r="BJ214" s="0"/>
      <c r="BR214" s="0"/>
      <c r="BS214" s="0"/>
      <c r="BT214" s="0"/>
    </row>
    <row r="215" customFormat="false" ht="12.8" hidden="false" customHeight="true" outlineLevel="0" collapsed="false">
      <c r="A215" s="2" t="n">
        <v>42559.8680555556</v>
      </c>
      <c r="B215" s="1" t="s">
        <v>12</v>
      </c>
      <c r="C215" s="1" t="n">
        <v>0</v>
      </c>
      <c r="D215" s="1" t="n">
        <v>0</v>
      </c>
      <c r="E215" s="1" t="n">
        <f aca="false">SUM($G215:$BT215)</f>
        <v>2</v>
      </c>
      <c r="F215" s="3" t="n">
        <f aca="false">SUMPRODUCT(INDEX(Cajas!$A$2:$C$10000, COLUMN($G215:$BT215) - 6, 3) * $G215:$BT215) * (100 - $C215) / 100</f>
        <v>17.9</v>
      </c>
      <c r="G215" s="1" t="n">
        <v>2</v>
      </c>
      <c r="H215" s="0"/>
      <c r="I215" s="0"/>
      <c r="K215" s="0"/>
      <c r="L215" s="0"/>
      <c r="M215" s="0"/>
      <c r="N215" s="0"/>
      <c r="Q215" s="0"/>
      <c r="R215" s="0"/>
      <c r="U215" s="0"/>
      <c r="V215" s="0"/>
      <c r="W215" s="0"/>
      <c r="X215" s="0"/>
      <c r="Z215" s="0"/>
      <c r="AA215" s="0"/>
      <c r="AB215" s="0"/>
      <c r="AE215" s="0"/>
      <c r="AF215" s="0"/>
      <c r="AG215" s="0"/>
      <c r="AH215" s="0"/>
      <c r="AJ215" s="0"/>
      <c r="AM215" s="0"/>
      <c r="AN215" s="0"/>
      <c r="AT215" s="0"/>
      <c r="AZ215" s="0"/>
      <c r="BF215" s="0"/>
      <c r="BH215" s="0"/>
      <c r="BI215" s="0"/>
      <c r="BJ215" s="0"/>
      <c r="BR215" s="0"/>
      <c r="BS215" s="0"/>
      <c r="BT215" s="0"/>
    </row>
    <row r="216" customFormat="false" ht="12.8" hidden="false" customHeight="true" outlineLevel="0" collapsed="false">
      <c r="A216" s="2" t="n">
        <v>42559.8715277778</v>
      </c>
      <c r="B216" s="1" t="s">
        <v>11</v>
      </c>
      <c r="C216" s="1" t="n">
        <v>0</v>
      </c>
      <c r="D216" s="1" t="n">
        <v>0</v>
      </c>
      <c r="E216" s="1" t="n">
        <f aca="false">SUM($G216:$BT216)</f>
        <v>1</v>
      </c>
      <c r="F216" s="3" t="n">
        <f aca="false">SUMPRODUCT(INDEX(Cajas!$A$2:$C$10000, COLUMN($G216:$BT216) - 6, 3) * $G216:$BT216) * (100 - $C216) / 100</f>
        <v>6.95</v>
      </c>
      <c r="G216" s="0"/>
      <c r="H216" s="0"/>
      <c r="I216" s="0"/>
      <c r="K216" s="0"/>
      <c r="L216" s="0"/>
      <c r="M216" s="0"/>
      <c r="N216" s="0"/>
      <c r="Q216" s="0"/>
      <c r="R216" s="0"/>
      <c r="U216" s="0"/>
      <c r="V216" s="0"/>
      <c r="W216" s="0"/>
      <c r="X216" s="0"/>
      <c r="Z216" s="0"/>
      <c r="AA216" s="0"/>
      <c r="AB216" s="0"/>
      <c r="AE216" s="0"/>
      <c r="AF216" s="1" t="n">
        <v>1</v>
      </c>
      <c r="AG216" s="0"/>
      <c r="AH216" s="0"/>
      <c r="AJ216" s="0"/>
      <c r="AM216" s="0"/>
      <c r="AN216" s="0"/>
      <c r="AT216" s="0"/>
      <c r="AZ216" s="0"/>
      <c r="BF216" s="0"/>
      <c r="BH216" s="0"/>
      <c r="BI216" s="0"/>
      <c r="BJ216" s="0"/>
      <c r="BR216" s="0"/>
      <c r="BS216" s="0"/>
      <c r="BT216" s="0"/>
    </row>
    <row r="217" customFormat="false" ht="12.8" hidden="false" customHeight="true" outlineLevel="0" collapsed="false">
      <c r="A217" s="2" t="n">
        <v>42559.8736111111</v>
      </c>
      <c r="B217" s="1" t="s">
        <v>9</v>
      </c>
      <c r="C217" s="1" t="n">
        <v>0</v>
      </c>
      <c r="D217" s="1" t="n">
        <v>0</v>
      </c>
      <c r="E217" s="1" t="n">
        <f aca="false">SUM($G217:$BT217)</f>
        <v>2</v>
      </c>
      <c r="F217" s="3" t="n">
        <f aca="false">SUMPRODUCT(INDEX(Cajas!$A$2:$C$10000, COLUMN($G217:$BT217) - 6, 3) * $G217:$BT217) * (100 - $C217) / 100</f>
        <v>15.9</v>
      </c>
      <c r="G217" s="0"/>
      <c r="H217" s="0"/>
      <c r="I217" s="0"/>
      <c r="K217" s="0"/>
      <c r="L217" s="0"/>
      <c r="M217" s="0"/>
      <c r="N217" s="0"/>
      <c r="Q217" s="0"/>
      <c r="R217" s="0"/>
      <c r="U217" s="0"/>
      <c r="V217" s="1" t="n">
        <v>1</v>
      </c>
      <c r="W217" s="0"/>
      <c r="X217" s="1" t="n">
        <v>1</v>
      </c>
      <c r="Z217" s="0"/>
      <c r="AA217" s="0"/>
      <c r="AB217" s="0"/>
      <c r="AE217" s="0"/>
      <c r="AF217" s="0"/>
      <c r="AG217" s="0"/>
      <c r="AH217" s="0"/>
      <c r="AJ217" s="0"/>
      <c r="AM217" s="0"/>
      <c r="AN217" s="0"/>
      <c r="AT217" s="0"/>
      <c r="AZ217" s="0"/>
      <c r="BF217" s="0"/>
      <c r="BH217" s="0"/>
      <c r="BI217" s="0"/>
      <c r="BJ217" s="0"/>
      <c r="BR217" s="0"/>
      <c r="BS217" s="0"/>
      <c r="BT217" s="0"/>
    </row>
    <row r="218" customFormat="false" ht="12.8" hidden="false" customHeight="true" outlineLevel="0" collapsed="false">
      <c r="A218" s="2" t="n">
        <v>42559.8888888889</v>
      </c>
      <c r="B218" s="1" t="s">
        <v>9</v>
      </c>
      <c r="C218" s="1" t="n">
        <v>0</v>
      </c>
      <c r="D218" s="1" t="n">
        <v>0</v>
      </c>
      <c r="E218" s="1" t="n">
        <f aca="false">SUM($G218:$BT218)</f>
        <v>1</v>
      </c>
      <c r="F218" s="3" t="n">
        <f aca="false">SUMPRODUCT(INDEX(Cajas!$A$2:$C$10000, COLUMN($G218:$BT218) - 6, 3) * $G218:$BT218) * (100 - $C218) / 100</f>
        <v>4.95</v>
      </c>
      <c r="G218" s="0"/>
      <c r="H218" s="0"/>
      <c r="I218" s="0"/>
      <c r="K218" s="0"/>
      <c r="L218" s="1" t="n">
        <v>1</v>
      </c>
      <c r="M218" s="0"/>
      <c r="N218" s="0"/>
      <c r="Q218" s="0"/>
      <c r="R218" s="0"/>
      <c r="U218" s="0"/>
      <c r="V218" s="0"/>
      <c r="W218" s="0"/>
      <c r="X218" s="0"/>
      <c r="Z218" s="0"/>
      <c r="AA218" s="0"/>
      <c r="AB218" s="0"/>
      <c r="AE218" s="0"/>
      <c r="AF218" s="0"/>
      <c r="AG218" s="0"/>
      <c r="AH218" s="0"/>
      <c r="AJ218" s="0"/>
      <c r="AM218" s="0"/>
      <c r="AN218" s="0"/>
      <c r="AT218" s="0"/>
      <c r="AZ218" s="0"/>
      <c r="BF218" s="0"/>
      <c r="BH218" s="0"/>
      <c r="BI218" s="0"/>
      <c r="BJ218" s="0"/>
      <c r="BR218" s="0"/>
      <c r="BS218" s="0"/>
      <c r="BT218" s="0"/>
    </row>
    <row r="219" customFormat="false" ht="12.8" hidden="false" customHeight="true" outlineLevel="0" collapsed="false">
      <c r="A219" s="2" t="n">
        <v>42559.8958333334</v>
      </c>
      <c r="B219" s="1" t="s">
        <v>6</v>
      </c>
      <c r="C219" s="1" t="n">
        <v>0</v>
      </c>
      <c r="D219" s="1" t="n">
        <v>0</v>
      </c>
      <c r="E219" s="1" t="n">
        <f aca="false">SUM($G219:$BT219)</f>
        <v>1</v>
      </c>
      <c r="F219" s="3" t="n">
        <f aca="false">SUMPRODUCT(INDEX(Cajas!$A$2:$C$10000, COLUMN($G219:$BT219) - 6, 3) * $G219:$BT219) * (100 - $C219) / 100</f>
        <v>6.95</v>
      </c>
      <c r="G219" s="0"/>
      <c r="H219" s="0"/>
      <c r="I219" s="0"/>
      <c r="K219" s="0"/>
      <c r="L219" s="0"/>
      <c r="M219" s="0"/>
      <c r="N219" s="0"/>
      <c r="Q219" s="0"/>
      <c r="R219" s="0"/>
      <c r="U219" s="0"/>
      <c r="V219" s="0"/>
      <c r="W219" s="0"/>
      <c r="X219" s="0"/>
      <c r="Z219" s="0"/>
      <c r="AA219" s="0"/>
      <c r="AB219" s="0"/>
      <c r="AE219" s="0"/>
      <c r="AF219" s="0"/>
      <c r="AG219" s="0"/>
      <c r="AH219" s="1" t="n">
        <v>1</v>
      </c>
      <c r="AJ219" s="0"/>
      <c r="AM219" s="0"/>
      <c r="AN219" s="0"/>
      <c r="AT219" s="0"/>
      <c r="AZ219" s="0"/>
      <c r="BF219" s="0"/>
      <c r="BH219" s="0"/>
      <c r="BI219" s="0"/>
      <c r="BJ219" s="0"/>
      <c r="BR219" s="0"/>
      <c r="BS219" s="0"/>
      <c r="BT219" s="0"/>
    </row>
    <row r="220" customFormat="false" ht="12.8" hidden="false" customHeight="true" outlineLevel="0" collapsed="false">
      <c r="A220" s="2" t="n">
        <v>42559.90625</v>
      </c>
      <c r="B220" s="1" t="s">
        <v>6</v>
      </c>
      <c r="C220" s="1" t="n">
        <v>0</v>
      </c>
      <c r="D220" s="1" t="n">
        <v>0</v>
      </c>
      <c r="E220" s="1" t="n">
        <f aca="false">SUM($G220:$BT220)</f>
        <v>1</v>
      </c>
      <c r="F220" s="3" t="n">
        <f aca="false">SUMPRODUCT(INDEX(Cajas!$A$2:$C$10000, COLUMN($G220:$BT220) - 6, 3) * $G220:$BT220) * (100 - $C220) / 100</f>
        <v>6.95</v>
      </c>
      <c r="G220" s="0"/>
      <c r="H220" s="0"/>
      <c r="I220" s="0"/>
      <c r="K220" s="0"/>
      <c r="L220" s="0"/>
      <c r="M220" s="0"/>
      <c r="N220" s="0"/>
      <c r="Q220" s="0"/>
      <c r="R220" s="0"/>
      <c r="U220" s="0"/>
      <c r="V220" s="0"/>
      <c r="W220" s="0"/>
      <c r="X220" s="0"/>
      <c r="Z220" s="0"/>
      <c r="AA220" s="0"/>
      <c r="AB220" s="0"/>
      <c r="AE220" s="0"/>
      <c r="AF220" s="0"/>
      <c r="AG220" s="1" t="n">
        <v>1</v>
      </c>
      <c r="AH220" s="0"/>
      <c r="AJ220" s="0"/>
      <c r="AM220" s="0"/>
      <c r="AN220" s="0"/>
      <c r="AT220" s="0"/>
      <c r="AZ220" s="0"/>
      <c r="BF220" s="0"/>
      <c r="BH220" s="0"/>
      <c r="BI220" s="0"/>
      <c r="BJ220" s="0"/>
      <c r="BR220" s="0"/>
      <c r="BS220" s="0"/>
      <c r="BT220" s="0"/>
    </row>
    <row r="221" customFormat="false" ht="12.8" hidden="false" customHeight="true" outlineLevel="0" collapsed="false">
      <c r="A221" s="2" t="n">
        <v>42559.9270833333</v>
      </c>
      <c r="B221" s="1" t="s">
        <v>11</v>
      </c>
      <c r="C221" s="1" t="n">
        <v>0</v>
      </c>
      <c r="D221" s="1" t="n">
        <v>0</v>
      </c>
      <c r="E221" s="1" t="n">
        <f aca="false">SUM($G221:$BT221)</f>
        <v>3</v>
      </c>
      <c r="F221" s="3" t="n">
        <f aca="false">SUMPRODUCT(INDEX(Cajas!$A$2:$C$10000, COLUMN($G221:$BT221) - 6, 3) * $G221:$BT221) * (100 - $C221) / 100</f>
        <v>46.85</v>
      </c>
      <c r="G221" s="1" t="n">
        <v>1</v>
      </c>
      <c r="H221" s="1" t="n">
        <v>1</v>
      </c>
      <c r="I221" s="1" t="n">
        <v>1</v>
      </c>
      <c r="K221" s="0"/>
      <c r="L221" s="0"/>
      <c r="M221" s="0"/>
      <c r="N221" s="0"/>
      <c r="Q221" s="0"/>
      <c r="R221" s="0"/>
      <c r="U221" s="0"/>
      <c r="V221" s="0"/>
      <c r="W221" s="0"/>
      <c r="X221" s="0"/>
      <c r="Z221" s="0"/>
      <c r="AA221" s="0"/>
      <c r="AB221" s="0"/>
      <c r="AE221" s="0"/>
      <c r="AF221" s="0"/>
      <c r="AH221" s="0"/>
      <c r="AJ221" s="0"/>
      <c r="AM221" s="0"/>
      <c r="AN221" s="0"/>
      <c r="AT221" s="0"/>
      <c r="AZ221" s="0"/>
      <c r="BF221" s="0"/>
      <c r="BH221" s="0"/>
      <c r="BI221" s="0"/>
      <c r="BJ221" s="0"/>
      <c r="BR221" s="0"/>
      <c r="BS221" s="0"/>
      <c r="BT221" s="0"/>
    </row>
    <row r="222" customFormat="false" ht="12.8" hidden="false" customHeight="true" outlineLevel="0" collapsed="false">
      <c r="A222" s="2" t="n">
        <v>42559.9305555555</v>
      </c>
      <c r="B222" s="1" t="s">
        <v>9</v>
      </c>
      <c r="C222" s="1" t="n">
        <v>0</v>
      </c>
      <c r="D222" s="1" t="n">
        <v>0</v>
      </c>
      <c r="E222" s="1" t="n">
        <f aca="false">SUM($G222:$BT222)</f>
        <v>5</v>
      </c>
      <c r="F222" s="3" t="n">
        <f aca="false">SUMPRODUCT(INDEX(Cajas!$A$2:$C$10000, COLUMN($G222:$BT222) - 6, 3) * $G222:$BT222) * (100 - $C222) / 100</f>
        <v>42.8</v>
      </c>
      <c r="G222" s="0"/>
      <c r="H222" s="0"/>
      <c r="I222" s="0"/>
      <c r="K222" s="0"/>
      <c r="L222" s="1" t="n">
        <v>2</v>
      </c>
      <c r="M222" s="0"/>
      <c r="N222" s="0"/>
      <c r="Q222" s="0"/>
      <c r="R222" s="0"/>
      <c r="U222" s="0"/>
      <c r="V222" s="0"/>
      <c r="W222" s="0"/>
      <c r="X222" s="0"/>
      <c r="Z222" s="0"/>
      <c r="AA222" s="0"/>
      <c r="AB222" s="0"/>
      <c r="AE222" s="0"/>
      <c r="AF222" s="0"/>
      <c r="AH222" s="0"/>
      <c r="AJ222" s="0"/>
      <c r="AM222" s="0"/>
      <c r="AN222" s="0"/>
      <c r="AT222" s="0"/>
      <c r="AZ222" s="0"/>
      <c r="BF222" s="1" t="n">
        <v>1</v>
      </c>
      <c r="BH222" s="0"/>
      <c r="BI222" s="1" t="n">
        <v>1</v>
      </c>
      <c r="BJ222" s="0"/>
      <c r="BR222" s="0"/>
      <c r="BS222" s="1" t="n">
        <v>1</v>
      </c>
      <c r="BT222" s="0"/>
    </row>
    <row r="223" customFormat="false" ht="12.8" hidden="false" customHeight="true" outlineLevel="0" collapsed="false">
      <c r="A223" s="2" t="n">
        <v>42560.4375</v>
      </c>
      <c r="B223" s="1" t="s">
        <v>9</v>
      </c>
      <c r="C223" s="1" t="n">
        <v>0</v>
      </c>
      <c r="D223" s="1" t="n">
        <v>0</v>
      </c>
      <c r="E223" s="1" t="n">
        <f aca="false">SUM($G223:$BT223)</f>
        <v>1</v>
      </c>
      <c r="F223" s="3" t="n">
        <f aca="false">SUMPRODUCT(INDEX(Cajas!$A$2:$C$10000, COLUMN($G223:$BT223) - 6, 3) * $G223:$BT223) * (100 - $C223) / 100</f>
        <v>21.95</v>
      </c>
      <c r="G223" s="0"/>
      <c r="H223" s="0"/>
      <c r="I223" s="1" t="n">
        <v>1</v>
      </c>
      <c r="K223" s="0"/>
      <c r="L223" s="0"/>
      <c r="M223" s="0"/>
      <c r="N223" s="0"/>
      <c r="Q223" s="0"/>
      <c r="R223" s="0"/>
      <c r="U223" s="0"/>
      <c r="V223" s="0"/>
      <c r="W223" s="0"/>
      <c r="X223" s="0"/>
      <c r="Z223" s="0"/>
      <c r="AA223" s="0"/>
      <c r="AB223" s="0"/>
      <c r="AE223" s="0"/>
      <c r="AF223" s="0"/>
      <c r="AH223" s="0"/>
      <c r="AJ223" s="0"/>
      <c r="AM223" s="0"/>
      <c r="AN223" s="0"/>
      <c r="AT223" s="0"/>
      <c r="AZ223" s="0"/>
      <c r="BF223" s="0"/>
      <c r="BH223" s="0"/>
      <c r="BI223" s="0"/>
      <c r="BJ223" s="0"/>
      <c r="BR223" s="0"/>
      <c r="BT223" s="0"/>
    </row>
    <row r="224" customFormat="false" ht="12.8" hidden="false" customHeight="true" outlineLevel="0" collapsed="false">
      <c r="A224" s="2" t="n">
        <v>42560.44375</v>
      </c>
      <c r="B224" s="1" t="s">
        <v>7</v>
      </c>
      <c r="C224" s="1" t="n">
        <v>0</v>
      </c>
      <c r="D224" s="1" t="n">
        <v>1</v>
      </c>
      <c r="E224" s="1" t="n">
        <f aca="false">SUM($G224:$BT224)</f>
        <v>1</v>
      </c>
      <c r="F224" s="3" t="n">
        <f aca="false">SUMPRODUCT(INDEX(Cajas!$A$2:$C$10000, COLUMN($G224:$BT224) - 6, 3) * $G224:$BT224) * (100 - $C224) / 100</f>
        <v>21.95</v>
      </c>
      <c r="G224" s="0"/>
      <c r="H224" s="0"/>
      <c r="I224" s="1" t="n">
        <v>1</v>
      </c>
      <c r="K224" s="0"/>
      <c r="L224" s="0"/>
      <c r="M224" s="0"/>
      <c r="N224" s="0"/>
      <c r="Q224" s="0"/>
      <c r="R224" s="0"/>
      <c r="U224" s="0"/>
      <c r="V224" s="0"/>
      <c r="W224" s="0"/>
      <c r="X224" s="0"/>
      <c r="Z224" s="0"/>
      <c r="AA224" s="0"/>
      <c r="AB224" s="0"/>
      <c r="AE224" s="0"/>
      <c r="AF224" s="0"/>
      <c r="AH224" s="0"/>
      <c r="AJ224" s="0"/>
      <c r="AM224" s="0"/>
      <c r="AN224" s="0"/>
      <c r="AT224" s="0"/>
      <c r="AZ224" s="0"/>
      <c r="BF224" s="0"/>
      <c r="BH224" s="0"/>
      <c r="BI224" s="0"/>
      <c r="BJ224" s="0"/>
      <c r="BR224" s="0"/>
      <c r="BT224" s="0"/>
    </row>
    <row r="225" customFormat="false" ht="12.8" hidden="false" customHeight="true" outlineLevel="0" collapsed="false">
      <c r="A225" s="2" t="n">
        <v>42560.4819444444</v>
      </c>
      <c r="B225" s="1" t="s">
        <v>8</v>
      </c>
      <c r="C225" s="1" t="n">
        <v>0</v>
      </c>
      <c r="D225" s="1" t="n">
        <v>0</v>
      </c>
      <c r="E225" s="1" t="n">
        <f aca="false">SUM($G225:$BT225)</f>
        <v>5</v>
      </c>
      <c r="F225" s="3" t="n">
        <f aca="false">SUMPRODUCT(INDEX(Cajas!$A$2:$C$10000, COLUMN($G225:$BT225) - 6, 3) * $G225:$BT225) * (100 - $C225) / 100</f>
        <v>60.75</v>
      </c>
      <c r="G225" s="0"/>
      <c r="H225" s="1" t="n">
        <v>1</v>
      </c>
      <c r="I225" s="0"/>
      <c r="K225" s="0"/>
      <c r="L225" s="1" t="n">
        <v>1</v>
      </c>
      <c r="M225" s="0"/>
      <c r="N225" s="0"/>
      <c r="Q225" s="0"/>
      <c r="R225" s="0"/>
      <c r="U225" s="0"/>
      <c r="V225" s="0"/>
      <c r="W225" s="0"/>
      <c r="X225" s="0"/>
      <c r="Z225" s="1" t="n">
        <v>1</v>
      </c>
      <c r="AA225" s="0"/>
      <c r="AB225" s="0"/>
      <c r="AE225" s="0"/>
      <c r="AF225" s="0"/>
      <c r="AH225" s="0"/>
      <c r="AJ225" s="0"/>
      <c r="AM225" s="0"/>
      <c r="AN225" s="0"/>
      <c r="AT225" s="0"/>
      <c r="AZ225" s="0"/>
      <c r="BF225" s="0"/>
      <c r="BH225" s="1" t="n">
        <v>2</v>
      </c>
      <c r="BI225" s="0"/>
      <c r="BJ225" s="0"/>
      <c r="BR225" s="0"/>
      <c r="BT225" s="0"/>
    </row>
    <row r="226" customFormat="false" ht="12.8" hidden="false" customHeight="true" outlineLevel="0" collapsed="false">
      <c r="A226" s="2" t="n">
        <v>42560.5236111111</v>
      </c>
      <c r="B226" s="1" t="s">
        <v>6</v>
      </c>
      <c r="C226" s="1" t="n">
        <v>0</v>
      </c>
      <c r="D226" s="1" t="n">
        <v>0</v>
      </c>
      <c r="E226" s="1" t="n">
        <f aca="false">SUM($G226:$BT226)</f>
        <v>1</v>
      </c>
      <c r="F226" s="3" t="n">
        <f aca="false">SUMPRODUCT(INDEX(Cajas!$A$2:$C$10000, COLUMN($G226:$BT226) - 6, 3) * $G226:$BT226) * (100 - $C226) / 100</f>
        <v>8.95</v>
      </c>
      <c r="G226" s="1" t="n">
        <v>1</v>
      </c>
      <c r="H226" s="0"/>
      <c r="I226" s="0"/>
      <c r="K226" s="0"/>
      <c r="M226" s="0"/>
      <c r="N226" s="0"/>
      <c r="Q226" s="0"/>
      <c r="R226" s="0"/>
      <c r="U226" s="0"/>
      <c r="V226" s="0"/>
      <c r="W226" s="0"/>
      <c r="X226" s="0"/>
      <c r="AA226" s="0"/>
      <c r="AB226" s="0"/>
      <c r="AE226" s="0"/>
      <c r="AF226" s="0"/>
      <c r="AH226" s="0"/>
      <c r="AJ226" s="0"/>
      <c r="AM226" s="0"/>
      <c r="AN226" s="0"/>
      <c r="AT226" s="0"/>
      <c r="AZ226" s="0"/>
      <c r="BF226" s="0"/>
      <c r="BH226" s="0"/>
      <c r="BI226" s="0"/>
      <c r="BJ226" s="0"/>
      <c r="BR226" s="0"/>
      <c r="BT226" s="0"/>
    </row>
    <row r="227" customFormat="false" ht="12.8" hidden="false" customHeight="true" outlineLevel="0" collapsed="false">
      <c r="A227" s="2" t="n">
        <v>42560.525</v>
      </c>
      <c r="B227" s="1" t="s">
        <v>6</v>
      </c>
      <c r="C227" s="1" t="n">
        <v>0</v>
      </c>
      <c r="D227" s="1" t="n">
        <v>0</v>
      </c>
      <c r="E227" s="1" t="n">
        <f aca="false">SUM($G227:$BT227)</f>
        <v>1</v>
      </c>
      <c r="F227" s="3" t="n">
        <f aca="false">SUMPRODUCT(INDEX(Cajas!$A$2:$C$10000, COLUMN($G227:$BT227) - 6, 3) * $G227:$BT227) * (100 - $C227) / 100</f>
        <v>8.95</v>
      </c>
      <c r="G227" s="1" t="n">
        <v>1</v>
      </c>
      <c r="H227" s="0"/>
      <c r="I227" s="0"/>
      <c r="K227" s="0"/>
      <c r="M227" s="0"/>
      <c r="N227" s="0"/>
      <c r="Q227" s="0"/>
      <c r="R227" s="0"/>
      <c r="U227" s="0"/>
      <c r="V227" s="0"/>
      <c r="W227" s="0"/>
      <c r="X227" s="0"/>
      <c r="AA227" s="0"/>
      <c r="AB227" s="0"/>
      <c r="AE227" s="0"/>
      <c r="AF227" s="0"/>
      <c r="AH227" s="0"/>
      <c r="AJ227" s="0"/>
      <c r="AM227" s="0"/>
      <c r="AN227" s="0"/>
      <c r="AT227" s="0"/>
      <c r="AZ227" s="0"/>
      <c r="BF227" s="0"/>
      <c r="BH227" s="0"/>
      <c r="BI227" s="0"/>
      <c r="BJ227" s="0"/>
      <c r="BR227" s="0"/>
      <c r="BT227" s="0"/>
    </row>
    <row r="228" customFormat="false" ht="12.8" hidden="false" customHeight="true" outlineLevel="0" collapsed="false">
      <c r="A228" s="2" t="n">
        <v>42560.5361111111</v>
      </c>
      <c r="B228" s="1" t="s">
        <v>11</v>
      </c>
      <c r="C228" s="1" t="n">
        <v>0</v>
      </c>
      <c r="D228" s="1" t="n">
        <v>1</v>
      </c>
      <c r="E228" s="1" t="n">
        <f aca="false">SUM($G228:$BT228)</f>
        <v>1</v>
      </c>
      <c r="F228" s="3" t="n">
        <f aca="false">SUMPRODUCT(INDEX(Cajas!$A$2:$C$10000, COLUMN($G228:$BT228) - 6, 3) * $G228:$BT228) * (100 - $C228) / 100</f>
        <v>21.95</v>
      </c>
      <c r="G228" s="0"/>
      <c r="H228" s="0"/>
      <c r="I228" s="1" t="n">
        <v>1</v>
      </c>
      <c r="K228" s="0"/>
      <c r="M228" s="0"/>
      <c r="N228" s="0"/>
      <c r="Q228" s="0"/>
      <c r="R228" s="0"/>
      <c r="U228" s="0"/>
      <c r="V228" s="0"/>
      <c r="W228" s="0"/>
      <c r="X228" s="0"/>
      <c r="AA228" s="0"/>
      <c r="AB228" s="0"/>
      <c r="AE228" s="0"/>
      <c r="AF228" s="0"/>
      <c r="AH228" s="0"/>
      <c r="AJ228" s="0"/>
      <c r="AM228" s="0"/>
      <c r="AN228" s="0"/>
      <c r="AT228" s="0"/>
      <c r="AZ228" s="0"/>
      <c r="BF228" s="0"/>
      <c r="BH228" s="0"/>
      <c r="BI228" s="0"/>
      <c r="BJ228" s="0"/>
      <c r="BR228" s="0"/>
      <c r="BT228" s="0"/>
    </row>
    <row r="229" customFormat="false" ht="12.8" hidden="false" customHeight="true" outlineLevel="0" collapsed="false">
      <c r="A229" s="2" t="n">
        <v>42560.5486111111</v>
      </c>
      <c r="B229" s="1" t="s">
        <v>6</v>
      </c>
      <c r="C229" s="1" t="n">
        <v>0</v>
      </c>
      <c r="D229" s="1" t="n">
        <v>0</v>
      </c>
      <c r="E229" s="1" t="n">
        <f aca="false">SUM($G229:$BT229)</f>
        <v>1</v>
      </c>
      <c r="F229" s="3" t="n">
        <f aca="false">SUMPRODUCT(INDEX(Cajas!$A$2:$C$10000, COLUMN($G229:$BT229) - 6, 3) * $G229:$BT229) * (100 - $C229) / 100</f>
        <v>8.95</v>
      </c>
      <c r="G229" s="1" t="n">
        <v>1</v>
      </c>
      <c r="H229" s="0"/>
      <c r="I229" s="0"/>
      <c r="K229" s="0"/>
      <c r="M229" s="0"/>
      <c r="N229" s="0"/>
      <c r="Q229" s="0"/>
      <c r="R229" s="0"/>
      <c r="U229" s="0"/>
      <c r="V229" s="0"/>
      <c r="W229" s="0"/>
      <c r="X229" s="0"/>
      <c r="AA229" s="0"/>
      <c r="AB229" s="0"/>
      <c r="AE229" s="0"/>
      <c r="AF229" s="0"/>
      <c r="AH229" s="0"/>
      <c r="AJ229" s="0"/>
      <c r="AM229" s="0"/>
      <c r="AN229" s="0"/>
      <c r="AT229" s="0"/>
      <c r="AZ229" s="0"/>
      <c r="BF229" s="0"/>
      <c r="BH229" s="0"/>
      <c r="BI229" s="0"/>
      <c r="BJ229" s="0"/>
      <c r="BR229" s="0"/>
      <c r="BT229" s="0"/>
    </row>
    <row r="230" customFormat="false" ht="12.8" hidden="false" customHeight="true" outlineLevel="0" collapsed="false">
      <c r="A230" s="2" t="n">
        <v>42560.8229166667</v>
      </c>
      <c r="B230" s="1" t="s">
        <v>16</v>
      </c>
      <c r="C230" s="1" t="n">
        <v>0</v>
      </c>
      <c r="D230" s="1" t="n">
        <v>1</v>
      </c>
      <c r="E230" s="1" t="n">
        <f aca="false">SUM($G230:$BT230)</f>
        <v>3</v>
      </c>
      <c r="F230" s="3" t="n">
        <f aca="false">SUMPRODUCT(INDEX(Cajas!$A$2:$C$10000, COLUMN($G230:$BT230) - 6, 3) * $G230:$BT230) * (100 - $C230) / 100</f>
        <v>32.85</v>
      </c>
      <c r="G230" s="1" t="n">
        <v>1</v>
      </c>
      <c r="H230" s="0"/>
      <c r="I230" s="0"/>
      <c r="K230" s="0"/>
      <c r="M230" s="0"/>
      <c r="N230" s="0"/>
      <c r="Q230" s="0"/>
      <c r="R230" s="0"/>
      <c r="U230" s="1" t="n">
        <v>1</v>
      </c>
      <c r="V230" s="0"/>
      <c r="W230" s="0"/>
      <c r="X230" s="0"/>
      <c r="AA230" s="0"/>
      <c r="AB230" s="0"/>
      <c r="AE230" s="0"/>
      <c r="AF230" s="0"/>
      <c r="AH230" s="0"/>
      <c r="AJ230" s="0"/>
      <c r="AM230" s="0"/>
      <c r="AN230" s="0"/>
      <c r="AT230" s="1" t="n">
        <v>1</v>
      </c>
      <c r="AZ230" s="0"/>
      <c r="BF230" s="0"/>
      <c r="BH230" s="0"/>
      <c r="BI230" s="0"/>
      <c r="BJ230" s="0"/>
      <c r="BR230" s="0"/>
      <c r="BT230" s="0"/>
    </row>
    <row r="231" customFormat="false" ht="12.8" hidden="false" customHeight="true" outlineLevel="0" collapsed="false">
      <c r="A231" s="2" t="n">
        <v>42560.8409722222</v>
      </c>
      <c r="B231" s="1" t="s">
        <v>7</v>
      </c>
      <c r="C231" s="1" t="n">
        <v>0</v>
      </c>
      <c r="D231" s="1" t="n">
        <v>0</v>
      </c>
      <c r="E231" s="1" t="n">
        <f aca="false">SUM($G231:$BT231)</f>
        <v>1</v>
      </c>
      <c r="F231" s="3" t="n">
        <f aca="false">SUMPRODUCT(INDEX(Cajas!$A$2:$C$10000, COLUMN($G231:$BT231) - 6, 3) * $G231:$BT231) * (100 - $C231) / 100</f>
        <v>6.95</v>
      </c>
      <c r="G231" s="0"/>
      <c r="H231" s="0"/>
      <c r="I231" s="0"/>
      <c r="K231" s="0"/>
      <c r="M231" s="0"/>
      <c r="N231" s="0"/>
      <c r="Q231" s="0"/>
      <c r="R231" s="0"/>
      <c r="U231" s="0"/>
      <c r="V231" s="0"/>
      <c r="W231" s="0"/>
      <c r="X231" s="0"/>
      <c r="AA231" s="0"/>
      <c r="AB231" s="0"/>
      <c r="AE231" s="1" t="n">
        <v>1</v>
      </c>
      <c r="AF231" s="0"/>
      <c r="AH231" s="0"/>
      <c r="AJ231" s="0"/>
      <c r="AM231" s="0"/>
      <c r="AN231" s="0"/>
      <c r="AZ231" s="0"/>
      <c r="BF231" s="0"/>
      <c r="BH231" s="0"/>
      <c r="BI231" s="0"/>
      <c r="BJ231" s="0"/>
      <c r="BR231" s="0"/>
      <c r="BT231" s="0"/>
    </row>
    <row r="232" customFormat="false" ht="12.8" hidden="false" customHeight="true" outlineLevel="0" collapsed="false">
      <c r="A232" s="2" t="n">
        <v>42560.8451388889</v>
      </c>
      <c r="B232" s="1" t="s">
        <v>11</v>
      </c>
      <c r="C232" s="1" t="n">
        <v>0</v>
      </c>
      <c r="D232" s="1" t="n">
        <v>0</v>
      </c>
      <c r="E232" s="1" t="n">
        <f aca="false">SUM($G232:$BT232)</f>
        <v>2</v>
      </c>
      <c r="F232" s="3" t="n">
        <f aca="false">SUMPRODUCT(INDEX(Cajas!$A$2:$C$10000, COLUMN($G232:$BT232) - 6, 3) * $G232:$BT232) * (100 - $C232) / 100</f>
        <v>37.9</v>
      </c>
      <c r="G232" s="0"/>
      <c r="H232" s="1" t="n">
        <v>1</v>
      </c>
      <c r="I232" s="1" t="n">
        <v>1</v>
      </c>
      <c r="K232" s="0"/>
      <c r="M232" s="0"/>
      <c r="N232" s="0"/>
      <c r="Q232" s="0"/>
      <c r="R232" s="0"/>
      <c r="U232" s="0"/>
      <c r="V232" s="0"/>
      <c r="W232" s="0"/>
      <c r="X232" s="0"/>
      <c r="AA232" s="0"/>
      <c r="AB232" s="0"/>
      <c r="AE232" s="0"/>
      <c r="AF232" s="0"/>
      <c r="AH232" s="0"/>
      <c r="AJ232" s="0"/>
      <c r="AM232" s="0"/>
      <c r="AN232" s="0"/>
      <c r="AZ232" s="0"/>
      <c r="BF232" s="0"/>
      <c r="BH232" s="0"/>
      <c r="BI232" s="0"/>
      <c r="BJ232" s="0"/>
      <c r="BR232" s="0"/>
      <c r="BT232" s="0"/>
    </row>
    <row r="233" customFormat="false" ht="12.8" hidden="false" customHeight="true" outlineLevel="0" collapsed="false">
      <c r="A233" s="2" t="n">
        <v>42560.875</v>
      </c>
      <c r="B233" s="1" t="s">
        <v>6</v>
      </c>
      <c r="C233" s="1" t="n">
        <v>0</v>
      </c>
      <c r="D233" s="1" t="n">
        <v>0</v>
      </c>
      <c r="E233" s="1" t="n">
        <f aca="false">SUM($G233:$BT233)</f>
        <v>1</v>
      </c>
      <c r="F233" s="3" t="n">
        <f aca="false">SUMPRODUCT(INDEX(Cajas!$A$2:$C$10000, COLUMN($G233:$BT233) - 6, 3) * $G233:$BT233) * (100 - $C233) / 100</f>
        <v>9.95</v>
      </c>
      <c r="G233" s="0"/>
      <c r="H233" s="0"/>
      <c r="I233" s="0"/>
      <c r="K233" s="0"/>
      <c r="M233" s="0"/>
      <c r="N233" s="0"/>
      <c r="Q233" s="0"/>
      <c r="R233" s="0"/>
      <c r="U233" s="0"/>
      <c r="V233" s="0"/>
      <c r="W233" s="0"/>
      <c r="X233" s="0"/>
      <c r="AA233" s="0"/>
      <c r="AB233" s="0"/>
      <c r="AE233" s="0"/>
      <c r="AF233" s="0"/>
      <c r="AH233" s="0"/>
      <c r="AJ233" s="0"/>
      <c r="AM233" s="0"/>
      <c r="AN233" s="1" t="n">
        <v>1</v>
      </c>
      <c r="AZ233" s="0"/>
      <c r="BF233" s="0"/>
      <c r="BH233" s="0"/>
      <c r="BI233" s="0"/>
      <c r="BJ233" s="0"/>
      <c r="BR233" s="0"/>
      <c r="BT233" s="0"/>
    </row>
    <row r="234" customFormat="false" ht="12.8" hidden="false" customHeight="true" outlineLevel="0" collapsed="false">
      <c r="A234" s="2" t="n">
        <v>42560.8888888889</v>
      </c>
      <c r="B234" s="1" t="s">
        <v>9</v>
      </c>
      <c r="C234" s="1" t="n">
        <v>0</v>
      </c>
      <c r="D234" s="1" t="n">
        <v>0</v>
      </c>
      <c r="E234" s="1" t="n">
        <f aca="false">SUM($G234:$BT234)</f>
        <v>2</v>
      </c>
      <c r="F234" s="3" t="n">
        <f aca="false">SUMPRODUCT(INDEX(Cajas!$A$2:$C$10000, COLUMN($G234:$BT234) - 6, 3) * $G234:$BT234) * (100 - $C234) / 100</f>
        <v>11.7</v>
      </c>
      <c r="G234" s="1" t="n">
        <v>1</v>
      </c>
      <c r="H234" s="0"/>
      <c r="I234" s="0"/>
      <c r="K234" s="0"/>
      <c r="M234" s="0"/>
      <c r="N234" s="0"/>
      <c r="Q234" s="0"/>
      <c r="R234" s="0"/>
      <c r="U234" s="0"/>
      <c r="V234" s="0"/>
      <c r="W234" s="0"/>
      <c r="X234" s="0"/>
      <c r="AA234" s="0"/>
      <c r="AB234" s="0"/>
      <c r="AE234" s="0"/>
      <c r="AF234" s="0"/>
      <c r="AH234" s="0"/>
      <c r="AJ234" s="0"/>
      <c r="AM234" s="0"/>
      <c r="AZ234" s="0"/>
      <c r="BF234" s="0"/>
      <c r="BH234" s="0"/>
      <c r="BI234" s="0"/>
      <c r="BJ234" s="0"/>
      <c r="BR234" s="0"/>
      <c r="BT234" s="1" t="n">
        <v>1</v>
      </c>
    </row>
    <row r="235" customFormat="false" ht="12.8" hidden="false" customHeight="true" outlineLevel="0" collapsed="false">
      <c r="A235" s="2" t="n">
        <v>42560.8923611111</v>
      </c>
      <c r="B235" s="1" t="s">
        <v>11</v>
      </c>
      <c r="C235" s="1" t="n">
        <v>0</v>
      </c>
      <c r="D235" s="1" t="n">
        <v>0</v>
      </c>
      <c r="E235" s="1" t="n">
        <f aca="false">SUM($G235:$BT235)</f>
        <v>2</v>
      </c>
      <c r="F235" s="3" t="n">
        <f aca="false">SUMPRODUCT(INDEX(Cajas!$A$2:$C$10000, COLUMN($G235:$BT235) - 6, 3) * $G235:$BT235) * (100 - $C235) / 100</f>
        <v>10.7</v>
      </c>
      <c r="G235" s="0"/>
      <c r="H235" s="0"/>
      <c r="I235" s="0"/>
      <c r="K235" s="0"/>
      <c r="M235" s="0"/>
      <c r="N235" s="0"/>
      <c r="Q235" s="0"/>
      <c r="R235" s="0"/>
      <c r="U235" s="1" t="n">
        <v>1</v>
      </c>
      <c r="V235" s="0"/>
      <c r="W235" s="0"/>
      <c r="X235" s="0"/>
      <c r="AA235" s="0"/>
      <c r="AB235" s="0"/>
      <c r="AE235" s="0"/>
      <c r="AF235" s="0"/>
      <c r="AH235" s="0"/>
      <c r="AJ235" s="0"/>
      <c r="AM235" s="0"/>
      <c r="AZ235" s="0"/>
      <c r="BF235" s="0"/>
      <c r="BH235" s="0"/>
      <c r="BI235" s="0"/>
      <c r="BJ235" s="0"/>
      <c r="BR235" s="0"/>
      <c r="BT235" s="1" t="n">
        <v>1</v>
      </c>
    </row>
    <row r="236" customFormat="false" ht="12.8" hidden="false" customHeight="true" outlineLevel="0" collapsed="false">
      <c r="A236" s="2" t="n">
        <v>42560.8958333334</v>
      </c>
      <c r="B236" s="1" t="s">
        <v>11</v>
      </c>
      <c r="C236" s="1" t="n">
        <v>0</v>
      </c>
      <c r="D236" s="1" t="n">
        <v>0</v>
      </c>
      <c r="E236" s="1" t="n">
        <f aca="false">SUM($G236:$BT236)</f>
        <v>2</v>
      </c>
      <c r="F236" s="3" t="n">
        <f aca="false">SUMPRODUCT(INDEX(Cajas!$A$2:$C$10000, COLUMN($G236:$BT236) - 6, 3) * $G236:$BT236) * (100 - $C236) / 100</f>
        <v>18.9</v>
      </c>
      <c r="G236" s="0"/>
      <c r="H236" s="0"/>
      <c r="I236" s="0"/>
      <c r="K236" s="0"/>
      <c r="M236" s="0"/>
      <c r="N236" s="0"/>
      <c r="Q236" s="0"/>
      <c r="R236" s="0"/>
      <c r="U236" s="0"/>
      <c r="V236" s="0"/>
      <c r="W236" s="0"/>
      <c r="X236" s="0"/>
      <c r="AA236" s="1" t="n">
        <v>1</v>
      </c>
      <c r="AB236" s="0"/>
      <c r="AE236" s="1" t="n">
        <v>1</v>
      </c>
      <c r="AF236" s="0"/>
      <c r="AH236" s="0"/>
      <c r="AJ236" s="0"/>
      <c r="AM236" s="0"/>
      <c r="AZ236" s="0"/>
      <c r="BF236" s="0"/>
      <c r="BH236" s="0"/>
      <c r="BI236" s="0"/>
      <c r="BJ236" s="0"/>
      <c r="BR236" s="0"/>
    </row>
    <row r="237" customFormat="false" ht="12.8" hidden="false" customHeight="true" outlineLevel="0" collapsed="false">
      <c r="A237" s="2" t="n">
        <v>42560.9131944445</v>
      </c>
      <c r="B237" s="1" t="s">
        <v>9</v>
      </c>
      <c r="C237" s="1" t="n">
        <v>0</v>
      </c>
      <c r="D237" s="1" t="n">
        <v>0</v>
      </c>
      <c r="E237" s="1" t="n">
        <f aca="false">SUM($G237:$BT237)</f>
        <v>2</v>
      </c>
      <c r="F237" s="3" t="n">
        <f aca="false">SUMPRODUCT(INDEX(Cajas!$A$2:$C$10000, COLUMN($G237:$BT237) - 6, 3) * $G237:$BT237) * (100 - $C237) / 100</f>
        <v>14.9</v>
      </c>
      <c r="G237" s="0"/>
      <c r="H237" s="0"/>
      <c r="I237" s="0"/>
      <c r="K237" s="0"/>
      <c r="M237" s="0"/>
      <c r="N237" s="0"/>
      <c r="Q237" s="0"/>
      <c r="R237" s="0"/>
      <c r="U237" s="0"/>
      <c r="V237" s="1" t="n">
        <v>1</v>
      </c>
      <c r="W237" s="0"/>
      <c r="X237" s="0"/>
      <c r="AA237" s="0"/>
      <c r="AB237" s="0"/>
      <c r="AE237" s="0"/>
      <c r="AF237" s="1" t="n">
        <v>1</v>
      </c>
      <c r="AH237" s="0"/>
      <c r="AJ237" s="0"/>
      <c r="AM237" s="0"/>
      <c r="AZ237" s="0"/>
      <c r="BF237" s="0"/>
      <c r="BH237" s="0"/>
      <c r="BI237" s="0"/>
      <c r="BJ237" s="0"/>
      <c r="BR237" s="0"/>
    </row>
    <row r="238" customFormat="false" ht="12.8" hidden="false" customHeight="true" outlineLevel="0" collapsed="false">
      <c r="A238" s="2" t="n">
        <v>42560.9652777778</v>
      </c>
      <c r="B238" s="1" t="s">
        <v>6</v>
      </c>
      <c r="C238" s="1" t="n">
        <v>0</v>
      </c>
      <c r="D238" s="1" t="n">
        <v>1</v>
      </c>
      <c r="E238" s="1" t="n">
        <f aca="false">SUM($G238:$BT238)</f>
        <v>1</v>
      </c>
      <c r="F238" s="3" t="n">
        <f aca="false">SUMPRODUCT(INDEX(Cajas!$A$2:$C$10000, COLUMN($G238:$BT238) - 6, 3) * $G238:$BT238) * (100 - $C238) / 100</f>
        <v>21.95</v>
      </c>
      <c r="G238" s="0"/>
      <c r="H238" s="0"/>
      <c r="I238" s="1" t="n">
        <v>1</v>
      </c>
      <c r="K238" s="0"/>
      <c r="M238" s="0"/>
      <c r="N238" s="0"/>
      <c r="Q238" s="0"/>
      <c r="R238" s="0"/>
      <c r="U238" s="0"/>
      <c r="V238" s="0"/>
      <c r="W238" s="0"/>
      <c r="X238" s="0"/>
      <c r="AA238" s="0"/>
      <c r="AB238" s="0"/>
      <c r="AE238" s="0"/>
      <c r="AH238" s="0"/>
      <c r="AJ238" s="0"/>
      <c r="AM238" s="0"/>
      <c r="AZ238" s="0"/>
      <c r="BF238" s="0"/>
      <c r="BH238" s="0"/>
      <c r="BI238" s="0"/>
      <c r="BJ238" s="0"/>
      <c r="BR238" s="0"/>
    </row>
    <row r="239" customFormat="false" ht="12.8" hidden="false" customHeight="true" outlineLevel="0" collapsed="false">
      <c r="A239" s="2" t="n">
        <v>42561.4833333333</v>
      </c>
      <c r="B239" s="1" t="s">
        <v>7</v>
      </c>
      <c r="C239" s="1" t="n">
        <v>0</v>
      </c>
      <c r="D239" s="1" t="n">
        <v>0</v>
      </c>
      <c r="E239" s="1" t="n">
        <f aca="false">SUM($G239:$BT239)</f>
        <v>2</v>
      </c>
      <c r="F239" s="3" t="n">
        <f aca="false">SUMPRODUCT(INDEX(Cajas!$A$2:$C$10000, COLUMN($G239:$BT239) - 6, 3) * $G239:$BT239) * (100 - $C239) / 100</f>
        <v>19.9</v>
      </c>
      <c r="G239" s="0"/>
      <c r="H239" s="0"/>
      <c r="I239" s="0"/>
      <c r="K239" s="0"/>
      <c r="M239" s="0"/>
      <c r="N239" s="0"/>
      <c r="Q239" s="1" t="n">
        <v>2</v>
      </c>
      <c r="R239" s="0"/>
      <c r="U239" s="0"/>
      <c r="V239" s="0"/>
      <c r="W239" s="0"/>
      <c r="X239" s="0"/>
      <c r="AA239" s="0"/>
      <c r="AB239" s="0"/>
      <c r="AE239" s="0"/>
      <c r="AH239" s="0"/>
      <c r="AJ239" s="0"/>
      <c r="AM239" s="0"/>
      <c r="AZ239" s="0"/>
      <c r="BF239" s="0"/>
      <c r="BH239" s="0"/>
      <c r="BI239" s="0"/>
      <c r="BJ239" s="0"/>
      <c r="BR239" s="0"/>
    </row>
    <row r="240" customFormat="false" ht="12.8" hidden="false" customHeight="true" outlineLevel="0" collapsed="false">
      <c r="A240" s="2" t="n">
        <v>42561.5840277778</v>
      </c>
      <c r="B240" s="1" t="s">
        <v>6</v>
      </c>
      <c r="C240" s="1" t="n">
        <v>0</v>
      </c>
      <c r="D240" s="1" t="n">
        <v>0</v>
      </c>
      <c r="E240" s="1" t="n">
        <f aca="false">SUM($G240:$BT240)</f>
        <v>3</v>
      </c>
      <c r="F240" s="3" t="n">
        <f aca="false">SUMPRODUCT(INDEX(Cajas!$A$2:$C$10000, COLUMN($G240:$BT240) - 6, 3) * $G240:$BT240) * (100 - $C240) / 100</f>
        <v>6.95</v>
      </c>
      <c r="G240" s="0"/>
      <c r="H240" s="0"/>
      <c r="I240" s="0"/>
      <c r="K240" s="1" t="n">
        <v>1</v>
      </c>
      <c r="M240" s="0"/>
      <c r="N240" s="0"/>
      <c r="R240" s="0"/>
      <c r="U240" s="0"/>
      <c r="V240" s="0"/>
      <c r="W240" s="0"/>
      <c r="X240" s="0"/>
      <c r="AA240" s="0"/>
      <c r="AB240" s="0"/>
      <c r="AE240" s="0"/>
      <c r="AH240" s="0"/>
      <c r="AJ240" s="0"/>
      <c r="AM240" s="0"/>
      <c r="AZ240" s="0"/>
      <c r="BF240" s="0"/>
      <c r="BH240" s="0"/>
      <c r="BI240" s="0"/>
      <c r="BJ240" s="1" t="n">
        <v>2</v>
      </c>
      <c r="BR240" s="0"/>
    </row>
    <row r="241" customFormat="false" ht="12.8" hidden="false" customHeight="true" outlineLevel="0" collapsed="false">
      <c r="A241" s="2" t="n">
        <v>42561.5861111111</v>
      </c>
      <c r="B241" s="1" t="s">
        <v>6</v>
      </c>
      <c r="C241" s="1" t="n">
        <v>0</v>
      </c>
      <c r="D241" s="1" t="n">
        <v>0</v>
      </c>
      <c r="E241" s="1" t="n">
        <f aca="false">SUM($G241:$BT241)</f>
        <v>1</v>
      </c>
      <c r="F241" s="3" t="n">
        <f aca="false">SUMPRODUCT(INDEX(Cajas!$A$2:$C$10000, COLUMN($G241:$BT241) - 6, 3) * $G241:$BT241) * (100 - $C241) / 100</f>
        <v>7.95</v>
      </c>
      <c r="G241" s="0"/>
      <c r="H241" s="0"/>
      <c r="I241" s="0"/>
      <c r="K241" s="0"/>
      <c r="M241" s="0"/>
      <c r="N241" s="0"/>
      <c r="R241" s="0"/>
      <c r="U241" s="1" t="n">
        <v>1</v>
      </c>
      <c r="V241" s="0"/>
      <c r="W241" s="0"/>
      <c r="X241" s="0"/>
      <c r="AA241" s="0"/>
      <c r="AB241" s="0"/>
      <c r="AE241" s="0"/>
      <c r="AH241" s="0"/>
      <c r="AJ241" s="0"/>
      <c r="AM241" s="0"/>
      <c r="AZ241" s="0"/>
      <c r="BF241" s="0"/>
      <c r="BH241" s="0"/>
      <c r="BI241" s="0"/>
      <c r="BJ241" s="0"/>
      <c r="BR241" s="0"/>
    </row>
    <row r="242" customFormat="false" ht="12.8" hidden="false" customHeight="true" outlineLevel="0" collapsed="false">
      <c r="A242" s="2" t="n">
        <v>42561.5875</v>
      </c>
      <c r="B242" s="1" t="s">
        <v>6</v>
      </c>
      <c r="C242" s="1" t="n">
        <v>0</v>
      </c>
      <c r="D242" s="1" t="n">
        <v>0</v>
      </c>
      <c r="E242" s="1" t="n">
        <f aca="false">SUM($G242:$BT242)</f>
        <v>2</v>
      </c>
      <c r="F242" s="3" t="n">
        <f aca="false">SUMPRODUCT(INDEX(Cajas!$A$2:$C$10000, COLUMN($G242:$BT242) - 6, 3) * $G242:$BT242) * (100 - $C242) / 100</f>
        <v>13.9</v>
      </c>
      <c r="G242" s="0"/>
      <c r="H242" s="0"/>
      <c r="I242" s="0"/>
      <c r="K242" s="0"/>
      <c r="M242" s="0"/>
      <c r="N242" s="0"/>
      <c r="R242" s="0"/>
      <c r="V242" s="0"/>
      <c r="W242" s="0"/>
      <c r="X242" s="0"/>
      <c r="AA242" s="0"/>
      <c r="AB242" s="0"/>
      <c r="AE242" s="0"/>
      <c r="AH242" s="1" t="n">
        <v>2</v>
      </c>
      <c r="AJ242" s="0"/>
      <c r="AM242" s="0"/>
      <c r="AZ242" s="0"/>
      <c r="BF242" s="0"/>
      <c r="BH242" s="0"/>
      <c r="BI242" s="0"/>
      <c r="BJ242" s="0"/>
      <c r="BR242" s="0"/>
    </row>
    <row r="243" customFormat="false" ht="12.8" hidden="false" customHeight="true" outlineLevel="0" collapsed="false">
      <c r="A243" s="2" t="n">
        <v>42561.5972222222</v>
      </c>
      <c r="B243" s="1" t="s">
        <v>9</v>
      </c>
      <c r="C243" s="1" t="n">
        <v>0</v>
      </c>
      <c r="D243" s="1" t="n">
        <v>0</v>
      </c>
      <c r="E243" s="1" t="n">
        <f aca="false">SUM($G243:$BT243)</f>
        <v>1</v>
      </c>
      <c r="F243" s="3" t="n">
        <f aca="false">SUMPRODUCT(INDEX(Cajas!$A$2:$C$10000, COLUMN($G243:$BT243) - 6, 3) * $G243:$BT243) * (100 - $C243) / 100</f>
        <v>9.95</v>
      </c>
      <c r="G243" s="0"/>
      <c r="H243" s="0"/>
      <c r="I243" s="0"/>
      <c r="K243" s="0"/>
      <c r="M243" s="0"/>
      <c r="N243" s="0"/>
      <c r="R243" s="0"/>
      <c r="V243" s="0"/>
      <c r="W243" s="0"/>
      <c r="X243" s="0"/>
      <c r="AA243" s="0"/>
      <c r="AB243" s="0"/>
      <c r="AE243" s="0"/>
      <c r="AJ243" s="0"/>
      <c r="AM243" s="1" t="n">
        <v>1</v>
      </c>
      <c r="AZ243" s="0"/>
      <c r="BF243" s="0"/>
      <c r="BH243" s="0"/>
      <c r="BI243" s="0"/>
      <c r="BJ243" s="0"/>
      <c r="BR243" s="0"/>
    </row>
    <row r="244" customFormat="false" ht="12.8" hidden="false" customHeight="true" outlineLevel="0" collapsed="false">
      <c r="A244" s="2" t="n">
        <v>42561.75</v>
      </c>
      <c r="B244" s="1" t="s">
        <v>7</v>
      </c>
      <c r="C244" s="1" t="n">
        <v>0</v>
      </c>
      <c r="D244" s="1" t="n">
        <v>0</v>
      </c>
      <c r="E244" s="1" t="n">
        <f aca="false">SUM($G244:$BT244)</f>
        <v>2</v>
      </c>
      <c r="F244" s="3" t="n">
        <f aca="false">SUMPRODUCT(INDEX(Cajas!$A$2:$C$10000, COLUMN($G244:$BT244) - 6, 3) * $G244:$BT244) * (100 - $C244) / 100</f>
        <v>2</v>
      </c>
      <c r="G244" s="0"/>
      <c r="H244" s="0"/>
      <c r="I244" s="0"/>
      <c r="K244" s="0"/>
      <c r="M244" s="0"/>
      <c r="N244" s="0"/>
      <c r="R244" s="0"/>
      <c r="V244" s="0"/>
      <c r="W244" s="0"/>
      <c r="X244" s="0"/>
      <c r="AA244" s="0"/>
      <c r="AB244" s="0"/>
      <c r="AE244" s="0"/>
      <c r="AJ244" s="0"/>
      <c r="AZ244" s="0"/>
      <c r="BF244" s="0"/>
      <c r="BH244" s="0"/>
      <c r="BI244" s="0"/>
      <c r="BJ244" s="1" t="n">
        <v>2</v>
      </c>
      <c r="BR244" s="0"/>
    </row>
    <row r="245" customFormat="false" ht="12.8" hidden="false" customHeight="true" outlineLevel="0" collapsed="false">
      <c r="A245" s="2" t="n">
        <v>42561.7847222222</v>
      </c>
      <c r="B245" s="1" t="s">
        <v>7</v>
      </c>
      <c r="C245" s="1" t="n">
        <v>0</v>
      </c>
      <c r="D245" s="1" t="n">
        <v>0</v>
      </c>
      <c r="E245" s="1" t="n">
        <f aca="false">SUM($G245:$BT245)</f>
        <v>1</v>
      </c>
      <c r="F245" s="3" t="n">
        <f aca="false">SUMPRODUCT(INDEX(Cajas!$A$2:$C$10000, COLUMN($G245:$BT245) - 6, 3) * $G245:$BT245) * (100 - $C245) / 100</f>
        <v>8.95</v>
      </c>
      <c r="G245" s="1" t="n">
        <v>1</v>
      </c>
      <c r="H245" s="0"/>
      <c r="I245" s="0"/>
      <c r="K245" s="0"/>
      <c r="M245" s="0"/>
      <c r="N245" s="0"/>
      <c r="R245" s="0"/>
      <c r="V245" s="0"/>
      <c r="W245" s="0"/>
      <c r="X245" s="0"/>
      <c r="AA245" s="0"/>
      <c r="AB245" s="0"/>
      <c r="AE245" s="0"/>
      <c r="AJ245" s="0"/>
      <c r="AZ245" s="0"/>
      <c r="BF245" s="0"/>
      <c r="BH245" s="0"/>
      <c r="BI245" s="0"/>
      <c r="BJ245" s="0"/>
      <c r="BR245" s="0"/>
    </row>
    <row r="246" customFormat="false" ht="12.8" hidden="false" customHeight="true" outlineLevel="0" collapsed="false">
      <c r="A246" s="2" t="n">
        <v>42561.7881944445</v>
      </c>
      <c r="B246" s="1" t="s">
        <v>6</v>
      </c>
      <c r="C246" s="1" t="n">
        <v>0</v>
      </c>
      <c r="D246" s="1" t="n">
        <v>0</v>
      </c>
      <c r="E246" s="1" t="n">
        <f aca="false">SUM($G246:$BT246)</f>
        <v>1</v>
      </c>
      <c r="F246" s="3" t="n">
        <f aca="false">SUMPRODUCT(INDEX(Cajas!$A$2:$C$10000, COLUMN($G246:$BT246) - 6, 3) * $G246:$BT246) * (100 - $C246) / 100</f>
        <v>8.95</v>
      </c>
      <c r="G246" s="1" t="n">
        <v>1</v>
      </c>
      <c r="H246" s="0"/>
      <c r="I246" s="0"/>
      <c r="K246" s="0"/>
      <c r="M246" s="0"/>
      <c r="N246" s="0"/>
      <c r="R246" s="0"/>
      <c r="V246" s="0"/>
      <c r="W246" s="0"/>
      <c r="X246" s="0"/>
      <c r="AA246" s="0"/>
      <c r="AB246" s="0"/>
      <c r="AE246" s="0"/>
      <c r="AJ246" s="0"/>
      <c r="AZ246" s="0"/>
      <c r="BF246" s="0"/>
      <c r="BH246" s="0"/>
      <c r="BI246" s="0"/>
      <c r="BJ246" s="0"/>
      <c r="BR246" s="0"/>
    </row>
    <row r="247" customFormat="false" ht="12.8" hidden="false" customHeight="true" outlineLevel="0" collapsed="false">
      <c r="A247" s="2" t="n">
        <v>42561.8159722222</v>
      </c>
      <c r="B247" s="1" t="s">
        <v>6</v>
      </c>
      <c r="C247" s="1" t="n">
        <v>0</v>
      </c>
      <c r="D247" s="1" t="n">
        <v>0</v>
      </c>
      <c r="E247" s="1" t="n">
        <f aca="false">SUM($G247:$BT247)</f>
        <v>1</v>
      </c>
      <c r="F247" s="3" t="n">
        <f aca="false">SUMPRODUCT(INDEX(Cajas!$A$2:$C$10000, COLUMN($G247:$BT247) - 6, 3) * $G247:$BT247) * (100 - $C247) / 100</f>
        <v>18.95</v>
      </c>
      <c r="G247" s="0"/>
      <c r="H247" s="0"/>
      <c r="I247" s="0"/>
      <c r="K247" s="0"/>
      <c r="M247" s="0"/>
      <c r="N247" s="0"/>
      <c r="R247" s="0"/>
      <c r="V247" s="0"/>
      <c r="W247" s="0"/>
      <c r="X247" s="0"/>
      <c r="AA247" s="0"/>
      <c r="AB247" s="0"/>
      <c r="AE247" s="0"/>
      <c r="AJ247" s="0"/>
      <c r="AZ247" s="0"/>
      <c r="BF247" s="0"/>
      <c r="BH247" s="0"/>
      <c r="BI247" s="1" t="n">
        <v>1</v>
      </c>
      <c r="BJ247" s="0"/>
      <c r="BR247" s="0"/>
    </row>
    <row r="248" customFormat="false" ht="12.8" hidden="false" customHeight="true" outlineLevel="0" collapsed="false">
      <c r="A248" s="2" t="n">
        <v>42561.8472222222</v>
      </c>
      <c r="B248" s="1" t="s">
        <v>7</v>
      </c>
      <c r="C248" s="1" t="n">
        <v>0</v>
      </c>
      <c r="D248" s="1" t="n">
        <v>0</v>
      </c>
      <c r="E248" s="1" t="n">
        <f aca="false">SUM($G248:$BT248)</f>
        <v>2</v>
      </c>
      <c r="F248" s="3" t="n">
        <f aca="false">SUMPRODUCT(INDEX(Cajas!$A$2:$C$10000, COLUMN($G248:$BT248) - 6, 3) * $G248:$BT248) * (100 - $C248) / 100</f>
        <v>21.9</v>
      </c>
      <c r="G248" s="0"/>
      <c r="H248" s="0"/>
      <c r="I248" s="0"/>
      <c r="K248" s="0"/>
      <c r="M248" s="0"/>
      <c r="N248" s="0"/>
      <c r="R248" s="1" t="n">
        <v>1</v>
      </c>
      <c r="V248" s="0"/>
      <c r="W248" s="0"/>
      <c r="X248" s="0"/>
      <c r="AA248" s="1" t="n">
        <v>1</v>
      </c>
      <c r="AB248" s="0"/>
      <c r="AE248" s="0"/>
      <c r="AJ248" s="0"/>
      <c r="AZ248" s="0"/>
      <c r="BF248" s="0"/>
      <c r="BH248" s="0"/>
      <c r="BI248" s="0"/>
      <c r="BJ248" s="0"/>
      <c r="BR248" s="0"/>
    </row>
    <row r="249" customFormat="false" ht="12.8" hidden="false" customHeight="true" outlineLevel="0" collapsed="false">
      <c r="A249" s="2" t="n">
        <v>42561.8569444444</v>
      </c>
      <c r="B249" s="1" t="s">
        <v>9</v>
      </c>
      <c r="C249" s="1" t="n">
        <v>0</v>
      </c>
      <c r="D249" s="1" t="n">
        <v>0</v>
      </c>
      <c r="E249" s="1" t="n">
        <f aca="false">SUM($G249:$BT249)</f>
        <v>3</v>
      </c>
      <c r="F249" s="3" t="n">
        <f aca="false">SUMPRODUCT(INDEX(Cajas!$A$2:$C$10000, COLUMN($G249:$BT249) - 6, 3) * $G249:$BT249) * (100 - $C249) / 100</f>
        <v>14.85</v>
      </c>
      <c r="G249" s="0"/>
      <c r="H249" s="0"/>
      <c r="I249" s="0"/>
      <c r="K249" s="1" t="n">
        <v>1</v>
      </c>
      <c r="M249" s="1" t="n">
        <v>1</v>
      </c>
      <c r="N249" s="1" t="n">
        <v>1</v>
      </c>
      <c r="V249" s="0"/>
      <c r="W249" s="0"/>
      <c r="X249" s="0"/>
      <c r="AB249" s="0"/>
      <c r="AE249" s="0"/>
      <c r="AJ249" s="0"/>
      <c r="AZ249" s="0"/>
      <c r="BF249" s="0"/>
      <c r="BH249" s="0"/>
      <c r="BI249" s="0"/>
      <c r="BJ249" s="0"/>
      <c r="BR249" s="0"/>
    </row>
    <row r="250" customFormat="false" ht="12.8" hidden="false" customHeight="true" outlineLevel="0" collapsed="false">
      <c r="A250" s="2" t="n">
        <v>42561.8701388889</v>
      </c>
      <c r="B250" s="1" t="s">
        <v>7</v>
      </c>
      <c r="C250" s="1" t="n">
        <v>0</v>
      </c>
      <c r="D250" s="1" t="n">
        <v>1</v>
      </c>
      <c r="E250" s="1" t="n">
        <f aca="false">SUM($G250:$BT250)</f>
        <v>3</v>
      </c>
      <c r="F250" s="3" t="n">
        <f aca="false">SUMPRODUCT(INDEX(Cajas!$A$2:$C$10000, COLUMN($G250:$BT250) - 6, 3) * $G250:$BT250) * (100 - $C250) / 100</f>
        <v>57.85</v>
      </c>
      <c r="G250" s="0"/>
      <c r="H250" s="0"/>
      <c r="I250" s="0"/>
      <c r="M250" s="0"/>
      <c r="V250" s="0"/>
      <c r="W250" s="0"/>
      <c r="X250" s="0"/>
      <c r="AB250" s="0"/>
      <c r="AE250" s="0"/>
      <c r="AJ250" s="0"/>
      <c r="AZ250" s="1" t="n">
        <v>2</v>
      </c>
      <c r="BF250" s="1" t="n">
        <v>1</v>
      </c>
      <c r="BH250" s="0"/>
      <c r="BI250" s="0"/>
      <c r="BJ250" s="0"/>
      <c r="BR250" s="0"/>
    </row>
    <row r="251" customFormat="false" ht="12.8" hidden="false" customHeight="true" outlineLevel="0" collapsed="false">
      <c r="A251" s="2" t="n">
        <v>42561.8805555556</v>
      </c>
      <c r="B251" s="1" t="s">
        <v>11</v>
      </c>
      <c r="C251" s="1" t="n">
        <v>0</v>
      </c>
      <c r="D251" s="1" t="n">
        <v>1</v>
      </c>
      <c r="E251" s="1" t="n">
        <f aca="false">SUM($G251:$BT251)</f>
        <v>1</v>
      </c>
      <c r="F251" s="3" t="n">
        <f aca="false">SUMPRODUCT(INDEX(Cajas!$A$2:$C$10000, COLUMN($G251:$BT251) - 6, 3) * $G251:$BT251) * (100 - $C251) / 100</f>
        <v>8.95</v>
      </c>
      <c r="G251" s="1" t="n">
        <v>1</v>
      </c>
      <c r="H251" s="0"/>
      <c r="I251" s="0"/>
      <c r="M251" s="0"/>
      <c r="V251" s="0"/>
      <c r="W251" s="0"/>
      <c r="X251" s="0"/>
      <c r="AB251" s="0"/>
      <c r="AE251" s="0"/>
      <c r="AJ251" s="0"/>
      <c r="BH251" s="0"/>
      <c r="BI251" s="0"/>
      <c r="BJ251" s="0"/>
      <c r="BR251" s="0"/>
    </row>
    <row r="252" customFormat="false" ht="12.8" hidden="false" customHeight="true" outlineLevel="0" collapsed="false">
      <c r="A252" s="2" t="n">
        <v>42562.4305555555</v>
      </c>
      <c r="B252" s="1" t="s">
        <v>6</v>
      </c>
      <c r="C252" s="1" t="n">
        <v>0</v>
      </c>
      <c r="D252" s="1" t="n">
        <v>0</v>
      </c>
      <c r="E252" s="1" t="n">
        <f aca="false">SUM($G252:$BT252)</f>
        <v>1</v>
      </c>
      <c r="F252" s="3" t="n">
        <f aca="false">SUMPRODUCT(INDEX(Cajas!$A$2:$C$10000, COLUMN($G252:$BT252) - 6, 3) * $G252:$BT252) * (100 - $C252) / 100</f>
        <v>6.95</v>
      </c>
      <c r="G252" s="0"/>
      <c r="H252" s="0"/>
      <c r="I252" s="0"/>
      <c r="M252" s="0"/>
      <c r="V252" s="0"/>
      <c r="W252" s="0"/>
      <c r="X252" s="0"/>
      <c r="AB252" s="0"/>
      <c r="AE252" s="1" t="n">
        <v>1</v>
      </c>
      <c r="AJ252" s="0"/>
      <c r="BH252" s="0"/>
      <c r="BI252" s="0"/>
      <c r="BJ252" s="0"/>
      <c r="BR252" s="0"/>
    </row>
    <row r="253" customFormat="false" ht="12.8" hidden="false" customHeight="true" outlineLevel="0" collapsed="false">
      <c r="A253" s="2" t="n">
        <v>42562.4534722222</v>
      </c>
      <c r="B253" s="1" t="s">
        <v>10</v>
      </c>
      <c r="C253" s="1" t="n">
        <v>0</v>
      </c>
      <c r="D253" s="1" t="n">
        <v>0</v>
      </c>
      <c r="E253" s="1" t="n">
        <f aca="false">SUM($G253:$BT253)</f>
        <v>4</v>
      </c>
      <c r="F253" s="3" t="n">
        <f aca="false">SUMPRODUCT(INDEX(Cajas!$A$2:$C$10000, COLUMN($G253:$BT253) - 6, 3) * $G253:$BT253) * (100 - $C253) / 100</f>
        <v>46.8</v>
      </c>
      <c r="G253" s="1" t="n">
        <v>2</v>
      </c>
      <c r="H253" s="0"/>
      <c r="I253" s="0"/>
      <c r="M253" s="0"/>
      <c r="V253" s="0"/>
      <c r="W253" s="0"/>
      <c r="X253" s="0"/>
      <c r="AB253" s="0"/>
      <c r="AJ253" s="1" t="n">
        <v>1</v>
      </c>
      <c r="BH253" s="0"/>
      <c r="BI253" s="1" t="n">
        <v>1</v>
      </c>
      <c r="BJ253" s="0"/>
      <c r="BR253" s="0"/>
    </row>
    <row r="254" customFormat="false" ht="12.8" hidden="false" customHeight="true" outlineLevel="0" collapsed="false">
      <c r="A254" s="2" t="n">
        <v>42562.4597222222</v>
      </c>
      <c r="B254" s="1" t="s">
        <v>9</v>
      </c>
      <c r="C254" s="1" t="n">
        <v>0</v>
      </c>
      <c r="D254" s="1" t="n">
        <v>0</v>
      </c>
      <c r="E254" s="1" t="n">
        <f aca="false">SUM($G254:$BT254)</f>
        <v>3</v>
      </c>
      <c r="F254" s="3" t="n">
        <f aca="false">SUMPRODUCT(INDEX(Cajas!$A$2:$C$10000, COLUMN($G254:$BT254) - 6, 3) * $G254:$BT254) * (100 - $C254) / 100</f>
        <v>65.85</v>
      </c>
      <c r="G254" s="0"/>
      <c r="H254" s="0"/>
      <c r="I254" s="1" t="n">
        <v>3</v>
      </c>
      <c r="M254" s="0"/>
      <c r="V254" s="0"/>
      <c r="W254" s="0"/>
      <c r="X254" s="0"/>
      <c r="AB254" s="0"/>
      <c r="BH254" s="0"/>
      <c r="BJ254" s="0"/>
      <c r="BR254" s="0"/>
    </row>
    <row r="255" customFormat="false" ht="12.8" hidden="false" customHeight="true" outlineLevel="0" collapsed="false">
      <c r="A255" s="2" t="n">
        <v>42562.4826388889</v>
      </c>
      <c r="B255" s="1" t="s">
        <v>7</v>
      </c>
      <c r="C255" s="1" t="n">
        <v>0</v>
      </c>
      <c r="D255" s="1" t="n">
        <v>1</v>
      </c>
      <c r="E255" s="1" t="n">
        <f aca="false">SUM($G255:$BT255)</f>
        <v>2</v>
      </c>
      <c r="F255" s="3" t="n">
        <f aca="false">SUMPRODUCT(INDEX(Cajas!$A$2:$C$10000, COLUMN($G255:$BT255) - 6, 3) * $G255:$BT255) * (100 - $C255) / 100</f>
        <v>17.9</v>
      </c>
      <c r="G255" s="1" t="n">
        <v>2</v>
      </c>
      <c r="H255" s="0"/>
      <c r="I255" s="0"/>
      <c r="M255" s="0"/>
      <c r="V255" s="0"/>
      <c r="W255" s="0"/>
      <c r="X255" s="0"/>
      <c r="AB255" s="0"/>
      <c r="BH255" s="0"/>
      <c r="BJ255" s="0"/>
      <c r="BR255" s="0"/>
    </row>
    <row r="256" customFormat="false" ht="12.8" hidden="false" customHeight="true" outlineLevel="0" collapsed="false">
      <c r="A256" s="2" t="n">
        <v>42562.4895833334</v>
      </c>
      <c r="B256" s="1" t="s">
        <v>8</v>
      </c>
      <c r="C256" s="1" t="n">
        <v>0</v>
      </c>
      <c r="D256" s="1" t="n">
        <v>0</v>
      </c>
      <c r="E256" s="1" t="n">
        <f aca="false">SUM($G256:$BT256)</f>
        <v>1</v>
      </c>
      <c r="F256" s="3" t="n">
        <f aca="false">SUMPRODUCT(INDEX(Cajas!$A$2:$C$10000, COLUMN($G256:$BT256) - 6, 3) * $G256:$BT256) * (100 - $C256) / 100</f>
        <v>21.95</v>
      </c>
      <c r="G256" s="0"/>
      <c r="H256" s="0"/>
      <c r="I256" s="1" t="n">
        <v>1</v>
      </c>
      <c r="M256" s="0"/>
      <c r="V256" s="0"/>
      <c r="W256" s="0"/>
      <c r="X256" s="0"/>
      <c r="AB256" s="0"/>
      <c r="BH256" s="0"/>
      <c r="BJ256" s="0"/>
      <c r="BR256" s="0"/>
    </row>
    <row r="257" customFormat="false" ht="12.8" hidden="false" customHeight="true" outlineLevel="0" collapsed="false">
      <c r="A257" s="2" t="n">
        <v>42562.5520833333</v>
      </c>
      <c r="B257" s="1" t="s">
        <v>9</v>
      </c>
      <c r="C257" s="1" t="n">
        <v>0</v>
      </c>
      <c r="D257" s="1" t="n">
        <v>0</v>
      </c>
      <c r="E257" s="1" t="n">
        <f aca="false">SUM($G257:$BT257)</f>
        <v>1</v>
      </c>
      <c r="F257" s="3" t="n">
        <f aca="false">SUMPRODUCT(INDEX(Cajas!$A$2:$C$10000, COLUMN($G257:$BT257) - 6, 3) * $G257:$BT257) * (100 - $C257) / 100</f>
        <v>4.95</v>
      </c>
      <c r="G257" s="0"/>
      <c r="H257" s="0"/>
      <c r="M257" s="1" t="n">
        <v>1</v>
      </c>
      <c r="V257" s="0"/>
      <c r="W257" s="0"/>
      <c r="X257" s="0"/>
      <c r="AB257" s="0"/>
      <c r="BH257" s="0"/>
      <c r="BJ257" s="0"/>
      <c r="BR257" s="0"/>
    </row>
    <row r="258" customFormat="false" ht="12.8" hidden="false" customHeight="true" outlineLevel="0" collapsed="false">
      <c r="A258" s="2" t="n">
        <v>42562.5555555555</v>
      </c>
      <c r="B258" s="1" t="s">
        <v>9</v>
      </c>
      <c r="C258" s="1" t="n">
        <v>0</v>
      </c>
      <c r="D258" s="1" t="n">
        <v>0</v>
      </c>
      <c r="E258" s="1" t="n">
        <f aca="false">SUM($G258:$BT258)</f>
        <v>5</v>
      </c>
      <c r="F258" s="3" t="n">
        <f aca="false">SUMPRODUCT(INDEX(Cajas!$A$2:$C$10000, COLUMN($G258:$BT258) - 6, 3) * $G258:$BT258) * (100 - $C258) / 100</f>
        <v>67.75</v>
      </c>
      <c r="G258" s="0"/>
      <c r="H258" s="1" t="n">
        <v>2</v>
      </c>
      <c r="V258" s="0"/>
      <c r="W258" s="1" t="n">
        <v>1</v>
      </c>
      <c r="X258" s="0"/>
      <c r="AB258" s="0"/>
      <c r="BH258" s="1" t="n">
        <v>2</v>
      </c>
      <c r="BJ258" s="0"/>
      <c r="BR258" s="0"/>
    </row>
    <row r="259" customFormat="false" ht="12.8" hidden="false" customHeight="true" outlineLevel="0" collapsed="false">
      <c r="A259" s="2" t="n">
        <v>42562.5590277778</v>
      </c>
      <c r="B259" s="1" t="s">
        <v>11</v>
      </c>
      <c r="C259" s="1" t="n">
        <v>0</v>
      </c>
      <c r="D259" s="1" t="n">
        <v>0</v>
      </c>
      <c r="E259" s="1" t="n">
        <f aca="false">SUM($G259:$BT259)</f>
        <v>1</v>
      </c>
      <c r="F259" s="3" t="n">
        <f aca="false">SUMPRODUCT(INDEX(Cajas!$A$2:$C$10000, COLUMN($G259:$BT259) - 6, 3) * $G259:$BT259) * (100 - $C259) / 100</f>
        <v>15.95</v>
      </c>
      <c r="G259" s="0"/>
      <c r="H259" s="1" t="n">
        <v>1</v>
      </c>
      <c r="V259" s="0"/>
      <c r="W259" s="0"/>
      <c r="X259" s="0"/>
      <c r="AB259" s="0"/>
      <c r="BJ259" s="0"/>
      <c r="BR259" s="0"/>
    </row>
    <row r="260" customFormat="false" ht="12.8" hidden="false" customHeight="true" outlineLevel="0" collapsed="false">
      <c r="A260" s="2" t="n">
        <v>42562.6076388889</v>
      </c>
      <c r="B260" s="1" t="s">
        <v>9</v>
      </c>
      <c r="C260" s="1" t="n">
        <v>0</v>
      </c>
      <c r="D260" s="1" t="n">
        <v>0</v>
      </c>
      <c r="E260" s="1" t="n">
        <f aca="false">SUM($G260:$BT260)</f>
        <v>5</v>
      </c>
      <c r="F260" s="3" t="n">
        <f aca="false">SUMPRODUCT(INDEX(Cajas!$A$2:$C$10000, COLUMN($G260:$BT260) - 6, 3) * $G260:$BT260) * (100 - $C260) / 100</f>
        <v>18.95</v>
      </c>
      <c r="G260" s="0"/>
      <c r="V260" s="0"/>
      <c r="W260" s="0"/>
      <c r="X260" s="0"/>
      <c r="AB260" s="0"/>
      <c r="BJ260" s="1" t="n">
        <v>4</v>
      </c>
      <c r="BR260" s="1" t="n">
        <v>1</v>
      </c>
    </row>
    <row r="261" customFormat="false" ht="12.8" hidden="false" customHeight="true" outlineLevel="0" collapsed="false">
      <c r="A261" s="2" t="n">
        <v>42562.7534722222</v>
      </c>
      <c r="B261" s="1" t="s">
        <v>9</v>
      </c>
      <c r="C261" s="1" t="n">
        <v>0</v>
      </c>
      <c r="D261" s="1" t="n">
        <v>0</v>
      </c>
      <c r="E261" s="1" t="n">
        <f aca="false">SUM($G261:$BT261)</f>
        <v>1</v>
      </c>
      <c r="F261" s="3" t="n">
        <f aca="false">SUMPRODUCT(INDEX(Cajas!$A$2:$C$10000, COLUMN($G261:$BT261) - 6, 3) * $G261:$BT261) * (100 - $C261) / 100</f>
        <v>8.95</v>
      </c>
      <c r="G261" s="1" t="n">
        <v>1</v>
      </c>
      <c r="V261" s="0"/>
      <c r="W261" s="0"/>
      <c r="X261" s="0"/>
      <c r="AB261" s="0"/>
    </row>
    <row r="262" customFormat="false" ht="12.8" hidden="false" customHeight="true" outlineLevel="0" collapsed="false">
      <c r="A262" s="2" t="n">
        <v>42562.8152777778</v>
      </c>
      <c r="B262" s="1" t="s">
        <v>16</v>
      </c>
      <c r="C262" s="1" t="n">
        <v>0</v>
      </c>
      <c r="D262" s="1" t="n">
        <v>0</v>
      </c>
      <c r="E262" s="1" t="n">
        <f aca="false">SUM($G262:$BT262)</f>
        <v>1</v>
      </c>
      <c r="F262" s="3" t="n">
        <f aca="false">SUMPRODUCT(INDEX(Cajas!$A$2:$C$10000, COLUMN($G262:$BT262) - 6, 3) * $G262:$BT262) * (100 - $C262) / 100</f>
        <v>7.95</v>
      </c>
      <c r="G262" s="0"/>
      <c r="V262" s="0"/>
      <c r="W262" s="0"/>
      <c r="X262" s="1" t="n">
        <v>1</v>
      </c>
      <c r="AB262" s="0"/>
    </row>
    <row r="263" customFormat="false" ht="12.8" hidden="false" customHeight="true" outlineLevel="0" collapsed="false">
      <c r="A263" s="2" t="n">
        <v>42562.8541666667</v>
      </c>
      <c r="B263" s="1" t="s">
        <v>9</v>
      </c>
      <c r="C263" s="1" t="n">
        <v>0</v>
      </c>
      <c r="D263" s="1" t="n">
        <v>0</v>
      </c>
      <c r="E263" s="1" t="n">
        <f aca="false">SUM($G263:$BT263)</f>
        <v>1</v>
      </c>
      <c r="F263" s="3" t="n">
        <f aca="false">SUMPRODUCT(INDEX(Cajas!$A$2:$C$10000, COLUMN($G263:$BT263) - 6, 3) * $G263:$BT263) * (100 - $C263) / 100</f>
        <v>8.95</v>
      </c>
      <c r="G263" s="1" t="n">
        <v>1</v>
      </c>
      <c r="V263" s="0"/>
      <c r="W263" s="0"/>
      <c r="AB263" s="0"/>
    </row>
    <row r="264" customFormat="false" ht="12.8" hidden="false" customHeight="true" outlineLevel="0" collapsed="false">
      <c r="A264" s="2" t="n">
        <v>42562.8555555556</v>
      </c>
      <c r="B264" s="1" t="s">
        <v>9</v>
      </c>
      <c r="C264" s="1" t="n">
        <v>0</v>
      </c>
      <c r="D264" s="1" t="n">
        <v>1</v>
      </c>
      <c r="E264" s="1" t="n">
        <f aca="false">SUM($G264:$BT264)</f>
        <v>3</v>
      </c>
      <c r="F264" s="3" t="n">
        <f aca="false">SUMPRODUCT(INDEX(Cajas!$A$2:$C$10000, COLUMN($G264:$BT264) - 6, 3) * $G264:$BT264) * (100 - $C264) / 100</f>
        <v>24.85</v>
      </c>
      <c r="G264" s="1" t="n">
        <v>1</v>
      </c>
      <c r="V264" s="0"/>
      <c r="W264" s="1" t="n">
        <v>2</v>
      </c>
      <c r="AB264" s="0"/>
    </row>
    <row r="265" customFormat="false" ht="12.8" hidden="false" customHeight="true" outlineLevel="0" collapsed="false">
      <c r="A265" s="2" t="n">
        <v>42562.8881944444</v>
      </c>
      <c r="B265" s="1" t="s">
        <v>6</v>
      </c>
      <c r="C265" s="1" t="n">
        <v>0</v>
      </c>
      <c r="D265" s="1" t="n">
        <v>0</v>
      </c>
      <c r="E265" s="1" t="n">
        <f aca="false">SUM($G265:$BT265)</f>
        <v>1</v>
      </c>
      <c r="F265" s="3" t="n">
        <f aca="false">SUMPRODUCT(INDEX(Cajas!$A$2:$C$10000, COLUMN($G265:$BT265) - 6, 3) * $G265:$BT265) * (100 - $C265) / 100</f>
        <v>7.95</v>
      </c>
      <c r="V265" s="1" t="n">
        <v>1</v>
      </c>
      <c r="AB265" s="0"/>
    </row>
    <row r="266" customFormat="false" ht="12.8" hidden="false" customHeight="true" outlineLevel="0" collapsed="false">
      <c r="A266" s="2" t="n">
        <v>42562.9</v>
      </c>
      <c r="B266" s="1" t="s">
        <v>7</v>
      </c>
      <c r="C266" s="1" t="n">
        <v>0</v>
      </c>
      <c r="D266" s="1" t="n">
        <v>0</v>
      </c>
      <c r="E266" s="1" t="n">
        <f aca="false">SUM($G266:$BT266)</f>
        <v>1</v>
      </c>
      <c r="F266" s="3" t="n">
        <f aca="false">SUMPRODUCT(INDEX(Cajas!$A$2:$C$10000, COLUMN($G266:$BT266) - 6, 3) * $G266:$BT266) * (100 - $C266) / 100</f>
        <v>11.95</v>
      </c>
      <c r="AB266" s="1" t="n">
        <v>1</v>
      </c>
    </row>
    <row r="267" customFormat="false" ht="12.8" hidden="false" customHeight="true" outlineLevel="0" collapsed="false">
      <c r="E267" s="1" t="n">
        <f aca="false">SUM($G267:$BT267)</f>
        <v>0</v>
      </c>
      <c r="F267" s="3" t="n">
        <f aca="false">SUMPRODUCT(INDEX(Cajas!$A$2:$C$10000, COLUMN($G267:$BT267) - 6, 3) * $G267:$BT267) * (100 - $C267) / 100</f>
        <v>0</v>
      </c>
    </row>
    <row r="268" customFormat="false" ht="12.8" hidden="false" customHeight="true" outlineLevel="0" collapsed="false">
      <c r="E268" s="1" t="n">
        <f aca="false">SUM($G268:$BT268)</f>
        <v>0</v>
      </c>
      <c r="F268" s="3" t="n">
        <f aca="false">SUMPRODUCT(INDEX(Cajas!$A$2:$C$10000, COLUMN($G268:$BT268) - 6, 3) * $G268:$BT268) * (100 - $C268) / 100</f>
        <v>0</v>
      </c>
    </row>
    <row r="269" customFormat="false" ht="12.8" hidden="false" customHeight="true" outlineLevel="0" collapsed="false">
      <c r="E269" s="1" t="n">
        <f aca="false">SUM($G269:$BT269)</f>
        <v>0</v>
      </c>
      <c r="F269" s="3" t="n">
        <f aca="false">SUMPRODUCT(INDEX(Cajas!$A$2:$C$10000, COLUMN($G269:$BT269) - 6, 3) * $G269:$BT269) * (100 - $C269) / 100</f>
        <v>0</v>
      </c>
    </row>
    <row r="270" customFormat="false" ht="12.8" hidden="false" customHeight="true" outlineLevel="0" collapsed="false">
      <c r="E270" s="1" t="n">
        <f aca="false">SUM($G270:$BT270)</f>
        <v>0</v>
      </c>
      <c r="F270" s="3" t="n">
        <f aca="false">SUMPRODUCT(INDEX(Cajas!$A$2:$C$10000, COLUMN($G270:$BT270) - 6, 3) * $G270:$BT270) * (100 - $C270) / 100</f>
        <v>0</v>
      </c>
    </row>
    <row r="271" customFormat="false" ht="12.8" hidden="false" customHeight="true" outlineLevel="0" collapsed="false">
      <c r="E271" s="1" t="n">
        <f aca="false">SUM($G271:$BT271)</f>
        <v>0</v>
      </c>
      <c r="F271" s="3" t="n">
        <f aca="false">SUMPRODUCT(INDEX(Cajas!$A$2:$C$10000, COLUMN($G271:$BT271) - 6, 3) * $G271:$BT271) * (100 - $C271) / 100</f>
        <v>0</v>
      </c>
    </row>
    <row r="272" customFormat="false" ht="12.8" hidden="false" customHeight="true" outlineLevel="0" collapsed="false">
      <c r="E272" s="1" t="n">
        <f aca="false">SUM($G272:$BT272)</f>
        <v>0</v>
      </c>
      <c r="F272" s="3" t="n">
        <f aca="false">SUMPRODUCT(INDEX(Cajas!$A$2:$C$10000, COLUMN($G272:$BT272) - 6, 3) * $G272:$BT272) * (100 - $C272) / 100</f>
        <v>0</v>
      </c>
    </row>
    <row r="273" customFormat="false" ht="12.8" hidden="false" customHeight="true" outlineLevel="0" collapsed="false">
      <c r="E273" s="1" t="n">
        <f aca="false">SUM($G273:$BT273)</f>
        <v>0</v>
      </c>
      <c r="F273" s="3" t="n">
        <f aca="false">SUMPRODUCT(INDEX(Cajas!$A$2:$C$10000, COLUMN($G273:$BT273) - 6, 3) * $G273:$BT273) * (100 - $C273) / 100</f>
        <v>0</v>
      </c>
    </row>
    <row r="274" customFormat="false" ht="12.8" hidden="false" customHeight="true" outlineLevel="0" collapsed="false">
      <c r="E274" s="1" t="n">
        <f aca="false">SUM($G274:$BT274)</f>
        <v>0</v>
      </c>
      <c r="F274" s="3" t="n">
        <f aca="false">SUMPRODUCT(INDEX(Cajas!$A$2:$C$10000, COLUMN($G274:$BT274) - 6, 3) * $G274:$BT274) * (100 - $C274) / 100</f>
        <v>0</v>
      </c>
    </row>
    <row r="275" customFormat="false" ht="12.8" hidden="false" customHeight="true" outlineLevel="0" collapsed="false">
      <c r="E275" s="1" t="n">
        <f aca="false">SUM($G275:$BT275)</f>
        <v>0</v>
      </c>
      <c r="F275" s="3" t="n">
        <f aca="false">SUMPRODUCT(INDEX(Cajas!$A$2:$C$10000, COLUMN($G275:$BT275) - 6, 3) * $G275:$BT275) * (100 - $C275) / 100</f>
        <v>0</v>
      </c>
    </row>
    <row r="276" customFormat="false" ht="12.8" hidden="false" customHeight="true" outlineLevel="0" collapsed="false">
      <c r="E276" s="1" t="n">
        <f aca="false">SUM($G276:$BT276)</f>
        <v>0</v>
      </c>
      <c r="F276" s="3" t="n">
        <f aca="false">SUMPRODUCT(INDEX(Cajas!$A$2:$C$10000, COLUMN($G276:$BT276) - 6, 3) * $G276:$BT276) * (100 - $C276) / 100</f>
        <v>0</v>
      </c>
    </row>
    <row r="277" customFormat="false" ht="12.8" hidden="false" customHeight="true" outlineLevel="0" collapsed="false">
      <c r="E277" s="1" t="n">
        <f aca="false">SUM($G277:$BT277)</f>
        <v>0</v>
      </c>
      <c r="F277" s="3" t="n">
        <f aca="false">SUMPRODUCT(INDEX(Cajas!$A$2:$C$10000, COLUMN($G277:$BT277) - 6, 3) * $G277:$BT277) * (100 - $C277) / 100</f>
        <v>0</v>
      </c>
    </row>
    <row r="278" customFormat="false" ht="12.8" hidden="false" customHeight="true" outlineLevel="0" collapsed="false">
      <c r="E278" s="1" t="n">
        <f aca="false">SUM($G278:$BT278)</f>
        <v>0</v>
      </c>
      <c r="F278" s="3" t="n">
        <f aca="false">SUMPRODUCT(INDEX(Cajas!$A$2:$C$10000, COLUMN($G278:$BT278) - 6, 3) * $G278:$BT278) * (100 - $C278) / 100</f>
        <v>0</v>
      </c>
    </row>
    <row r="279" customFormat="false" ht="12.8" hidden="false" customHeight="true" outlineLevel="0" collapsed="false">
      <c r="E279" s="1" t="n">
        <f aca="false">SUM($G279:$BT279)</f>
        <v>0</v>
      </c>
      <c r="F279" s="3" t="n">
        <f aca="false">SUMPRODUCT(INDEX(Cajas!$A$2:$C$10000, COLUMN($G279:$BT279) - 6, 3) * $G279:$BT279) * (100 - $C279) / 100</f>
        <v>0</v>
      </c>
    </row>
    <row r="280" customFormat="false" ht="12.8" hidden="false" customHeight="true" outlineLevel="0" collapsed="false">
      <c r="E280" s="1" t="n">
        <f aca="false">SUM($G280:$BT280)</f>
        <v>0</v>
      </c>
      <c r="F280" s="3" t="n">
        <f aca="false">SUMPRODUCT(INDEX(Cajas!$A$2:$C$10000, COLUMN($G280:$BT280) - 6, 3) * $G280:$BT280) * (100 - $C280) / 100</f>
        <v>0</v>
      </c>
    </row>
    <row r="281" customFormat="false" ht="12.8" hidden="false" customHeight="true" outlineLevel="0" collapsed="false">
      <c r="E281" s="1" t="n">
        <f aca="false">SUM($G281:$BT281)</f>
        <v>0</v>
      </c>
      <c r="F281" s="3" t="n">
        <f aca="false">SUMPRODUCT(INDEX(Cajas!$A$2:$C$10000, COLUMN($G281:$BT281) - 6, 3) * $G281:$BT281) * (100 - $C281) / 100</f>
        <v>0</v>
      </c>
    </row>
    <row r="282" customFormat="false" ht="12.8" hidden="false" customHeight="true" outlineLevel="0" collapsed="false">
      <c r="E282" s="1" t="n">
        <f aca="false">SUM($G282:$BT282)</f>
        <v>0</v>
      </c>
      <c r="F282" s="3" t="n">
        <f aca="false">SUMPRODUCT(INDEX(Cajas!$A$2:$C$10000, COLUMN($G282:$BT282) - 6, 3) * $G282:$BT282) * (100 - $C282) / 100</f>
        <v>0</v>
      </c>
    </row>
    <row r="283" customFormat="false" ht="12.8" hidden="false" customHeight="true" outlineLevel="0" collapsed="false">
      <c r="E283" s="1" t="n">
        <f aca="false">SUM($G283:$BT283)</f>
        <v>0</v>
      </c>
      <c r="F283" s="3" t="n">
        <f aca="false">SUMPRODUCT(INDEX(Cajas!$A$2:$C$10000, COLUMN($G283:$BT283) - 6, 3) * $G283:$BT283) * (100 - $C283) / 100</f>
        <v>0</v>
      </c>
    </row>
    <row r="284" customFormat="false" ht="12.8" hidden="false" customHeight="true" outlineLevel="0" collapsed="false">
      <c r="E284" s="1" t="n">
        <f aca="false">SUM($G284:$BT284)</f>
        <v>0</v>
      </c>
      <c r="F284" s="3" t="n">
        <f aca="false">SUMPRODUCT(INDEX(Cajas!$A$2:$C$10000, COLUMN($G284:$BT284) - 6, 3) * $G284:$BT284) * (100 - $C284) / 100</f>
        <v>0</v>
      </c>
    </row>
    <row r="285" customFormat="false" ht="12.8" hidden="false" customHeight="true" outlineLevel="0" collapsed="false">
      <c r="E285" s="1" t="n">
        <f aca="false">SUM($G285:$BT285)</f>
        <v>0</v>
      </c>
      <c r="F285" s="3" t="n">
        <f aca="false">SUMPRODUCT(INDEX(Cajas!$A$2:$C$10000, COLUMN($G285:$BT285) - 6, 3) * $G285:$BT285) * (100 - $C285) / 100</f>
        <v>0</v>
      </c>
    </row>
    <row r="286" customFormat="false" ht="12.8" hidden="false" customHeight="true" outlineLevel="0" collapsed="false">
      <c r="E286" s="1" t="n">
        <f aca="false">SUM($G286:$BT286)</f>
        <v>0</v>
      </c>
      <c r="F286" s="3" t="n">
        <f aca="false">SUMPRODUCT(INDEX(Cajas!$A$2:$C$10000, COLUMN($G286:$BT286) - 6, 3) * $G286:$BT286) * (100 - $C286) / 100</f>
        <v>0</v>
      </c>
    </row>
    <row r="287" customFormat="false" ht="12.8" hidden="false" customHeight="true" outlineLevel="0" collapsed="false">
      <c r="E287" s="1" t="n">
        <f aca="false">SUM($G287:$BT287)</f>
        <v>0</v>
      </c>
      <c r="F287" s="3" t="n">
        <f aca="false">SUMPRODUCT(INDEX(Cajas!$A$2:$C$10000, COLUMN($G287:$BT287) - 6, 3) * $G287:$BT287) * (100 - $C287) / 100</f>
        <v>0</v>
      </c>
    </row>
    <row r="288" customFormat="false" ht="12.8" hidden="false" customHeight="true" outlineLevel="0" collapsed="false">
      <c r="E288" s="1" t="n">
        <f aca="false">SUM($G288:$BT288)</f>
        <v>0</v>
      </c>
      <c r="F288" s="3" t="n">
        <f aca="false">SUMPRODUCT(INDEX(Cajas!$A$2:$C$10000, COLUMN($G288:$BT288) - 6, 3) * $G288:$BT288) * (100 - $C288) / 100</f>
        <v>0</v>
      </c>
    </row>
    <row r="289" customFormat="false" ht="12.8" hidden="false" customHeight="true" outlineLevel="0" collapsed="false">
      <c r="E289" s="1" t="n">
        <f aca="false">SUM($G289:$BT289)</f>
        <v>0</v>
      </c>
      <c r="F289" s="3" t="n">
        <f aca="false">SUMPRODUCT(INDEX(Cajas!$A$2:$C$10000, COLUMN($G289:$BT289) - 6, 3) * $G289:$BT289) * (100 - $C289) / 100</f>
        <v>0</v>
      </c>
    </row>
    <row r="290" customFormat="false" ht="12.8" hidden="false" customHeight="true" outlineLevel="0" collapsed="false">
      <c r="E290" s="1" t="n">
        <f aca="false">SUM($G290:$BT290)</f>
        <v>0</v>
      </c>
      <c r="F290" s="3" t="n">
        <f aca="false">SUMPRODUCT(INDEX(Cajas!$A$2:$C$10000, COLUMN($G290:$BT290) - 6, 3) * $G290:$BT290) * (100 - $C290) / 100</f>
        <v>0</v>
      </c>
    </row>
    <row r="291" customFormat="false" ht="12.8" hidden="false" customHeight="true" outlineLevel="0" collapsed="false">
      <c r="E291" s="1" t="n">
        <f aca="false">SUM($G291:$BT291)</f>
        <v>0</v>
      </c>
      <c r="F291" s="3" t="n">
        <f aca="false">SUMPRODUCT(INDEX(Cajas!$A$2:$C$10000, COLUMN($G291:$BT291) - 6, 3) * $G291:$BT291) * (100 - $C291) / 100</f>
        <v>0</v>
      </c>
    </row>
    <row r="292" customFormat="false" ht="12.8" hidden="false" customHeight="true" outlineLevel="0" collapsed="false">
      <c r="E292" s="1" t="n">
        <f aca="false">SUM($G292:$BT292)</f>
        <v>0</v>
      </c>
      <c r="F292" s="3" t="n">
        <f aca="false">SUMPRODUCT(INDEX(Cajas!$A$2:$C$10000, COLUMN($G292:$BT292) - 6, 3) * $G292:$BT292) * (100 - $C292) / 100</f>
        <v>0</v>
      </c>
    </row>
    <row r="293" customFormat="false" ht="12.8" hidden="false" customHeight="true" outlineLevel="0" collapsed="false">
      <c r="E293" s="1" t="n">
        <f aca="false">SUM($G293:$BT293)</f>
        <v>0</v>
      </c>
      <c r="F293" s="3" t="n">
        <f aca="false">SUMPRODUCT(INDEX(Cajas!$A$2:$C$10000, COLUMN($G293:$BT293) - 6, 3) * $G293:$BT293) * (100 - $C293) / 100</f>
        <v>0</v>
      </c>
    </row>
    <row r="294" customFormat="false" ht="12.8" hidden="false" customHeight="true" outlineLevel="0" collapsed="false">
      <c r="E294" s="1" t="n">
        <f aca="false">SUM($G294:$BT294)</f>
        <v>0</v>
      </c>
      <c r="F294" s="3" t="n">
        <f aca="false">SUMPRODUCT(INDEX(Cajas!$A$2:$C$10000, COLUMN($G294:$BT294) - 6, 3) * $G294:$BT294) * (100 - $C294) / 100</f>
        <v>0</v>
      </c>
    </row>
    <row r="295" customFormat="false" ht="12.8" hidden="false" customHeight="true" outlineLevel="0" collapsed="false">
      <c r="E295" s="1" t="n">
        <f aca="false">SUM($G295:$BT295)</f>
        <v>0</v>
      </c>
      <c r="F295" s="3" t="n">
        <f aca="false">SUMPRODUCT(INDEX(Cajas!$A$2:$C$10000, COLUMN($G295:$BT295) - 6, 3) * $G295:$BT295) * (100 - $C295) / 100</f>
        <v>0</v>
      </c>
    </row>
    <row r="296" customFormat="false" ht="12.8" hidden="false" customHeight="true" outlineLevel="0" collapsed="false">
      <c r="E296" s="1" t="n">
        <f aca="false">SUM($G296:$BT296)</f>
        <v>0</v>
      </c>
      <c r="F296" s="3" t="n">
        <f aca="false">SUMPRODUCT(INDEX(Cajas!$A$2:$C$10000, COLUMN($G296:$BT296) - 6, 3) * $G296:$BT296) * (100 - $C296) / 100</f>
        <v>0</v>
      </c>
    </row>
    <row r="297" customFormat="false" ht="12.8" hidden="false" customHeight="true" outlineLevel="0" collapsed="false">
      <c r="E297" s="1" t="n">
        <f aca="false">SUM($G297:$BT297)</f>
        <v>0</v>
      </c>
      <c r="F297" s="3" t="n">
        <f aca="false">SUMPRODUCT(INDEX(Cajas!$A$2:$C$10000, COLUMN($G297:$BT297) - 6, 3) * $G297:$BT297) * (100 - $C297) / 100</f>
        <v>0</v>
      </c>
    </row>
    <row r="298" customFormat="false" ht="12.8" hidden="false" customHeight="true" outlineLevel="0" collapsed="false">
      <c r="E298" s="1" t="n">
        <f aca="false">SUM($G298:$BT298)</f>
        <v>0</v>
      </c>
      <c r="F298" s="3" t="n">
        <f aca="false">SUMPRODUCT(INDEX(Cajas!$A$2:$C$10000, COLUMN($G298:$BT298) - 6, 3) * $G298:$BT298) * (100 - $C298) / 100</f>
        <v>0</v>
      </c>
    </row>
    <row r="299" customFormat="false" ht="12.8" hidden="false" customHeight="true" outlineLevel="0" collapsed="false">
      <c r="E299" s="1" t="n">
        <f aca="false">SUM($G299:$BT299)</f>
        <v>0</v>
      </c>
      <c r="F299" s="3" t="n">
        <f aca="false">SUMPRODUCT(INDEX(Cajas!$A$2:$C$10000, COLUMN($G299:$BT299) - 6, 3) * $G299:$BT299) * (100 - $C299) / 100</f>
        <v>0</v>
      </c>
    </row>
    <row r="300" customFormat="false" ht="12.8" hidden="false" customHeight="true" outlineLevel="0" collapsed="false">
      <c r="E300" s="1" t="n">
        <f aca="false">SUM($G300:$BT300)</f>
        <v>0</v>
      </c>
      <c r="F300" s="3" t="n">
        <f aca="false">SUMPRODUCT(INDEX(Cajas!$A$2:$C$10000, COLUMN($G300:$BT300) - 6, 3) * $G300:$BT300) * (100 - $C300) / 100</f>
        <v>0</v>
      </c>
    </row>
    <row r="301" customFormat="false" ht="12.8" hidden="false" customHeight="true" outlineLevel="0" collapsed="false">
      <c r="E301" s="1" t="n">
        <f aca="false">SUM($G301:$BT301)</f>
        <v>0</v>
      </c>
      <c r="F301" s="3" t="n">
        <f aca="false">SUMPRODUCT(INDEX(Cajas!$A$2:$C$10000, COLUMN($G301:$BT301) - 6, 3) * $G301:$BT301) * (100 - $C301) / 100</f>
        <v>0</v>
      </c>
    </row>
    <row r="302" customFormat="false" ht="12.8" hidden="false" customHeight="true" outlineLevel="0" collapsed="false">
      <c r="E302" s="1" t="n">
        <f aca="false">SUM($G302:$BT302)</f>
        <v>0</v>
      </c>
      <c r="F302" s="3" t="n">
        <f aca="false">SUMPRODUCT(INDEX(Cajas!$A$2:$C$10000, COLUMN($G302:$BT302) - 6, 3) * $G302:$BT302) * (100 - $C302) / 100</f>
        <v>0</v>
      </c>
    </row>
    <row r="303" customFormat="false" ht="12.8" hidden="false" customHeight="true" outlineLevel="0" collapsed="false">
      <c r="E303" s="1" t="n">
        <f aca="false">SUM($G303:$BT303)</f>
        <v>0</v>
      </c>
      <c r="F303" s="3" t="n">
        <f aca="false">SUMPRODUCT(INDEX(Cajas!$A$2:$C$10000, COLUMN($G303:$BT303) - 6, 3) * $G303:$BT303) * (100 - $C303) / 100</f>
        <v>0</v>
      </c>
    </row>
    <row r="304" customFormat="false" ht="12.8" hidden="false" customHeight="true" outlineLevel="0" collapsed="false">
      <c r="E304" s="1" t="n">
        <f aca="false">SUM($G304:$BT304)</f>
        <v>0</v>
      </c>
      <c r="F304" s="3" t="n">
        <f aca="false">SUMPRODUCT(INDEX(Cajas!$A$2:$C$10000, COLUMN($G304:$BT304) - 6, 3) * $G304:$BT304) * (100 - $C304) / 100</f>
        <v>0</v>
      </c>
    </row>
    <row r="305" customFormat="false" ht="12.8" hidden="false" customHeight="true" outlineLevel="0" collapsed="false">
      <c r="E305" s="1" t="n">
        <f aca="false">SUM($G305:$BT305)</f>
        <v>0</v>
      </c>
      <c r="F305" s="3" t="n">
        <f aca="false">SUMPRODUCT(INDEX(Cajas!$A$2:$C$10000, COLUMN($G305:$BT305) - 6, 3) * $G305:$BT305) * (100 - $C305) / 100</f>
        <v>0</v>
      </c>
    </row>
    <row r="306" customFormat="false" ht="12.8" hidden="false" customHeight="true" outlineLevel="0" collapsed="false">
      <c r="E306" s="1" t="n">
        <f aca="false">SUM($G306:$BT306)</f>
        <v>0</v>
      </c>
      <c r="F306" s="3" t="n">
        <f aca="false">SUMPRODUCT(INDEX(Cajas!$A$2:$C$10000, COLUMN($G306:$BT306) - 6, 3) * $G306:$BT306) * (100 - $C306) / 100</f>
        <v>0</v>
      </c>
    </row>
    <row r="307" customFormat="false" ht="12.8" hidden="false" customHeight="true" outlineLevel="0" collapsed="false">
      <c r="E307" s="1" t="n">
        <f aca="false">SUM($G307:$BT307)</f>
        <v>0</v>
      </c>
      <c r="F307" s="3" t="n">
        <f aca="false">SUMPRODUCT(INDEX(Cajas!$A$2:$C$10000, COLUMN($G307:$BT307) - 6, 3) * $G307:$BT307) * (100 - $C307) / 100</f>
        <v>0</v>
      </c>
    </row>
    <row r="308" customFormat="false" ht="12.8" hidden="false" customHeight="true" outlineLevel="0" collapsed="false">
      <c r="E308" s="1" t="n">
        <f aca="false">SUM($G308:$BT308)</f>
        <v>0</v>
      </c>
      <c r="F308" s="3" t="n">
        <f aca="false">SUMPRODUCT(INDEX(Cajas!$A$2:$C$10000, COLUMN($G308:$BT308) - 6, 3) * $G308:$BT308) * (100 - $C308) / 100</f>
        <v>0</v>
      </c>
    </row>
    <row r="309" customFormat="false" ht="12.8" hidden="false" customHeight="true" outlineLevel="0" collapsed="false">
      <c r="E309" s="1" t="n">
        <f aca="false">SUM($G309:$BT309)</f>
        <v>0</v>
      </c>
      <c r="F309" s="3" t="n">
        <f aca="false">SUMPRODUCT(INDEX(Cajas!$A$2:$C$10000, COLUMN($G309:$BT309) - 6, 3) * $G309:$BT309) * (100 - $C309) / 100</f>
        <v>0</v>
      </c>
    </row>
    <row r="310" customFormat="false" ht="12.8" hidden="false" customHeight="true" outlineLevel="0" collapsed="false">
      <c r="E310" s="1" t="n">
        <f aca="false">SUM($G310:$BT310)</f>
        <v>0</v>
      </c>
      <c r="F310" s="3" t="n">
        <f aca="false">SUMPRODUCT(INDEX(Cajas!$A$2:$C$10000, COLUMN($G310:$BT310) - 6, 3) * $G310:$BT310) * (100 - $C310) / 100</f>
        <v>0</v>
      </c>
    </row>
    <row r="311" customFormat="false" ht="12.8" hidden="false" customHeight="true" outlineLevel="0" collapsed="false">
      <c r="E311" s="1" t="n">
        <f aca="false">SUM($G311:$BT311)</f>
        <v>0</v>
      </c>
      <c r="F311" s="3" t="n">
        <f aca="false">SUMPRODUCT(INDEX(Cajas!$A$2:$C$10000, COLUMN($G311:$BT311) - 6, 3) * $G311:$BT311) * (100 - $C311) / 100</f>
        <v>0</v>
      </c>
    </row>
    <row r="312" customFormat="false" ht="12.8" hidden="false" customHeight="true" outlineLevel="0" collapsed="false">
      <c r="E312" s="1" t="n">
        <f aca="false">SUM($G312:$BT312)</f>
        <v>0</v>
      </c>
      <c r="F312" s="3" t="n">
        <f aca="false">SUMPRODUCT(INDEX(Cajas!$A$2:$C$10000, COLUMN($G312:$BT312) - 6, 3) * $G312:$BT312) * (100 - $C312) / 100</f>
        <v>0</v>
      </c>
    </row>
    <row r="313" customFormat="false" ht="12.8" hidden="false" customHeight="true" outlineLevel="0" collapsed="false">
      <c r="E313" s="1" t="n">
        <f aca="false">SUM($G313:$BT313)</f>
        <v>0</v>
      </c>
      <c r="F313" s="3" t="n">
        <f aca="false">SUMPRODUCT(INDEX(Cajas!$A$2:$C$10000, COLUMN($G313:$BT313) - 6, 3) * $G313:$BT313) * (100 - $C313) / 100</f>
        <v>0</v>
      </c>
    </row>
    <row r="314" customFormat="false" ht="12.8" hidden="false" customHeight="true" outlineLevel="0" collapsed="false">
      <c r="E314" s="1" t="n">
        <f aca="false">SUM($G314:$BT314)</f>
        <v>0</v>
      </c>
      <c r="F314" s="3" t="n">
        <f aca="false">SUMPRODUCT(INDEX(Cajas!$A$2:$C$10000, COLUMN($G314:$BT314) - 6, 3) * $G314:$BT314) * (100 - $C314) / 100</f>
        <v>0</v>
      </c>
    </row>
    <row r="315" customFormat="false" ht="12.8" hidden="false" customHeight="true" outlineLevel="0" collapsed="false">
      <c r="E315" s="1" t="n">
        <f aca="false">SUM($G315:$BT315)</f>
        <v>0</v>
      </c>
      <c r="F315" s="3" t="n">
        <f aca="false">SUMPRODUCT(INDEX(Cajas!$A$2:$C$10000, COLUMN($G315:$BT315) - 6, 3) * $G315:$BT315) * (100 - $C315) / 100</f>
        <v>0</v>
      </c>
    </row>
    <row r="316" customFormat="false" ht="12.8" hidden="false" customHeight="true" outlineLevel="0" collapsed="false">
      <c r="E316" s="1" t="n">
        <f aca="false">SUM($G316:$BT316)</f>
        <v>0</v>
      </c>
      <c r="F316" s="3" t="n">
        <f aca="false">SUMPRODUCT(INDEX(Cajas!$A$2:$C$10000, COLUMN($G316:$BT316) - 6, 3) * $G316:$BT316) * (100 - $C316) / 100</f>
        <v>0</v>
      </c>
    </row>
    <row r="317" customFormat="false" ht="12.8" hidden="false" customHeight="true" outlineLevel="0" collapsed="false">
      <c r="E317" s="1" t="n">
        <f aca="false">SUM($G317:$BT317)</f>
        <v>0</v>
      </c>
      <c r="F317" s="3" t="n">
        <f aca="false">SUMPRODUCT(INDEX(Cajas!$A$2:$C$10000, COLUMN($G317:$BT317) - 6, 3) * $G317:$BT317) * (100 - $C317) / 100</f>
        <v>0</v>
      </c>
    </row>
    <row r="318" customFormat="false" ht="12.8" hidden="false" customHeight="true" outlineLevel="0" collapsed="false">
      <c r="E318" s="1" t="n">
        <f aca="false">SUM($G318:$BT318)</f>
        <v>0</v>
      </c>
      <c r="F318" s="3" t="n">
        <f aca="false">SUMPRODUCT(INDEX(Cajas!$A$2:$C$10000, COLUMN($G318:$BT318) - 6, 3) * $G318:$BT318) * (100 - $C318) / 100</f>
        <v>0</v>
      </c>
    </row>
    <row r="319" customFormat="false" ht="12.8" hidden="false" customHeight="true" outlineLevel="0" collapsed="false">
      <c r="E319" s="1" t="n">
        <f aca="false">SUM($G319:$BT319)</f>
        <v>0</v>
      </c>
      <c r="F319" s="3" t="n">
        <f aca="false">SUMPRODUCT(INDEX(Cajas!$A$2:$C$10000, COLUMN($G319:$BT319) - 6, 3) * $G319:$BT319) * (100 - $C319) / 100</f>
        <v>0</v>
      </c>
    </row>
    <row r="320" customFormat="false" ht="12.8" hidden="false" customHeight="true" outlineLevel="0" collapsed="false">
      <c r="E320" s="1" t="n">
        <f aca="false">SUM($G320:$BT320)</f>
        <v>0</v>
      </c>
      <c r="F320" s="3" t="n">
        <f aca="false">SUMPRODUCT(INDEX(Cajas!$A$2:$C$10000, COLUMN($G320:$BT320) - 6, 3) * $G320:$BT320) * (100 - $C320) / 100</f>
        <v>0</v>
      </c>
    </row>
    <row r="321" customFormat="false" ht="12.8" hidden="false" customHeight="true" outlineLevel="0" collapsed="false">
      <c r="E321" s="1" t="n">
        <f aca="false">SUM($G321:$BT321)</f>
        <v>0</v>
      </c>
      <c r="F321" s="3" t="n">
        <f aca="false">SUMPRODUCT(INDEX(Cajas!$A$2:$C$10000, COLUMN($G321:$BT321) - 6, 3) * $G321:$BT321) * (100 - $C321) / 100</f>
        <v>0</v>
      </c>
    </row>
    <row r="322" customFormat="false" ht="12.8" hidden="false" customHeight="true" outlineLevel="0" collapsed="false">
      <c r="E322" s="1" t="n">
        <f aca="false">SUM($G322:$BT322)</f>
        <v>0</v>
      </c>
      <c r="F322" s="3" t="n">
        <f aca="false">SUMPRODUCT(INDEX(Cajas!$A$2:$C$10000, COLUMN($G322:$BT322) - 6, 3) * $G322:$BT322) * (100 - $C322) / 100</f>
        <v>0</v>
      </c>
    </row>
    <row r="323" customFormat="false" ht="12.8" hidden="false" customHeight="true" outlineLevel="0" collapsed="false">
      <c r="E323" s="1" t="n">
        <f aca="false">SUM($G323:$BT323)</f>
        <v>0</v>
      </c>
      <c r="F323" s="3" t="n">
        <f aca="false">SUMPRODUCT(INDEX(Cajas!$A$2:$C$10000, COLUMN($G323:$BT323) - 6, 3) * $G323:$BT323) * (100 - $C323) / 100</f>
        <v>0</v>
      </c>
    </row>
    <row r="324" customFormat="false" ht="12.8" hidden="false" customHeight="true" outlineLevel="0" collapsed="false">
      <c r="E324" s="1" t="n">
        <f aca="false">SUM($G324:$BT324)</f>
        <v>0</v>
      </c>
      <c r="F324" s="3" t="n">
        <f aca="false">SUMPRODUCT(INDEX(Cajas!$A$2:$C$10000, COLUMN($G324:$BT324) - 6, 3) * $G324:$BT324) * (100 - $C324) / 100</f>
        <v>0</v>
      </c>
    </row>
    <row r="325" customFormat="false" ht="12.8" hidden="false" customHeight="true" outlineLevel="0" collapsed="false">
      <c r="E325" s="1" t="n">
        <f aca="false">SUM($G325:$BT325)</f>
        <v>0</v>
      </c>
      <c r="F325" s="3" t="n">
        <f aca="false">SUMPRODUCT(INDEX(Cajas!$A$2:$C$10000, COLUMN($G325:$BT325) - 6, 3) * $G325:$BT325) * (100 - $C325) / 100</f>
        <v>0</v>
      </c>
    </row>
    <row r="326" customFormat="false" ht="12.8" hidden="false" customHeight="true" outlineLevel="0" collapsed="false">
      <c r="E326" s="1" t="n">
        <f aca="false">SUM($G326:$BT326)</f>
        <v>0</v>
      </c>
      <c r="F326" s="3" t="n">
        <f aca="false">SUMPRODUCT(INDEX(Cajas!$A$2:$C$10000, COLUMN($G326:$BT326) - 6, 3) * $G326:$BT326) * (100 - $C326) / 100</f>
        <v>0</v>
      </c>
    </row>
    <row r="327" customFormat="false" ht="12.8" hidden="false" customHeight="true" outlineLevel="0" collapsed="false">
      <c r="E327" s="1" t="n">
        <f aca="false">SUM($G327:$BT327)</f>
        <v>0</v>
      </c>
      <c r="F327" s="3" t="n">
        <f aca="false">SUMPRODUCT(INDEX(Cajas!$A$2:$C$10000, COLUMN($G327:$BT327) - 6, 3) * $G327:$BT327) * (100 - $C327) / 100</f>
        <v>0</v>
      </c>
    </row>
    <row r="328" customFormat="false" ht="12.8" hidden="false" customHeight="true" outlineLevel="0" collapsed="false">
      <c r="E328" s="1" t="n">
        <f aca="false">SUM($G328:$BT328)</f>
        <v>0</v>
      </c>
      <c r="F328" s="3" t="n">
        <f aca="false">SUMPRODUCT(INDEX(Cajas!$A$2:$C$10000, COLUMN($G328:$BT328) - 6, 3) * $G328:$BT328) * (100 - $C328) / 100</f>
        <v>0</v>
      </c>
    </row>
    <row r="329" customFormat="false" ht="12.8" hidden="false" customHeight="true" outlineLevel="0" collapsed="false">
      <c r="E329" s="1" t="n">
        <f aca="false">SUM($G329:$BT329)</f>
        <v>0</v>
      </c>
      <c r="F329" s="3" t="n">
        <f aca="false">SUMPRODUCT(INDEX(Cajas!$A$2:$C$10000, COLUMN($G329:$BT329) - 6, 3) * $G329:$BT329) * (100 - $C329) / 100</f>
        <v>0</v>
      </c>
    </row>
    <row r="330" customFormat="false" ht="12.8" hidden="false" customHeight="true" outlineLevel="0" collapsed="false">
      <c r="E330" s="1" t="n">
        <f aca="false">SUM($G330:$BT330)</f>
        <v>0</v>
      </c>
      <c r="F330" s="3" t="n">
        <f aca="false">SUMPRODUCT(INDEX(Cajas!$A$2:$C$10000, COLUMN($G330:$BT330) - 6, 3) * $G330:$BT330) * (100 - $C330) / 100</f>
        <v>0</v>
      </c>
    </row>
    <row r="331" customFormat="false" ht="12.8" hidden="false" customHeight="true" outlineLevel="0" collapsed="false">
      <c r="E331" s="1" t="n">
        <f aca="false">SUM($G331:$BT331)</f>
        <v>0</v>
      </c>
      <c r="F331" s="3" t="n">
        <f aca="false">SUMPRODUCT(INDEX(Cajas!$A$2:$C$10000, COLUMN($G331:$BT331) - 6, 3) * $G331:$BT331) * (100 - $C331) / 100</f>
        <v>0</v>
      </c>
    </row>
    <row r="332" customFormat="false" ht="12.8" hidden="false" customHeight="true" outlineLevel="0" collapsed="false">
      <c r="E332" s="1" t="n">
        <f aca="false">SUM($G332:$BT332)</f>
        <v>0</v>
      </c>
      <c r="F332" s="3" t="n">
        <f aca="false">SUMPRODUCT(INDEX(Cajas!$A$2:$C$10000, COLUMN($G332:$BT332) - 6, 3) * $G332:$BT332) * (100 - $C332) / 100</f>
        <v>0</v>
      </c>
    </row>
    <row r="333" customFormat="false" ht="12.8" hidden="false" customHeight="true" outlineLevel="0" collapsed="false">
      <c r="E333" s="1" t="n">
        <f aca="false">SUM($G333:$BT333)</f>
        <v>0</v>
      </c>
      <c r="F333" s="3" t="n">
        <f aca="false">SUMPRODUCT(INDEX(Cajas!$A$2:$C$10000, COLUMN($G333:$BT333) - 6, 3) * $G333:$BT333) * (100 - $C333) / 100</f>
        <v>0</v>
      </c>
    </row>
    <row r="334" customFormat="false" ht="12.8" hidden="false" customHeight="true" outlineLevel="0" collapsed="false">
      <c r="E334" s="1" t="n">
        <f aca="false">SUM($G334:$BT334)</f>
        <v>0</v>
      </c>
      <c r="F334" s="3" t="n">
        <f aca="false">SUMPRODUCT(INDEX(Cajas!$A$2:$C$10000, COLUMN($G334:$BT334) - 6, 3) * $G334:$BT334) * (100 - $C334) / 100</f>
        <v>0</v>
      </c>
    </row>
    <row r="335" customFormat="false" ht="12.8" hidden="false" customHeight="true" outlineLevel="0" collapsed="false">
      <c r="E335" s="1" t="n">
        <f aca="false">SUM($G335:$BT335)</f>
        <v>0</v>
      </c>
      <c r="F335" s="3" t="n">
        <f aca="false">SUMPRODUCT(INDEX(Cajas!$A$2:$C$10000, COLUMN($G335:$BT335) - 6, 3) * $G335:$BT335) * (100 - $C335) / 100</f>
        <v>0</v>
      </c>
    </row>
    <row r="336" customFormat="false" ht="12.8" hidden="false" customHeight="true" outlineLevel="0" collapsed="false">
      <c r="E336" s="1" t="n">
        <f aca="false">SUM($G336:$BT336)</f>
        <v>0</v>
      </c>
      <c r="F336" s="3" t="n">
        <f aca="false">SUMPRODUCT(INDEX(Cajas!$A$2:$C$10000, COLUMN($G336:$BT336) - 6, 3) * $G336:$BT336) * (100 - $C336) / 100</f>
        <v>0</v>
      </c>
    </row>
    <row r="337" customFormat="false" ht="12.8" hidden="false" customHeight="true" outlineLevel="0" collapsed="false">
      <c r="E337" s="1" t="n">
        <f aca="false">SUM($G337:$BT337)</f>
        <v>0</v>
      </c>
      <c r="F337" s="3" t="n">
        <f aca="false">SUMPRODUCT(INDEX(Cajas!$A$2:$C$10000, COLUMN($G337:$BT337) - 6, 3) * $G337:$BT337) * (100 - $C337) / 100</f>
        <v>0</v>
      </c>
    </row>
    <row r="338" customFormat="false" ht="12.8" hidden="false" customHeight="true" outlineLevel="0" collapsed="false">
      <c r="E338" s="1" t="n">
        <f aca="false">SUM($G338:$BT338)</f>
        <v>0</v>
      </c>
      <c r="F338" s="3" t="n">
        <f aca="false">SUMPRODUCT(INDEX(Cajas!$A$2:$C$10000, COLUMN($G338:$BT338) - 6, 3) * $G338:$BT338) * (100 - $C338) / 100</f>
        <v>0</v>
      </c>
    </row>
    <row r="339" customFormat="false" ht="12.8" hidden="false" customHeight="true" outlineLevel="0" collapsed="false">
      <c r="E339" s="1" t="n">
        <f aca="false">SUM($G339:$BT339)</f>
        <v>0</v>
      </c>
      <c r="F339" s="3" t="n">
        <f aca="false">SUMPRODUCT(INDEX(Cajas!$A$2:$C$10000, COLUMN($G339:$BT339) - 6, 3) * $G339:$BT339) * (100 - $C339) / 100</f>
        <v>0</v>
      </c>
    </row>
    <row r="340" customFormat="false" ht="12.8" hidden="false" customHeight="true" outlineLevel="0" collapsed="false">
      <c r="E340" s="1" t="n">
        <f aca="false">SUM($G340:$BT340)</f>
        <v>0</v>
      </c>
      <c r="F340" s="3" t="n">
        <f aca="false">SUMPRODUCT(INDEX(Cajas!$A$2:$C$10000, COLUMN($G340:$BT340) - 6, 3) * $G340:$BT340) * (100 - $C340) / 100</f>
        <v>0</v>
      </c>
    </row>
    <row r="341" customFormat="false" ht="12.8" hidden="false" customHeight="true" outlineLevel="0" collapsed="false">
      <c r="E341" s="1" t="n">
        <f aca="false">SUM($G341:$BT341)</f>
        <v>0</v>
      </c>
      <c r="F341" s="3" t="n">
        <f aca="false">SUMPRODUCT(INDEX(Cajas!$A$2:$C$10000, COLUMN($G341:$BT341) - 6, 3) * $G341:$BT341) * (100 - $C341) / 100</f>
        <v>0</v>
      </c>
    </row>
    <row r="342" customFormat="false" ht="12.8" hidden="false" customHeight="true" outlineLevel="0" collapsed="false">
      <c r="E342" s="1" t="n">
        <f aca="false">SUM($G342:$BT342)</f>
        <v>0</v>
      </c>
      <c r="F342" s="3" t="n">
        <f aca="false">SUMPRODUCT(INDEX(Cajas!$A$2:$C$10000, COLUMN($G342:$BT342) - 6, 3) * $G342:$BT342) * (100 - $C342) / 100</f>
        <v>0</v>
      </c>
    </row>
    <row r="343" customFormat="false" ht="12.8" hidden="false" customHeight="true" outlineLevel="0" collapsed="false">
      <c r="E343" s="1" t="n">
        <f aca="false">SUM($G343:$BT343)</f>
        <v>0</v>
      </c>
      <c r="F343" s="3" t="n">
        <f aca="false">SUMPRODUCT(INDEX(Cajas!$A$2:$C$10000, COLUMN($G343:$BT343) - 6, 3) * $G343:$BT343) * (100 - $C343) / 100</f>
        <v>0</v>
      </c>
    </row>
    <row r="344" customFormat="false" ht="12.8" hidden="false" customHeight="true" outlineLevel="0" collapsed="false">
      <c r="E344" s="1" t="n">
        <f aca="false">SUM($G344:$BT344)</f>
        <v>0</v>
      </c>
      <c r="F344" s="3" t="n">
        <f aca="false">SUMPRODUCT(INDEX(Cajas!$A$2:$C$10000, COLUMN($G344:$BT344) - 6, 3) * $G344:$BT344) * (100 - $C344) / 100</f>
        <v>0</v>
      </c>
    </row>
    <row r="345" customFormat="false" ht="12.8" hidden="false" customHeight="true" outlineLevel="0" collapsed="false">
      <c r="E345" s="1" t="n">
        <f aca="false">SUM($G345:$BT345)</f>
        <v>0</v>
      </c>
      <c r="F345" s="3" t="n">
        <f aca="false">SUMPRODUCT(INDEX(Cajas!$A$2:$C$10000, COLUMN($G345:$BT345) - 6, 3) * $G345:$BT345) * (100 - $C345) / 100</f>
        <v>0</v>
      </c>
    </row>
    <row r="346" customFormat="false" ht="12.8" hidden="false" customHeight="true" outlineLevel="0" collapsed="false">
      <c r="E346" s="1" t="n">
        <f aca="false">SUM($G346:$BT346)</f>
        <v>0</v>
      </c>
      <c r="F346" s="3" t="n">
        <f aca="false">SUMPRODUCT(INDEX(Cajas!$A$2:$C$10000, COLUMN($G346:$BT346) - 6, 3) * $G346:$BT346) * (100 - $C346) / 100</f>
        <v>0</v>
      </c>
    </row>
    <row r="347" customFormat="false" ht="12.8" hidden="false" customHeight="true" outlineLevel="0" collapsed="false">
      <c r="E347" s="1" t="n">
        <f aca="false">SUM($G347:$BT347)</f>
        <v>0</v>
      </c>
      <c r="F347" s="3" t="n">
        <f aca="false">SUMPRODUCT(INDEX(Cajas!$A$2:$C$10000, COLUMN($G347:$BT347) - 6, 3) * $G347:$BT347) * (100 - $C347) / 100</f>
        <v>0</v>
      </c>
    </row>
    <row r="348" customFormat="false" ht="12.8" hidden="false" customHeight="true" outlineLevel="0" collapsed="false">
      <c r="E348" s="1" t="n">
        <f aca="false">SUM($G348:$BT348)</f>
        <v>0</v>
      </c>
      <c r="F348" s="3" t="n">
        <f aca="false">SUMPRODUCT(INDEX(Cajas!$A$2:$C$10000, COLUMN($G348:$BT348) - 6, 3) * $G348:$BT348) * (100 - $C348) / 100</f>
        <v>0</v>
      </c>
    </row>
    <row r="349" customFormat="false" ht="12.8" hidden="false" customHeight="true" outlineLevel="0" collapsed="false">
      <c r="E349" s="1" t="n">
        <f aca="false">SUM($G349:$BT349)</f>
        <v>0</v>
      </c>
      <c r="F349" s="3" t="n">
        <f aca="false">SUMPRODUCT(INDEX(Cajas!$A$2:$C$10000, COLUMN($G349:$BT349) - 6, 3) * $G349:$BT349) * (100 - $C349) / 100</f>
        <v>0</v>
      </c>
    </row>
    <row r="350" customFormat="false" ht="12.8" hidden="false" customHeight="true" outlineLevel="0" collapsed="false">
      <c r="E350" s="1" t="n">
        <f aca="false">SUM($G350:$BT350)</f>
        <v>0</v>
      </c>
      <c r="F350" s="3" t="n">
        <f aca="false">SUMPRODUCT(INDEX(Cajas!$A$2:$C$10000, COLUMN($G350:$BT350) - 6, 3) * $G350:$BT350) * (100 - $C350) / 100</f>
        <v>0</v>
      </c>
    </row>
    <row r="351" customFormat="false" ht="12.8" hidden="false" customHeight="true" outlineLevel="0" collapsed="false">
      <c r="E351" s="1" t="n">
        <f aca="false">SUM($G351:$BT351)</f>
        <v>0</v>
      </c>
      <c r="F351" s="3" t="n">
        <f aca="false">SUMPRODUCT(INDEX(Cajas!$A$2:$C$10000, COLUMN($G351:$BT351) - 6, 3) * $G351:$BT351) * (100 - $C351) / 100</f>
        <v>0</v>
      </c>
    </row>
    <row r="352" customFormat="false" ht="12.8" hidden="false" customHeight="true" outlineLevel="0" collapsed="false">
      <c r="E352" s="1" t="n">
        <f aca="false">SUM($G352:$BT352)</f>
        <v>0</v>
      </c>
      <c r="F352" s="3" t="n">
        <f aca="false">SUMPRODUCT(INDEX(Cajas!$A$2:$C$10000, COLUMN($G352:$BT352) - 6, 3) * $G352:$BT352) * (100 - $C352) / 100</f>
        <v>0</v>
      </c>
    </row>
    <row r="353" customFormat="false" ht="12.8" hidden="false" customHeight="true" outlineLevel="0" collapsed="false">
      <c r="E353" s="1" t="n">
        <f aca="false">SUM($G353:$BT353)</f>
        <v>0</v>
      </c>
      <c r="F353" s="3" t="n">
        <f aca="false">SUMPRODUCT(INDEX(Cajas!$A$2:$C$10000, COLUMN($G353:$BT353) - 6, 3) * $G353:$BT353) * (100 - $C353) / 100</f>
        <v>0</v>
      </c>
    </row>
    <row r="354" customFormat="false" ht="12.8" hidden="false" customHeight="true" outlineLevel="0" collapsed="false">
      <c r="E354" s="1" t="n">
        <f aca="false">SUM($G354:$BT354)</f>
        <v>0</v>
      </c>
      <c r="F354" s="3" t="n">
        <f aca="false">SUMPRODUCT(INDEX(Cajas!$A$2:$C$10000, COLUMN($G354:$BT354) - 6, 3) * $G354:$BT354) * (100 - $C354) / 100</f>
        <v>0</v>
      </c>
    </row>
    <row r="355" customFormat="false" ht="12.8" hidden="false" customHeight="true" outlineLevel="0" collapsed="false">
      <c r="E355" s="1" t="n">
        <f aca="false">SUM($G355:$BT355)</f>
        <v>0</v>
      </c>
      <c r="F355" s="3" t="n">
        <f aca="false">SUMPRODUCT(INDEX(Cajas!$A$2:$C$10000, COLUMN($G355:$BT355) - 6, 3) * $G355:$BT355) * (100 - $C355) / 100</f>
        <v>0</v>
      </c>
    </row>
    <row r="356" customFormat="false" ht="12.8" hidden="false" customHeight="true" outlineLevel="0" collapsed="false">
      <c r="E356" s="1" t="n">
        <f aca="false">SUM($G356:$BT356)</f>
        <v>0</v>
      </c>
      <c r="F356" s="3" t="n">
        <f aca="false">SUMPRODUCT(INDEX(Cajas!$A$2:$C$10000, COLUMN($G356:$BT356) - 6, 3) * $G356:$BT356) * (100 - $C356) / 100</f>
        <v>0</v>
      </c>
    </row>
    <row r="357" customFormat="false" ht="12.8" hidden="false" customHeight="true" outlineLevel="0" collapsed="false">
      <c r="E357" s="1" t="n">
        <f aca="false">SUM($G357:$BT357)</f>
        <v>0</v>
      </c>
      <c r="F357" s="3" t="n">
        <f aca="false">SUMPRODUCT(INDEX(Cajas!$A$2:$C$10000, COLUMN($G357:$BT357) - 6, 3) * $G357:$BT357) * (100 - $C357) / 100</f>
        <v>0</v>
      </c>
    </row>
    <row r="358" customFormat="false" ht="12.8" hidden="false" customHeight="true" outlineLevel="0" collapsed="false">
      <c r="E358" s="1" t="n">
        <f aca="false">SUM($G358:$BT358)</f>
        <v>0</v>
      </c>
      <c r="F358" s="3" t="n">
        <f aca="false">SUMPRODUCT(INDEX(Cajas!$A$2:$C$10000, COLUMN($G358:$BT358) - 6, 3) * $G358:$BT358) * (100 - $C358) / 100</f>
        <v>0</v>
      </c>
    </row>
    <row r="359" customFormat="false" ht="12.8" hidden="false" customHeight="true" outlineLevel="0" collapsed="false">
      <c r="E359" s="1" t="n">
        <f aca="false">SUM($G359:$BT359)</f>
        <v>0</v>
      </c>
      <c r="F359" s="3" t="n">
        <f aca="false">SUMPRODUCT(INDEX(Cajas!$A$2:$C$10000, COLUMN($G359:$BT359) - 6, 3) * $G359:$BT359) * (100 - $C359) / 100</f>
        <v>0</v>
      </c>
    </row>
    <row r="360" customFormat="false" ht="12.8" hidden="false" customHeight="true" outlineLevel="0" collapsed="false">
      <c r="E360" s="1" t="n">
        <f aca="false">SUM($G360:$BT360)</f>
        <v>0</v>
      </c>
      <c r="F360" s="3" t="n">
        <f aca="false">SUMPRODUCT(INDEX(Cajas!$A$2:$C$10000, COLUMN($G360:$BT360) - 6, 3) * $G360:$BT360) * (100 - $C360) / 100</f>
        <v>0</v>
      </c>
    </row>
    <row r="361" customFormat="false" ht="12.8" hidden="false" customHeight="true" outlineLevel="0" collapsed="false">
      <c r="E361" s="1" t="n">
        <f aca="false">SUM($G361:$BT361)</f>
        <v>0</v>
      </c>
      <c r="F361" s="3" t="n">
        <f aca="false">SUMPRODUCT(INDEX(Cajas!$A$2:$C$10000, COLUMN($G361:$BT361) - 6, 3) * $G361:$BT361) * (100 - $C361) / 100</f>
        <v>0</v>
      </c>
    </row>
    <row r="362" customFormat="false" ht="12.8" hidden="false" customHeight="true" outlineLevel="0" collapsed="false">
      <c r="E362" s="1" t="n">
        <f aca="false">SUM($G362:$BT362)</f>
        <v>0</v>
      </c>
      <c r="F362" s="3" t="n">
        <f aca="false">SUMPRODUCT(INDEX(Cajas!$A$2:$C$10000, COLUMN($G362:$BT362) - 6, 3) * $G362:$BT362) * (100 - $C362) / 100</f>
        <v>0</v>
      </c>
    </row>
    <row r="363" customFormat="false" ht="12.8" hidden="false" customHeight="true" outlineLevel="0" collapsed="false">
      <c r="E363" s="1" t="n">
        <f aca="false">SUM($G363:$BT363)</f>
        <v>0</v>
      </c>
      <c r="F363" s="3" t="n">
        <f aca="false">SUMPRODUCT(INDEX(Cajas!$A$2:$C$10000, COLUMN($G363:$BT363) - 6, 3) * $G363:$BT363) * (100 - $C363) / 100</f>
        <v>0</v>
      </c>
    </row>
    <row r="364" customFormat="false" ht="12.8" hidden="false" customHeight="true" outlineLevel="0" collapsed="false">
      <c r="E364" s="1" t="n">
        <f aca="false">SUM($G364:$BT364)</f>
        <v>0</v>
      </c>
      <c r="F364" s="3" t="n">
        <f aca="false">SUMPRODUCT(INDEX(Cajas!$A$2:$C$10000, COLUMN($G364:$BT364) - 6, 3) * $G364:$BT364) * (100 - $C364) / 100</f>
        <v>0</v>
      </c>
    </row>
    <row r="365" customFormat="false" ht="12.8" hidden="false" customHeight="true" outlineLevel="0" collapsed="false">
      <c r="E365" s="1" t="n">
        <f aca="false">SUM($G365:$BT365)</f>
        <v>0</v>
      </c>
      <c r="F365" s="3" t="n">
        <f aca="false">SUMPRODUCT(INDEX(Cajas!$A$2:$C$10000, COLUMN($G365:$BT365) - 6, 3) * $G365:$BT365) * (100 - $C365) / 100</f>
        <v>0</v>
      </c>
    </row>
    <row r="366" customFormat="false" ht="12.8" hidden="false" customHeight="true" outlineLevel="0" collapsed="false">
      <c r="E366" s="1" t="n">
        <f aca="false">SUM($G366:$BT366)</f>
        <v>0</v>
      </c>
      <c r="F366" s="3" t="n">
        <f aca="false">SUMPRODUCT(INDEX(Cajas!$A$2:$C$10000, COLUMN($G366:$BT366) - 6, 3) * $G366:$BT366) * (100 - $C366) / 100</f>
        <v>0</v>
      </c>
    </row>
    <row r="367" customFormat="false" ht="12.8" hidden="false" customHeight="true" outlineLevel="0" collapsed="false">
      <c r="E367" s="1" t="n">
        <f aca="false">SUM($G367:$BT367)</f>
        <v>0</v>
      </c>
      <c r="F367" s="3" t="n">
        <f aca="false">SUMPRODUCT(INDEX(Cajas!$A$2:$C$10000, COLUMN($G367:$BT367) - 6, 3) * $G367:$BT367) * (100 - $C367) / 100</f>
        <v>0</v>
      </c>
    </row>
    <row r="368" customFormat="false" ht="12.8" hidden="false" customHeight="true" outlineLevel="0" collapsed="false">
      <c r="E368" s="1" t="n">
        <f aca="false">SUM($G368:$BT368)</f>
        <v>0</v>
      </c>
      <c r="F368" s="3" t="n">
        <f aca="false">SUMPRODUCT(INDEX(Cajas!$A$2:$C$10000, COLUMN($G368:$BT368) - 6, 3) * $G368:$BT368) * (100 - $C368) / 100</f>
        <v>0</v>
      </c>
    </row>
    <row r="369" customFormat="false" ht="12.8" hidden="false" customHeight="true" outlineLevel="0" collapsed="false">
      <c r="E369" s="1" t="n">
        <f aca="false">SUM($G369:$BT369)</f>
        <v>0</v>
      </c>
      <c r="F369" s="3" t="n">
        <f aca="false">SUMPRODUCT(INDEX(Cajas!$A$2:$C$10000, COLUMN($G369:$BT369) - 6, 3) * $G369:$BT369) * (100 - $C369) / 100</f>
        <v>0</v>
      </c>
    </row>
    <row r="370" customFormat="false" ht="12.8" hidden="false" customHeight="true" outlineLevel="0" collapsed="false">
      <c r="E370" s="1" t="n">
        <f aca="false">SUM($G370:$BT370)</f>
        <v>0</v>
      </c>
      <c r="F370" s="3" t="n">
        <f aca="false">SUMPRODUCT(INDEX(Cajas!$A$2:$C$10000, COLUMN($G370:$BT370) - 6, 3) * $G370:$BT370) * (100 - $C370) / 100</f>
        <v>0</v>
      </c>
    </row>
    <row r="371" customFormat="false" ht="12.8" hidden="false" customHeight="true" outlineLevel="0" collapsed="false">
      <c r="E371" s="1" t="n">
        <f aca="false">SUM($G371:$BT371)</f>
        <v>0</v>
      </c>
      <c r="F371" s="3" t="n">
        <f aca="false">SUMPRODUCT(INDEX(Cajas!$A$2:$C$10000, COLUMN($G371:$BT371) - 6, 3) * $G371:$BT371) * (100 - $C371) / 100</f>
        <v>0</v>
      </c>
    </row>
    <row r="372" customFormat="false" ht="12.8" hidden="false" customHeight="true" outlineLevel="0" collapsed="false">
      <c r="E372" s="1" t="n">
        <f aca="false">SUM($G372:$BT372)</f>
        <v>0</v>
      </c>
      <c r="F372" s="3" t="n">
        <f aca="false">SUMPRODUCT(INDEX(Cajas!$A$2:$C$10000, COLUMN($G372:$BT372) - 6, 3) * $G372:$BT372) * (100 - $C372) / 100</f>
        <v>0</v>
      </c>
    </row>
    <row r="373" customFormat="false" ht="12.8" hidden="false" customHeight="true" outlineLevel="0" collapsed="false">
      <c r="E373" s="1" t="n">
        <f aca="false">SUM($G373:$BT373)</f>
        <v>0</v>
      </c>
      <c r="F373" s="3" t="n">
        <f aca="false">SUMPRODUCT(INDEX(Cajas!$A$2:$C$10000, COLUMN($G373:$BT373) - 6, 3) * $G373:$BT373) * (100 - $C373) / 100</f>
        <v>0</v>
      </c>
    </row>
    <row r="374" customFormat="false" ht="12.8" hidden="false" customHeight="true" outlineLevel="0" collapsed="false">
      <c r="E374" s="1" t="n">
        <f aca="false">SUM($G374:$BT374)</f>
        <v>0</v>
      </c>
      <c r="F374" s="3" t="n">
        <f aca="false">SUMPRODUCT(INDEX(Cajas!$A$2:$C$10000, COLUMN($G374:$BT374) - 6, 3) * $G374:$BT374) * (100 - $C374) / 100</f>
        <v>0</v>
      </c>
    </row>
    <row r="375" customFormat="false" ht="12.8" hidden="false" customHeight="true" outlineLevel="0" collapsed="false">
      <c r="E375" s="1" t="n">
        <f aca="false">SUM($G375:$BT375)</f>
        <v>0</v>
      </c>
      <c r="F375" s="3" t="n">
        <f aca="false">SUMPRODUCT(INDEX(Cajas!$A$2:$C$10000, COLUMN($G375:$BT375) - 6, 3) * $G375:$BT375) * (100 - $C375) / 100</f>
        <v>0</v>
      </c>
    </row>
    <row r="376" customFormat="false" ht="12.8" hidden="false" customHeight="true" outlineLevel="0" collapsed="false">
      <c r="E376" s="1" t="n">
        <f aca="false">SUM($G376:$BT376)</f>
        <v>0</v>
      </c>
      <c r="F376" s="3" t="n">
        <f aca="false">SUMPRODUCT(INDEX(Cajas!$A$2:$C$10000, COLUMN($G376:$BT376) - 6, 3) * $G376:$BT376) * (100 - $C376) / 100</f>
        <v>0</v>
      </c>
    </row>
    <row r="377" customFormat="false" ht="12.8" hidden="false" customHeight="true" outlineLevel="0" collapsed="false">
      <c r="E377" s="1" t="n">
        <f aca="false">SUM($G377:$BT377)</f>
        <v>0</v>
      </c>
      <c r="F377" s="3" t="n">
        <f aca="false">SUMPRODUCT(INDEX(Cajas!$A$2:$C$10000, COLUMN($G377:$BT377) - 6, 3) * $G377:$BT377) * (100 - $C377) / 100</f>
        <v>0</v>
      </c>
    </row>
    <row r="378" customFormat="false" ht="12.8" hidden="false" customHeight="true" outlineLevel="0" collapsed="false">
      <c r="E378" s="1" t="n">
        <f aca="false">SUM($G378:$BT378)</f>
        <v>0</v>
      </c>
      <c r="F378" s="3" t="n">
        <f aca="false">SUMPRODUCT(INDEX(Cajas!$A$2:$C$10000, COLUMN($G378:$BT378) - 6, 3) * $G378:$BT378) * (100 - $C378) / 100</f>
        <v>0</v>
      </c>
    </row>
    <row r="379" customFormat="false" ht="12.8" hidden="false" customHeight="true" outlineLevel="0" collapsed="false">
      <c r="E379" s="1" t="n">
        <f aca="false">SUM($G379:$BT379)</f>
        <v>0</v>
      </c>
      <c r="F379" s="3" t="n">
        <f aca="false">SUMPRODUCT(INDEX(Cajas!$A$2:$C$10000, COLUMN($G379:$BT379) - 6, 3) * $G379:$BT379) * (100 - $C379) / 100</f>
        <v>0</v>
      </c>
    </row>
    <row r="380" customFormat="false" ht="12.8" hidden="false" customHeight="true" outlineLevel="0" collapsed="false">
      <c r="E380" s="1" t="n">
        <f aca="false">SUM($G380:$BT380)</f>
        <v>0</v>
      </c>
      <c r="F380" s="3" t="n">
        <f aca="false">SUMPRODUCT(INDEX(Cajas!$A$2:$C$10000, COLUMN($G380:$BT380) - 6, 3) * $G380:$BT380) * (100 - $C380) / 100</f>
        <v>0</v>
      </c>
    </row>
    <row r="381" customFormat="false" ht="12.8" hidden="false" customHeight="true" outlineLevel="0" collapsed="false">
      <c r="E381" s="1" t="n">
        <f aca="false">SUM($G381:$BT381)</f>
        <v>0</v>
      </c>
      <c r="F381" s="3" t="n">
        <f aca="false">SUMPRODUCT(INDEX(Cajas!$A$2:$C$10000, COLUMN($G381:$BT381) - 6, 3) * $G381:$BT381) * (100 - $C381) / 100</f>
        <v>0</v>
      </c>
    </row>
    <row r="382" customFormat="false" ht="12.8" hidden="false" customHeight="true" outlineLevel="0" collapsed="false">
      <c r="E382" s="1" t="n">
        <f aca="false">SUM($G382:$BT382)</f>
        <v>0</v>
      </c>
      <c r="F382" s="3" t="n">
        <f aca="false">SUMPRODUCT(INDEX(Cajas!$A$2:$C$10000, COLUMN($G382:$BT382) - 6, 3) * $G382:$BT382) * (100 - $C382) / 100</f>
        <v>0</v>
      </c>
    </row>
    <row r="383" customFormat="false" ht="12.8" hidden="false" customHeight="true" outlineLevel="0" collapsed="false">
      <c r="E383" s="1" t="n">
        <f aca="false">SUM($G383:$BT383)</f>
        <v>0</v>
      </c>
      <c r="F383" s="3" t="n">
        <f aca="false">SUMPRODUCT(INDEX(Cajas!$A$2:$C$10000, COLUMN($G383:$BT383) - 6, 3) * $G383:$BT383) * (100 - $C383) / 100</f>
        <v>0</v>
      </c>
    </row>
    <row r="384" customFormat="false" ht="12.8" hidden="false" customHeight="true" outlineLevel="0" collapsed="false">
      <c r="E384" s="1" t="n">
        <f aca="false">SUM($G384:$BT384)</f>
        <v>0</v>
      </c>
      <c r="F384" s="3" t="n">
        <f aca="false">SUMPRODUCT(INDEX(Cajas!$A$2:$C$10000, COLUMN($G384:$BT384) - 6, 3) * $G384:$BT384) * (100 - $C384) / 100</f>
        <v>0</v>
      </c>
    </row>
    <row r="385" customFormat="false" ht="12.8" hidden="false" customHeight="true" outlineLevel="0" collapsed="false">
      <c r="E385" s="1" t="n">
        <f aca="false">SUM($G385:$BT385)</f>
        <v>0</v>
      </c>
      <c r="F385" s="3" t="n">
        <f aca="false">SUMPRODUCT(INDEX(Cajas!$A$2:$C$10000, COLUMN($G385:$BT385) - 6, 3) * $G385:$BT385) * (100 - $C385) / 100</f>
        <v>0</v>
      </c>
    </row>
    <row r="386" customFormat="false" ht="12.8" hidden="false" customHeight="true" outlineLevel="0" collapsed="false">
      <c r="E386" s="1" t="n">
        <f aca="false">SUM($G386:$BT386)</f>
        <v>0</v>
      </c>
      <c r="F386" s="3" t="n">
        <f aca="false">SUMPRODUCT(INDEX(Cajas!$A$2:$C$10000, COLUMN($G386:$BT386) - 6, 3) * $G386:$BT386) * (100 - $C386) / 100</f>
        <v>0</v>
      </c>
    </row>
    <row r="387" customFormat="false" ht="12.8" hidden="false" customHeight="true" outlineLevel="0" collapsed="false">
      <c r="E387" s="1" t="n">
        <f aca="false">SUM($G387:$BT387)</f>
        <v>0</v>
      </c>
      <c r="F387" s="3" t="n">
        <f aca="false">SUMPRODUCT(INDEX(Cajas!$A$2:$C$10000, COLUMN($G387:$BT387) - 6, 3) * $G387:$BT387) * (100 - $C387) / 100</f>
        <v>0</v>
      </c>
    </row>
    <row r="388" customFormat="false" ht="12.8" hidden="false" customHeight="true" outlineLevel="0" collapsed="false">
      <c r="E388" s="1" t="n">
        <f aca="false">SUM($G388:$BT388)</f>
        <v>0</v>
      </c>
      <c r="F388" s="3" t="n">
        <f aca="false">SUMPRODUCT(INDEX(Cajas!$A$2:$C$10000, COLUMN($G388:$BT388) - 6, 3) * $G388:$BT388) * (100 - $C388) / 100</f>
        <v>0</v>
      </c>
    </row>
    <row r="389" customFormat="false" ht="12.8" hidden="false" customHeight="true" outlineLevel="0" collapsed="false">
      <c r="E389" s="1" t="n">
        <f aca="false">SUM($G389:$BT389)</f>
        <v>0</v>
      </c>
      <c r="F389" s="3" t="n">
        <f aca="false">SUMPRODUCT(INDEX(Cajas!$A$2:$C$10000, COLUMN($G389:$BT389) - 6, 3) * $G389:$BT389) * (100 - $C389) / 100</f>
        <v>0</v>
      </c>
    </row>
    <row r="390" customFormat="false" ht="12.8" hidden="false" customHeight="true" outlineLevel="0" collapsed="false">
      <c r="E390" s="1" t="n">
        <f aca="false">SUM($G390:$BT390)</f>
        <v>0</v>
      </c>
      <c r="F390" s="3" t="n">
        <f aca="false">SUMPRODUCT(INDEX(Cajas!$A$2:$C$10000, COLUMN($G390:$BT390) - 6, 3) * $G390:$BT390) * (100 - $C390) / 100</f>
        <v>0</v>
      </c>
    </row>
    <row r="391" customFormat="false" ht="12.8" hidden="false" customHeight="true" outlineLevel="0" collapsed="false">
      <c r="E391" s="1" t="n">
        <f aca="false">SUM($G391:$BT391)</f>
        <v>0</v>
      </c>
      <c r="F391" s="3" t="n">
        <f aca="false">SUMPRODUCT(INDEX(Cajas!$A$2:$C$10000, COLUMN($G391:$BT391) - 6, 3) * $G391:$BT391) * (100 - $C391) / 100</f>
        <v>0</v>
      </c>
    </row>
    <row r="392" customFormat="false" ht="12.8" hidden="false" customHeight="true" outlineLevel="0" collapsed="false">
      <c r="E392" s="1" t="n">
        <f aca="false">SUM($G392:$BT392)</f>
        <v>0</v>
      </c>
      <c r="F392" s="3" t="n">
        <f aca="false">SUMPRODUCT(INDEX(Cajas!$A$2:$C$10000, COLUMN($G392:$BT392) - 6, 3) * $G392:$BT392) * (100 - $C392) / 100</f>
        <v>0</v>
      </c>
    </row>
    <row r="393" customFormat="false" ht="12.8" hidden="false" customHeight="true" outlineLevel="0" collapsed="false">
      <c r="E393" s="1" t="n">
        <f aca="false">SUM($G393:$BT393)</f>
        <v>0</v>
      </c>
      <c r="F393" s="3" t="n">
        <f aca="false">SUMPRODUCT(INDEX(Cajas!$A$2:$C$10000, COLUMN($G393:$BT393) - 6, 3) * $G393:$BT393) * (100 - $C393) / 100</f>
        <v>0</v>
      </c>
    </row>
    <row r="394" customFormat="false" ht="12.8" hidden="false" customHeight="true" outlineLevel="0" collapsed="false">
      <c r="E394" s="1" t="n">
        <f aca="false">SUM($G394:$BT394)</f>
        <v>0</v>
      </c>
      <c r="F394" s="3" t="n">
        <f aca="false">SUMPRODUCT(INDEX(Cajas!$A$2:$C$10000, COLUMN($G394:$BT394) - 6, 3) * $G394:$BT394) * (100 - $C394) / 100</f>
        <v>0</v>
      </c>
    </row>
    <row r="395" customFormat="false" ht="12.8" hidden="false" customHeight="true" outlineLevel="0" collapsed="false">
      <c r="E395" s="1" t="n">
        <f aca="false">SUM($G395:$BT395)</f>
        <v>0</v>
      </c>
      <c r="F395" s="3" t="n">
        <f aca="false">SUMPRODUCT(INDEX(Cajas!$A$2:$C$10000, COLUMN($G395:$BT395) - 6, 3) * $G395:$BT395) * (100 - $C395) / 100</f>
        <v>0</v>
      </c>
    </row>
    <row r="396" customFormat="false" ht="12.8" hidden="false" customHeight="true" outlineLevel="0" collapsed="false">
      <c r="E396" s="1" t="n">
        <f aca="false">SUM($G396:$BT396)</f>
        <v>0</v>
      </c>
      <c r="F396" s="3" t="n">
        <f aca="false">SUMPRODUCT(INDEX(Cajas!$A$2:$C$10000, COLUMN($G396:$BT396) - 6, 3) * $G396:$BT396) * (100 - $C396) / 100</f>
        <v>0</v>
      </c>
    </row>
    <row r="397" customFormat="false" ht="12.8" hidden="false" customHeight="true" outlineLevel="0" collapsed="false">
      <c r="E397" s="1" t="n">
        <f aca="false">SUM($G397:$BT397)</f>
        <v>0</v>
      </c>
      <c r="F397" s="3" t="n">
        <f aca="false">SUMPRODUCT(INDEX(Cajas!$A$2:$C$10000, COLUMN($G397:$BT397) - 6, 3) * $G397:$BT397) * (100 - $C397) / 100</f>
        <v>0</v>
      </c>
    </row>
    <row r="398" customFormat="false" ht="12.8" hidden="false" customHeight="true" outlineLevel="0" collapsed="false">
      <c r="E398" s="1" t="n">
        <f aca="false">SUM($G398:$BT398)</f>
        <v>0</v>
      </c>
      <c r="F398" s="3" t="n">
        <f aca="false">SUMPRODUCT(INDEX(Cajas!$A$2:$C$10000, COLUMN($G398:$BT398) - 6, 3) * $G398:$BT398) * (100 - $C398) / 100</f>
        <v>0</v>
      </c>
    </row>
    <row r="399" customFormat="false" ht="12.8" hidden="false" customHeight="true" outlineLevel="0" collapsed="false">
      <c r="E399" s="1" t="n">
        <f aca="false">SUM($G399:$BT399)</f>
        <v>0</v>
      </c>
      <c r="F399" s="3" t="n">
        <f aca="false">SUMPRODUCT(INDEX(Cajas!$A$2:$C$10000, COLUMN($G399:$BT399) - 6, 3) * $G399:$BT399) * (100 - $C399) / 100</f>
        <v>0</v>
      </c>
    </row>
    <row r="400" customFormat="false" ht="12.8" hidden="false" customHeight="true" outlineLevel="0" collapsed="false">
      <c r="E400" s="1" t="n">
        <f aca="false">SUM($G400:$BT400)</f>
        <v>0</v>
      </c>
      <c r="F400" s="3" t="n">
        <f aca="false">SUMPRODUCT(INDEX(Cajas!$A$2:$C$10000, COLUMN($G400:$BT400) - 6, 3) * $G400:$BT400) * (100 - $C400) / 100</f>
        <v>0</v>
      </c>
    </row>
    <row r="401" customFormat="false" ht="12.8" hidden="false" customHeight="true" outlineLevel="0" collapsed="false">
      <c r="E401" s="1" t="n">
        <f aca="false">SUM($G401:$BT401)</f>
        <v>0</v>
      </c>
      <c r="F401" s="3" t="n">
        <f aca="false">SUMPRODUCT(INDEX(Cajas!$A$2:$C$10000, COLUMN($G401:$BT401) - 6, 3) * $G401:$BT401) * (100 - $C401) / 100</f>
        <v>0</v>
      </c>
    </row>
    <row r="402" customFormat="false" ht="12.8" hidden="false" customHeight="true" outlineLevel="0" collapsed="false">
      <c r="E402" s="1" t="n">
        <f aca="false">SUM($G402:$BT402)</f>
        <v>0</v>
      </c>
      <c r="F402" s="3" t="n">
        <f aca="false">SUMPRODUCT(INDEX(Cajas!$A$2:$C$10000, COLUMN($G402:$BT402) - 6, 3) * $G402:$BT402) * (100 - $C402) / 100</f>
        <v>0</v>
      </c>
    </row>
    <row r="403" customFormat="false" ht="12.8" hidden="false" customHeight="true" outlineLevel="0" collapsed="false">
      <c r="E403" s="1" t="n">
        <f aca="false">SUM($G403:$BT403)</f>
        <v>0</v>
      </c>
      <c r="F403" s="3" t="n">
        <f aca="false">SUMPRODUCT(INDEX(Cajas!$A$2:$C$10000, COLUMN($G403:$BT403) - 6, 3) * $G403:$BT403) * (100 - $C403) / 100</f>
        <v>0</v>
      </c>
    </row>
    <row r="404" customFormat="false" ht="12.8" hidden="false" customHeight="true" outlineLevel="0" collapsed="false">
      <c r="E404" s="1" t="n">
        <f aca="false">SUM($G404:$BT404)</f>
        <v>0</v>
      </c>
      <c r="F404" s="3" t="n">
        <f aca="false">SUMPRODUCT(INDEX(Cajas!$A$2:$C$10000, COLUMN($G404:$BT404) - 6, 3) * $G404:$BT404) * (100 - $C404) / 100</f>
        <v>0</v>
      </c>
    </row>
    <row r="405" customFormat="false" ht="12.8" hidden="false" customHeight="true" outlineLevel="0" collapsed="false">
      <c r="E405" s="1" t="n">
        <f aca="false">SUM($G405:$BT405)</f>
        <v>0</v>
      </c>
      <c r="F405" s="3" t="n">
        <f aca="false">SUMPRODUCT(INDEX(Cajas!$A$2:$C$10000, COLUMN($G405:$BT405) - 6, 3) * $G405:$BT405) * (100 - $C405) / 100</f>
        <v>0</v>
      </c>
    </row>
    <row r="406" customFormat="false" ht="12.8" hidden="false" customHeight="true" outlineLevel="0" collapsed="false">
      <c r="E406" s="1" t="n">
        <f aca="false">SUM($G406:$BT406)</f>
        <v>0</v>
      </c>
      <c r="F406" s="3" t="n">
        <f aca="false">SUMPRODUCT(INDEX(Cajas!$A$2:$C$10000, COLUMN($G406:$BT406) - 6, 3) * $G406:$BT406) * (100 - $C406) / 100</f>
        <v>0</v>
      </c>
    </row>
    <row r="407" customFormat="false" ht="12.8" hidden="false" customHeight="true" outlineLevel="0" collapsed="false">
      <c r="E407" s="1" t="n">
        <f aca="false">SUM($G407:$BT407)</f>
        <v>0</v>
      </c>
      <c r="F407" s="3" t="n">
        <f aca="false">SUMPRODUCT(INDEX(Cajas!$A$2:$C$10000, COLUMN($G407:$BT407) - 6, 3) * $G407:$BT407) * (100 - $C407) / 100</f>
        <v>0</v>
      </c>
    </row>
    <row r="408" customFormat="false" ht="12.8" hidden="false" customHeight="true" outlineLevel="0" collapsed="false">
      <c r="E408" s="1" t="n">
        <f aca="false">SUM($G408:$BT408)</f>
        <v>0</v>
      </c>
      <c r="F408" s="3" t="n">
        <f aca="false">SUMPRODUCT(INDEX(Cajas!$A$2:$C$10000, COLUMN($G408:$BT408) - 6, 3) * $G408:$BT408) * (100 - $C408) / 100</f>
        <v>0</v>
      </c>
    </row>
    <row r="409" customFormat="false" ht="12.8" hidden="false" customHeight="true" outlineLevel="0" collapsed="false">
      <c r="E409" s="1" t="n">
        <f aca="false">SUM($G409:$BT409)</f>
        <v>0</v>
      </c>
      <c r="F409" s="3" t="n">
        <f aca="false">SUMPRODUCT(INDEX(Cajas!$A$2:$C$10000, COLUMN($G409:$BT409) - 6, 3) * $G409:$BT409) * (100 - $C409) / 100</f>
        <v>0</v>
      </c>
    </row>
    <row r="410" customFormat="false" ht="12.8" hidden="false" customHeight="true" outlineLevel="0" collapsed="false">
      <c r="E410" s="1" t="n">
        <f aca="false">SUM($G410:$BT410)</f>
        <v>0</v>
      </c>
      <c r="F410" s="3" t="n">
        <f aca="false">SUMPRODUCT(INDEX(Cajas!$A$2:$C$10000, COLUMN($G410:$BT410) - 6, 3) * $G410:$BT410) * (100 - $C410) / 100</f>
        <v>0</v>
      </c>
    </row>
    <row r="411" customFormat="false" ht="12.8" hidden="false" customHeight="true" outlineLevel="0" collapsed="false">
      <c r="E411" s="1" t="n">
        <f aca="false">SUM($G411:$BT411)</f>
        <v>0</v>
      </c>
      <c r="F411" s="3" t="n">
        <f aca="false">SUMPRODUCT(INDEX(Cajas!$A$2:$C$10000, COLUMN($G411:$BT411) - 6, 3) * $G411:$BT411) * (100 - $C411) / 100</f>
        <v>0</v>
      </c>
    </row>
    <row r="412" customFormat="false" ht="12.8" hidden="false" customHeight="true" outlineLevel="0" collapsed="false">
      <c r="E412" s="1" t="n">
        <f aca="false">SUM($G412:$BT412)</f>
        <v>0</v>
      </c>
      <c r="F412" s="3" t="n">
        <f aca="false">SUMPRODUCT(INDEX(Cajas!$A$2:$C$10000, COLUMN($G412:$BT412) - 6, 3) * $G412:$BT412) * (100 - $C412) / 100</f>
        <v>0</v>
      </c>
    </row>
    <row r="413" customFormat="false" ht="12.8" hidden="false" customHeight="true" outlineLevel="0" collapsed="false">
      <c r="E413" s="1" t="n">
        <f aca="false">SUM($G413:$BT413)</f>
        <v>0</v>
      </c>
      <c r="F413" s="3" t="n">
        <f aca="false">SUMPRODUCT(INDEX(Cajas!$A$2:$C$10000, COLUMN($G413:$BT413) - 6, 3) * $G413:$BT413) * (100 - $C413) / 100</f>
        <v>0</v>
      </c>
    </row>
    <row r="414" customFormat="false" ht="12.8" hidden="false" customHeight="true" outlineLevel="0" collapsed="false">
      <c r="E414" s="1" t="n">
        <f aca="false">SUM($G414:$BT414)</f>
        <v>0</v>
      </c>
      <c r="F414" s="3" t="n">
        <f aca="false">SUMPRODUCT(INDEX(Cajas!$A$2:$C$10000, COLUMN($G414:$BT414) - 6, 3) * $G414:$BT414) * (100 - $C414) / 100</f>
        <v>0</v>
      </c>
    </row>
    <row r="415" customFormat="false" ht="12.8" hidden="false" customHeight="true" outlineLevel="0" collapsed="false">
      <c r="E415" s="1" t="n">
        <f aca="false">SUM($G415:$BT415)</f>
        <v>0</v>
      </c>
      <c r="F415" s="3" t="n">
        <f aca="false">SUMPRODUCT(INDEX(Cajas!$A$2:$C$10000, COLUMN($G415:$BT415) - 6, 3) * $G415:$BT415) * (100 - $C415) / 100</f>
        <v>0</v>
      </c>
    </row>
    <row r="416" customFormat="false" ht="12.8" hidden="false" customHeight="true" outlineLevel="0" collapsed="false">
      <c r="E416" s="1" t="n">
        <f aca="false">SUM($G416:$BT416)</f>
        <v>0</v>
      </c>
      <c r="F416" s="3" t="n">
        <f aca="false">SUMPRODUCT(INDEX(Cajas!$A$2:$C$10000, COLUMN($G416:$BT416) - 6, 3) * $G416:$BT416) * (100 - $C416) / 100</f>
        <v>0</v>
      </c>
    </row>
    <row r="417" customFormat="false" ht="12.8" hidden="false" customHeight="true" outlineLevel="0" collapsed="false">
      <c r="E417" s="1" t="n">
        <f aca="false">SUM($G417:$BT417)</f>
        <v>0</v>
      </c>
      <c r="F417" s="3" t="n">
        <f aca="false">SUMPRODUCT(INDEX(Cajas!$A$2:$C$10000, COLUMN($G417:$BT417) - 6, 3) * $G417:$BT417) * (100 - $C417) / 100</f>
        <v>0</v>
      </c>
    </row>
    <row r="418" customFormat="false" ht="12.8" hidden="false" customHeight="true" outlineLevel="0" collapsed="false">
      <c r="E418" s="1" t="n">
        <f aca="false">SUM($G418:$BT418)</f>
        <v>0</v>
      </c>
      <c r="F418" s="3" t="n">
        <f aca="false">SUMPRODUCT(INDEX(Cajas!$A$2:$C$10000, COLUMN($G418:$BT418) - 6, 3) * $G418:$BT418) * (100 - $C418) / 100</f>
        <v>0</v>
      </c>
    </row>
    <row r="419" customFormat="false" ht="12.8" hidden="false" customHeight="true" outlineLevel="0" collapsed="false">
      <c r="E419" s="1" t="n">
        <f aca="false">SUM($G419:$BT419)</f>
        <v>0</v>
      </c>
      <c r="F419" s="3" t="n">
        <f aca="false">SUMPRODUCT(INDEX(Cajas!$A$2:$C$10000, COLUMN($G419:$BT419) - 6, 3) * $G419:$BT419) * (100 - $C419) / 100</f>
        <v>0</v>
      </c>
    </row>
    <row r="420" customFormat="false" ht="12.8" hidden="false" customHeight="true" outlineLevel="0" collapsed="false">
      <c r="E420" s="1" t="n">
        <f aca="false">SUM($G420:$BT420)</f>
        <v>0</v>
      </c>
      <c r="F420" s="3" t="n">
        <f aca="false">SUMPRODUCT(INDEX(Cajas!$A$2:$C$10000, COLUMN($G420:$BT420) - 6, 3) * $G420:$BT420) * (100 - $C420) / 100</f>
        <v>0</v>
      </c>
    </row>
    <row r="421" customFormat="false" ht="12.8" hidden="false" customHeight="true" outlineLevel="0" collapsed="false">
      <c r="E421" s="1" t="n">
        <f aca="false">SUM($G421:$BT421)</f>
        <v>0</v>
      </c>
      <c r="F421" s="3" t="n">
        <f aca="false">SUMPRODUCT(INDEX(Cajas!$A$2:$C$10000, COLUMN($G421:$BT421) - 6, 3) * $G421:$BT421) * (100 - $C421) / 100</f>
        <v>0</v>
      </c>
    </row>
    <row r="422" customFormat="false" ht="12.8" hidden="false" customHeight="true" outlineLevel="0" collapsed="false">
      <c r="E422" s="1" t="n">
        <f aca="false">SUM($G422:$BT422)</f>
        <v>0</v>
      </c>
      <c r="F422" s="3" t="n">
        <f aca="false">SUMPRODUCT(INDEX(Cajas!$A$2:$C$10000, COLUMN($G422:$BT422) - 6, 3) * $G422:$BT422) * (100 - $C422) / 100</f>
        <v>0</v>
      </c>
    </row>
    <row r="423" customFormat="false" ht="12.8" hidden="false" customHeight="true" outlineLevel="0" collapsed="false">
      <c r="E423" s="1" t="n">
        <f aca="false">SUM($G423:$BT423)</f>
        <v>0</v>
      </c>
      <c r="F423" s="3" t="n">
        <f aca="false">SUMPRODUCT(INDEX(Cajas!$A$2:$C$10000, COLUMN($G423:$BT423) - 6, 3) * $G423:$BT423) * (100 - $C423) / 100</f>
        <v>0</v>
      </c>
    </row>
    <row r="424" customFormat="false" ht="12.8" hidden="false" customHeight="true" outlineLevel="0" collapsed="false">
      <c r="E424" s="1" t="n">
        <f aca="false">SUM($G424:$BT424)</f>
        <v>0</v>
      </c>
      <c r="F424" s="3" t="n">
        <f aca="false">SUMPRODUCT(INDEX(Cajas!$A$2:$C$10000, COLUMN($G424:$BT424) - 6, 3) * $G424:$BT424) * (100 - $C424) / 100</f>
        <v>0</v>
      </c>
    </row>
    <row r="425" customFormat="false" ht="12.8" hidden="false" customHeight="true" outlineLevel="0" collapsed="false">
      <c r="E425" s="1" t="n">
        <f aca="false">SUM($G425:$BT425)</f>
        <v>0</v>
      </c>
      <c r="F425" s="3" t="n">
        <f aca="false">SUMPRODUCT(INDEX(Cajas!$A$2:$C$10000, COLUMN($G425:$BT425) - 6, 3) * $G425:$BT425) * (100 - $C425) / 100</f>
        <v>0</v>
      </c>
    </row>
    <row r="426" customFormat="false" ht="12.8" hidden="false" customHeight="true" outlineLevel="0" collapsed="false">
      <c r="E426" s="1" t="n">
        <f aca="false">SUM($G426:$BT426)</f>
        <v>0</v>
      </c>
      <c r="F426" s="3" t="n">
        <f aca="false">SUMPRODUCT(INDEX(Cajas!$A$2:$C$10000, COLUMN($G426:$BT426) - 6, 3) * $G426:$BT426) * (100 - $C426) / 100</f>
        <v>0</v>
      </c>
    </row>
    <row r="427" customFormat="false" ht="12.8" hidden="false" customHeight="true" outlineLevel="0" collapsed="false">
      <c r="E427" s="1" t="n">
        <f aca="false">SUM($G427:$BT427)</f>
        <v>0</v>
      </c>
      <c r="F427" s="3" t="n">
        <f aca="false">SUMPRODUCT(INDEX(Cajas!$A$2:$C$10000, COLUMN($G427:$BT427) - 6, 3) * $G427:$BT427) * (100 - $C427) / 100</f>
        <v>0</v>
      </c>
    </row>
    <row r="428" customFormat="false" ht="12.8" hidden="false" customHeight="true" outlineLevel="0" collapsed="false">
      <c r="E428" s="1" t="n">
        <f aca="false">SUM($G428:$BT428)</f>
        <v>0</v>
      </c>
      <c r="F428" s="3" t="n">
        <f aca="false">SUMPRODUCT(INDEX(Cajas!$A$2:$C$10000, COLUMN($G428:$BT428) - 6, 3) * $G428:$BT428) * (100 - $C428) / 100</f>
        <v>0</v>
      </c>
    </row>
    <row r="429" customFormat="false" ht="12.8" hidden="false" customHeight="true" outlineLevel="0" collapsed="false">
      <c r="E429" s="1" t="n">
        <f aca="false">SUM($G429:$BT429)</f>
        <v>0</v>
      </c>
      <c r="F429" s="3" t="n">
        <f aca="false">SUMPRODUCT(INDEX(Cajas!$A$2:$C$10000, COLUMN($G429:$BT429) - 6, 3) * $G429:$BT429) * (100 - $C429) / 100</f>
        <v>0</v>
      </c>
    </row>
    <row r="430" customFormat="false" ht="12.8" hidden="false" customHeight="true" outlineLevel="0" collapsed="false">
      <c r="E430" s="1" t="n">
        <f aca="false">SUM($G430:$BT430)</f>
        <v>0</v>
      </c>
      <c r="F430" s="3" t="n">
        <f aca="false">SUMPRODUCT(INDEX(Cajas!$A$2:$C$10000, COLUMN($G430:$BT430) - 6, 3) * $G430:$BT430) * (100 - $C430) / 100</f>
        <v>0</v>
      </c>
    </row>
    <row r="431" customFormat="false" ht="12.8" hidden="false" customHeight="true" outlineLevel="0" collapsed="false">
      <c r="E431" s="1" t="n">
        <f aca="false">SUM($G431:$BT431)</f>
        <v>0</v>
      </c>
      <c r="F431" s="3" t="n">
        <f aca="false">SUMPRODUCT(INDEX(Cajas!$A$2:$C$10000, COLUMN($G431:$BT431) - 6, 3) * $G431:$BT431) * (100 - $C431) / 100</f>
        <v>0</v>
      </c>
    </row>
    <row r="432" customFormat="false" ht="12.8" hidden="false" customHeight="true" outlineLevel="0" collapsed="false">
      <c r="E432" s="1" t="n">
        <f aca="false">SUM($G432:$BT432)</f>
        <v>0</v>
      </c>
      <c r="F432" s="3" t="n">
        <f aca="false">SUMPRODUCT(INDEX(Cajas!$A$2:$C$10000, COLUMN($G432:$BT432) - 6, 3) * $G432:$BT432) * (100 - $C432) / 100</f>
        <v>0</v>
      </c>
    </row>
    <row r="433" customFormat="false" ht="12.8" hidden="false" customHeight="true" outlineLevel="0" collapsed="false">
      <c r="E433" s="1" t="n">
        <f aca="false">SUM($G433:$BT433)</f>
        <v>0</v>
      </c>
      <c r="F433" s="3" t="n">
        <f aca="false">SUMPRODUCT(INDEX(Cajas!$A$2:$C$10000, COLUMN($G433:$BT433) - 6, 3) * $G433:$BT433) * (100 - $C433) / 100</f>
        <v>0</v>
      </c>
    </row>
    <row r="434" customFormat="false" ht="12.8" hidden="false" customHeight="true" outlineLevel="0" collapsed="false">
      <c r="E434" s="1" t="n">
        <f aca="false">SUM($G434:$BT434)</f>
        <v>0</v>
      </c>
      <c r="F434" s="3" t="n">
        <f aca="false">SUMPRODUCT(INDEX(Cajas!$A$2:$C$10000, COLUMN($G434:$BT434) - 6, 3) * $G434:$BT434) * (100 - $C434) / 100</f>
        <v>0</v>
      </c>
    </row>
    <row r="435" customFormat="false" ht="12.8" hidden="false" customHeight="true" outlineLevel="0" collapsed="false">
      <c r="E435" s="1" t="n">
        <f aca="false">SUM($G435:$BT435)</f>
        <v>0</v>
      </c>
      <c r="F435" s="3" t="n">
        <f aca="false">SUMPRODUCT(INDEX(Cajas!$A$2:$C$10000, COLUMN($G435:$BT435) - 6, 3) * $G435:$BT435) * (100 - $C435) / 100</f>
        <v>0</v>
      </c>
    </row>
    <row r="436" customFormat="false" ht="12.8" hidden="false" customHeight="true" outlineLevel="0" collapsed="false">
      <c r="E436" s="1" t="n">
        <f aca="false">SUM($G436:$BT436)</f>
        <v>0</v>
      </c>
      <c r="F436" s="3" t="n">
        <f aca="false">SUMPRODUCT(INDEX(Cajas!$A$2:$C$10000, COLUMN($G436:$BT436) - 6, 3) * $G436:$BT436) * (100 - $C436) / 100</f>
        <v>0</v>
      </c>
    </row>
    <row r="437" customFormat="false" ht="12.8" hidden="false" customHeight="true" outlineLevel="0" collapsed="false">
      <c r="E437" s="1" t="n">
        <f aca="false">SUM($G437:$BT437)</f>
        <v>0</v>
      </c>
      <c r="F437" s="3" t="n">
        <f aca="false">SUMPRODUCT(INDEX(Cajas!$A$2:$C$10000, COLUMN($G437:$BT437) - 6, 3) * $G437:$BT437) * (100 - $C437) / 100</f>
        <v>0</v>
      </c>
    </row>
    <row r="438" customFormat="false" ht="12.8" hidden="false" customHeight="true" outlineLevel="0" collapsed="false">
      <c r="E438" s="1" t="n">
        <f aca="false">SUM($G438:$BT438)</f>
        <v>0</v>
      </c>
      <c r="F438" s="3" t="n">
        <f aca="false">SUMPRODUCT(INDEX(Cajas!$A$2:$C$10000, COLUMN($G438:$BT438) - 6, 3) * $G438:$BT438) * (100 - $C438) / 100</f>
        <v>0</v>
      </c>
    </row>
    <row r="439" customFormat="false" ht="12.8" hidden="false" customHeight="true" outlineLevel="0" collapsed="false">
      <c r="E439" s="1" t="n">
        <f aca="false">SUM($G439:$BT439)</f>
        <v>0</v>
      </c>
      <c r="F439" s="3" t="n">
        <f aca="false">SUMPRODUCT(INDEX(Cajas!$A$2:$C$10000, COLUMN($G439:$BT439) - 6, 3) * $G439:$BT439) * (100 - $C439) / 100</f>
        <v>0</v>
      </c>
    </row>
    <row r="440" customFormat="false" ht="12.8" hidden="false" customHeight="true" outlineLevel="0" collapsed="false">
      <c r="E440" s="1" t="n">
        <f aca="false">SUM($G440:$BT440)</f>
        <v>0</v>
      </c>
      <c r="F440" s="3" t="n">
        <f aca="false">SUMPRODUCT(INDEX(Cajas!$A$2:$C$10000, COLUMN($G440:$BT440) - 6, 3) * $G440:$BT440) * (100 - $C440) / 100</f>
        <v>0</v>
      </c>
    </row>
    <row r="441" customFormat="false" ht="12.8" hidden="false" customHeight="true" outlineLevel="0" collapsed="false">
      <c r="E441" s="1" t="n">
        <f aca="false">SUM($G441:$BT441)</f>
        <v>0</v>
      </c>
      <c r="F441" s="3" t="n">
        <f aca="false">SUMPRODUCT(INDEX(Cajas!$A$2:$C$10000, COLUMN($G441:$BT441) - 6, 3) * $G441:$BT441) * (100 - $C441) / 100</f>
        <v>0</v>
      </c>
    </row>
    <row r="442" customFormat="false" ht="12.8" hidden="false" customHeight="true" outlineLevel="0" collapsed="false">
      <c r="E442" s="1" t="n">
        <f aca="false">SUM($G442:$BT442)</f>
        <v>0</v>
      </c>
      <c r="F442" s="3" t="n">
        <f aca="false">SUMPRODUCT(INDEX(Cajas!$A$2:$C$10000, COLUMN($G442:$BT442) - 6, 3) * $G442:$BT442) * (100 - $C442) / 100</f>
        <v>0</v>
      </c>
    </row>
    <row r="443" customFormat="false" ht="12.8" hidden="false" customHeight="true" outlineLevel="0" collapsed="false">
      <c r="E443" s="1" t="n">
        <f aca="false">SUM($G443:$BT443)</f>
        <v>0</v>
      </c>
      <c r="F443" s="3" t="n">
        <f aca="false">SUMPRODUCT(INDEX(Cajas!$A$2:$C$10000, COLUMN($G443:$BT443) - 6, 3) * $G443:$BT443) * (100 - $C443) / 100</f>
        <v>0</v>
      </c>
    </row>
    <row r="444" customFormat="false" ht="12.8" hidden="false" customHeight="true" outlineLevel="0" collapsed="false">
      <c r="E444" s="1" t="n">
        <f aca="false">SUM($G444:$BT444)</f>
        <v>0</v>
      </c>
      <c r="F444" s="3" t="n">
        <f aca="false">SUMPRODUCT(INDEX(Cajas!$A$2:$C$10000, COLUMN($G444:$BT444) - 6, 3) * $G444:$BT444) * (100 - $C444) / 100</f>
        <v>0</v>
      </c>
    </row>
    <row r="445" customFormat="false" ht="12.8" hidden="false" customHeight="true" outlineLevel="0" collapsed="false">
      <c r="E445" s="1" t="n">
        <f aca="false">SUM($G445:$BT445)</f>
        <v>0</v>
      </c>
      <c r="F445" s="3" t="n">
        <f aca="false">SUMPRODUCT(INDEX(Cajas!$A$2:$C$10000, COLUMN($G445:$BT445) - 6, 3) * $G445:$BT445) * (100 - $C445) / 100</f>
        <v>0</v>
      </c>
    </row>
    <row r="446" customFormat="false" ht="12.8" hidden="false" customHeight="true" outlineLevel="0" collapsed="false">
      <c r="E446" s="1" t="n">
        <f aca="false">SUM($G446:$BT446)</f>
        <v>0</v>
      </c>
      <c r="F446" s="3" t="n">
        <f aca="false">SUMPRODUCT(INDEX(Cajas!$A$2:$C$10000, COLUMN($G446:$BT446) - 6, 3) * $G446:$BT446) * (100 - $C446) / 100</f>
        <v>0</v>
      </c>
    </row>
    <row r="447" customFormat="false" ht="12.8" hidden="false" customHeight="true" outlineLevel="0" collapsed="false">
      <c r="E447" s="1" t="n">
        <f aca="false">SUM($G447:$BT447)</f>
        <v>0</v>
      </c>
      <c r="F447" s="3" t="n">
        <f aca="false">SUMPRODUCT(INDEX(Cajas!$A$2:$C$10000, COLUMN($G447:$BT447) - 6, 3) * $G447:$BT447) * (100 - $C447) / 100</f>
        <v>0</v>
      </c>
    </row>
    <row r="448" customFormat="false" ht="12.8" hidden="false" customHeight="true" outlineLevel="0" collapsed="false">
      <c r="E448" s="1" t="n">
        <f aca="false">SUM($G448:$BT448)</f>
        <v>0</v>
      </c>
      <c r="F448" s="3" t="n">
        <f aca="false">SUMPRODUCT(INDEX(Cajas!$A$2:$C$10000, COLUMN($G448:$BT448) - 6, 3) * $G448:$BT448) * (100 - $C448) / 100</f>
        <v>0</v>
      </c>
    </row>
    <row r="449" customFormat="false" ht="12.8" hidden="false" customHeight="true" outlineLevel="0" collapsed="false">
      <c r="E449" s="1" t="n">
        <f aca="false">SUM($G449:$BT449)</f>
        <v>0</v>
      </c>
      <c r="F449" s="3" t="n">
        <f aca="false">SUMPRODUCT(INDEX(Cajas!$A$2:$C$10000, COLUMN($G449:$BT449) - 6, 3) * $G449:$BT449) * (100 - $C449) / 100</f>
        <v>0</v>
      </c>
    </row>
    <row r="450" customFormat="false" ht="12.8" hidden="false" customHeight="true" outlineLevel="0" collapsed="false">
      <c r="E450" s="1" t="n">
        <f aca="false">SUM($G450:$BT450)</f>
        <v>0</v>
      </c>
      <c r="F450" s="3" t="n">
        <f aca="false">SUMPRODUCT(INDEX(Cajas!$A$2:$C$10000, COLUMN($G450:$BT450) - 6, 3) * $G450:$BT450) * (100 - $C450) / 100</f>
        <v>0</v>
      </c>
    </row>
    <row r="451" customFormat="false" ht="12.8" hidden="false" customHeight="true" outlineLevel="0" collapsed="false">
      <c r="E451" s="1" t="n">
        <f aca="false">SUM($G451:$BT451)</f>
        <v>0</v>
      </c>
      <c r="F451" s="3" t="n">
        <f aca="false">SUMPRODUCT(INDEX(Cajas!$A$2:$C$10000, COLUMN($G451:$BT451) - 6, 3) * $G451:$BT451) * (100 - $C451) / 100</f>
        <v>0</v>
      </c>
    </row>
    <row r="452" customFormat="false" ht="12.8" hidden="false" customHeight="true" outlineLevel="0" collapsed="false">
      <c r="E452" s="1" t="n">
        <f aca="false">SUM($G452:$BT452)</f>
        <v>0</v>
      </c>
      <c r="F452" s="3" t="n">
        <f aca="false">SUMPRODUCT(INDEX(Cajas!$A$2:$C$10000, COLUMN($G452:$BT452) - 6, 3) * $G452:$BT452) * (100 - $C452) / 100</f>
        <v>0</v>
      </c>
    </row>
    <row r="453" customFormat="false" ht="12.8" hidden="false" customHeight="true" outlineLevel="0" collapsed="false">
      <c r="E453" s="1" t="n">
        <f aca="false">SUM($G453:$BT453)</f>
        <v>0</v>
      </c>
      <c r="F453" s="3" t="n">
        <f aca="false">SUMPRODUCT(INDEX(Cajas!$A$2:$C$10000, COLUMN($G453:$BT453) - 6, 3) * $G453:$BT453) * (100 - $C453) / 100</f>
        <v>0</v>
      </c>
    </row>
    <row r="454" customFormat="false" ht="12.8" hidden="false" customHeight="true" outlineLevel="0" collapsed="false">
      <c r="E454" s="1" t="n">
        <f aca="false">SUM($G454:$BT454)</f>
        <v>0</v>
      </c>
      <c r="F454" s="3" t="n">
        <f aca="false">SUMPRODUCT(INDEX(Cajas!$A$2:$C$10000, COLUMN($G454:$BT454) - 6, 3) * $G454:$BT454) * (100 - $C454) / 100</f>
        <v>0</v>
      </c>
    </row>
    <row r="455" customFormat="false" ht="12.8" hidden="false" customHeight="true" outlineLevel="0" collapsed="false">
      <c r="E455" s="1" t="n">
        <f aca="false">SUM($G455:$BT455)</f>
        <v>0</v>
      </c>
      <c r="F455" s="3" t="n">
        <f aca="false">SUMPRODUCT(INDEX(Cajas!$A$2:$C$10000, COLUMN($G455:$BT455) - 6, 3) * $G455:$BT455) * (100 - $C455) / 100</f>
        <v>0</v>
      </c>
    </row>
    <row r="456" customFormat="false" ht="12.8" hidden="false" customHeight="true" outlineLevel="0" collapsed="false">
      <c r="E456" s="1" t="n">
        <f aca="false">SUM($G456:$BT456)</f>
        <v>0</v>
      </c>
      <c r="F456" s="3" t="n">
        <f aca="false">SUMPRODUCT(INDEX(Cajas!$A$2:$C$10000, COLUMN($G456:$BT456) - 6, 3) * $G456:$BT456) * (100 - $C456) / 100</f>
        <v>0</v>
      </c>
    </row>
    <row r="457" customFormat="false" ht="12.8" hidden="false" customHeight="true" outlineLevel="0" collapsed="false">
      <c r="E457" s="1" t="n">
        <f aca="false">SUM($G457:$BT457)</f>
        <v>0</v>
      </c>
      <c r="F457" s="3" t="n">
        <f aca="false">SUMPRODUCT(INDEX(Cajas!$A$2:$C$10000, COLUMN($G457:$BT457) - 6, 3) * $G457:$BT457) * (100 - $C457) / 100</f>
        <v>0</v>
      </c>
    </row>
    <row r="458" customFormat="false" ht="12.8" hidden="false" customHeight="true" outlineLevel="0" collapsed="false">
      <c r="E458" s="1" t="n">
        <f aca="false">SUM($G458:$BT458)</f>
        <v>0</v>
      </c>
      <c r="F458" s="3" t="n">
        <f aca="false">SUMPRODUCT(INDEX(Cajas!$A$2:$C$10000, COLUMN($G458:$BT458) - 6, 3) * $G458:$BT458) * (100 - $C458) / 100</f>
        <v>0</v>
      </c>
    </row>
    <row r="459" customFormat="false" ht="12.8" hidden="false" customHeight="true" outlineLevel="0" collapsed="false">
      <c r="E459" s="1" t="n">
        <f aca="false">SUM($G459:$BT459)</f>
        <v>0</v>
      </c>
      <c r="F459" s="3" t="n">
        <f aca="false">SUMPRODUCT(INDEX(Cajas!$A$2:$C$10000, COLUMN($G459:$BT459) - 6, 3) * $G459:$BT459) * (100 - $C459) / 100</f>
        <v>0</v>
      </c>
    </row>
    <row r="460" customFormat="false" ht="12.8" hidden="false" customHeight="true" outlineLevel="0" collapsed="false">
      <c r="E460" s="1" t="n">
        <f aca="false">SUM($G460:$BT460)</f>
        <v>0</v>
      </c>
      <c r="F460" s="3" t="n">
        <f aca="false">SUMPRODUCT(INDEX(Cajas!$A$2:$C$10000, COLUMN($G460:$BT460) - 6, 3) * $G460:$BT460) * (100 - $C460) / 100</f>
        <v>0</v>
      </c>
    </row>
    <row r="461" customFormat="false" ht="12.8" hidden="false" customHeight="true" outlineLevel="0" collapsed="false">
      <c r="E461" s="1" t="n">
        <f aca="false">SUM($G461:$BT461)</f>
        <v>0</v>
      </c>
      <c r="F461" s="3" t="n">
        <f aca="false">SUMPRODUCT(INDEX(Cajas!$A$2:$C$10000, COLUMN($G461:$BT461) - 6, 3) * $G461:$BT461) * (100 - $C461) / 100</f>
        <v>0</v>
      </c>
    </row>
    <row r="462" customFormat="false" ht="12.8" hidden="false" customHeight="true" outlineLevel="0" collapsed="false">
      <c r="E462" s="1" t="n">
        <f aca="false">SUM($G462:$BT462)</f>
        <v>0</v>
      </c>
      <c r="F462" s="3" t="n">
        <f aca="false">SUMPRODUCT(INDEX(Cajas!$A$2:$C$10000, COLUMN($G462:$BT462) - 6, 3) * $G462:$BT462) * (100 - $C462) / 100</f>
        <v>0</v>
      </c>
    </row>
    <row r="463" customFormat="false" ht="12.8" hidden="false" customHeight="true" outlineLevel="0" collapsed="false">
      <c r="E463" s="1" t="n">
        <f aca="false">SUM($G463:$BT463)</f>
        <v>0</v>
      </c>
      <c r="F463" s="3" t="n">
        <f aca="false">SUMPRODUCT(INDEX(Cajas!$A$2:$C$10000, COLUMN($G463:$BT463) - 6, 3) * $G463:$BT463) * (100 - $C463) / 100</f>
        <v>0</v>
      </c>
    </row>
    <row r="464" customFormat="false" ht="12.8" hidden="false" customHeight="true" outlineLevel="0" collapsed="false">
      <c r="E464" s="1" t="n">
        <f aca="false">SUM($G464:$BT464)</f>
        <v>0</v>
      </c>
      <c r="F464" s="3" t="n">
        <f aca="false">SUMPRODUCT(INDEX(Cajas!$A$2:$C$10000, COLUMN($G464:$BT464) - 6, 3) * $G464:$BT464) * (100 - $C464) / 100</f>
        <v>0</v>
      </c>
    </row>
    <row r="465" customFormat="false" ht="12.8" hidden="false" customHeight="true" outlineLevel="0" collapsed="false">
      <c r="E465" s="1" t="n">
        <f aca="false">SUM($G465:$BT465)</f>
        <v>0</v>
      </c>
      <c r="F465" s="3" t="n">
        <f aca="false">SUMPRODUCT(INDEX(Cajas!$A$2:$C$10000, COLUMN($G465:$BT465) - 6, 3) * $G465:$BT465) * (100 - $C465) / 100</f>
        <v>0</v>
      </c>
    </row>
    <row r="466" customFormat="false" ht="12.8" hidden="false" customHeight="true" outlineLevel="0" collapsed="false">
      <c r="E466" s="1" t="n">
        <f aca="false">SUM($G466:$BT466)</f>
        <v>0</v>
      </c>
      <c r="F466" s="3" t="n">
        <f aca="false">SUMPRODUCT(INDEX(Cajas!$A$2:$C$10000, COLUMN($G466:$BT466) - 6, 3) * $G466:$BT466) * (100 - $C466) / 100</f>
        <v>0</v>
      </c>
    </row>
    <row r="467" customFormat="false" ht="12.8" hidden="false" customHeight="true" outlineLevel="0" collapsed="false">
      <c r="E467" s="1" t="n">
        <f aca="false">SUM($G467:$BT467)</f>
        <v>0</v>
      </c>
      <c r="F467" s="3" t="n">
        <f aca="false">SUMPRODUCT(INDEX(Cajas!$A$2:$C$10000, COLUMN($G467:$BT467) - 6, 3) * $G467:$BT467) * (100 - $C467) / 100</f>
        <v>0</v>
      </c>
    </row>
    <row r="468" customFormat="false" ht="12.8" hidden="false" customHeight="true" outlineLevel="0" collapsed="false">
      <c r="E468" s="1" t="n">
        <f aca="false">SUM($G468:$BT468)</f>
        <v>0</v>
      </c>
      <c r="F468" s="3" t="n">
        <f aca="false">SUMPRODUCT(INDEX(Cajas!$A$2:$C$10000, COLUMN($G468:$BT468) - 6, 3) * $G468:$BT468) * (100 - $C468) / 100</f>
        <v>0</v>
      </c>
    </row>
    <row r="469" customFormat="false" ht="12.8" hidden="false" customHeight="true" outlineLevel="0" collapsed="false">
      <c r="E469" s="1" t="n">
        <f aca="false">SUM($G469:$BT469)</f>
        <v>0</v>
      </c>
      <c r="F469" s="3" t="n">
        <f aca="false">SUMPRODUCT(INDEX(Cajas!$A$2:$C$10000, COLUMN($G469:$BT469) - 6, 3) * $G469:$BT469) * (100 - $C469) / 100</f>
        <v>0</v>
      </c>
    </row>
    <row r="470" customFormat="false" ht="12.8" hidden="false" customHeight="true" outlineLevel="0" collapsed="false">
      <c r="E470" s="1" t="n">
        <f aca="false">SUM($G470:$BT470)</f>
        <v>0</v>
      </c>
      <c r="F470" s="3" t="n">
        <f aca="false">SUMPRODUCT(INDEX(Cajas!$A$2:$C$10000, COLUMN($G470:$BT470) - 6, 3) * $G470:$BT470) * (100 - $C470) / 100</f>
        <v>0</v>
      </c>
    </row>
    <row r="471" customFormat="false" ht="12.8" hidden="false" customHeight="true" outlineLevel="0" collapsed="false">
      <c r="E471" s="1" t="n">
        <f aca="false">SUM($G471:$BT471)</f>
        <v>0</v>
      </c>
      <c r="F471" s="3" t="n">
        <f aca="false">SUMPRODUCT(INDEX(Cajas!$A$2:$C$10000, COLUMN($G471:$BT471) - 6, 3) * $G471:$BT471) * (100 - $C471) / 100</f>
        <v>0</v>
      </c>
    </row>
    <row r="472" customFormat="false" ht="12.8" hidden="false" customHeight="true" outlineLevel="0" collapsed="false">
      <c r="E472" s="1" t="n">
        <f aca="false">SUM($G472:$BT472)</f>
        <v>0</v>
      </c>
      <c r="F472" s="3" t="n">
        <f aca="false">SUMPRODUCT(INDEX(Cajas!$A$2:$C$10000, COLUMN($G472:$BT472) - 6, 3) * $G472:$BT472) * (100 - $C472) / 100</f>
        <v>0</v>
      </c>
    </row>
    <row r="473" customFormat="false" ht="12.8" hidden="false" customHeight="true" outlineLevel="0" collapsed="false">
      <c r="E473" s="1" t="n">
        <f aca="false">SUM($G473:$BT473)</f>
        <v>0</v>
      </c>
      <c r="F473" s="3" t="n">
        <f aca="false">SUMPRODUCT(INDEX(Cajas!$A$2:$C$10000, COLUMN($G473:$BT473) - 6, 3) * $G473:$BT473) * (100 - $C473) / 100</f>
        <v>0</v>
      </c>
    </row>
    <row r="474" customFormat="false" ht="12.8" hidden="false" customHeight="true" outlineLevel="0" collapsed="false">
      <c r="E474" s="1" t="n">
        <f aca="false">SUM($G474:$BT474)</f>
        <v>0</v>
      </c>
      <c r="F474" s="3" t="n">
        <f aca="false">SUMPRODUCT(INDEX(Cajas!$A$2:$C$10000, COLUMN($G474:$BT474) - 6, 3) * $G474:$BT474) * (100 - $C474) / 100</f>
        <v>0</v>
      </c>
    </row>
    <row r="475" customFormat="false" ht="12.8" hidden="false" customHeight="true" outlineLevel="0" collapsed="false">
      <c r="E475" s="1" t="n">
        <f aca="false">SUM($G475:$BT475)</f>
        <v>0</v>
      </c>
      <c r="F475" s="3" t="n">
        <f aca="false">SUMPRODUCT(INDEX(Cajas!$A$2:$C$10000, COLUMN($G475:$BT475) - 6, 3) * $G475:$BT475) * (100 - $C475) / 100</f>
        <v>0</v>
      </c>
    </row>
    <row r="476" customFormat="false" ht="12.8" hidden="false" customHeight="true" outlineLevel="0" collapsed="false">
      <c r="E476" s="1" t="n">
        <f aca="false">SUM($G476:$BT476)</f>
        <v>0</v>
      </c>
      <c r="F476" s="3" t="n">
        <f aca="false">SUMPRODUCT(INDEX(Cajas!$A$2:$C$10000, COLUMN($G476:$BT476) - 6, 3) * $G476:$BT476) * (100 - $C476) / 100</f>
        <v>0</v>
      </c>
    </row>
    <row r="477" customFormat="false" ht="12.8" hidden="false" customHeight="true" outlineLevel="0" collapsed="false">
      <c r="E477" s="1" t="n">
        <f aca="false">SUM($G477:$BT477)</f>
        <v>0</v>
      </c>
      <c r="F477" s="3" t="n">
        <f aca="false">SUMPRODUCT(INDEX(Cajas!$A$2:$C$10000, COLUMN($G477:$BT477) - 6, 3) * $G477:$BT477) * (100 - $C477) / 100</f>
        <v>0</v>
      </c>
    </row>
    <row r="478" customFormat="false" ht="12.8" hidden="false" customHeight="true" outlineLevel="0" collapsed="false">
      <c r="E478" s="1" t="n">
        <f aca="false">SUM($G478:$BT478)</f>
        <v>0</v>
      </c>
      <c r="F478" s="3" t="n">
        <f aca="false">SUMPRODUCT(INDEX(Cajas!$A$2:$C$10000, COLUMN($G478:$BT478) - 6, 3) * $G478:$BT478) * (100 - $C478) / 100</f>
        <v>0</v>
      </c>
    </row>
    <row r="479" customFormat="false" ht="12.8" hidden="false" customHeight="true" outlineLevel="0" collapsed="false">
      <c r="E479" s="1" t="n">
        <f aca="false">SUM($G479:$BT479)</f>
        <v>0</v>
      </c>
      <c r="F479" s="3" t="n">
        <f aca="false">SUMPRODUCT(INDEX(Cajas!$A$2:$C$10000, COLUMN($G479:$BT479) - 6, 3) * $G479:$BT479) * (100 - $C479) / 100</f>
        <v>0</v>
      </c>
    </row>
    <row r="480" customFormat="false" ht="12.8" hidden="false" customHeight="true" outlineLevel="0" collapsed="false">
      <c r="E480" s="1" t="n">
        <f aca="false">SUM($G480:$BT480)</f>
        <v>0</v>
      </c>
      <c r="F480" s="3" t="n">
        <f aca="false">SUMPRODUCT(INDEX(Cajas!$A$2:$C$10000, COLUMN($G480:$BT480) - 6, 3) * $G480:$BT480) * (100 - $C480) / 100</f>
        <v>0</v>
      </c>
    </row>
    <row r="481" customFormat="false" ht="12.8" hidden="false" customHeight="true" outlineLevel="0" collapsed="false">
      <c r="E481" s="1" t="n">
        <f aca="false">SUM($G481:$BT481)</f>
        <v>0</v>
      </c>
      <c r="F481" s="3" t="n">
        <f aca="false">SUMPRODUCT(INDEX(Cajas!$A$2:$C$10000, COLUMN($G481:$BT481) - 6, 3) * $G481:$BT481) * (100 - $C481) / 100</f>
        <v>0</v>
      </c>
    </row>
    <row r="482" customFormat="false" ht="12.8" hidden="false" customHeight="true" outlineLevel="0" collapsed="false">
      <c r="E482" s="1" t="n">
        <f aca="false">SUM($G482:$BT482)</f>
        <v>0</v>
      </c>
      <c r="F482" s="3" t="n">
        <f aca="false">SUMPRODUCT(INDEX(Cajas!$A$2:$C$10000, COLUMN($G482:$BT482) - 6, 3) * $G482:$BT482) * (100 - $C482) / 100</f>
        <v>0</v>
      </c>
    </row>
    <row r="483" customFormat="false" ht="12.8" hidden="false" customHeight="true" outlineLevel="0" collapsed="false">
      <c r="E483" s="1" t="n">
        <f aca="false">SUM($G483:$BT483)</f>
        <v>0</v>
      </c>
      <c r="F483" s="3" t="n">
        <f aca="false">SUMPRODUCT(INDEX(Cajas!$A$2:$C$10000, COLUMN($G483:$BT483) - 6, 3) * $G483:$BT483) * (100 - $C483) / 100</f>
        <v>0</v>
      </c>
    </row>
    <row r="484" customFormat="false" ht="12.8" hidden="false" customHeight="true" outlineLevel="0" collapsed="false">
      <c r="E484" s="1" t="n">
        <f aca="false">SUM($G484:$BT484)</f>
        <v>0</v>
      </c>
      <c r="F484" s="3" t="n">
        <f aca="false">SUMPRODUCT(INDEX(Cajas!$A$2:$C$10000, COLUMN($G484:$BT484) - 6, 3) * $G484:$BT484) * (100 - $C484) / 100</f>
        <v>0</v>
      </c>
    </row>
    <row r="485" customFormat="false" ht="12.8" hidden="false" customHeight="true" outlineLevel="0" collapsed="false">
      <c r="E485" s="1" t="n">
        <f aca="false">SUM($G485:$BT485)</f>
        <v>0</v>
      </c>
      <c r="F485" s="3" t="n">
        <f aca="false">SUMPRODUCT(INDEX(Cajas!$A$2:$C$10000, COLUMN($G485:$BT485) - 6, 3) * $G485:$BT485) * (100 - $C485) / 100</f>
        <v>0</v>
      </c>
    </row>
    <row r="486" customFormat="false" ht="12.8" hidden="false" customHeight="true" outlineLevel="0" collapsed="false">
      <c r="E486" s="1" t="n">
        <f aca="false">SUM($G486:$BT486)</f>
        <v>0</v>
      </c>
      <c r="F486" s="3" t="n">
        <f aca="false">SUMPRODUCT(INDEX(Cajas!$A$2:$C$10000, COLUMN($G486:$BT486) - 6, 3) * $G486:$BT486) * (100 - $C486) / 100</f>
        <v>0</v>
      </c>
    </row>
    <row r="487" customFormat="false" ht="12.8" hidden="false" customHeight="true" outlineLevel="0" collapsed="false">
      <c r="E487" s="1" t="n">
        <f aca="false">SUM($G487:$BT487)</f>
        <v>0</v>
      </c>
      <c r="F487" s="3" t="n">
        <f aca="false">SUMPRODUCT(INDEX(Cajas!$A$2:$C$10000, COLUMN($G487:$BT487) - 6, 3) * $G487:$BT487) * (100 - $C487) / 100</f>
        <v>0</v>
      </c>
    </row>
    <row r="488" customFormat="false" ht="12.8" hidden="false" customHeight="true" outlineLevel="0" collapsed="false">
      <c r="E488" s="1" t="n">
        <f aca="false">SUM($G488:$BT488)</f>
        <v>0</v>
      </c>
      <c r="F488" s="3" t="n">
        <f aca="false">SUMPRODUCT(INDEX(Cajas!$A$2:$C$10000, COLUMN($G488:$BT488) - 6, 3) * $G488:$BT488) * (100 - $C488) / 100</f>
        <v>0</v>
      </c>
    </row>
    <row r="489" customFormat="false" ht="12.8" hidden="false" customHeight="true" outlineLevel="0" collapsed="false">
      <c r="E489" s="1" t="n">
        <f aca="false">SUM($G489:$BT489)</f>
        <v>0</v>
      </c>
      <c r="F489" s="3" t="n">
        <f aca="false">SUMPRODUCT(INDEX(Cajas!$A$2:$C$10000, COLUMN($G489:$BT489) - 6, 3) * $G489:$BT489) * (100 - $C489) / 100</f>
        <v>0</v>
      </c>
    </row>
    <row r="490" customFormat="false" ht="12.8" hidden="false" customHeight="true" outlineLevel="0" collapsed="false">
      <c r="E490" s="1" t="n">
        <f aca="false">SUM($G490:$BT490)</f>
        <v>0</v>
      </c>
      <c r="F490" s="3" t="n">
        <f aca="false">SUMPRODUCT(INDEX(Cajas!$A$2:$C$10000, COLUMN($G490:$BT490) - 6, 3) * $G490:$BT490) * (100 - $C490) / 100</f>
        <v>0</v>
      </c>
    </row>
    <row r="491" customFormat="false" ht="12.8" hidden="false" customHeight="true" outlineLevel="0" collapsed="false">
      <c r="E491" s="1" t="n">
        <f aca="false">SUM($G491:$BT491)</f>
        <v>0</v>
      </c>
      <c r="F491" s="3" t="n">
        <f aca="false">SUMPRODUCT(INDEX(Cajas!$A$2:$C$10000, COLUMN($G491:$BT491) - 6, 3) * $G491:$BT491) * (100 - $C491) / 100</f>
        <v>0</v>
      </c>
    </row>
    <row r="492" customFormat="false" ht="12.8" hidden="false" customHeight="true" outlineLevel="0" collapsed="false">
      <c r="E492" s="1" t="n">
        <f aca="false">SUM($G492:$BT492)</f>
        <v>0</v>
      </c>
      <c r="F492" s="3" t="n">
        <f aca="false">SUMPRODUCT(INDEX(Cajas!$A$2:$C$10000, COLUMN($G492:$BT492) - 6, 3) * $G492:$BT492) * (100 - $C492) / 100</f>
        <v>0</v>
      </c>
    </row>
    <row r="493" customFormat="false" ht="12.8" hidden="false" customHeight="true" outlineLevel="0" collapsed="false">
      <c r="E493" s="1" t="n">
        <f aca="false">SUM($G493:$BT493)</f>
        <v>0</v>
      </c>
      <c r="F493" s="3" t="n">
        <f aca="false">SUMPRODUCT(INDEX(Cajas!$A$2:$C$10000, COLUMN($G493:$BT493) - 6, 3) * $G493:$BT493) * (100 - $C493) / 100</f>
        <v>0</v>
      </c>
    </row>
    <row r="494" customFormat="false" ht="12.8" hidden="false" customHeight="true" outlineLevel="0" collapsed="false">
      <c r="E494" s="1" t="n">
        <f aca="false">SUM($G494:$BT494)</f>
        <v>0</v>
      </c>
      <c r="F494" s="3" t="n">
        <f aca="false">SUMPRODUCT(INDEX(Cajas!$A$2:$C$10000, COLUMN($G494:$BT494) - 6, 3) * $G494:$BT494) * (100 - $C494) / 100</f>
        <v>0</v>
      </c>
    </row>
    <row r="495" customFormat="false" ht="12.8" hidden="false" customHeight="true" outlineLevel="0" collapsed="false">
      <c r="E495" s="1" t="n">
        <f aca="false">SUM($G495:$BT495)</f>
        <v>0</v>
      </c>
      <c r="F495" s="3" t="n">
        <f aca="false">SUMPRODUCT(INDEX(Cajas!$A$2:$C$10000, COLUMN($G495:$BT495) - 6, 3) * $G495:$BT495) * (100 - $C495) / 100</f>
        <v>0</v>
      </c>
    </row>
    <row r="496" customFormat="false" ht="12.8" hidden="false" customHeight="true" outlineLevel="0" collapsed="false">
      <c r="E496" s="1" t="n">
        <f aca="false">SUM($G496:$BT496)</f>
        <v>0</v>
      </c>
      <c r="F496" s="3" t="n">
        <f aca="false">SUMPRODUCT(INDEX(Cajas!$A$2:$C$10000, COLUMN($G496:$BT496) - 6, 3) * $G496:$BT496) * (100 - $C496) / 100</f>
        <v>0</v>
      </c>
    </row>
    <row r="497" customFormat="false" ht="12.8" hidden="false" customHeight="true" outlineLevel="0" collapsed="false">
      <c r="E497" s="1" t="n">
        <f aca="false">SUM($G497:$BT497)</f>
        <v>0</v>
      </c>
      <c r="F497" s="3" t="n">
        <f aca="false">SUMPRODUCT(INDEX(Cajas!$A$2:$C$10000, COLUMN($G497:$BT497) - 6, 3) * $G497:$BT497) * (100 - $C497) / 100</f>
        <v>0</v>
      </c>
    </row>
    <row r="498" customFormat="false" ht="12.8" hidden="false" customHeight="true" outlineLevel="0" collapsed="false">
      <c r="E498" s="1" t="n">
        <f aca="false">SUM($G498:$BT498)</f>
        <v>0</v>
      </c>
      <c r="F498" s="3" t="n">
        <f aca="false">SUMPRODUCT(INDEX(Cajas!$A$2:$C$10000, COLUMN($G498:$BT498) - 6, 3) * $G498:$BT498) * (100 - $C498) / 100</f>
        <v>0</v>
      </c>
    </row>
    <row r="499" customFormat="false" ht="12.8" hidden="false" customHeight="true" outlineLevel="0" collapsed="false">
      <c r="E499" s="1" t="n">
        <f aca="false">SUM($G499:$BT499)</f>
        <v>0</v>
      </c>
      <c r="F499" s="3" t="n">
        <f aca="false">SUMPRODUCT(INDEX(Cajas!$A$2:$C$10000, COLUMN($G499:$BT499) - 6, 3) * $G499:$BT499) * (100 - $C499) / 100</f>
        <v>0</v>
      </c>
    </row>
    <row r="500" customFormat="false" ht="12.8" hidden="false" customHeight="true" outlineLevel="0" collapsed="false">
      <c r="E500" s="1" t="n">
        <f aca="false">SUM($G500:$BT500)</f>
        <v>0</v>
      </c>
      <c r="F500" s="3" t="n">
        <f aca="false">SUMPRODUCT(INDEX(Cajas!$A$2:$C$10000, COLUMN($G500:$BT500) - 6, 3) * $G500:$BT500) * (100 - $C500) / 100</f>
        <v>0</v>
      </c>
    </row>
    <row r="501" customFormat="false" ht="12.8" hidden="false" customHeight="true" outlineLevel="0" collapsed="false">
      <c r="E501" s="1" t="n">
        <f aca="false">SUM($G501:$BT501)</f>
        <v>0</v>
      </c>
      <c r="F501" s="3" t="n">
        <f aca="false">SUMPRODUCT(INDEX(Cajas!$A$2:$C$10000, COLUMN($G501:$BT501) - 6, 3) * $G501:$BT501) * (100 - $C501) / 100</f>
        <v>0</v>
      </c>
    </row>
    <row r="502" customFormat="false" ht="12.8" hidden="false" customHeight="true" outlineLevel="0" collapsed="false">
      <c r="E502" s="1" t="n">
        <f aca="false">SUM($G502:$BT502)</f>
        <v>0</v>
      </c>
      <c r="F502" s="3" t="n">
        <f aca="false">SUMPRODUCT(INDEX(Cajas!$A$2:$C$10000, COLUMN($G502:$BT502) - 6, 3) * $G502:$BT502) * (100 - $C502) / 100</f>
        <v>0</v>
      </c>
    </row>
    <row r="503" customFormat="false" ht="12.8" hidden="false" customHeight="true" outlineLevel="0" collapsed="false">
      <c r="E503" s="1" t="n">
        <f aca="false">SUM($G503:$BT503)</f>
        <v>0</v>
      </c>
      <c r="F503" s="3" t="n">
        <f aca="false">SUMPRODUCT(INDEX(Cajas!$A$2:$C$10000, COLUMN($G503:$BT503) - 6, 3) * $G503:$BT503) * (100 - $C503) / 100</f>
        <v>0</v>
      </c>
    </row>
    <row r="504" customFormat="false" ht="12.8" hidden="false" customHeight="true" outlineLevel="0" collapsed="false">
      <c r="E504" s="1" t="n">
        <f aca="false">SUM($G504:$BT504)</f>
        <v>0</v>
      </c>
      <c r="F504" s="3" t="n">
        <f aca="false">SUMPRODUCT(INDEX(Cajas!$A$2:$C$10000, COLUMN($G504:$BT504) - 6, 3) * $G504:$BT504) * (100 - $C504) / 100</f>
        <v>0</v>
      </c>
    </row>
    <row r="505" customFormat="false" ht="12.8" hidden="false" customHeight="true" outlineLevel="0" collapsed="false">
      <c r="E505" s="1" t="n">
        <f aca="false">SUM($G505:$BT505)</f>
        <v>0</v>
      </c>
      <c r="F505" s="3" t="n">
        <f aca="false">SUMPRODUCT(INDEX(Cajas!$A$2:$C$10000, COLUMN($G505:$BT505) - 6, 3) * $G505:$BT505) * (100 - $C505) / 100</f>
        <v>0</v>
      </c>
    </row>
    <row r="506" customFormat="false" ht="12.8" hidden="false" customHeight="true" outlineLevel="0" collapsed="false">
      <c r="E506" s="1" t="n">
        <f aca="false">SUM($G506:$BT506)</f>
        <v>0</v>
      </c>
      <c r="F506" s="3" t="n">
        <f aca="false">SUMPRODUCT(INDEX(Cajas!$A$2:$C$10000, COLUMN($G506:$BT506) - 6, 3) * $G506:$BT506) * (100 - $C506) / 100</f>
        <v>0</v>
      </c>
    </row>
    <row r="507" customFormat="false" ht="12.8" hidden="false" customHeight="true" outlineLevel="0" collapsed="false">
      <c r="E507" s="1" t="n">
        <f aca="false">SUM($G507:$BT507)</f>
        <v>0</v>
      </c>
      <c r="F507" s="3" t="n">
        <f aca="false">SUMPRODUCT(INDEX(Cajas!$A$2:$C$10000, COLUMN($G507:$BT507) - 6, 3) * $G507:$BT507) * (100 - $C507) / 100</f>
        <v>0</v>
      </c>
    </row>
    <row r="508" customFormat="false" ht="12.8" hidden="false" customHeight="true" outlineLevel="0" collapsed="false">
      <c r="E508" s="1" t="n">
        <f aca="false">SUM($G508:$BT508)</f>
        <v>0</v>
      </c>
      <c r="F508" s="3" t="n">
        <f aca="false">SUMPRODUCT(INDEX(Cajas!$A$2:$C$10000, COLUMN($G508:$BT508) - 6, 3) * $G508:$BT508) * (100 - $C508) / 100</f>
        <v>0</v>
      </c>
    </row>
    <row r="509" customFormat="false" ht="12.8" hidden="false" customHeight="true" outlineLevel="0" collapsed="false">
      <c r="E509" s="1" t="n">
        <f aca="false">SUM($G509:$BT509)</f>
        <v>0</v>
      </c>
      <c r="F509" s="3" t="n">
        <f aca="false">SUMPRODUCT(INDEX(Cajas!$A$2:$C$10000, COLUMN($G509:$BT509) - 6, 3) * $G509:$BT509) * (100 - $C509) / 100</f>
        <v>0</v>
      </c>
    </row>
    <row r="510" customFormat="false" ht="12.8" hidden="false" customHeight="true" outlineLevel="0" collapsed="false">
      <c r="E510" s="1" t="n">
        <f aca="false">SUM($G510:$BT510)</f>
        <v>0</v>
      </c>
      <c r="F510" s="3" t="n">
        <f aca="false">SUMPRODUCT(INDEX(Cajas!$A$2:$C$10000, COLUMN($G510:$BT510) - 6, 3) * $G510:$BT510) * (100 - $C510) / 100</f>
        <v>0</v>
      </c>
    </row>
    <row r="511" customFormat="false" ht="12.8" hidden="false" customHeight="true" outlineLevel="0" collapsed="false">
      <c r="E511" s="1" t="n">
        <f aca="false">SUM($G511:$BT511)</f>
        <v>0</v>
      </c>
      <c r="F511" s="3" t="n">
        <f aca="false">SUMPRODUCT(INDEX(Cajas!$A$2:$C$10000, COLUMN($G511:$BT511) - 6, 3) * $G511:$BT511) * (100 - $C511) / 100</f>
        <v>0</v>
      </c>
    </row>
    <row r="512" customFormat="false" ht="12.8" hidden="false" customHeight="true" outlineLevel="0" collapsed="false">
      <c r="E512" s="1" t="n">
        <f aca="false">SUM($G512:$BT512)</f>
        <v>0</v>
      </c>
      <c r="F512" s="3" t="n">
        <f aca="false">SUMPRODUCT(INDEX(Cajas!$A$2:$C$10000, COLUMN($G512:$BT512) - 6, 3) * $G512:$BT512) * (100 - $C512) / 100</f>
        <v>0</v>
      </c>
    </row>
    <row r="513" customFormat="false" ht="12.8" hidden="false" customHeight="true" outlineLevel="0" collapsed="false">
      <c r="E513" s="1" t="n">
        <f aca="false">SUM($G513:$BT513)</f>
        <v>0</v>
      </c>
      <c r="F513" s="3" t="n">
        <f aca="false">SUMPRODUCT(INDEX(Cajas!$A$2:$C$10000, COLUMN($G513:$BT513) - 6, 3) * $G513:$BT513) * (100 - $C513) / 100</f>
        <v>0</v>
      </c>
    </row>
    <row r="514" customFormat="false" ht="12.8" hidden="false" customHeight="true" outlineLevel="0" collapsed="false">
      <c r="E514" s="1" t="n">
        <f aca="false">SUM($G514:$BT514)</f>
        <v>0</v>
      </c>
      <c r="F514" s="3" t="n">
        <f aca="false">SUMPRODUCT(INDEX(Cajas!$A$2:$C$10000, COLUMN($G514:$BT514) - 6, 3) * $G514:$BT514) * (100 - $C514) / 100</f>
        <v>0</v>
      </c>
    </row>
    <row r="515" customFormat="false" ht="12.8" hidden="false" customHeight="true" outlineLevel="0" collapsed="false">
      <c r="E515" s="1" t="n">
        <f aca="false">SUM($G515:$BT515)</f>
        <v>0</v>
      </c>
      <c r="F515" s="3" t="n">
        <f aca="false">SUMPRODUCT(INDEX(Cajas!$A$2:$C$10000, COLUMN($G515:$BT515) - 6, 3) * $G515:$BT515) * (100 - $C515) / 100</f>
        <v>0</v>
      </c>
    </row>
    <row r="516" customFormat="false" ht="12.8" hidden="false" customHeight="true" outlineLevel="0" collapsed="false">
      <c r="E516" s="1" t="n">
        <f aca="false">SUM($G516:$BT516)</f>
        <v>0</v>
      </c>
      <c r="F516" s="3" t="n">
        <f aca="false">SUMPRODUCT(INDEX(Cajas!$A$2:$C$10000, COLUMN($G516:$BT516) - 6, 3) * $G516:$BT516) * (100 - $C516) / 100</f>
        <v>0</v>
      </c>
    </row>
    <row r="517" customFormat="false" ht="12.8" hidden="false" customHeight="true" outlineLevel="0" collapsed="false">
      <c r="E517" s="1" t="n">
        <f aca="false">SUM($G517:$BT517)</f>
        <v>0</v>
      </c>
      <c r="F517" s="3" t="n">
        <f aca="false">SUMPRODUCT(INDEX(Cajas!$A$2:$C$10000, COLUMN($G517:$BT517) - 6, 3) * $G517:$BT517) * (100 - $C517) / 100</f>
        <v>0</v>
      </c>
    </row>
    <row r="518" customFormat="false" ht="12.8" hidden="false" customHeight="true" outlineLevel="0" collapsed="false">
      <c r="E518" s="1" t="n">
        <f aca="false">SUM($G518:$BT518)</f>
        <v>0</v>
      </c>
      <c r="F518" s="3" t="n">
        <f aca="false">SUMPRODUCT(INDEX(Cajas!$A$2:$C$10000, COLUMN($G518:$BT518) - 6, 3) * $G518:$BT518) * (100 - $C518) / 100</f>
        <v>0</v>
      </c>
    </row>
    <row r="519" customFormat="false" ht="12.8" hidden="false" customHeight="true" outlineLevel="0" collapsed="false">
      <c r="E519" s="1" t="n">
        <f aca="false">SUM($G519:$BT519)</f>
        <v>0</v>
      </c>
      <c r="F519" s="3" t="n">
        <f aca="false">SUMPRODUCT(INDEX(Cajas!$A$2:$C$10000, COLUMN($G519:$BT519) - 6, 3) * $G519:$BT519) * (100 - $C519) / 100</f>
        <v>0</v>
      </c>
    </row>
    <row r="520" customFormat="false" ht="12.8" hidden="false" customHeight="true" outlineLevel="0" collapsed="false">
      <c r="E520" s="1" t="n">
        <f aca="false">SUM($G520:$BT520)</f>
        <v>0</v>
      </c>
      <c r="F520" s="3" t="n">
        <f aca="false">SUMPRODUCT(INDEX(Cajas!$A$2:$C$10000, COLUMN($G520:$BT520) - 6, 3) * $G520:$BT520) * (100 - $C520) / 100</f>
        <v>0</v>
      </c>
    </row>
    <row r="521" customFormat="false" ht="12.8" hidden="false" customHeight="true" outlineLevel="0" collapsed="false">
      <c r="E521" s="1" t="n">
        <f aca="false">SUM($G521:$BT521)</f>
        <v>0</v>
      </c>
      <c r="F521" s="3" t="n">
        <f aca="false">SUMPRODUCT(INDEX(Cajas!$A$2:$C$10000, COLUMN($G521:$BT521) - 6, 3) * $G521:$BT521) * (100 - $C521) / 100</f>
        <v>0</v>
      </c>
    </row>
    <row r="522" customFormat="false" ht="12.8" hidden="false" customHeight="true" outlineLevel="0" collapsed="false">
      <c r="E522" s="1" t="n">
        <f aca="false">SUM($G522:$BT522)</f>
        <v>0</v>
      </c>
      <c r="F522" s="3" t="n">
        <f aca="false">SUMPRODUCT(INDEX(Cajas!$A$2:$C$10000, COLUMN($G522:$BT522) - 6, 3) * $G522:$BT522) * (100 - $C522) / 100</f>
        <v>0</v>
      </c>
    </row>
    <row r="523" customFormat="false" ht="12.8" hidden="false" customHeight="true" outlineLevel="0" collapsed="false">
      <c r="E523" s="1" t="n">
        <f aca="false">SUM($G523:$BT523)</f>
        <v>0</v>
      </c>
      <c r="F523" s="3" t="n">
        <f aca="false">SUMPRODUCT(INDEX(Cajas!$A$2:$C$10000, COLUMN($G523:$BT523) - 6, 3) * $G523:$BT523) * (100 - $C523) / 100</f>
        <v>0</v>
      </c>
    </row>
    <row r="524" customFormat="false" ht="12.8" hidden="false" customHeight="true" outlineLevel="0" collapsed="false">
      <c r="E524" s="1" t="n">
        <f aca="false">SUM($G524:$BT524)</f>
        <v>0</v>
      </c>
      <c r="F524" s="3" t="n">
        <f aca="false">SUMPRODUCT(INDEX(Cajas!$A$2:$C$10000, COLUMN($G524:$BT524) - 6, 3) * $G524:$BT524) * (100 - $C524) / 100</f>
        <v>0</v>
      </c>
    </row>
    <row r="525" customFormat="false" ht="12.8" hidden="false" customHeight="true" outlineLevel="0" collapsed="false">
      <c r="E525" s="1" t="n">
        <f aca="false">SUM($G525:$BT525)</f>
        <v>0</v>
      </c>
      <c r="F525" s="3" t="n">
        <f aca="false">SUMPRODUCT(INDEX(Cajas!$A$2:$C$10000, COLUMN($G525:$BT525) - 6, 3) * $G525:$BT525) * (100 - $C525) / 100</f>
        <v>0</v>
      </c>
    </row>
    <row r="526" customFormat="false" ht="12.8" hidden="false" customHeight="true" outlineLevel="0" collapsed="false">
      <c r="E526" s="1" t="n">
        <f aca="false">SUM($G526:$BT526)</f>
        <v>0</v>
      </c>
      <c r="F526" s="3" t="n">
        <f aca="false">SUMPRODUCT(INDEX(Cajas!$A$2:$C$10000, COLUMN($G526:$BT526) - 6, 3) * $G526:$BT526) * (100 - $C526) / 100</f>
        <v>0</v>
      </c>
    </row>
    <row r="527" customFormat="false" ht="12.8" hidden="false" customHeight="true" outlineLevel="0" collapsed="false">
      <c r="E527" s="1" t="n">
        <f aca="false">SUM($G527:$BT527)</f>
        <v>0</v>
      </c>
      <c r="F527" s="3" t="n">
        <f aca="false">SUMPRODUCT(INDEX(Cajas!$A$2:$C$10000, COLUMN($G527:$BT527) - 6, 3) * $G527:$BT527) * (100 - $C527) / 100</f>
        <v>0</v>
      </c>
    </row>
    <row r="528" customFormat="false" ht="12.8" hidden="false" customHeight="true" outlineLevel="0" collapsed="false">
      <c r="E528" s="1" t="n">
        <f aca="false">SUM($G528:$BT528)</f>
        <v>0</v>
      </c>
      <c r="F528" s="3" t="n">
        <f aca="false">SUMPRODUCT(INDEX(Cajas!$A$2:$C$10000, COLUMN($G528:$BT528) - 6, 3) * $G528:$BT528) * (100 - $C528) / 100</f>
        <v>0</v>
      </c>
    </row>
    <row r="529" customFormat="false" ht="12.8" hidden="false" customHeight="true" outlineLevel="0" collapsed="false">
      <c r="E529" s="1" t="n">
        <f aca="false">SUM($G529:$BT529)</f>
        <v>0</v>
      </c>
      <c r="F529" s="3" t="n">
        <f aca="false">SUMPRODUCT(INDEX(Cajas!$A$2:$C$10000, COLUMN($G529:$BT529) - 6, 3) * $G529:$BT529) * (100 - $C529) / 100</f>
        <v>0</v>
      </c>
    </row>
    <row r="530" customFormat="false" ht="12.8" hidden="false" customHeight="true" outlineLevel="0" collapsed="false">
      <c r="E530" s="1" t="n">
        <f aca="false">SUM($G530:$BT530)</f>
        <v>0</v>
      </c>
      <c r="F530" s="3" t="n">
        <f aca="false">SUMPRODUCT(INDEX(Cajas!$A$2:$C$10000, COLUMN($G530:$BT530) - 6, 3) * $G530:$BT530) * (100 - $C530) / 100</f>
        <v>0</v>
      </c>
    </row>
    <row r="531" customFormat="false" ht="12.8" hidden="false" customHeight="true" outlineLevel="0" collapsed="false">
      <c r="E531" s="1" t="n">
        <f aca="false">SUM($G531:$BT531)</f>
        <v>0</v>
      </c>
      <c r="F531" s="3" t="n">
        <f aca="false">SUMPRODUCT(INDEX(Cajas!$A$2:$C$10000, COLUMN($G531:$BT531) - 6, 3) * $G531:$BT531) * (100 - $C531) / 100</f>
        <v>0</v>
      </c>
    </row>
    <row r="532" customFormat="false" ht="12.8" hidden="false" customHeight="true" outlineLevel="0" collapsed="false">
      <c r="E532" s="1" t="n">
        <f aca="false">SUM($G532:$BT532)</f>
        <v>0</v>
      </c>
      <c r="F532" s="3" t="n">
        <f aca="false">SUMPRODUCT(INDEX(Cajas!$A$2:$C$10000, COLUMN($G532:$BT532) - 6, 3) * $G532:$BT532) * (100 - $C532) / 100</f>
        <v>0</v>
      </c>
    </row>
    <row r="533" customFormat="false" ht="12.8" hidden="false" customHeight="true" outlineLevel="0" collapsed="false">
      <c r="E533" s="1" t="n">
        <f aca="false">SUM($G533:$BT533)</f>
        <v>0</v>
      </c>
      <c r="F533" s="3" t="n">
        <f aca="false">SUMPRODUCT(INDEX(Cajas!$A$2:$C$10000, COLUMN($G533:$BT533) - 6, 3) * $G533:$BT533) * (100 - $C533) / 100</f>
        <v>0</v>
      </c>
    </row>
    <row r="534" customFormat="false" ht="12.8" hidden="false" customHeight="true" outlineLevel="0" collapsed="false">
      <c r="E534" s="1" t="n">
        <f aca="false">SUM($G534:$BT534)</f>
        <v>0</v>
      </c>
      <c r="F534" s="3" t="n">
        <f aca="false">SUMPRODUCT(INDEX(Cajas!$A$2:$C$10000, COLUMN($G534:$BT534) - 6, 3) * $G534:$BT534) * (100 - $C534) / 100</f>
        <v>0</v>
      </c>
    </row>
    <row r="535" customFormat="false" ht="12.8" hidden="false" customHeight="true" outlineLevel="0" collapsed="false">
      <c r="E535" s="1" t="n">
        <f aca="false">SUM($G535:$BT535)</f>
        <v>0</v>
      </c>
      <c r="F535" s="3" t="n">
        <f aca="false">SUMPRODUCT(INDEX(Cajas!$A$2:$C$10000, COLUMN($G535:$BT535) - 6, 3) * $G535:$BT535) * (100 - $C535) / 100</f>
        <v>0</v>
      </c>
    </row>
    <row r="536" customFormat="false" ht="12.8" hidden="false" customHeight="true" outlineLevel="0" collapsed="false">
      <c r="E536" s="1" t="n">
        <f aca="false">SUM($G536:$BT536)</f>
        <v>0</v>
      </c>
      <c r="F536" s="3" t="n">
        <f aca="false">SUMPRODUCT(INDEX(Cajas!$A$2:$C$10000, COLUMN($G536:$BT536) - 6, 3) * $G536:$BT536) * (100 - $C536) / 100</f>
        <v>0</v>
      </c>
    </row>
    <row r="537" customFormat="false" ht="12.8" hidden="false" customHeight="true" outlineLevel="0" collapsed="false">
      <c r="E537" s="1" t="n">
        <f aca="false">SUM($G537:$BT537)</f>
        <v>0</v>
      </c>
      <c r="F537" s="3" t="n">
        <f aca="false">SUMPRODUCT(INDEX(Cajas!$A$2:$C$10000, COLUMN($G537:$BT537) - 6, 3) * $G537:$BT537) * (100 - $C537) / 100</f>
        <v>0</v>
      </c>
    </row>
    <row r="538" customFormat="false" ht="12.8" hidden="false" customHeight="true" outlineLevel="0" collapsed="false">
      <c r="E538" s="1" t="n">
        <f aca="false">SUM($G538:$BT538)</f>
        <v>0</v>
      </c>
      <c r="F538" s="3" t="n">
        <f aca="false">SUMPRODUCT(INDEX(Cajas!$A$2:$C$10000, COLUMN($G538:$BT538) - 6, 3) * $G538:$BT538) * (100 - $C538) / 100</f>
        <v>0</v>
      </c>
    </row>
    <row r="539" customFormat="false" ht="12.8" hidden="false" customHeight="true" outlineLevel="0" collapsed="false">
      <c r="E539" s="1" t="n">
        <f aca="false">SUM($G539:$BT539)</f>
        <v>0</v>
      </c>
      <c r="F539" s="3" t="n">
        <f aca="false">SUMPRODUCT(INDEX(Cajas!$A$2:$C$10000, COLUMN($G539:$BT539) - 6, 3) * $G539:$BT539) * (100 - $C539) / 100</f>
        <v>0</v>
      </c>
    </row>
    <row r="540" customFormat="false" ht="12.8" hidden="false" customHeight="true" outlineLevel="0" collapsed="false">
      <c r="E540" s="1" t="n">
        <f aca="false">SUM($G540:$BT540)</f>
        <v>0</v>
      </c>
      <c r="F540" s="3" t="n">
        <f aca="false">SUMPRODUCT(INDEX(Cajas!$A$2:$C$10000, COLUMN($G540:$BT540) - 6, 3) * $G540:$BT540) * (100 - $C540) / 100</f>
        <v>0</v>
      </c>
    </row>
    <row r="541" customFormat="false" ht="12.8" hidden="false" customHeight="true" outlineLevel="0" collapsed="false">
      <c r="E541" s="1" t="n">
        <f aca="false">SUM($G541:$BT541)</f>
        <v>0</v>
      </c>
      <c r="F541" s="3" t="n">
        <f aca="false">SUMPRODUCT(INDEX(Cajas!$A$2:$C$10000, COLUMN($G541:$BT541) - 6, 3) * $G541:$BT541) * (100 - $C541) / 100</f>
        <v>0</v>
      </c>
    </row>
    <row r="542" customFormat="false" ht="12.8" hidden="false" customHeight="true" outlineLevel="0" collapsed="false">
      <c r="E542" s="1" t="n">
        <f aca="false">SUM($G542:$BT542)</f>
        <v>0</v>
      </c>
      <c r="F542" s="3" t="n">
        <f aca="false">SUMPRODUCT(INDEX(Cajas!$A$2:$C$10000, COLUMN($G542:$BT542) - 6, 3) * $G542:$BT542) * (100 - $C542) / 100</f>
        <v>0</v>
      </c>
    </row>
    <row r="543" customFormat="false" ht="12.8" hidden="false" customHeight="true" outlineLevel="0" collapsed="false">
      <c r="E543" s="1" t="n">
        <f aca="false">SUM($G543:$BT543)</f>
        <v>0</v>
      </c>
      <c r="F543" s="3" t="n">
        <f aca="false">SUMPRODUCT(INDEX(Cajas!$A$2:$C$10000, COLUMN($G543:$BT543) - 6, 3) * $G543:$BT543) * (100 - $C543) / 100</f>
        <v>0</v>
      </c>
    </row>
    <row r="544" customFormat="false" ht="12.8" hidden="false" customHeight="true" outlineLevel="0" collapsed="false">
      <c r="E544" s="1" t="n">
        <f aca="false">SUM($G544:$BT544)</f>
        <v>0</v>
      </c>
      <c r="F544" s="3" t="n">
        <f aca="false">SUMPRODUCT(INDEX(Cajas!$A$2:$C$10000, COLUMN($G544:$BT544) - 6, 3) * $G544:$BT544) * (100 - $C544) / 100</f>
        <v>0</v>
      </c>
    </row>
    <row r="545" customFormat="false" ht="12.8" hidden="false" customHeight="true" outlineLevel="0" collapsed="false">
      <c r="E545" s="1" t="n">
        <f aca="false">SUM($G545:$BT545)</f>
        <v>0</v>
      </c>
      <c r="F545" s="3" t="n">
        <f aca="false">SUMPRODUCT(INDEX(Cajas!$A$2:$C$10000, COLUMN($G545:$BT545) - 6, 3) * $G545:$BT545) * (100 - $C545) / 100</f>
        <v>0</v>
      </c>
    </row>
    <row r="546" customFormat="false" ht="12.8" hidden="false" customHeight="true" outlineLevel="0" collapsed="false">
      <c r="E546" s="1" t="n">
        <f aca="false">SUM($G546:$BT546)</f>
        <v>0</v>
      </c>
      <c r="F546" s="3" t="n">
        <f aca="false">SUMPRODUCT(INDEX(Cajas!$A$2:$C$10000, COLUMN($G546:$BT546) - 6, 3) * $G546:$BT546) * (100 - $C546) / 100</f>
        <v>0</v>
      </c>
    </row>
    <row r="547" customFormat="false" ht="12.8" hidden="false" customHeight="true" outlineLevel="0" collapsed="false">
      <c r="E547" s="1" t="n">
        <f aca="false">SUM($G547:$BT547)</f>
        <v>0</v>
      </c>
      <c r="F547" s="3" t="n">
        <f aca="false">SUMPRODUCT(INDEX(Cajas!$A$2:$C$10000, COLUMN($G547:$BT547) - 6, 3) * $G547:$BT547) * (100 - $C547) / 100</f>
        <v>0</v>
      </c>
    </row>
    <row r="548" customFormat="false" ht="12.8" hidden="false" customHeight="true" outlineLevel="0" collapsed="false">
      <c r="E548" s="1" t="n">
        <f aca="false">SUM($G548:$BT548)</f>
        <v>0</v>
      </c>
      <c r="F548" s="3" t="n">
        <f aca="false">SUMPRODUCT(INDEX(Cajas!$A$2:$C$10000, COLUMN($G548:$BT548) - 6, 3) * $G548:$BT548) * (100 - $C548) / 100</f>
        <v>0</v>
      </c>
    </row>
    <row r="549" customFormat="false" ht="12.8" hidden="false" customHeight="true" outlineLevel="0" collapsed="false">
      <c r="E549" s="1" t="n">
        <f aca="false">SUM($G549:$BT549)</f>
        <v>0</v>
      </c>
      <c r="F549" s="3" t="n">
        <f aca="false">SUMPRODUCT(INDEX(Cajas!$A$2:$C$10000, COLUMN($G549:$BT549) - 6, 3) * $G549:$BT549) * (100 - $C549) / 100</f>
        <v>0</v>
      </c>
    </row>
    <row r="550" customFormat="false" ht="12.8" hidden="false" customHeight="true" outlineLevel="0" collapsed="false">
      <c r="E550" s="1" t="n">
        <f aca="false">SUM($G550:$BT550)</f>
        <v>0</v>
      </c>
      <c r="F550" s="3" t="n">
        <f aca="false">SUMPRODUCT(INDEX(Cajas!$A$2:$C$10000, COLUMN($G550:$BT550) - 6, 3) * $G550:$BT550) * (100 - $C550) / 100</f>
        <v>0</v>
      </c>
    </row>
    <row r="551" customFormat="false" ht="12.8" hidden="false" customHeight="true" outlineLevel="0" collapsed="false">
      <c r="E551" s="1" t="n">
        <f aca="false">SUM($G551:$BT551)</f>
        <v>0</v>
      </c>
      <c r="F551" s="3" t="n">
        <f aca="false">SUMPRODUCT(INDEX(Cajas!$A$2:$C$10000, COLUMN($G551:$BT551) - 6, 3) * $G551:$BT551) * (100 - $C551) / 100</f>
        <v>0</v>
      </c>
    </row>
    <row r="552" customFormat="false" ht="12.8" hidden="false" customHeight="true" outlineLevel="0" collapsed="false">
      <c r="E552" s="1" t="n">
        <f aca="false">SUM($G552:$BT552)</f>
        <v>0</v>
      </c>
      <c r="F552" s="3" t="n">
        <f aca="false">SUMPRODUCT(INDEX(Cajas!$A$2:$C$10000, COLUMN($G552:$BT552) - 6, 3) * $G552:$BT552) * (100 - $C552) / 100</f>
        <v>0</v>
      </c>
    </row>
    <row r="553" customFormat="false" ht="12.8" hidden="false" customHeight="true" outlineLevel="0" collapsed="false">
      <c r="E553" s="1" t="n">
        <f aca="false">SUM($G553:$BT553)</f>
        <v>0</v>
      </c>
      <c r="F553" s="3" t="n">
        <f aca="false">SUMPRODUCT(INDEX(Cajas!$A$2:$C$10000, COLUMN($G553:$BT553) - 6, 3) * $G553:$BT553) * (100 - $C553) / 100</f>
        <v>0</v>
      </c>
    </row>
    <row r="554" customFormat="false" ht="12.8" hidden="false" customHeight="true" outlineLevel="0" collapsed="false">
      <c r="E554" s="1" t="n">
        <f aca="false">SUM($G554:$BT554)</f>
        <v>0</v>
      </c>
      <c r="F554" s="3" t="n">
        <f aca="false">SUMPRODUCT(INDEX(Cajas!$A$2:$C$10000, COLUMN($G554:$BT554) - 6, 3) * $G554:$BT554) * (100 - $C554) / 100</f>
        <v>0</v>
      </c>
    </row>
    <row r="555" customFormat="false" ht="12.8" hidden="false" customHeight="true" outlineLevel="0" collapsed="false">
      <c r="E555" s="1" t="n">
        <f aca="false">SUM($G555:$BT555)</f>
        <v>0</v>
      </c>
      <c r="F555" s="3" t="n">
        <f aca="false">SUMPRODUCT(INDEX(Cajas!$A$2:$C$10000, COLUMN($G555:$BT555) - 6, 3) * $G555:$BT555) * (100 - $C555) / 100</f>
        <v>0</v>
      </c>
    </row>
    <row r="556" customFormat="false" ht="12.8" hidden="false" customHeight="true" outlineLevel="0" collapsed="false">
      <c r="E556" s="1" t="n">
        <f aca="false">SUM($G556:$BT556)</f>
        <v>0</v>
      </c>
      <c r="F556" s="3" t="n">
        <f aca="false">SUMPRODUCT(INDEX(Cajas!$A$2:$C$10000, COLUMN($G556:$BT556) - 6, 3) * $G556:$BT556) * (100 - $C556) / 100</f>
        <v>0</v>
      </c>
    </row>
    <row r="557" customFormat="false" ht="12.8" hidden="false" customHeight="true" outlineLevel="0" collapsed="false">
      <c r="E557" s="1" t="n">
        <f aca="false">SUM($G557:$BT557)</f>
        <v>0</v>
      </c>
      <c r="F557" s="3" t="n">
        <f aca="false">SUMPRODUCT(INDEX(Cajas!$A$2:$C$10000, COLUMN($G557:$BT557) - 6, 3) * $G557:$BT557) * (100 - $C557) / 100</f>
        <v>0</v>
      </c>
    </row>
    <row r="558" customFormat="false" ht="12.8" hidden="false" customHeight="true" outlineLevel="0" collapsed="false">
      <c r="E558" s="1" t="n">
        <f aca="false">SUM($G558:$BT558)</f>
        <v>0</v>
      </c>
      <c r="F558" s="3" t="n">
        <f aca="false">SUMPRODUCT(INDEX(Cajas!$A$2:$C$10000, COLUMN($G558:$BT558) - 6, 3) * $G558:$BT558) * (100 - $C558) / 100</f>
        <v>0</v>
      </c>
    </row>
    <row r="559" customFormat="false" ht="12.8" hidden="false" customHeight="true" outlineLevel="0" collapsed="false">
      <c r="E559" s="1" t="n">
        <f aca="false">SUM($G559:$BT559)</f>
        <v>0</v>
      </c>
      <c r="F559" s="3" t="n">
        <f aca="false">SUMPRODUCT(INDEX(Cajas!$A$2:$C$10000, COLUMN($G559:$BT559) - 6, 3) * $G559:$BT559) * (100 - $C559) / 100</f>
        <v>0</v>
      </c>
    </row>
    <row r="560" customFormat="false" ht="12.8" hidden="false" customHeight="true" outlineLevel="0" collapsed="false">
      <c r="E560" s="1" t="n">
        <f aca="false">SUM($G560:$BT560)</f>
        <v>0</v>
      </c>
      <c r="F560" s="3" t="n">
        <f aca="false">SUMPRODUCT(INDEX(Cajas!$A$2:$C$10000, COLUMN($G560:$BT560) - 6, 3) * $G560:$BT560) * (100 - $C560) / 100</f>
        <v>0</v>
      </c>
    </row>
    <row r="561" customFormat="false" ht="12.8" hidden="false" customHeight="true" outlineLevel="0" collapsed="false">
      <c r="E561" s="1" t="n">
        <f aca="false">SUM($G561:$BT561)</f>
        <v>0</v>
      </c>
      <c r="F561" s="3" t="n">
        <f aca="false">SUMPRODUCT(INDEX(Cajas!$A$2:$C$10000, COLUMN($G561:$BT561) - 6, 3) * $G561:$BT561) * (100 - $C561) / 100</f>
        <v>0</v>
      </c>
    </row>
    <row r="562" customFormat="false" ht="12.8" hidden="false" customHeight="true" outlineLevel="0" collapsed="false">
      <c r="E562" s="1" t="n">
        <f aca="false">SUM($G562:$BT562)</f>
        <v>0</v>
      </c>
      <c r="F562" s="3" t="n">
        <f aca="false">SUMPRODUCT(INDEX(Cajas!$A$2:$C$10000, COLUMN($G562:$BT562) - 6, 3) * $G562:$BT562) * (100 - $C562) / 100</f>
        <v>0</v>
      </c>
    </row>
    <row r="563" customFormat="false" ht="12.8" hidden="false" customHeight="true" outlineLevel="0" collapsed="false">
      <c r="E563" s="1" t="n">
        <f aca="false">SUM($G563:$BT563)</f>
        <v>0</v>
      </c>
      <c r="F563" s="3" t="n">
        <f aca="false">SUMPRODUCT(INDEX(Cajas!$A$2:$C$10000, COLUMN($G563:$BT563) - 6, 3) * $G563:$BT563) * (100 - $C563) / 100</f>
        <v>0</v>
      </c>
    </row>
    <row r="564" customFormat="false" ht="12.8" hidden="false" customHeight="true" outlineLevel="0" collapsed="false">
      <c r="E564" s="1" t="n">
        <f aca="false">SUM($G564:$BT564)</f>
        <v>0</v>
      </c>
      <c r="F564" s="3" t="n">
        <f aca="false">SUMPRODUCT(INDEX(Cajas!$A$2:$C$10000, COLUMN($G564:$BT564) - 6, 3) * $G564:$BT564) * (100 - $C564) / 100</f>
        <v>0</v>
      </c>
    </row>
    <row r="565" customFormat="false" ht="12.8" hidden="false" customHeight="true" outlineLevel="0" collapsed="false">
      <c r="E565" s="1" t="n">
        <f aca="false">SUM($G565:$BT565)</f>
        <v>0</v>
      </c>
      <c r="F565" s="3" t="n">
        <f aca="false">SUMPRODUCT(INDEX(Cajas!$A$2:$C$10000, COLUMN($G565:$BT565) - 6, 3) * $G565:$BT565) * (100 - $C565) / 100</f>
        <v>0</v>
      </c>
    </row>
    <row r="566" customFormat="false" ht="12.8" hidden="false" customHeight="true" outlineLevel="0" collapsed="false">
      <c r="E566" s="1" t="n">
        <f aca="false">SUM($G566:$BT566)</f>
        <v>0</v>
      </c>
      <c r="F566" s="3" t="n">
        <f aca="false">SUMPRODUCT(INDEX(Cajas!$A$2:$C$10000, COLUMN($G566:$BT566) - 6, 3) * $G566:$BT566) * (100 - $C566) / 100</f>
        <v>0</v>
      </c>
    </row>
    <row r="567" customFormat="false" ht="12.8" hidden="false" customHeight="true" outlineLevel="0" collapsed="false">
      <c r="E567" s="1" t="n">
        <f aca="false">SUM($G567:$BT567)</f>
        <v>0</v>
      </c>
      <c r="F567" s="3" t="n">
        <f aca="false">SUMPRODUCT(INDEX(Cajas!$A$2:$C$10000, COLUMN($G567:$BT567) - 6, 3) * $G567:$BT567) * (100 - $C567) / 100</f>
        <v>0</v>
      </c>
    </row>
    <row r="568" customFormat="false" ht="12.8" hidden="false" customHeight="true" outlineLevel="0" collapsed="false">
      <c r="E568" s="1" t="n">
        <f aca="false">SUM($G568:$BT568)</f>
        <v>0</v>
      </c>
      <c r="F568" s="3" t="n">
        <f aca="false">SUMPRODUCT(INDEX(Cajas!$A$2:$C$10000, COLUMN($G568:$BT568) - 6, 3) * $G568:$BT568) * (100 - $C568) / 100</f>
        <v>0</v>
      </c>
    </row>
    <row r="569" customFormat="false" ht="12.8" hidden="false" customHeight="true" outlineLevel="0" collapsed="false">
      <c r="E569" s="1" t="n">
        <f aca="false">SUM($G569:$BT569)</f>
        <v>0</v>
      </c>
      <c r="F569" s="3" t="n">
        <f aca="false">SUMPRODUCT(INDEX(Cajas!$A$2:$C$10000, COLUMN($G569:$BT569) - 6, 3) * $G569:$BT569) * (100 - $C569) / 100</f>
        <v>0</v>
      </c>
    </row>
    <row r="570" customFormat="false" ht="12.8" hidden="false" customHeight="true" outlineLevel="0" collapsed="false">
      <c r="E570" s="1" t="n">
        <f aca="false">SUM($G570:$BT570)</f>
        <v>0</v>
      </c>
      <c r="F570" s="3" t="n">
        <f aca="false">SUMPRODUCT(INDEX(Cajas!$A$2:$C$10000, COLUMN($G570:$BT570) - 6, 3) * $G570:$BT570) * (100 - $C570) / 100</f>
        <v>0</v>
      </c>
    </row>
    <row r="571" customFormat="false" ht="12.8" hidden="false" customHeight="true" outlineLevel="0" collapsed="false">
      <c r="E571" s="1" t="n">
        <f aca="false">SUM($G571:$BT571)</f>
        <v>0</v>
      </c>
      <c r="F571" s="3" t="n">
        <f aca="false">SUMPRODUCT(INDEX(Cajas!$A$2:$C$10000, COLUMN($G571:$BT571) - 6, 3) * $G571:$BT571) * (100 - $C571) / 100</f>
        <v>0</v>
      </c>
    </row>
    <row r="572" customFormat="false" ht="12.8" hidden="false" customHeight="true" outlineLevel="0" collapsed="false">
      <c r="E572" s="1" t="n">
        <f aca="false">SUM($G572:$BT572)</f>
        <v>0</v>
      </c>
      <c r="F572" s="3" t="n">
        <f aca="false">SUMPRODUCT(INDEX(Cajas!$A$2:$C$10000, COLUMN($G572:$BT572) - 6, 3) * $G572:$BT572) * (100 - $C572) / 100</f>
        <v>0</v>
      </c>
    </row>
    <row r="573" customFormat="false" ht="12.8" hidden="false" customHeight="true" outlineLevel="0" collapsed="false">
      <c r="E573" s="1" t="n">
        <f aca="false">SUM($G573:$BT573)</f>
        <v>0</v>
      </c>
      <c r="F573" s="3" t="n">
        <f aca="false">SUMPRODUCT(INDEX(Cajas!$A$2:$C$10000, COLUMN($G573:$BT573) - 6, 3) * $G573:$BT573) * (100 - $C573) / 100</f>
        <v>0</v>
      </c>
    </row>
    <row r="574" customFormat="false" ht="12.8" hidden="false" customHeight="true" outlineLevel="0" collapsed="false">
      <c r="E574" s="1" t="n">
        <f aca="false">SUM($G574:$BT574)</f>
        <v>0</v>
      </c>
      <c r="F574" s="3" t="n">
        <f aca="false">SUMPRODUCT(INDEX(Cajas!$A$2:$C$10000, COLUMN($G574:$BT574) - 6, 3) * $G574:$BT574) * (100 - $C574) / 100</f>
        <v>0</v>
      </c>
    </row>
    <row r="575" customFormat="false" ht="12.8" hidden="false" customHeight="true" outlineLevel="0" collapsed="false">
      <c r="E575" s="1" t="n">
        <f aca="false">SUM($G575:$BT575)</f>
        <v>0</v>
      </c>
      <c r="F575" s="3" t="n">
        <f aca="false">SUMPRODUCT(INDEX(Cajas!$A$2:$C$10000, COLUMN($G575:$BT575) - 6, 3) * $G575:$BT575) * (100 - $C575) / 100</f>
        <v>0</v>
      </c>
    </row>
    <row r="576" customFormat="false" ht="12.8" hidden="false" customHeight="true" outlineLevel="0" collapsed="false">
      <c r="E576" s="1" t="n">
        <f aca="false">SUM($G576:$BT576)</f>
        <v>0</v>
      </c>
      <c r="F576" s="3" t="n">
        <f aca="false">SUMPRODUCT(INDEX(Cajas!$A$2:$C$10000, COLUMN($G576:$BT576) - 6, 3) * $G576:$BT576) * (100 - $C576) / 100</f>
        <v>0</v>
      </c>
    </row>
    <row r="577" customFormat="false" ht="12.8" hidden="false" customHeight="true" outlineLevel="0" collapsed="false">
      <c r="E577" s="1" t="n">
        <f aca="false">SUM($G577:$BT577)</f>
        <v>0</v>
      </c>
      <c r="F577" s="3" t="n">
        <f aca="false">SUMPRODUCT(INDEX(Cajas!$A$2:$C$10000, COLUMN($G577:$BT577) - 6, 3) * $G577:$BT577) * (100 - $C577) / 100</f>
        <v>0</v>
      </c>
    </row>
    <row r="578" customFormat="false" ht="12.8" hidden="false" customHeight="true" outlineLevel="0" collapsed="false">
      <c r="E578" s="1" t="n">
        <f aca="false">SUM($G578:$BT578)</f>
        <v>0</v>
      </c>
      <c r="F578" s="3" t="n">
        <f aca="false">SUMPRODUCT(INDEX(Cajas!$A$2:$C$10000, COLUMN($G578:$BT578) - 6, 3) * $G578:$BT578) * (100 - $C578) / 100</f>
        <v>0</v>
      </c>
    </row>
    <row r="579" customFormat="false" ht="12.8" hidden="false" customHeight="true" outlineLevel="0" collapsed="false">
      <c r="E579" s="1" t="n">
        <f aca="false">SUM($G579:$BT579)</f>
        <v>0</v>
      </c>
      <c r="F579" s="3" t="n">
        <f aca="false">SUMPRODUCT(INDEX(Cajas!$A$2:$C$10000, COLUMN($G579:$BT579) - 6, 3) * $G579:$BT579) * (100 - $C579) / 100</f>
        <v>0</v>
      </c>
    </row>
    <row r="580" customFormat="false" ht="12.8" hidden="false" customHeight="true" outlineLevel="0" collapsed="false">
      <c r="E580" s="1" t="n">
        <f aca="false">SUM($G580:$BT580)</f>
        <v>0</v>
      </c>
      <c r="F580" s="3" t="n">
        <f aca="false">SUMPRODUCT(INDEX(Cajas!$A$2:$C$10000, COLUMN($G580:$BT580) - 6, 3) * $G580:$BT580) * (100 - $C580) / 100</f>
        <v>0</v>
      </c>
    </row>
    <row r="581" customFormat="false" ht="12.8" hidden="false" customHeight="true" outlineLevel="0" collapsed="false">
      <c r="E581" s="1" t="n">
        <f aca="false">SUM($G581:$BT581)</f>
        <v>0</v>
      </c>
      <c r="F581" s="3" t="n">
        <f aca="false">SUMPRODUCT(INDEX(Cajas!$A$2:$C$10000, COLUMN($G581:$BT581) - 6, 3) * $G581:$BT581) * (100 - $C581) / 100</f>
        <v>0</v>
      </c>
    </row>
    <row r="582" customFormat="false" ht="12.8" hidden="false" customHeight="true" outlineLevel="0" collapsed="false">
      <c r="E582" s="1" t="n">
        <f aca="false">SUM($G582:$BT582)</f>
        <v>0</v>
      </c>
      <c r="F582" s="3" t="n">
        <f aca="false">SUMPRODUCT(INDEX(Cajas!$A$2:$C$10000, COLUMN($G582:$BT582) - 6, 3) * $G582:$BT582) * (100 - $C582) / 100</f>
        <v>0</v>
      </c>
    </row>
    <row r="583" customFormat="false" ht="12.8" hidden="false" customHeight="true" outlineLevel="0" collapsed="false">
      <c r="E583" s="1" t="n">
        <f aca="false">SUM($G583:$BT583)</f>
        <v>0</v>
      </c>
      <c r="F583" s="3" t="n">
        <f aca="false">SUMPRODUCT(INDEX(Cajas!$A$2:$C$10000, COLUMN($G583:$BT583) - 6, 3) * $G583:$BT583) * (100 - $C583) / 100</f>
        <v>0</v>
      </c>
    </row>
    <row r="584" customFormat="false" ht="12.8" hidden="false" customHeight="true" outlineLevel="0" collapsed="false">
      <c r="E584" s="1" t="n">
        <f aca="false">SUM($G584:$BT584)</f>
        <v>0</v>
      </c>
      <c r="F584" s="3" t="n">
        <f aca="false">SUMPRODUCT(INDEX(Cajas!$A$2:$C$10000, COLUMN($G584:$BT584) - 6, 3) * $G584:$BT584) * (100 - $C584) / 100</f>
        <v>0</v>
      </c>
    </row>
    <row r="585" customFormat="false" ht="12.8" hidden="false" customHeight="true" outlineLevel="0" collapsed="false">
      <c r="E585" s="1" t="n">
        <f aca="false">SUM($G585:$BT585)</f>
        <v>0</v>
      </c>
      <c r="F585" s="3" t="n">
        <f aca="false">SUMPRODUCT(INDEX(Cajas!$A$2:$C$10000, COLUMN($G585:$BT585) - 6, 3) * $G585:$BT585) * (100 - $C585) / 100</f>
        <v>0</v>
      </c>
    </row>
    <row r="586" customFormat="false" ht="12.8" hidden="false" customHeight="true" outlineLevel="0" collapsed="false">
      <c r="E586" s="1" t="n">
        <f aca="false">SUM($G586:$BT586)</f>
        <v>0</v>
      </c>
      <c r="F586" s="3" t="n">
        <f aca="false">SUMPRODUCT(INDEX(Cajas!$A$2:$C$10000, COLUMN($G586:$BT586) - 6, 3) * $G586:$BT586) * (100 - $C586) / 100</f>
        <v>0</v>
      </c>
    </row>
    <row r="587" customFormat="false" ht="12.8" hidden="false" customHeight="true" outlineLevel="0" collapsed="false">
      <c r="E587" s="1" t="n">
        <f aca="false">SUM($G587:$BT587)</f>
        <v>0</v>
      </c>
      <c r="F587" s="3" t="n">
        <f aca="false">SUMPRODUCT(INDEX(Cajas!$A$2:$C$10000, COLUMN($G587:$BT587) - 6, 3) * $G587:$BT587) * (100 - $C587) / 100</f>
        <v>0</v>
      </c>
    </row>
    <row r="588" customFormat="false" ht="12.8" hidden="false" customHeight="true" outlineLevel="0" collapsed="false">
      <c r="E588" s="1" t="n">
        <f aca="false">SUM($G588:$BT588)</f>
        <v>0</v>
      </c>
      <c r="F588" s="3" t="n">
        <f aca="false">SUMPRODUCT(INDEX(Cajas!$A$2:$C$10000, COLUMN($G588:$BT588) - 6, 3) * $G588:$BT588) * (100 - $C588) / 100</f>
        <v>0</v>
      </c>
    </row>
    <row r="589" customFormat="false" ht="12.8" hidden="false" customHeight="true" outlineLevel="0" collapsed="false">
      <c r="E589" s="1" t="n">
        <f aca="false">SUM($G589:$BT589)</f>
        <v>0</v>
      </c>
      <c r="F589" s="3" t="n">
        <f aca="false">SUMPRODUCT(INDEX(Cajas!$A$2:$C$10000, COLUMN($G589:$BT589) - 6, 3) * $G589:$BT589) * (100 - $C589) / 100</f>
        <v>0</v>
      </c>
    </row>
    <row r="590" customFormat="false" ht="12.8" hidden="false" customHeight="true" outlineLevel="0" collapsed="false">
      <c r="E590" s="1" t="n">
        <f aca="false">SUM($G590:$BT590)</f>
        <v>0</v>
      </c>
      <c r="F590" s="3" t="n">
        <f aca="false">SUMPRODUCT(INDEX(Cajas!$A$2:$C$10000, COLUMN($G590:$BT590) - 6, 3) * $G590:$BT590) * (100 - $C590) / 100</f>
        <v>0</v>
      </c>
    </row>
    <row r="591" customFormat="false" ht="12.8" hidden="false" customHeight="true" outlineLevel="0" collapsed="false">
      <c r="E591" s="1" t="n">
        <f aca="false">SUM($G591:$BT591)</f>
        <v>0</v>
      </c>
      <c r="F591" s="3" t="n">
        <f aca="false">SUMPRODUCT(INDEX(Cajas!$A$2:$C$10000, COLUMN($G591:$BT591) - 6, 3) * $G591:$BT591) * (100 - $C591) / 100</f>
        <v>0</v>
      </c>
    </row>
    <row r="592" customFormat="false" ht="12.8" hidden="false" customHeight="true" outlineLevel="0" collapsed="false">
      <c r="E592" s="1" t="n">
        <f aca="false">SUM($G592:$BT592)</f>
        <v>0</v>
      </c>
      <c r="F592" s="3" t="n">
        <f aca="false">SUMPRODUCT(INDEX(Cajas!$A$2:$C$10000, COLUMN($G592:$BT592) - 6, 3) * $G592:$BT592) * (100 - $C592) / 100</f>
        <v>0</v>
      </c>
    </row>
    <row r="593" customFormat="false" ht="12.8" hidden="false" customHeight="true" outlineLevel="0" collapsed="false">
      <c r="E593" s="1" t="n">
        <f aca="false">SUM($G593:$BT593)</f>
        <v>0</v>
      </c>
      <c r="F593" s="3" t="n">
        <f aca="false">SUMPRODUCT(INDEX(Cajas!$A$2:$C$10000, COLUMN($G593:$BT593) - 6, 3) * $G593:$BT593) * (100 - $C593) / 100</f>
        <v>0</v>
      </c>
    </row>
    <row r="594" customFormat="false" ht="12.8" hidden="false" customHeight="true" outlineLevel="0" collapsed="false">
      <c r="E594" s="1" t="n">
        <f aca="false">SUM($G594:$BT594)</f>
        <v>0</v>
      </c>
      <c r="F594" s="3" t="n">
        <f aca="false">SUMPRODUCT(INDEX(Cajas!$A$2:$C$10000, COLUMN($G594:$BT594) - 6, 3) * $G594:$BT594) * (100 - $C594) / 100</f>
        <v>0</v>
      </c>
    </row>
    <row r="595" customFormat="false" ht="12.8" hidden="false" customHeight="true" outlineLevel="0" collapsed="false">
      <c r="E595" s="1" t="n">
        <f aca="false">SUM($G595:$BT595)</f>
        <v>0</v>
      </c>
      <c r="F595" s="3" t="n">
        <f aca="false">SUMPRODUCT(INDEX(Cajas!$A$2:$C$10000, COLUMN($G595:$BT595) - 6, 3) * $G595:$BT595) * (100 - $C595) / 100</f>
        <v>0</v>
      </c>
    </row>
    <row r="596" customFormat="false" ht="12.8" hidden="false" customHeight="true" outlineLevel="0" collapsed="false">
      <c r="E596" s="1" t="n">
        <f aca="false">SUM($G596:$BT596)</f>
        <v>0</v>
      </c>
      <c r="F596" s="3" t="n">
        <f aca="false">SUMPRODUCT(INDEX(Cajas!$A$2:$C$10000, COLUMN($G596:$BT596) - 6, 3) * $G596:$BT596) * (100 - $C596) / 100</f>
        <v>0</v>
      </c>
    </row>
    <row r="597" customFormat="false" ht="12.8" hidden="false" customHeight="true" outlineLevel="0" collapsed="false">
      <c r="E597" s="1" t="n">
        <f aca="false">SUM($G597:$BT597)</f>
        <v>0</v>
      </c>
      <c r="F597" s="3" t="n">
        <f aca="false">SUMPRODUCT(INDEX(Cajas!$A$2:$C$10000, COLUMN($G597:$BT597) - 6, 3) * $G597:$BT597) * (100 - $C597) / 100</f>
        <v>0</v>
      </c>
    </row>
    <row r="598" customFormat="false" ht="12.8" hidden="false" customHeight="true" outlineLevel="0" collapsed="false">
      <c r="E598" s="1" t="n">
        <f aca="false">SUM($G598:$BT598)</f>
        <v>0</v>
      </c>
      <c r="F598" s="3" t="n">
        <f aca="false">SUMPRODUCT(INDEX(Cajas!$A$2:$C$10000, COLUMN($G598:$BT598) - 6, 3) * $G598:$BT598) * (100 - $C598) / 100</f>
        <v>0</v>
      </c>
    </row>
    <row r="599" customFormat="false" ht="12.8" hidden="false" customHeight="true" outlineLevel="0" collapsed="false">
      <c r="E599" s="1" t="n">
        <f aca="false">SUM($G599:$BT599)</f>
        <v>0</v>
      </c>
      <c r="F599" s="3" t="n">
        <f aca="false">SUMPRODUCT(INDEX(Cajas!$A$2:$C$10000, COLUMN($G599:$BT599) - 6, 3) * $G599:$BT599) * (100 - $C599) / 100</f>
        <v>0</v>
      </c>
    </row>
    <row r="600" customFormat="false" ht="12.8" hidden="false" customHeight="true" outlineLevel="0" collapsed="false">
      <c r="E600" s="1" t="n">
        <f aca="false">SUM($G600:$BT600)</f>
        <v>0</v>
      </c>
      <c r="F600" s="3" t="n">
        <f aca="false">SUMPRODUCT(INDEX(Cajas!$A$2:$C$10000, COLUMN($G600:$BT600) - 6, 3) * $G600:$BT600) * (100 - $C600) / 100</f>
        <v>0</v>
      </c>
    </row>
    <row r="601" customFormat="false" ht="12.8" hidden="false" customHeight="true" outlineLevel="0" collapsed="false">
      <c r="E601" s="1" t="n">
        <f aca="false">SUM($G601:$BT601)</f>
        <v>0</v>
      </c>
      <c r="F601" s="3" t="n">
        <f aca="false">SUMPRODUCT(INDEX(Cajas!$A$2:$C$10000, COLUMN($G601:$BT601) - 6, 3) * $G601:$BT601) * (100 - $C601) / 100</f>
        <v>0</v>
      </c>
    </row>
    <row r="602" customFormat="false" ht="12.8" hidden="false" customHeight="true" outlineLevel="0" collapsed="false">
      <c r="E602" s="1" t="n">
        <f aca="false">SUM($G602:$BT602)</f>
        <v>0</v>
      </c>
      <c r="F602" s="3" t="n">
        <f aca="false">SUMPRODUCT(INDEX(Cajas!$A$2:$C$10000, COLUMN($G602:$BT602) - 6, 3) * $G602:$BT602) * (100 - $C602) / 100</f>
        <v>0</v>
      </c>
    </row>
    <row r="603" customFormat="false" ht="12.8" hidden="false" customHeight="true" outlineLevel="0" collapsed="false">
      <c r="E603" s="1" t="n">
        <f aca="false">SUM($G603:$BT603)</f>
        <v>0</v>
      </c>
      <c r="F603" s="3" t="n">
        <f aca="false">SUMPRODUCT(INDEX(Cajas!$A$2:$C$10000, COLUMN($G603:$BT603) - 6, 3) * $G603:$BT603) * (100 - $C603) / 100</f>
        <v>0</v>
      </c>
    </row>
    <row r="604" customFormat="false" ht="12.8" hidden="false" customHeight="true" outlineLevel="0" collapsed="false">
      <c r="E604" s="1" t="n">
        <f aca="false">SUM($G604:$BT604)</f>
        <v>0</v>
      </c>
      <c r="F604" s="3" t="n">
        <f aca="false">SUMPRODUCT(INDEX(Cajas!$A$2:$C$10000, COLUMN($G604:$BT604) - 6, 3) * $G604:$BT604) * (100 - $C604) / 100</f>
        <v>0</v>
      </c>
    </row>
    <row r="605" customFormat="false" ht="12.8" hidden="false" customHeight="true" outlineLevel="0" collapsed="false">
      <c r="E605" s="1" t="n">
        <f aca="false">SUM($G605:$BT605)</f>
        <v>0</v>
      </c>
      <c r="F605" s="3" t="n">
        <f aca="false">SUMPRODUCT(INDEX(Cajas!$A$2:$C$10000, COLUMN($G605:$BT605) - 6, 3) * $G605:$BT605) * (100 - $C605) / 100</f>
        <v>0</v>
      </c>
    </row>
    <row r="606" customFormat="false" ht="12.8" hidden="false" customHeight="true" outlineLevel="0" collapsed="false">
      <c r="E606" s="1" t="n">
        <f aca="false">SUM($G606:$BT606)</f>
        <v>0</v>
      </c>
      <c r="F606" s="3" t="n">
        <f aca="false">SUMPRODUCT(INDEX(Cajas!$A$2:$C$10000, COLUMN($G606:$BT606) - 6, 3) * $G606:$BT606) * (100 - $C606) / 100</f>
        <v>0</v>
      </c>
    </row>
    <row r="607" customFormat="false" ht="12.8" hidden="false" customHeight="true" outlineLevel="0" collapsed="false">
      <c r="E607" s="1" t="n">
        <f aca="false">SUM($G607:$BT607)</f>
        <v>0</v>
      </c>
      <c r="F607" s="3" t="n">
        <f aca="false">SUMPRODUCT(INDEX(Cajas!$A$2:$C$10000, COLUMN($G607:$BT607) - 6, 3) * $G607:$BT607) * (100 - $C607) / 100</f>
        <v>0</v>
      </c>
    </row>
    <row r="608" customFormat="false" ht="12.8" hidden="false" customHeight="true" outlineLevel="0" collapsed="false">
      <c r="E608" s="1" t="n">
        <f aca="false">SUM($G608:$BT608)</f>
        <v>0</v>
      </c>
      <c r="F608" s="3" t="n">
        <f aca="false">SUMPRODUCT(INDEX(Cajas!$A$2:$C$10000, COLUMN($G608:$BT608) - 6, 3) * $G608:$BT608) * (100 - $C608) / 100</f>
        <v>0</v>
      </c>
    </row>
    <row r="609" customFormat="false" ht="12.8" hidden="false" customHeight="true" outlineLevel="0" collapsed="false">
      <c r="E609" s="1" t="n">
        <f aca="false">SUM($G609:$BT609)</f>
        <v>0</v>
      </c>
      <c r="F609" s="3" t="n">
        <f aca="false">SUMPRODUCT(INDEX(Cajas!$A$2:$C$10000, COLUMN($G609:$BT609) - 6, 3) * $G609:$BT609) * (100 - $C609) / 100</f>
        <v>0</v>
      </c>
    </row>
    <row r="610" customFormat="false" ht="12.8" hidden="false" customHeight="true" outlineLevel="0" collapsed="false">
      <c r="E610" s="1" t="n">
        <f aca="false">SUM($G610:$BT610)</f>
        <v>0</v>
      </c>
      <c r="F610" s="3" t="n">
        <f aca="false">SUMPRODUCT(INDEX(Cajas!$A$2:$C$10000, COLUMN($G610:$BT610) - 6, 3) * $G610:$BT610) * (100 - $C610) / 100</f>
        <v>0</v>
      </c>
    </row>
    <row r="611" customFormat="false" ht="12.8" hidden="false" customHeight="true" outlineLevel="0" collapsed="false">
      <c r="E611" s="1" t="n">
        <f aca="false">SUM($G611:$BT611)</f>
        <v>0</v>
      </c>
      <c r="F611" s="3" t="n">
        <f aca="false">SUMPRODUCT(INDEX(Cajas!$A$2:$C$10000, COLUMN($G611:$BT611) - 6, 3) * $G611:$BT611) * (100 - $C611) / 100</f>
        <v>0</v>
      </c>
    </row>
    <row r="612" customFormat="false" ht="12.8" hidden="false" customHeight="true" outlineLevel="0" collapsed="false">
      <c r="E612" s="1" t="n">
        <f aca="false">SUM($G612:$BT612)</f>
        <v>0</v>
      </c>
      <c r="F612" s="3" t="n">
        <f aca="false">SUMPRODUCT(INDEX(Cajas!$A$2:$C$10000, COLUMN($G612:$BT612) - 6, 3) * $G612:$BT612) * (100 - $C612) / 100</f>
        <v>0</v>
      </c>
    </row>
    <row r="613" customFormat="false" ht="12.8" hidden="false" customHeight="true" outlineLevel="0" collapsed="false">
      <c r="E613" s="1" t="n">
        <f aca="false">SUM($G613:$BT613)</f>
        <v>0</v>
      </c>
      <c r="F613" s="3" t="n">
        <f aca="false">SUMPRODUCT(INDEX(Cajas!$A$2:$C$10000, COLUMN($G613:$BT613) - 6, 3) * $G613:$BT613) * (100 - $C613) / 100</f>
        <v>0</v>
      </c>
    </row>
    <row r="614" customFormat="false" ht="12.8" hidden="false" customHeight="true" outlineLevel="0" collapsed="false">
      <c r="E614" s="1" t="n">
        <f aca="false">SUM($G614:$BT614)</f>
        <v>0</v>
      </c>
      <c r="F614" s="3" t="n">
        <f aca="false">SUMPRODUCT(INDEX(Cajas!$A$2:$C$10000, COLUMN($G614:$BT614) - 6, 3) * $G614:$BT614) * (100 - $C614) / 100</f>
        <v>0</v>
      </c>
    </row>
    <row r="615" customFormat="false" ht="12.8" hidden="false" customHeight="true" outlineLevel="0" collapsed="false">
      <c r="E615" s="1" t="n">
        <f aca="false">SUM($G615:$BT615)</f>
        <v>0</v>
      </c>
      <c r="F615" s="3" t="n">
        <f aca="false">SUMPRODUCT(INDEX(Cajas!$A$2:$C$10000, COLUMN($G615:$BT615) - 6, 3) * $G615:$BT615) * (100 - $C615) / 100</f>
        <v>0</v>
      </c>
    </row>
    <row r="616" customFormat="false" ht="12.8" hidden="false" customHeight="true" outlineLevel="0" collapsed="false">
      <c r="E616" s="1" t="n">
        <f aca="false">SUM($G616:$BT616)</f>
        <v>0</v>
      </c>
      <c r="F616" s="3" t="n">
        <f aca="false">SUMPRODUCT(INDEX(Cajas!$A$2:$C$10000, COLUMN($G616:$BT616) - 6, 3) * $G616:$BT616) * (100 - $C616) / 100</f>
        <v>0</v>
      </c>
    </row>
    <row r="617" customFormat="false" ht="12.8" hidden="false" customHeight="true" outlineLevel="0" collapsed="false">
      <c r="E617" s="1" t="n">
        <f aca="false">SUM($G617:$BT617)</f>
        <v>0</v>
      </c>
      <c r="F617" s="3" t="n">
        <f aca="false">SUMPRODUCT(INDEX(Cajas!$A$2:$C$10000, COLUMN($G617:$BT617) - 6, 3) * $G617:$BT617) * (100 - $C617) / 100</f>
        <v>0</v>
      </c>
    </row>
    <row r="618" customFormat="false" ht="12.8" hidden="false" customHeight="true" outlineLevel="0" collapsed="false">
      <c r="E618" s="1" t="n">
        <f aca="false">SUM($G618:$BT618)</f>
        <v>0</v>
      </c>
      <c r="F618" s="3" t="n">
        <f aca="false">SUMPRODUCT(INDEX(Cajas!$A$2:$C$10000, COLUMN($G618:$BT618) - 6, 3) * $G618:$BT618) * (100 - $C618) / 100</f>
        <v>0</v>
      </c>
    </row>
    <row r="619" customFormat="false" ht="12.8" hidden="false" customHeight="true" outlineLevel="0" collapsed="false">
      <c r="E619" s="1" t="n">
        <f aca="false">SUM($G619:$BT619)</f>
        <v>0</v>
      </c>
      <c r="F619" s="3" t="n">
        <f aca="false">SUMPRODUCT(INDEX(Cajas!$A$2:$C$10000, COLUMN($G619:$BT619) - 6, 3) * $G619:$BT619) * (100 - $C619) / 100</f>
        <v>0</v>
      </c>
    </row>
    <row r="620" customFormat="false" ht="12.8" hidden="false" customHeight="true" outlineLevel="0" collapsed="false">
      <c r="E620" s="1" t="n">
        <f aca="false">SUM($G620:$BT620)</f>
        <v>0</v>
      </c>
      <c r="F620" s="3" t="n">
        <f aca="false">SUMPRODUCT(INDEX(Cajas!$A$2:$C$10000, COLUMN($G620:$BT620) - 6, 3) * $G620:$BT620) * (100 - $C620) / 100</f>
        <v>0</v>
      </c>
    </row>
    <row r="621" customFormat="false" ht="12.8" hidden="false" customHeight="true" outlineLevel="0" collapsed="false">
      <c r="E621" s="1" t="n">
        <f aca="false">SUM($G621:$BT621)</f>
        <v>0</v>
      </c>
      <c r="F621" s="3" t="n">
        <f aca="false">SUMPRODUCT(INDEX(Cajas!$A$2:$C$10000, COLUMN($G621:$BT621) - 6, 3) * $G621:$BT621) * (100 - $C621) / 100</f>
        <v>0</v>
      </c>
    </row>
    <row r="622" customFormat="false" ht="12.8" hidden="false" customHeight="true" outlineLevel="0" collapsed="false">
      <c r="E622" s="1" t="n">
        <f aca="false">SUM($G622:$BT622)</f>
        <v>0</v>
      </c>
      <c r="F622" s="3" t="n">
        <f aca="false">SUMPRODUCT(INDEX(Cajas!$A$2:$C$10000, COLUMN($G622:$BT622) - 6, 3) * $G622:$BT622) * (100 - $C622) / 100</f>
        <v>0</v>
      </c>
    </row>
    <row r="623" customFormat="false" ht="12.8" hidden="false" customHeight="true" outlineLevel="0" collapsed="false">
      <c r="E623" s="1" t="n">
        <f aca="false">SUM($G623:$BT623)</f>
        <v>0</v>
      </c>
      <c r="F623" s="3" t="n">
        <f aca="false">SUMPRODUCT(INDEX(Cajas!$A$2:$C$10000, COLUMN($G623:$BT623) - 6, 3) * $G623:$BT623) * (100 - $C623) / 100</f>
        <v>0</v>
      </c>
    </row>
    <row r="624" customFormat="false" ht="12.8" hidden="false" customHeight="true" outlineLevel="0" collapsed="false">
      <c r="E624" s="1" t="n">
        <f aca="false">SUM($G624:$BT624)</f>
        <v>0</v>
      </c>
      <c r="F624" s="3" t="n">
        <f aca="false">SUMPRODUCT(INDEX(Cajas!$A$2:$C$10000, COLUMN($G624:$BT624) - 6, 3) * $G624:$BT624) * (100 - $C624) / 100</f>
        <v>0</v>
      </c>
    </row>
    <row r="625" customFormat="false" ht="12.8" hidden="false" customHeight="true" outlineLevel="0" collapsed="false">
      <c r="E625" s="1" t="n">
        <f aca="false">SUM($G625:$BT625)</f>
        <v>0</v>
      </c>
      <c r="F625" s="3" t="n">
        <f aca="false">SUMPRODUCT(INDEX(Cajas!$A$2:$C$10000, COLUMN($G625:$BT625) - 6, 3) * $G625:$BT625) * (100 - $C625) / 100</f>
        <v>0</v>
      </c>
    </row>
    <row r="626" customFormat="false" ht="12.8" hidden="false" customHeight="true" outlineLevel="0" collapsed="false">
      <c r="E626" s="1" t="n">
        <f aca="false">SUM($G626:$BT626)</f>
        <v>0</v>
      </c>
      <c r="F626" s="3" t="n">
        <f aca="false">SUMPRODUCT(INDEX(Cajas!$A$2:$C$10000, COLUMN($G626:$BT626) - 6, 3) * $G626:$BT626) * (100 - $C626) / 100</f>
        <v>0</v>
      </c>
    </row>
    <row r="627" customFormat="false" ht="12.8" hidden="false" customHeight="true" outlineLevel="0" collapsed="false">
      <c r="E627" s="1" t="n">
        <f aca="false">SUM($G627:$BT627)</f>
        <v>0</v>
      </c>
      <c r="F627" s="3" t="n">
        <f aca="false">SUMPRODUCT(INDEX(Cajas!$A$2:$C$10000, COLUMN($G627:$BT627) - 6, 3) * $G627:$BT627) * (100 - $C627) / 100</f>
        <v>0</v>
      </c>
    </row>
    <row r="628" customFormat="false" ht="12.8" hidden="false" customHeight="true" outlineLevel="0" collapsed="false">
      <c r="E628" s="1" t="n">
        <f aca="false">SUM($G628:$BT628)</f>
        <v>0</v>
      </c>
      <c r="F628" s="3" t="n">
        <f aca="false">SUMPRODUCT(INDEX(Cajas!$A$2:$C$10000, COLUMN($G628:$BT628) - 6, 3) * $G628:$BT628) * (100 - $C628) / 100</f>
        <v>0</v>
      </c>
    </row>
    <row r="629" customFormat="false" ht="12.8" hidden="false" customHeight="true" outlineLevel="0" collapsed="false">
      <c r="E629" s="1" t="n">
        <f aca="false">SUM($G629:$BT629)</f>
        <v>0</v>
      </c>
      <c r="F629" s="3" t="n">
        <f aca="false">SUMPRODUCT(INDEX(Cajas!$A$2:$C$10000, COLUMN($G629:$BT629) - 6, 3) * $G629:$BT629) * (100 - $C629) / 100</f>
        <v>0</v>
      </c>
    </row>
    <row r="630" customFormat="false" ht="12.8" hidden="false" customHeight="true" outlineLevel="0" collapsed="false">
      <c r="E630" s="1" t="n">
        <f aca="false">SUM($G630:$BT630)</f>
        <v>0</v>
      </c>
      <c r="F630" s="3" t="n">
        <f aca="false">SUMPRODUCT(INDEX(Cajas!$A$2:$C$10000, COLUMN($G630:$BT630) - 6, 3) * $G630:$BT630) * (100 - $C630) / 100</f>
        <v>0</v>
      </c>
    </row>
    <row r="631" customFormat="false" ht="12.8" hidden="false" customHeight="true" outlineLevel="0" collapsed="false">
      <c r="E631" s="1" t="n">
        <f aca="false">SUM($G631:$BT631)</f>
        <v>0</v>
      </c>
      <c r="F631" s="3" t="n">
        <f aca="false">SUMPRODUCT(INDEX(Cajas!$A$2:$C$10000, COLUMN($G631:$BT631) - 6, 3) * $G631:$BT631) * (100 - $C631) / 100</f>
        <v>0</v>
      </c>
    </row>
    <row r="632" customFormat="false" ht="12.8" hidden="false" customHeight="true" outlineLevel="0" collapsed="false">
      <c r="E632" s="1" t="n">
        <f aca="false">SUM($G632:$BT632)</f>
        <v>0</v>
      </c>
      <c r="F632" s="3" t="n">
        <f aca="false">SUMPRODUCT(INDEX(Cajas!$A$2:$C$10000, COLUMN($G632:$BT632) - 6, 3) * $G632:$BT632) * (100 - $C632) / 100</f>
        <v>0</v>
      </c>
    </row>
    <row r="633" customFormat="false" ht="12.8" hidden="false" customHeight="true" outlineLevel="0" collapsed="false">
      <c r="E633" s="1" t="n">
        <f aca="false">SUM($G633:$BT633)</f>
        <v>0</v>
      </c>
      <c r="F633" s="3" t="n">
        <f aca="false">SUMPRODUCT(INDEX(Cajas!$A$2:$C$10000, COLUMN($G633:$BT633) - 6, 3) * $G633:$BT633) * (100 - $C633) / 100</f>
        <v>0</v>
      </c>
    </row>
    <row r="634" customFormat="false" ht="12.8" hidden="false" customHeight="true" outlineLevel="0" collapsed="false">
      <c r="E634" s="1" t="n">
        <f aca="false">SUM($G634:$BT634)</f>
        <v>0</v>
      </c>
      <c r="F634" s="3" t="n">
        <f aca="false">SUMPRODUCT(INDEX(Cajas!$A$2:$C$10000, COLUMN($G634:$BT634) - 6, 3) * $G634:$BT634) * (100 - $C634) / 100</f>
        <v>0</v>
      </c>
    </row>
    <row r="635" customFormat="false" ht="12.8" hidden="false" customHeight="true" outlineLevel="0" collapsed="false">
      <c r="E635" s="1" t="n">
        <f aca="false">SUM($G635:$BT635)</f>
        <v>0</v>
      </c>
      <c r="F635" s="3" t="n">
        <f aca="false">SUMPRODUCT(INDEX(Cajas!$A$2:$C$10000, COLUMN($G635:$BT635) - 6, 3) * $G635:$BT635) * (100 - $C635) / 100</f>
        <v>0</v>
      </c>
    </row>
    <row r="636" customFormat="false" ht="12.8" hidden="false" customHeight="true" outlineLevel="0" collapsed="false">
      <c r="E636" s="1" t="n">
        <f aca="false">SUM($G636:$BT636)</f>
        <v>0</v>
      </c>
      <c r="F636" s="3" t="n">
        <f aca="false">SUMPRODUCT(INDEX(Cajas!$A$2:$C$10000, COLUMN($G636:$BT636) - 6, 3) * $G636:$BT636) * (100 - $C636) / 100</f>
        <v>0</v>
      </c>
    </row>
    <row r="637" customFormat="false" ht="12.8" hidden="false" customHeight="true" outlineLevel="0" collapsed="false">
      <c r="E637" s="1" t="n">
        <f aca="false">SUM($G637:$BT637)</f>
        <v>0</v>
      </c>
      <c r="F637" s="3" t="n">
        <f aca="false">SUMPRODUCT(INDEX(Cajas!$A$2:$C$10000, COLUMN($G637:$BT637) - 6, 3) * $G637:$BT637) * (100 - $C637) / 100</f>
        <v>0</v>
      </c>
    </row>
    <row r="638" customFormat="false" ht="12.8" hidden="false" customHeight="true" outlineLevel="0" collapsed="false">
      <c r="E638" s="1" t="n">
        <f aca="false">SUM($G638:$BT638)</f>
        <v>0</v>
      </c>
      <c r="F638" s="3" t="n">
        <f aca="false">SUMPRODUCT(INDEX(Cajas!$A$2:$C$10000, COLUMN($G638:$BT638) - 6, 3) * $G638:$BT638) * (100 - $C638) / 100</f>
        <v>0</v>
      </c>
    </row>
    <row r="639" customFormat="false" ht="12.8" hidden="false" customHeight="true" outlineLevel="0" collapsed="false">
      <c r="E639" s="1" t="n">
        <f aca="false">SUM($G639:$BT639)</f>
        <v>0</v>
      </c>
      <c r="F639" s="3" t="n">
        <f aca="false">SUMPRODUCT(INDEX(Cajas!$A$2:$C$10000, COLUMN($G639:$BT639) - 6, 3) * $G639:$BT639) * (100 - $C639) / 100</f>
        <v>0</v>
      </c>
    </row>
    <row r="640" customFormat="false" ht="12.8" hidden="false" customHeight="true" outlineLevel="0" collapsed="false">
      <c r="E640" s="1" t="n">
        <f aca="false">SUM($G640:$BT640)</f>
        <v>0</v>
      </c>
      <c r="F640" s="3" t="n">
        <f aca="false">SUMPRODUCT(INDEX(Cajas!$A$2:$C$10000, COLUMN($G640:$BT640) - 6, 3) * $G640:$BT640) * (100 - $C640) / 100</f>
        <v>0</v>
      </c>
    </row>
    <row r="641" customFormat="false" ht="12.8" hidden="false" customHeight="true" outlineLevel="0" collapsed="false">
      <c r="E641" s="1" t="n">
        <f aca="false">SUM($G641:$BT641)</f>
        <v>0</v>
      </c>
      <c r="F641" s="3" t="n">
        <f aca="false">SUMPRODUCT(INDEX(Cajas!$A$2:$C$10000, COLUMN($G641:$BT641) - 6, 3) * $G641:$BT641) * (100 - $C641) / 100</f>
        <v>0</v>
      </c>
    </row>
    <row r="642" customFormat="false" ht="12.8" hidden="false" customHeight="true" outlineLevel="0" collapsed="false">
      <c r="E642" s="1" t="n">
        <f aca="false">SUM($G642:$BT642)</f>
        <v>0</v>
      </c>
      <c r="F642" s="3" t="n">
        <f aca="false">SUMPRODUCT(INDEX(Cajas!$A$2:$C$10000, COLUMN($G642:$BT642) - 6, 3) * $G642:$BT642) * (100 - $C642) / 100</f>
        <v>0</v>
      </c>
    </row>
    <row r="643" customFormat="false" ht="12.8" hidden="false" customHeight="true" outlineLevel="0" collapsed="false">
      <c r="E643" s="1" t="n">
        <f aca="false">SUM($G643:$BT643)</f>
        <v>0</v>
      </c>
      <c r="F643" s="3" t="n">
        <f aca="false">SUMPRODUCT(INDEX(Cajas!$A$2:$C$10000, COLUMN($G643:$BT643) - 6, 3) * $G643:$BT643) * (100 - $C643) / 100</f>
        <v>0</v>
      </c>
    </row>
    <row r="644" customFormat="false" ht="12.8" hidden="false" customHeight="true" outlineLevel="0" collapsed="false">
      <c r="E644" s="1" t="n">
        <f aca="false">SUM($G644:$BT644)</f>
        <v>0</v>
      </c>
      <c r="F644" s="3" t="n">
        <f aca="false">SUMPRODUCT(INDEX(Cajas!$A$2:$C$10000, COLUMN($G644:$BT644) - 6, 3) * $G644:$BT644) * (100 - $C644) / 100</f>
        <v>0</v>
      </c>
    </row>
    <row r="645" customFormat="false" ht="12.8" hidden="false" customHeight="true" outlineLevel="0" collapsed="false">
      <c r="E645" s="1" t="n">
        <f aca="false">SUM($G645:$BT645)</f>
        <v>0</v>
      </c>
      <c r="F645" s="3" t="n">
        <f aca="false">SUMPRODUCT(INDEX(Cajas!$A$2:$C$10000, COLUMN($G645:$BT645) - 6, 3) * $G645:$BT645) * (100 - $C645) / 100</f>
        <v>0</v>
      </c>
    </row>
    <row r="646" customFormat="false" ht="12.8" hidden="false" customHeight="true" outlineLevel="0" collapsed="false">
      <c r="E646" s="1" t="n">
        <f aca="false">SUM($G646:$BT646)</f>
        <v>0</v>
      </c>
      <c r="F646" s="3" t="n">
        <f aca="false">SUMPRODUCT(INDEX(Cajas!$A$2:$C$10000, COLUMN($G646:$BT646) - 6, 3) * $G646:$BT646) * (100 - $C646) / 100</f>
        <v>0</v>
      </c>
    </row>
    <row r="647" customFormat="false" ht="12.8" hidden="false" customHeight="true" outlineLevel="0" collapsed="false">
      <c r="E647" s="1" t="n">
        <f aca="false">SUM($G647:$BT647)</f>
        <v>0</v>
      </c>
      <c r="F647" s="3" t="n">
        <f aca="false">SUMPRODUCT(INDEX(Cajas!$A$2:$C$10000, COLUMN($G647:$BT647) - 6, 3) * $G647:$BT647) * (100 - $C647) / 100</f>
        <v>0</v>
      </c>
    </row>
    <row r="648" customFormat="false" ht="12.8" hidden="false" customHeight="true" outlineLevel="0" collapsed="false">
      <c r="E648" s="1" t="n">
        <f aca="false">SUM($G648:$BT648)</f>
        <v>0</v>
      </c>
      <c r="F648" s="3" t="n">
        <f aca="false">SUMPRODUCT(INDEX(Cajas!$A$2:$C$10000, COLUMN($G648:$BT648) - 6, 3) * $G648:$BT648) * (100 - $C648) / 100</f>
        <v>0</v>
      </c>
    </row>
    <row r="649" customFormat="false" ht="12.8" hidden="false" customHeight="true" outlineLevel="0" collapsed="false">
      <c r="E649" s="1" t="n">
        <f aca="false">SUM($G649:$BT649)</f>
        <v>0</v>
      </c>
      <c r="F649" s="3" t="n">
        <f aca="false">SUMPRODUCT(INDEX(Cajas!$A$2:$C$10000, COLUMN($G649:$BT649) - 6, 3) * $G649:$BT649) * (100 - $C649) / 100</f>
        <v>0</v>
      </c>
    </row>
    <row r="650" customFormat="false" ht="12.8" hidden="false" customHeight="true" outlineLevel="0" collapsed="false">
      <c r="E650" s="1" t="n">
        <f aca="false">SUM($G650:$BT650)</f>
        <v>0</v>
      </c>
      <c r="F650" s="3" t="n">
        <f aca="false">SUMPRODUCT(INDEX(Cajas!$A$2:$C$10000, COLUMN($G650:$BT650) - 6, 3) * $G650:$BT650) * (100 - $C650) / 100</f>
        <v>0</v>
      </c>
    </row>
    <row r="651" customFormat="false" ht="12.8" hidden="false" customHeight="true" outlineLevel="0" collapsed="false">
      <c r="E651" s="1" t="n">
        <f aca="false">SUM($G651:$BT651)</f>
        <v>0</v>
      </c>
      <c r="F651" s="3" t="n">
        <f aca="false">SUMPRODUCT(INDEX(Cajas!$A$2:$C$10000, COLUMN($G651:$BT651) - 6, 3) * $G651:$BT651) * (100 - $C651) / 100</f>
        <v>0</v>
      </c>
    </row>
    <row r="652" customFormat="false" ht="12.8" hidden="false" customHeight="true" outlineLevel="0" collapsed="false">
      <c r="E652" s="1" t="n">
        <f aca="false">SUM($G652:$BT652)</f>
        <v>0</v>
      </c>
      <c r="F652" s="3" t="n">
        <f aca="false">SUMPRODUCT(INDEX(Cajas!$A$2:$C$10000, COLUMN($G652:$BT652) - 6, 3) * $G652:$BT652) * (100 - $C652) / 100</f>
        <v>0</v>
      </c>
    </row>
    <row r="653" customFormat="false" ht="12.8" hidden="false" customHeight="true" outlineLevel="0" collapsed="false">
      <c r="E653" s="1" t="n">
        <f aca="false">SUM($G653:$BT653)</f>
        <v>0</v>
      </c>
      <c r="F653" s="3" t="n">
        <f aca="false">SUMPRODUCT(INDEX(Cajas!$A$2:$C$10000, COLUMN($G653:$BT653) - 6, 3) * $G653:$BT653) * (100 - $C653) / 100</f>
        <v>0</v>
      </c>
    </row>
    <row r="654" customFormat="false" ht="12.8" hidden="false" customHeight="true" outlineLevel="0" collapsed="false">
      <c r="E654" s="1" t="n">
        <f aca="false">SUM($G654:$BT654)</f>
        <v>0</v>
      </c>
      <c r="F654" s="3" t="n">
        <f aca="false">SUMPRODUCT(INDEX(Cajas!$A$2:$C$10000, COLUMN($G654:$BT654) - 6, 3) * $G654:$BT654) * (100 - $C654) / 100</f>
        <v>0</v>
      </c>
    </row>
    <row r="655" customFormat="false" ht="12.8" hidden="false" customHeight="true" outlineLevel="0" collapsed="false">
      <c r="E655" s="1" t="n">
        <f aca="false">SUM($G655:$BT655)</f>
        <v>0</v>
      </c>
      <c r="F655" s="3" t="n">
        <f aca="false">SUMPRODUCT(INDEX(Cajas!$A$2:$C$10000, COLUMN($G655:$BT655) - 6, 3) * $G655:$BT655) * (100 - $C655) / 100</f>
        <v>0</v>
      </c>
    </row>
    <row r="656" customFormat="false" ht="12.8" hidden="false" customHeight="true" outlineLevel="0" collapsed="false">
      <c r="E656" s="1" t="n">
        <f aca="false">SUM($G656:$BT656)</f>
        <v>0</v>
      </c>
      <c r="F656" s="3" t="n">
        <f aca="false">SUMPRODUCT(INDEX(Cajas!$A$2:$C$10000, COLUMN($G656:$BT656) - 6, 3) * $G656:$BT656) * (100 - $C656) / 100</f>
        <v>0</v>
      </c>
    </row>
    <row r="657" customFormat="false" ht="12.8" hidden="false" customHeight="true" outlineLevel="0" collapsed="false">
      <c r="E657" s="1" t="n">
        <f aca="false">SUM($G657:$BT657)</f>
        <v>0</v>
      </c>
      <c r="F657" s="3" t="n">
        <f aca="false">SUMPRODUCT(INDEX(Cajas!$A$2:$C$10000, COLUMN($G657:$BT657) - 6, 3) * $G657:$BT657) * (100 - $C657) / 100</f>
        <v>0</v>
      </c>
    </row>
    <row r="658" customFormat="false" ht="12.8" hidden="false" customHeight="true" outlineLevel="0" collapsed="false">
      <c r="E658" s="1" t="n">
        <f aca="false">SUM($G658:$BT658)</f>
        <v>0</v>
      </c>
      <c r="F658" s="3" t="n">
        <f aca="false">SUMPRODUCT(INDEX(Cajas!$A$2:$C$10000, COLUMN($G658:$BT658) - 6, 3) * $G658:$BT658) * (100 - $C658) / 100</f>
        <v>0</v>
      </c>
    </row>
    <row r="659" customFormat="false" ht="12.8" hidden="false" customHeight="true" outlineLevel="0" collapsed="false">
      <c r="E659" s="1" t="n">
        <f aca="false">SUM($G659:$BT659)</f>
        <v>0</v>
      </c>
      <c r="F659" s="3" t="n">
        <f aca="false">SUMPRODUCT(INDEX(Cajas!$A$2:$C$10000, COLUMN($G659:$BT659) - 6, 3) * $G659:$BT659) * (100 - $C659) / 100</f>
        <v>0</v>
      </c>
    </row>
    <row r="660" customFormat="false" ht="12.8" hidden="false" customHeight="true" outlineLevel="0" collapsed="false">
      <c r="E660" s="1" t="n">
        <f aca="false">SUM($G660:$BT660)</f>
        <v>0</v>
      </c>
      <c r="F660" s="3" t="n">
        <f aca="false">SUMPRODUCT(INDEX(Cajas!$A$2:$C$10000, COLUMN($G660:$BT660) - 6, 3) * $G660:$BT660) * (100 - $C660) / 100</f>
        <v>0</v>
      </c>
    </row>
    <row r="661" customFormat="false" ht="12.8" hidden="false" customHeight="true" outlineLevel="0" collapsed="false">
      <c r="E661" s="1" t="n">
        <f aca="false">SUM($G661:$BT661)</f>
        <v>0</v>
      </c>
      <c r="F661" s="3" t="n">
        <f aca="false">SUMPRODUCT(INDEX(Cajas!$A$2:$C$10000, COLUMN($G661:$BT661) - 6, 3) * $G661:$BT661) * (100 - $C661) / 100</f>
        <v>0</v>
      </c>
    </row>
    <row r="662" customFormat="false" ht="12.8" hidden="false" customHeight="true" outlineLevel="0" collapsed="false">
      <c r="E662" s="1" t="n">
        <f aca="false">SUM($G662:$BT662)</f>
        <v>0</v>
      </c>
      <c r="F662" s="3" t="n">
        <f aca="false">SUMPRODUCT(INDEX(Cajas!$A$2:$C$10000, COLUMN($G662:$BT662) - 6, 3) * $G662:$BT662) * (100 - $C662) / 100</f>
        <v>0</v>
      </c>
    </row>
    <row r="663" customFormat="false" ht="12.8" hidden="false" customHeight="true" outlineLevel="0" collapsed="false">
      <c r="E663" s="1" t="n">
        <f aca="false">SUM($G663:$BT663)</f>
        <v>0</v>
      </c>
      <c r="F663" s="3" t="n">
        <f aca="false">SUMPRODUCT(INDEX(Cajas!$A$2:$C$10000, COLUMN($G663:$BT663) - 6, 3) * $G663:$BT663) * (100 - $C663) / 100</f>
        <v>0</v>
      </c>
    </row>
    <row r="664" customFormat="false" ht="12.8" hidden="false" customHeight="true" outlineLevel="0" collapsed="false">
      <c r="E664" s="1" t="n">
        <f aca="false">SUM($G664:$BT664)</f>
        <v>0</v>
      </c>
      <c r="F664" s="3" t="n">
        <f aca="false">SUMPRODUCT(INDEX(Cajas!$A$2:$C$10000, COLUMN($G664:$BT664) - 6, 3) * $G664:$BT664) * (100 - $C664) / 100</f>
        <v>0</v>
      </c>
    </row>
    <row r="665" customFormat="false" ht="12.8" hidden="false" customHeight="true" outlineLevel="0" collapsed="false">
      <c r="E665" s="1" t="n">
        <f aca="false">SUM($G665:$BT665)</f>
        <v>0</v>
      </c>
      <c r="F665" s="3" t="n">
        <f aca="false">SUMPRODUCT(INDEX(Cajas!$A$2:$C$10000, COLUMN($G665:$BT665) - 6, 3) * $G665:$BT665) * (100 - $C665) / 100</f>
        <v>0</v>
      </c>
    </row>
    <row r="666" customFormat="false" ht="12.8" hidden="false" customHeight="true" outlineLevel="0" collapsed="false">
      <c r="E666" s="1" t="n">
        <f aca="false">SUM($G666:$BT666)</f>
        <v>0</v>
      </c>
      <c r="F666" s="3" t="n">
        <f aca="false">SUMPRODUCT(INDEX(Cajas!$A$2:$C$10000, COLUMN($G666:$BT666) - 6, 3) * $G666:$BT666) * (100 - $C666) / 100</f>
        <v>0</v>
      </c>
    </row>
    <row r="667" customFormat="false" ht="12.8" hidden="false" customHeight="true" outlineLevel="0" collapsed="false">
      <c r="E667" s="1" t="n">
        <f aca="false">SUM($G667:$BT667)</f>
        <v>0</v>
      </c>
      <c r="F667" s="3" t="n">
        <f aca="false">SUMPRODUCT(INDEX(Cajas!$A$2:$C$10000, COLUMN($G667:$BT667) - 6, 3) * $G667:$BT667) * (100 - $C667) / 100</f>
        <v>0</v>
      </c>
    </row>
    <row r="668" customFormat="false" ht="12.8" hidden="false" customHeight="true" outlineLevel="0" collapsed="false">
      <c r="E668" s="1" t="n">
        <f aca="false">SUM($G668:$BT668)</f>
        <v>0</v>
      </c>
      <c r="F668" s="3" t="n">
        <f aca="false">SUMPRODUCT(INDEX(Cajas!$A$2:$C$10000, COLUMN($G668:$BT668) - 6, 3) * $G668:$BT668) * (100 - $C668) / 100</f>
        <v>0</v>
      </c>
    </row>
    <row r="669" customFormat="false" ht="12.8" hidden="false" customHeight="true" outlineLevel="0" collapsed="false">
      <c r="E669" s="1" t="n">
        <f aca="false">SUM($G669:$BT669)</f>
        <v>0</v>
      </c>
      <c r="F669" s="3" t="n">
        <f aca="false">SUMPRODUCT(INDEX(Cajas!$A$2:$C$10000, COLUMN($G669:$BT669) - 6, 3) * $G669:$BT669) * (100 - $C669) / 100</f>
        <v>0</v>
      </c>
    </row>
    <row r="670" customFormat="false" ht="12.8" hidden="false" customHeight="true" outlineLevel="0" collapsed="false">
      <c r="E670" s="1" t="n">
        <f aca="false">SUM($G670:$BT670)</f>
        <v>0</v>
      </c>
      <c r="F670" s="3" t="n">
        <f aca="false">SUMPRODUCT(INDEX(Cajas!$A$2:$C$10000, COLUMN($G670:$BT670) - 6, 3) * $G670:$BT670) * (100 - $C670) / 100</f>
        <v>0</v>
      </c>
    </row>
    <row r="671" customFormat="false" ht="12.8" hidden="false" customHeight="true" outlineLevel="0" collapsed="false">
      <c r="E671" s="1" t="n">
        <f aca="false">SUM($G671:$BT671)</f>
        <v>0</v>
      </c>
      <c r="F671" s="3" t="n">
        <f aca="false">SUMPRODUCT(INDEX(Cajas!$A$2:$C$10000, COLUMN($G671:$BT671) - 6, 3) * $G671:$BT671) * (100 - $C671) / 100</f>
        <v>0</v>
      </c>
    </row>
    <row r="672" customFormat="false" ht="12.8" hidden="false" customHeight="true" outlineLevel="0" collapsed="false">
      <c r="E672" s="1" t="n">
        <f aca="false">SUM($G672:$BT672)</f>
        <v>0</v>
      </c>
      <c r="F672" s="3" t="n">
        <f aca="false">SUMPRODUCT(INDEX(Cajas!$A$2:$C$10000, COLUMN($G672:$BT672) - 6, 3) * $G672:$BT672) * (100 - $C672) / 100</f>
        <v>0</v>
      </c>
    </row>
    <row r="673" customFormat="false" ht="12.8" hidden="false" customHeight="true" outlineLevel="0" collapsed="false">
      <c r="E673" s="1" t="n">
        <f aca="false">SUM($G673:$BT673)</f>
        <v>0</v>
      </c>
      <c r="F673" s="3" t="n">
        <f aca="false">SUMPRODUCT(INDEX(Cajas!$A$2:$C$10000, COLUMN($G673:$BT673) - 6, 3) * $G673:$BT673) * (100 - $C673) / 100</f>
        <v>0</v>
      </c>
    </row>
    <row r="674" customFormat="false" ht="12.8" hidden="false" customHeight="true" outlineLevel="0" collapsed="false">
      <c r="E674" s="1" t="n">
        <f aca="false">SUM($G674:$BT674)</f>
        <v>0</v>
      </c>
      <c r="F674" s="3" t="n">
        <f aca="false">SUMPRODUCT(INDEX(Cajas!$A$2:$C$10000, COLUMN($G674:$BT674) - 6, 3) * $G674:$BT674) * (100 - $C674) / 100</f>
        <v>0</v>
      </c>
    </row>
    <row r="675" customFormat="false" ht="12.8" hidden="false" customHeight="true" outlineLevel="0" collapsed="false">
      <c r="E675" s="1" t="n">
        <f aca="false">SUM($G675:$BT675)</f>
        <v>0</v>
      </c>
      <c r="F675" s="3" t="n">
        <f aca="false">SUMPRODUCT(INDEX(Cajas!$A$2:$C$10000, COLUMN($G675:$BT675) - 6, 3) * $G675:$BT675) * (100 - $C675) / 100</f>
        <v>0</v>
      </c>
    </row>
    <row r="676" customFormat="false" ht="12.8" hidden="false" customHeight="true" outlineLevel="0" collapsed="false">
      <c r="E676" s="1" t="n">
        <f aca="false">SUM($G676:$BT676)</f>
        <v>0</v>
      </c>
      <c r="F676" s="3" t="n">
        <f aca="false">SUMPRODUCT(INDEX(Cajas!$A$2:$C$10000, COLUMN($G676:$BT676) - 6, 3) * $G676:$BT676) * (100 - $C676) / 100</f>
        <v>0</v>
      </c>
    </row>
    <row r="677" customFormat="false" ht="12.8" hidden="false" customHeight="true" outlineLevel="0" collapsed="false">
      <c r="E677" s="1" t="n">
        <f aca="false">SUM($G677:$BT677)</f>
        <v>0</v>
      </c>
      <c r="F677" s="3" t="n">
        <f aca="false">SUMPRODUCT(INDEX(Cajas!$A$2:$C$10000, COLUMN($G677:$BT677) - 6, 3) * $G677:$BT677) * (100 - $C677) / 100</f>
        <v>0</v>
      </c>
    </row>
    <row r="678" customFormat="false" ht="12.8" hidden="false" customHeight="true" outlineLevel="0" collapsed="false">
      <c r="E678" s="1" t="n">
        <f aca="false">SUM($G678:$BT678)</f>
        <v>0</v>
      </c>
      <c r="F678" s="3" t="n">
        <f aca="false">SUMPRODUCT(INDEX(Cajas!$A$2:$C$10000, COLUMN($G678:$BT678) - 6, 3) * $G678:$BT678) * (100 - $C678) / 100</f>
        <v>0</v>
      </c>
    </row>
    <row r="679" customFormat="false" ht="12.8" hidden="false" customHeight="true" outlineLevel="0" collapsed="false">
      <c r="E679" s="1" t="n">
        <f aca="false">SUM($G679:$BT679)</f>
        <v>0</v>
      </c>
      <c r="F679" s="3" t="n">
        <f aca="false">SUMPRODUCT(INDEX(Cajas!$A$2:$C$10000, COLUMN($G679:$BT679) - 6, 3) * $G679:$BT679) * (100 - $C679) / 100</f>
        <v>0</v>
      </c>
    </row>
    <row r="680" customFormat="false" ht="12.8" hidden="false" customHeight="true" outlineLevel="0" collapsed="false">
      <c r="E680" s="1" t="n">
        <f aca="false">SUM($G680:$BT680)</f>
        <v>0</v>
      </c>
      <c r="F680" s="3" t="n">
        <f aca="false">SUMPRODUCT(INDEX(Cajas!$A$2:$C$10000, COLUMN($G680:$BT680) - 6, 3) * $G680:$BT680) * (100 - $C680) / 100</f>
        <v>0</v>
      </c>
    </row>
    <row r="681" customFormat="false" ht="12.8" hidden="false" customHeight="true" outlineLevel="0" collapsed="false">
      <c r="E681" s="1" t="n">
        <f aca="false">SUM($G681:$BT681)</f>
        <v>0</v>
      </c>
      <c r="F681" s="3" t="n">
        <f aca="false">SUMPRODUCT(INDEX(Cajas!$A$2:$C$10000, COLUMN($G681:$BT681) - 6, 3) * $G681:$BT681) * (100 - $C681) / 100</f>
        <v>0</v>
      </c>
    </row>
    <row r="682" customFormat="false" ht="12.8" hidden="false" customHeight="true" outlineLevel="0" collapsed="false">
      <c r="E682" s="1" t="n">
        <f aca="false">SUM($G682:$BT682)</f>
        <v>0</v>
      </c>
      <c r="F682" s="3" t="n">
        <f aca="false">SUMPRODUCT(INDEX(Cajas!$A$2:$C$10000, COLUMN($G682:$BT682) - 6, 3) * $G682:$BT682) * (100 - $C682) / 100</f>
        <v>0</v>
      </c>
    </row>
    <row r="683" customFormat="false" ht="12.8" hidden="false" customHeight="true" outlineLevel="0" collapsed="false">
      <c r="E683" s="1" t="n">
        <f aca="false">SUM($G683:$BT683)</f>
        <v>0</v>
      </c>
      <c r="F683" s="3" t="n">
        <f aca="false">SUMPRODUCT(INDEX(Cajas!$A$2:$C$10000, COLUMN($G683:$BT683) - 6, 3) * $G683:$BT683) * (100 - $C683) / 100</f>
        <v>0</v>
      </c>
    </row>
    <row r="684" customFormat="false" ht="12.8" hidden="false" customHeight="true" outlineLevel="0" collapsed="false">
      <c r="E684" s="1" t="n">
        <f aca="false">SUM($G684:$BT684)</f>
        <v>0</v>
      </c>
      <c r="F684" s="3" t="n">
        <f aca="false">SUMPRODUCT(INDEX(Cajas!$A$2:$C$10000, COLUMN($G684:$BT684) - 6, 3) * $G684:$BT684) * (100 - $C684) / 100</f>
        <v>0</v>
      </c>
    </row>
    <row r="685" customFormat="false" ht="12.8" hidden="false" customHeight="true" outlineLevel="0" collapsed="false">
      <c r="E685" s="1" t="n">
        <f aca="false">SUM($G685:$BT685)</f>
        <v>0</v>
      </c>
      <c r="F685" s="3" t="n">
        <f aca="false">SUMPRODUCT(INDEX(Cajas!$A$2:$C$10000, COLUMN($G685:$BT685) - 6, 3) * $G685:$BT685) * (100 - $C685) / 100</f>
        <v>0</v>
      </c>
    </row>
    <row r="686" customFormat="false" ht="12.8" hidden="false" customHeight="true" outlineLevel="0" collapsed="false">
      <c r="E686" s="1" t="n">
        <f aca="false">SUM($G686:$BT686)</f>
        <v>0</v>
      </c>
      <c r="F686" s="3" t="n">
        <f aca="false">SUMPRODUCT(INDEX(Cajas!$A$2:$C$10000, COLUMN($G686:$BT686) - 6, 3) * $G686:$BT686) * (100 - $C686) / 100</f>
        <v>0</v>
      </c>
    </row>
    <row r="687" customFormat="false" ht="12.8" hidden="false" customHeight="true" outlineLevel="0" collapsed="false">
      <c r="E687" s="1" t="n">
        <f aca="false">SUM($G687:$BT687)</f>
        <v>0</v>
      </c>
      <c r="F687" s="3" t="n">
        <f aca="false">SUMPRODUCT(INDEX(Cajas!$A$2:$C$10000, COLUMN($G687:$BT687) - 6, 3) * $G687:$BT687) * (100 - $C687) / 100</f>
        <v>0</v>
      </c>
    </row>
    <row r="688" customFormat="false" ht="12.8" hidden="false" customHeight="true" outlineLevel="0" collapsed="false">
      <c r="E688" s="1" t="n">
        <f aca="false">SUM($G688:$BT688)</f>
        <v>0</v>
      </c>
      <c r="F688" s="3" t="n">
        <f aca="false">SUMPRODUCT(INDEX(Cajas!$A$2:$C$10000, COLUMN($G688:$BT688) - 6, 3) * $G688:$BT688) * (100 - $C688) / 100</f>
        <v>0</v>
      </c>
    </row>
    <row r="689" customFormat="false" ht="12.8" hidden="false" customHeight="true" outlineLevel="0" collapsed="false">
      <c r="E689" s="1" t="n">
        <f aca="false">SUM($G689:$BT689)</f>
        <v>0</v>
      </c>
      <c r="F689" s="3" t="n">
        <f aca="false">SUMPRODUCT(INDEX(Cajas!$A$2:$C$10000, COLUMN($G689:$BT689) - 6, 3) * $G689:$BT689) * (100 - $C689) / 100</f>
        <v>0</v>
      </c>
    </row>
    <row r="690" customFormat="false" ht="12.8" hidden="false" customHeight="true" outlineLevel="0" collapsed="false">
      <c r="E690" s="1" t="n">
        <f aca="false">SUM($G690:$BT690)</f>
        <v>0</v>
      </c>
      <c r="F690" s="3" t="n">
        <f aca="false">SUMPRODUCT(INDEX(Cajas!$A$2:$C$10000, COLUMN($G690:$BT690) - 6, 3) * $G690:$BT690) * (100 - $C690) / 100</f>
        <v>0</v>
      </c>
    </row>
    <row r="691" customFormat="false" ht="12.8" hidden="false" customHeight="true" outlineLevel="0" collapsed="false">
      <c r="E691" s="1" t="n">
        <f aca="false">SUM($G691:$BT691)</f>
        <v>0</v>
      </c>
      <c r="F691" s="3" t="n">
        <f aca="false">SUMPRODUCT(INDEX(Cajas!$A$2:$C$10000, COLUMN($G691:$BT691) - 6, 3) * $G691:$BT691) * (100 - $C691) / 100</f>
        <v>0</v>
      </c>
    </row>
    <row r="692" customFormat="false" ht="12.8" hidden="false" customHeight="true" outlineLevel="0" collapsed="false">
      <c r="E692" s="1" t="n">
        <f aca="false">SUM($G692:$BT692)</f>
        <v>0</v>
      </c>
      <c r="F692" s="3" t="n">
        <f aca="false">SUMPRODUCT(INDEX(Cajas!$A$2:$C$10000, COLUMN($G692:$BT692) - 6, 3) * $G692:$BT692) * (100 - $C692) / 100</f>
        <v>0</v>
      </c>
    </row>
    <row r="693" customFormat="false" ht="12.8" hidden="false" customHeight="true" outlineLevel="0" collapsed="false">
      <c r="E693" s="1" t="n">
        <f aca="false">SUM($G693:$BT693)</f>
        <v>0</v>
      </c>
      <c r="F693" s="3" t="n">
        <f aca="false">SUMPRODUCT(INDEX(Cajas!$A$2:$C$10000, COLUMN($G693:$BT693) - 6, 3) * $G693:$BT693) * (100 - $C693) / 100</f>
        <v>0</v>
      </c>
    </row>
    <row r="694" customFormat="false" ht="12.8" hidden="false" customHeight="true" outlineLevel="0" collapsed="false">
      <c r="E694" s="1" t="n">
        <f aca="false">SUM($G694:$BT694)</f>
        <v>0</v>
      </c>
      <c r="F694" s="3" t="n">
        <f aca="false">SUMPRODUCT(INDEX(Cajas!$A$2:$C$10000, COLUMN($G694:$BT694) - 6, 3) * $G694:$BT694) * (100 - $C694) / 100</f>
        <v>0</v>
      </c>
    </row>
    <row r="695" customFormat="false" ht="12.8" hidden="false" customHeight="true" outlineLevel="0" collapsed="false">
      <c r="E695" s="1" t="n">
        <f aca="false">SUM($G695:$BT695)</f>
        <v>0</v>
      </c>
      <c r="F695" s="3" t="n">
        <f aca="false">SUMPRODUCT(INDEX(Cajas!$A$2:$C$10000, COLUMN($G695:$BT695) - 6, 3) * $G695:$BT695) * (100 - $C695) / 100</f>
        <v>0</v>
      </c>
    </row>
    <row r="696" customFormat="false" ht="12.8" hidden="false" customHeight="true" outlineLevel="0" collapsed="false">
      <c r="E696" s="1" t="n">
        <f aca="false">SUM($G696:$BT696)</f>
        <v>0</v>
      </c>
      <c r="F696" s="3" t="n">
        <f aca="false">SUMPRODUCT(INDEX(Cajas!$A$2:$C$10000, COLUMN($G696:$BT696) - 6, 3) * $G696:$BT696) * (100 - $C696) / 100</f>
        <v>0</v>
      </c>
    </row>
    <row r="697" customFormat="false" ht="12.8" hidden="false" customHeight="true" outlineLevel="0" collapsed="false">
      <c r="E697" s="1" t="n">
        <f aca="false">SUM($G697:$BT697)</f>
        <v>0</v>
      </c>
      <c r="F697" s="3" t="n">
        <f aca="false">SUMPRODUCT(INDEX(Cajas!$A$2:$C$10000, COLUMN($G697:$BT697) - 6, 3) * $G697:$BT697) * (100 - $C697) / 100</f>
        <v>0</v>
      </c>
    </row>
    <row r="698" customFormat="false" ht="12.8" hidden="false" customHeight="true" outlineLevel="0" collapsed="false">
      <c r="E698" s="1" t="n">
        <f aca="false">SUM($G698:$BT698)</f>
        <v>0</v>
      </c>
      <c r="F698" s="3" t="n">
        <f aca="false">SUMPRODUCT(INDEX(Cajas!$A$2:$C$10000, COLUMN($G698:$BT698) - 6, 3) * $G698:$BT698) * (100 - $C698) / 100</f>
        <v>0</v>
      </c>
    </row>
    <row r="699" customFormat="false" ht="12.8" hidden="false" customHeight="true" outlineLevel="0" collapsed="false">
      <c r="E699" s="1" t="n">
        <f aca="false">SUM($G699:$BT699)</f>
        <v>0</v>
      </c>
      <c r="F699" s="3" t="n">
        <f aca="false">SUMPRODUCT(INDEX(Cajas!$A$2:$C$10000, COLUMN($G699:$BT699) - 6, 3) * $G699:$BT699) * (100 - $C699) / 100</f>
        <v>0</v>
      </c>
    </row>
    <row r="700" customFormat="false" ht="12.8" hidden="false" customHeight="true" outlineLevel="0" collapsed="false">
      <c r="E700" s="1" t="n">
        <f aca="false">SUM($G700:$BT700)</f>
        <v>0</v>
      </c>
      <c r="F700" s="3" t="n">
        <f aca="false">SUMPRODUCT(INDEX(Cajas!$A$2:$C$10000, COLUMN($G700:$BT700) - 6, 3) * $G700:$BT700) * (100 - $C700) / 100</f>
        <v>0</v>
      </c>
    </row>
    <row r="701" customFormat="false" ht="12.8" hidden="false" customHeight="true" outlineLevel="0" collapsed="false">
      <c r="E701" s="1" t="n">
        <f aca="false">SUM($G701:$BT701)</f>
        <v>0</v>
      </c>
      <c r="F701" s="3" t="n">
        <f aca="false">SUMPRODUCT(INDEX(Cajas!$A$2:$C$10000, COLUMN($G701:$BT701) - 6, 3) * $G701:$BT701) * (100 - $C701) / 100</f>
        <v>0</v>
      </c>
    </row>
    <row r="702" customFormat="false" ht="12.8" hidden="false" customHeight="true" outlineLevel="0" collapsed="false">
      <c r="E702" s="1" t="n">
        <f aca="false">SUM($G702:$BT702)</f>
        <v>0</v>
      </c>
      <c r="F702" s="3" t="n">
        <f aca="false">SUMPRODUCT(INDEX(Cajas!$A$2:$C$10000, COLUMN($G702:$BT702) - 6, 3) * $G702:$BT702) * (100 - $C702) / 100</f>
        <v>0</v>
      </c>
    </row>
    <row r="703" customFormat="false" ht="12.8" hidden="false" customHeight="true" outlineLevel="0" collapsed="false">
      <c r="E703" s="1" t="n">
        <f aca="false">SUM($G703:$BT703)</f>
        <v>0</v>
      </c>
      <c r="F703" s="3" t="n">
        <f aca="false">SUMPRODUCT(INDEX(Cajas!$A$2:$C$10000, COLUMN($G703:$BT703) - 6, 3) * $G703:$BT703) * (100 - $C703) / 100</f>
        <v>0</v>
      </c>
    </row>
    <row r="704" customFormat="false" ht="12.8" hidden="false" customHeight="true" outlineLevel="0" collapsed="false">
      <c r="E704" s="1" t="n">
        <f aca="false">SUM($G704:$BT704)</f>
        <v>0</v>
      </c>
      <c r="F704" s="3" t="n">
        <f aca="false">SUMPRODUCT(INDEX(Cajas!$A$2:$C$10000, COLUMN($G704:$BT704) - 6, 3) * $G704:$BT704) * (100 - $C704) / 100</f>
        <v>0</v>
      </c>
    </row>
    <row r="705" customFormat="false" ht="12.8" hidden="false" customHeight="true" outlineLevel="0" collapsed="false">
      <c r="E705" s="1" t="n">
        <f aca="false">SUM($G705:$BT705)</f>
        <v>0</v>
      </c>
      <c r="F705" s="3" t="n">
        <f aca="false">SUMPRODUCT(INDEX(Cajas!$A$2:$C$10000, COLUMN($G705:$BT705) - 6, 3) * $G705:$BT705) * (100 - $C705) / 100</f>
        <v>0</v>
      </c>
    </row>
    <row r="706" customFormat="false" ht="12.8" hidden="false" customHeight="true" outlineLevel="0" collapsed="false">
      <c r="E706" s="1" t="n">
        <f aca="false">SUM($G706:$BT706)</f>
        <v>0</v>
      </c>
      <c r="F706" s="3" t="n">
        <f aca="false">SUMPRODUCT(INDEX(Cajas!$A$2:$C$10000, COLUMN($G706:$BT706) - 6, 3) * $G706:$BT706) * (100 - $C706) / 100</f>
        <v>0</v>
      </c>
    </row>
    <row r="707" customFormat="false" ht="12.8" hidden="false" customHeight="true" outlineLevel="0" collapsed="false">
      <c r="E707" s="1" t="n">
        <f aca="false">SUM($G707:$BT707)</f>
        <v>0</v>
      </c>
      <c r="F707" s="3" t="n">
        <f aca="false">SUMPRODUCT(INDEX(Cajas!$A$2:$C$10000, COLUMN($G707:$BT707) - 6, 3) * $G707:$BT707) * (100 - $C707) / 100</f>
        <v>0</v>
      </c>
    </row>
    <row r="708" customFormat="false" ht="12.8" hidden="false" customHeight="true" outlineLevel="0" collapsed="false">
      <c r="E708" s="1" t="n">
        <f aca="false">SUM($G708:$BT708)</f>
        <v>0</v>
      </c>
      <c r="F708" s="3" t="n">
        <f aca="false">SUMPRODUCT(INDEX(Cajas!$A$2:$C$10000, COLUMN($G708:$BT708) - 6, 3) * $G708:$BT708) * (100 - $C708) / 100</f>
        <v>0</v>
      </c>
    </row>
    <row r="709" customFormat="false" ht="12.8" hidden="false" customHeight="true" outlineLevel="0" collapsed="false">
      <c r="E709" s="1" t="n">
        <f aca="false">SUM($G709:$BT709)</f>
        <v>0</v>
      </c>
      <c r="F709" s="3" t="n">
        <f aca="false">SUMPRODUCT(INDEX(Cajas!$A$2:$C$10000, COLUMN($G709:$BT709) - 6, 3) * $G709:$BT709) * (100 - $C709) / 100</f>
        <v>0</v>
      </c>
    </row>
    <row r="710" customFormat="false" ht="12.8" hidden="false" customHeight="true" outlineLevel="0" collapsed="false">
      <c r="E710" s="1" t="n">
        <f aca="false">SUM($G710:$BT710)</f>
        <v>0</v>
      </c>
      <c r="F710" s="3" t="n">
        <f aca="false">SUMPRODUCT(INDEX(Cajas!$A$2:$C$10000, COLUMN($G710:$BT710) - 6, 3) * $G710:$BT710) * (100 - $C710) / 100</f>
        <v>0</v>
      </c>
    </row>
    <row r="711" customFormat="false" ht="12.8" hidden="false" customHeight="true" outlineLevel="0" collapsed="false">
      <c r="E711" s="1" t="n">
        <f aca="false">SUM($G711:$BT711)</f>
        <v>0</v>
      </c>
      <c r="F711" s="3" t="n">
        <f aca="false">SUMPRODUCT(INDEX(Cajas!$A$2:$C$10000, COLUMN($G711:$BT711) - 6, 3) * $G711:$BT711) * (100 - $C711) / 100</f>
        <v>0</v>
      </c>
    </row>
    <row r="712" customFormat="false" ht="12.8" hidden="false" customHeight="true" outlineLevel="0" collapsed="false">
      <c r="E712" s="1" t="n">
        <f aca="false">SUM($G712:$BT712)</f>
        <v>0</v>
      </c>
      <c r="F712" s="3" t="n">
        <f aca="false">SUMPRODUCT(INDEX(Cajas!$A$2:$C$10000, COLUMN($G712:$BT712) - 6, 3) * $G712:$BT712) * (100 - $C712) / 100</f>
        <v>0</v>
      </c>
    </row>
    <row r="713" customFormat="false" ht="12.8" hidden="false" customHeight="true" outlineLevel="0" collapsed="false">
      <c r="E713" s="1" t="n">
        <f aca="false">SUM($G713:$BT713)</f>
        <v>0</v>
      </c>
      <c r="F713" s="3" t="n">
        <f aca="false">SUMPRODUCT(INDEX(Cajas!$A$2:$C$10000, COLUMN($G713:$BT713) - 6, 3) * $G713:$BT713) * (100 - $C713) / 100</f>
        <v>0</v>
      </c>
    </row>
    <row r="714" customFormat="false" ht="12.8" hidden="false" customHeight="true" outlineLevel="0" collapsed="false">
      <c r="E714" s="1" t="n">
        <f aca="false">SUM($G714:$BT714)</f>
        <v>0</v>
      </c>
      <c r="F714" s="3" t="n">
        <f aca="false">SUMPRODUCT(INDEX(Cajas!$A$2:$C$10000, COLUMN($G714:$BT714) - 6, 3) * $G714:$BT714) * (100 - $C714) / 100</f>
        <v>0</v>
      </c>
    </row>
    <row r="715" customFormat="false" ht="12.8" hidden="false" customHeight="true" outlineLevel="0" collapsed="false">
      <c r="E715" s="1" t="n">
        <f aca="false">SUM($G715:$BT715)</f>
        <v>0</v>
      </c>
      <c r="F715" s="3" t="n">
        <f aca="false">SUMPRODUCT(INDEX(Cajas!$A$2:$C$10000, COLUMN($G715:$BT715) - 6, 3) * $G715:$BT715) * (100 - $C715) / 100</f>
        <v>0</v>
      </c>
    </row>
    <row r="716" customFormat="false" ht="12.8" hidden="false" customHeight="true" outlineLevel="0" collapsed="false">
      <c r="E716" s="1" t="n">
        <f aca="false">SUM($G716:$BT716)</f>
        <v>0</v>
      </c>
      <c r="F716" s="3" t="n">
        <f aca="false">SUMPRODUCT(INDEX(Cajas!$A$2:$C$10000, COLUMN($G716:$BT716) - 6, 3) * $G716:$BT716) * (100 - $C716) / 100</f>
        <v>0</v>
      </c>
    </row>
    <row r="717" customFormat="false" ht="12.8" hidden="false" customHeight="true" outlineLevel="0" collapsed="false">
      <c r="E717" s="1" t="n">
        <f aca="false">SUM($G717:$BT717)</f>
        <v>0</v>
      </c>
      <c r="F717" s="3" t="n">
        <f aca="false">SUMPRODUCT(INDEX(Cajas!$A$2:$C$10000, COLUMN($G717:$BT717) - 6, 3) * $G717:$BT717) * (100 - $C717) / 100</f>
        <v>0</v>
      </c>
    </row>
    <row r="718" customFormat="false" ht="12.8" hidden="false" customHeight="true" outlineLevel="0" collapsed="false">
      <c r="E718" s="1" t="n">
        <f aca="false">SUM($G718:$BT718)</f>
        <v>0</v>
      </c>
      <c r="F718" s="3" t="n">
        <f aca="false">SUMPRODUCT(INDEX(Cajas!$A$2:$C$10000, COLUMN($G718:$BT718) - 6, 3) * $G718:$BT718) * (100 - $C718) / 100</f>
        <v>0</v>
      </c>
    </row>
    <row r="719" customFormat="false" ht="12.8" hidden="false" customHeight="true" outlineLevel="0" collapsed="false">
      <c r="E719" s="1" t="n">
        <f aca="false">SUM($G719:$BT719)</f>
        <v>0</v>
      </c>
      <c r="F719" s="3" t="n">
        <f aca="false">SUMPRODUCT(INDEX(Cajas!$A$2:$C$10000, COLUMN($G719:$BT719) - 6, 3) * $G719:$BT719) * (100 - $C719) / 100</f>
        <v>0</v>
      </c>
    </row>
    <row r="720" customFormat="false" ht="12.8" hidden="false" customHeight="true" outlineLevel="0" collapsed="false">
      <c r="E720" s="1" t="n">
        <f aca="false">SUM($G720:$BT720)</f>
        <v>0</v>
      </c>
      <c r="F720" s="3" t="n">
        <f aca="false">SUMPRODUCT(INDEX(Cajas!$A$2:$C$10000, COLUMN($G720:$BT720) - 6, 3) * $G720:$BT720) * (100 - $C720) / 100</f>
        <v>0</v>
      </c>
    </row>
    <row r="721" customFormat="false" ht="12.8" hidden="false" customHeight="true" outlineLevel="0" collapsed="false">
      <c r="E721" s="1" t="n">
        <f aca="false">SUM($G721:$BT721)</f>
        <v>0</v>
      </c>
      <c r="F721" s="3" t="n">
        <f aca="false">SUMPRODUCT(INDEX(Cajas!$A$2:$C$10000, COLUMN($G721:$BT721) - 6, 3) * $G721:$BT721) * (100 - $C721) / 100</f>
        <v>0</v>
      </c>
    </row>
    <row r="722" customFormat="false" ht="12.8" hidden="false" customHeight="true" outlineLevel="0" collapsed="false">
      <c r="E722" s="1" t="n">
        <f aca="false">SUM($G722:$BT722)</f>
        <v>0</v>
      </c>
      <c r="F722" s="3" t="n">
        <f aca="false">SUMPRODUCT(INDEX(Cajas!$A$2:$C$10000, COLUMN($G722:$BT722) - 6, 3) * $G722:$BT722) * (100 - $C722) / 100</f>
        <v>0</v>
      </c>
    </row>
    <row r="723" customFormat="false" ht="12.8" hidden="false" customHeight="true" outlineLevel="0" collapsed="false">
      <c r="E723" s="1" t="n">
        <f aca="false">SUM($G723:$BT723)</f>
        <v>0</v>
      </c>
      <c r="F723" s="3" t="n">
        <f aca="false">SUMPRODUCT(INDEX(Cajas!$A$2:$C$10000, COLUMN($G723:$BT723) - 6, 3) * $G723:$BT723) * (100 - $C723) / 100</f>
        <v>0</v>
      </c>
    </row>
    <row r="724" customFormat="false" ht="12.8" hidden="false" customHeight="true" outlineLevel="0" collapsed="false">
      <c r="E724" s="1" t="n">
        <f aca="false">SUM($G724:$BT724)</f>
        <v>0</v>
      </c>
      <c r="F724" s="3" t="n">
        <f aca="false">SUMPRODUCT(INDEX(Cajas!$A$2:$C$10000, COLUMN($G724:$BT724) - 6, 3) * $G724:$BT724) * (100 - $C724) / 100</f>
        <v>0</v>
      </c>
    </row>
    <row r="725" customFormat="false" ht="12.8" hidden="false" customHeight="true" outlineLevel="0" collapsed="false">
      <c r="E725" s="1" t="n">
        <f aca="false">SUM($G725:$BT725)</f>
        <v>0</v>
      </c>
      <c r="F725" s="3" t="n">
        <f aca="false">SUMPRODUCT(INDEX(Cajas!$A$2:$C$10000, COLUMN($G725:$BT725) - 6, 3) * $G725:$BT725) * (100 - $C725) / 100</f>
        <v>0</v>
      </c>
    </row>
    <row r="726" customFormat="false" ht="12.8" hidden="false" customHeight="true" outlineLevel="0" collapsed="false">
      <c r="E726" s="1" t="n">
        <f aca="false">SUM($G726:$BT726)</f>
        <v>0</v>
      </c>
      <c r="F726" s="3" t="n">
        <f aca="false">SUMPRODUCT(INDEX(Cajas!$A$2:$C$10000, COLUMN($G726:$BT726) - 6, 3) * $G726:$BT726) * (100 - $C726) / 100</f>
        <v>0</v>
      </c>
    </row>
    <row r="727" customFormat="false" ht="12.8" hidden="false" customHeight="true" outlineLevel="0" collapsed="false">
      <c r="E727" s="1" t="n">
        <f aca="false">SUM($G727:$BT727)</f>
        <v>0</v>
      </c>
      <c r="F727" s="3" t="n">
        <f aca="false">SUMPRODUCT(INDEX(Cajas!$A$2:$C$10000, COLUMN($G727:$BT727) - 6, 3) * $G727:$BT727) * (100 - $C727) / 100</f>
        <v>0</v>
      </c>
    </row>
    <row r="728" customFormat="false" ht="12.8" hidden="false" customHeight="true" outlineLevel="0" collapsed="false">
      <c r="E728" s="1" t="n">
        <f aca="false">SUM($G728:$BT728)</f>
        <v>0</v>
      </c>
      <c r="F728" s="3" t="n">
        <f aca="false">SUMPRODUCT(INDEX(Cajas!$A$2:$C$10000, COLUMN($G728:$BT728) - 6, 3) * $G728:$BT728) * (100 - $C728) / 100</f>
        <v>0</v>
      </c>
    </row>
    <row r="729" customFormat="false" ht="12.8" hidden="false" customHeight="true" outlineLevel="0" collapsed="false">
      <c r="E729" s="1" t="n">
        <f aca="false">SUM($G729:$BT729)</f>
        <v>0</v>
      </c>
      <c r="F729" s="3" t="n">
        <f aca="false">SUMPRODUCT(INDEX(Cajas!$A$2:$C$10000, COLUMN($G729:$BT729) - 6, 3) * $G729:$BT729) * (100 - $C729) / 100</f>
        <v>0</v>
      </c>
    </row>
    <row r="730" customFormat="false" ht="12.8" hidden="false" customHeight="true" outlineLevel="0" collapsed="false">
      <c r="E730" s="1" t="n">
        <f aca="false">SUM($G730:$BT730)</f>
        <v>0</v>
      </c>
      <c r="F730" s="3" t="n">
        <f aca="false">SUMPRODUCT(INDEX(Cajas!$A$2:$C$10000, COLUMN($G730:$BT730) - 6, 3) * $G730:$BT730) * (100 - $C730) / 100</f>
        <v>0</v>
      </c>
    </row>
    <row r="731" customFormat="false" ht="12.8" hidden="false" customHeight="true" outlineLevel="0" collapsed="false">
      <c r="E731" s="1" t="n">
        <f aca="false">SUM($G731:$BT731)</f>
        <v>0</v>
      </c>
      <c r="F731" s="3" t="n">
        <f aca="false">SUMPRODUCT(INDEX(Cajas!$A$2:$C$10000, COLUMN($G731:$BT731) - 6, 3) * $G731:$BT731) * (100 - $C731) / 100</f>
        <v>0</v>
      </c>
    </row>
    <row r="732" customFormat="false" ht="12.8" hidden="false" customHeight="true" outlineLevel="0" collapsed="false">
      <c r="E732" s="1" t="n">
        <f aca="false">SUM($G732:$BT732)</f>
        <v>0</v>
      </c>
      <c r="F732" s="3" t="n">
        <f aca="false">SUMPRODUCT(INDEX(Cajas!$A$2:$C$10000, COLUMN($G732:$BT732) - 6, 3) * $G732:$BT732) * (100 - $C732) / 100</f>
        <v>0</v>
      </c>
    </row>
    <row r="733" customFormat="false" ht="12.8" hidden="false" customHeight="true" outlineLevel="0" collapsed="false">
      <c r="E733" s="1" t="n">
        <f aca="false">SUM($G733:$BT733)</f>
        <v>0</v>
      </c>
      <c r="F733" s="3" t="n">
        <f aca="false">SUMPRODUCT(INDEX(Cajas!$A$2:$C$10000, COLUMN($G733:$BT733) - 6, 3) * $G733:$BT733) * (100 - $C733) / 100</f>
        <v>0</v>
      </c>
    </row>
    <row r="734" customFormat="false" ht="12.8" hidden="false" customHeight="true" outlineLevel="0" collapsed="false">
      <c r="E734" s="1" t="n">
        <f aca="false">SUM($G734:$BT734)</f>
        <v>0</v>
      </c>
      <c r="F734" s="3" t="n">
        <f aca="false">SUMPRODUCT(INDEX(Cajas!$A$2:$C$10000, COLUMN($G734:$BT734) - 6, 3) * $G734:$BT734) * (100 - $C734) / 100</f>
        <v>0</v>
      </c>
    </row>
    <row r="735" customFormat="false" ht="12.8" hidden="false" customHeight="true" outlineLevel="0" collapsed="false">
      <c r="E735" s="1" t="n">
        <f aca="false">SUM($G735:$BT735)</f>
        <v>0</v>
      </c>
      <c r="F735" s="3" t="n">
        <f aca="false">SUMPRODUCT(INDEX(Cajas!$A$2:$C$10000, COLUMN($G735:$BT735) - 6, 3) * $G735:$BT735) * (100 - $C735) / 100</f>
        <v>0</v>
      </c>
    </row>
    <row r="736" customFormat="false" ht="12.8" hidden="false" customHeight="true" outlineLevel="0" collapsed="false">
      <c r="E736" s="1" t="n">
        <f aca="false">SUM($G736:$BT736)</f>
        <v>0</v>
      </c>
      <c r="F736" s="3" t="n">
        <f aca="false">SUMPRODUCT(INDEX(Cajas!$A$2:$C$10000, COLUMN($G736:$BT736) - 6, 3) * $G736:$BT736) * (100 - $C736) / 100</f>
        <v>0</v>
      </c>
    </row>
    <row r="737" customFormat="false" ht="12.8" hidden="false" customHeight="true" outlineLevel="0" collapsed="false">
      <c r="E737" s="1" t="n">
        <f aca="false">SUM($G737:$BT737)</f>
        <v>0</v>
      </c>
      <c r="F737" s="3" t="n">
        <f aca="false">SUMPRODUCT(INDEX(Cajas!$A$2:$C$10000, COLUMN($G737:$BT737) - 6, 3) * $G737:$BT737) * (100 - $C737) / 100</f>
        <v>0</v>
      </c>
    </row>
    <row r="738" customFormat="false" ht="12.8" hidden="false" customHeight="true" outlineLevel="0" collapsed="false">
      <c r="E738" s="1" t="n">
        <f aca="false">SUM($G738:$BT738)</f>
        <v>0</v>
      </c>
      <c r="F738" s="3" t="n">
        <f aca="false">SUMPRODUCT(INDEX(Cajas!$A$2:$C$10000, COLUMN($G738:$BT738) - 6, 3) * $G738:$BT738) * (100 - $C738) / 100</f>
        <v>0</v>
      </c>
    </row>
    <row r="739" customFormat="false" ht="12.8" hidden="false" customHeight="true" outlineLevel="0" collapsed="false">
      <c r="E739" s="1" t="n">
        <f aca="false">SUM($G739:$BT739)</f>
        <v>0</v>
      </c>
      <c r="F739" s="3" t="n">
        <f aca="false">SUMPRODUCT(INDEX(Cajas!$A$2:$C$10000, COLUMN($G739:$BT739) - 6, 3) * $G739:$BT739) * (100 - $C739) / 100</f>
        <v>0</v>
      </c>
    </row>
    <row r="740" customFormat="false" ht="12.8" hidden="false" customHeight="true" outlineLevel="0" collapsed="false">
      <c r="E740" s="1" t="n">
        <f aca="false">SUM($G740:$BT740)</f>
        <v>0</v>
      </c>
      <c r="F740" s="3" t="n">
        <f aca="false">SUMPRODUCT(INDEX(Cajas!$A$2:$C$10000, COLUMN($G740:$BT740) - 6, 3) * $G740:$BT740) * (100 - $C740) / 100</f>
        <v>0</v>
      </c>
    </row>
    <row r="741" customFormat="false" ht="12.8" hidden="false" customHeight="true" outlineLevel="0" collapsed="false">
      <c r="E741" s="1" t="n">
        <f aca="false">SUM($G741:$BT741)</f>
        <v>0</v>
      </c>
      <c r="F741" s="3" t="n">
        <f aca="false">SUMPRODUCT(INDEX(Cajas!$A$2:$C$10000, COLUMN($G741:$BT741) - 6, 3) * $G741:$BT741) * (100 - $C741) / 100</f>
        <v>0</v>
      </c>
    </row>
    <row r="742" customFormat="false" ht="12.8" hidden="false" customHeight="true" outlineLevel="0" collapsed="false">
      <c r="E742" s="1" t="n">
        <f aca="false">SUM($G742:$BT742)</f>
        <v>0</v>
      </c>
      <c r="F742" s="3" t="n">
        <f aca="false">SUMPRODUCT(INDEX(Cajas!$A$2:$C$10000, COLUMN($G742:$BT742) - 6, 3) * $G742:$BT742) * (100 - $C742) / 100</f>
        <v>0</v>
      </c>
    </row>
    <row r="743" customFormat="false" ht="12.8" hidden="false" customHeight="true" outlineLevel="0" collapsed="false">
      <c r="E743" s="1" t="n">
        <f aca="false">SUM($G743:$BT743)</f>
        <v>0</v>
      </c>
      <c r="F743" s="3" t="n">
        <f aca="false">SUMPRODUCT(INDEX(Cajas!$A$2:$C$10000, COLUMN($G743:$BT743) - 6, 3) * $G743:$BT743) * (100 - $C743) / 100</f>
        <v>0</v>
      </c>
    </row>
    <row r="744" customFormat="false" ht="12.8" hidden="false" customHeight="true" outlineLevel="0" collapsed="false">
      <c r="E744" s="1" t="n">
        <f aca="false">SUM($G744:$BT744)</f>
        <v>0</v>
      </c>
      <c r="F744" s="3" t="n">
        <f aca="false">SUMPRODUCT(INDEX(Cajas!$A$2:$C$10000, COLUMN($G744:$BT744) - 6, 3) * $G744:$BT744) * (100 - $C744) / 100</f>
        <v>0</v>
      </c>
    </row>
    <row r="745" customFormat="false" ht="12.8" hidden="false" customHeight="true" outlineLevel="0" collapsed="false">
      <c r="E745" s="1" t="n">
        <f aca="false">SUM($G745:$BT745)</f>
        <v>0</v>
      </c>
      <c r="F745" s="3" t="n">
        <f aca="false">SUMPRODUCT(INDEX(Cajas!$A$2:$C$10000, COLUMN($G745:$BT745) - 6, 3) * $G745:$BT745) * (100 - $C745) / 100</f>
        <v>0</v>
      </c>
    </row>
    <row r="746" customFormat="false" ht="12.8" hidden="false" customHeight="true" outlineLevel="0" collapsed="false">
      <c r="E746" s="1" t="n">
        <f aca="false">SUM($G746:$BT746)</f>
        <v>0</v>
      </c>
      <c r="F746" s="3" t="n">
        <f aca="false">SUMPRODUCT(INDEX(Cajas!$A$2:$C$10000, COLUMN($G746:$BT746) - 6, 3) * $G746:$BT746) * (100 - $C746) / 100</f>
        <v>0</v>
      </c>
    </row>
    <row r="747" customFormat="false" ht="12.8" hidden="false" customHeight="true" outlineLevel="0" collapsed="false">
      <c r="E747" s="1" t="n">
        <f aca="false">SUM($G747:$BT747)</f>
        <v>0</v>
      </c>
      <c r="F747" s="3" t="n">
        <f aca="false">SUMPRODUCT(INDEX(Cajas!$A$2:$C$10000, COLUMN($G747:$BT747) - 6, 3) * $G747:$BT747) * (100 - $C747) / 100</f>
        <v>0</v>
      </c>
    </row>
    <row r="748" customFormat="false" ht="12.8" hidden="false" customHeight="true" outlineLevel="0" collapsed="false">
      <c r="E748" s="1" t="n">
        <f aca="false">SUM($G748:$BT748)</f>
        <v>0</v>
      </c>
      <c r="F748" s="3" t="n">
        <f aca="false">SUMPRODUCT(INDEX(Cajas!$A$2:$C$10000, COLUMN($G748:$BT748) - 6, 3) * $G748:$BT748) * (100 - $C748) / 100</f>
        <v>0</v>
      </c>
    </row>
    <row r="749" customFormat="false" ht="12.8" hidden="false" customHeight="true" outlineLevel="0" collapsed="false">
      <c r="E749" s="1" t="n">
        <f aca="false">SUM($G749:$BT749)</f>
        <v>0</v>
      </c>
      <c r="F749" s="3" t="n">
        <f aca="false">SUMPRODUCT(INDEX(Cajas!$A$2:$C$10000, COLUMN($G749:$BT749) - 6, 3) * $G749:$BT749) * (100 - $C749) / 100</f>
        <v>0</v>
      </c>
    </row>
    <row r="750" customFormat="false" ht="12.8" hidden="false" customHeight="true" outlineLevel="0" collapsed="false">
      <c r="E750" s="1" t="n">
        <f aca="false">SUM($G750:$BT750)</f>
        <v>0</v>
      </c>
      <c r="F750" s="3" t="n">
        <f aca="false">SUMPRODUCT(INDEX(Cajas!$A$2:$C$10000, COLUMN($G750:$BT750) - 6, 3) * $G750:$BT750) * (100 - $C750) / 100</f>
        <v>0</v>
      </c>
    </row>
    <row r="751" customFormat="false" ht="12.8" hidden="false" customHeight="true" outlineLevel="0" collapsed="false">
      <c r="E751" s="1" t="n">
        <f aca="false">SUM($G751:$BT751)</f>
        <v>0</v>
      </c>
      <c r="F751" s="3" t="n">
        <f aca="false">SUMPRODUCT(INDEX(Cajas!$A$2:$C$10000, COLUMN($G751:$BT751) - 6, 3) * $G751:$BT751) * (100 - $C751) / 100</f>
        <v>0</v>
      </c>
    </row>
    <row r="752" customFormat="false" ht="12.8" hidden="false" customHeight="true" outlineLevel="0" collapsed="false">
      <c r="E752" s="1" t="n">
        <f aca="false">SUM($G752:$BT752)</f>
        <v>0</v>
      </c>
      <c r="F752" s="3" t="n">
        <f aca="false">SUMPRODUCT(INDEX(Cajas!$A$2:$C$10000, COLUMN($G752:$BT752) - 6, 3) * $G752:$BT752) * (100 - $C752) / 100</f>
        <v>0</v>
      </c>
    </row>
    <row r="753" customFormat="false" ht="12.8" hidden="false" customHeight="true" outlineLevel="0" collapsed="false">
      <c r="E753" s="1" t="n">
        <f aca="false">SUM($G753:$BT753)</f>
        <v>0</v>
      </c>
      <c r="F753" s="3" t="n">
        <f aca="false">SUMPRODUCT(INDEX(Cajas!$A$2:$C$10000, COLUMN($G753:$BT753) - 6, 3) * $G753:$BT753) * (100 - $C753) / 100</f>
        <v>0</v>
      </c>
    </row>
    <row r="754" customFormat="false" ht="12.8" hidden="false" customHeight="true" outlineLevel="0" collapsed="false">
      <c r="E754" s="1" t="n">
        <f aca="false">SUM($G754:$BT754)</f>
        <v>0</v>
      </c>
      <c r="F754" s="3" t="n">
        <f aca="false">SUMPRODUCT(INDEX(Cajas!$A$2:$C$10000, COLUMN($G754:$BT754) - 6, 3) * $G754:$BT754) * (100 - $C754) / 100</f>
        <v>0</v>
      </c>
    </row>
    <row r="755" customFormat="false" ht="12.8" hidden="false" customHeight="true" outlineLevel="0" collapsed="false">
      <c r="E755" s="1" t="n">
        <f aca="false">SUM($G755:$BT755)</f>
        <v>0</v>
      </c>
      <c r="F755" s="3" t="n">
        <f aca="false">SUMPRODUCT(INDEX(Cajas!$A$2:$C$10000, COLUMN($G755:$BT755) - 6, 3) * $G755:$BT755) * (100 - $C755) / 100</f>
        <v>0</v>
      </c>
    </row>
    <row r="756" customFormat="false" ht="12.8" hidden="false" customHeight="true" outlineLevel="0" collapsed="false">
      <c r="E756" s="1" t="n">
        <f aca="false">SUM($G756:$BT756)</f>
        <v>0</v>
      </c>
      <c r="F756" s="3" t="n">
        <f aca="false">SUMPRODUCT(INDEX(Cajas!$A$2:$C$10000, COLUMN($G756:$BT756) - 6, 3) * $G756:$BT756) * (100 - $C756) / 100</f>
        <v>0</v>
      </c>
    </row>
    <row r="757" customFormat="false" ht="12.8" hidden="false" customHeight="true" outlineLevel="0" collapsed="false">
      <c r="E757" s="1" t="n">
        <f aca="false">SUM($G757:$BT757)</f>
        <v>0</v>
      </c>
      <c r="F757" s="3" t="n">
        <f aca="false">SUMPRODUCT(INDEX(Cajas!$A$2:$C$10000, COLUMN($G757:$BT757) - 6, 3) * $G757:$BT757) * (100 - $C757) / 100</f>
        <v>0</v>
      </c>
    </row>
    <row r="758" customFormat="false" ht="12.8" hidden="false" customHeight="true" outlineLevel="0" collapsed="false">
      <c r="E758" s="1" t="n">
        <f aca="false">SUM($G758:$BT758)</f>
        <v>0</v>
      </c>
      <c r="F758" s="3" t="n">
        <f aca="false">SUMPRODUCT(INDEX(Cajas!$A$2:$C$10000, COLUMN($G758:$BT758) - 6, 3) * $G758:$BT758) * (100 - $C758) / 100</f>
        <v>0</v>
      </c>
    </row>
    <row r="759" customFormat="false" ht="12.8" hidden="false" customHeight="true" outlineLevel="0" collapsed="false">
      <c r="E759" s="1" t="n">
        <f aca="false">SUM($G759:$BT759)</f>
        <v>0</v>
      </c>
      <c r="F759" s="3" t="n">
        <f aca="false">SUMPRODUCT(INDEX(Cajas!$A$2:$C$10000, COLUMN($G759:$BT759) - 6, 3) * $G759:$BT759) * (100 - $C759) / 100</f>
        <v>0</v>
      </c>
    </row>
    <row r="760" customFormat="false" ht="12.8" hidden="false" customHeight="true" outlineLevel="0" collapsed="false">
      <c r="E760" s="1" t="n">
        <f aca="false">SUM($G760:$BT760)</f>
        <v>0</v>
      </c>
      <c r="F760" s="3" t="n">
        <f aca="false">SUMPRODUCT(INDEX(Cajas!$A$2:$C$10000, COLUMN($G760:$BT760) - 6, 3) * $G760:$BT760) * (100 - $C760) / 100</f>
        <v>0</v>
      </c>
    </row>
    <row r="761" customFormat="false" ht="12.8" hidden="false" customHeight="true" outlineLevel="0" collapsed="false">
      <c r="E761" s="1" t="n">
        <f aca="false">SUM($G761:$BT761)</f>
        <v>0</v>
      </c>
      <c r="F761" s="3" t="n">
        <f aca="false">SUMPRODUCT(INDEX(Cajas!$A$2:$C$10000, COLUMN($G761:$BT761) - 6, 3) * $G761:$BT761) * (100 - $C761) / 100</f>
        <v>0</v>
      </c>
    </row>
    <row r="762" customFormat="false" ht="12.8" hidden="false" customHeight="true" outlineLevel="0" collapsed="false">
      <c r="E762" s="1" t="n">
        <f aca="false">SUM($G762:$BT762)</f>
        <v>0</v>
      </c>
      <c r="F762" s="3" t="n">
        <f aca="false">SUMPRODUCT(INDEX(Cajas!$A$2:$C$10000, COLUMN($G762:$BT762) - 6, 3) * $G762:$BT762) * (100 - $C762) / 100</f>
        <v>0</v>
      </c>
    </row>
    <row r="763" customFormat="false" ht="12.8" hidden="false" customHeight="true" outlineLevel="0" collapsed="false">
      <c r="E763" s="1" t="n">
        <f aca="false">SUM($G763:$BT763)</f>
        <v>0</v>
      </c>
      <c r="F763" s="3" t="n">
        <f aca="false">SUMPRODUCT(INDEX(Cajas!$A$2:$C$10000, COLUMN($G763:$BT763) - 6, 3) * $G763:$BT763) * (100 - $C763) / 100</f>
        <v>0</v>
      </c>
    </row>
    <row r="764" customFormat="false" ht="12.8" hidden="false" customHeight="true" outlineLevel="0" collapsed="false">
      <c r="E764" s="1" t="n">
        <f aca="false">SUM($G764:$BT764)</f>
        <v>0</v>
      </c>
      <c r="F764" s="3" t="n">
        <f aca="false">SUMPRODUCT(INDEX(Cajas!$A$2:$C$10000, COLUMN($G764:$BT764) - 6, 3) * $G764:$BT764) * (100 - $C764) / 100</f>
        <v>0</v>
      </c>
    </row>
    <row r="765" customFormat="false" ht="12.8" hidden="false" customHeight="true" outlineLevel="0" collapsed="false">
      <c r="E765" s="1" t="n">
        <f aca="false">SUM($G765:$BT765)</f>
        <v>0</v>
      </c>
      <c r="F765" s="3" t="n">
        <f aca="false">SUMPRODUCT(INDEX(Cajas!$A$2:$C$10000, COLUMN($G765:$BT765) - 6, 3) * $G765:$BT765) * (100 - $C765) / 100</f>
        <v>0</v>
      </c>
    </row>
    <row r="766" customFormat="false" ht="12.8" hidden="false" customHeight="true" outlineLevel="0" collapsed="false">
      <c r="E766" s="1" t="n">
        <f aca="false">SUM($G766:$BT766)</f>
        <v>0</v>
      </c>
      <c r="F766" s="3" t="n">
        <f aca="false">SUMPRODUCT(INDEX(Cajas!$A$2:$C$10000, COLUMN($G766:$BT766) - 6, 3) * $G766:$BT766) * (100 - $C766) / 100</f>
        <v>0</v>
      </c>
    </row>
    <row r="767" customFormat="false" ht="12.8" hidden="false" customHeight="true" outlineLevel="0" collapsed="false">
      <c r="E767" s="1" t="n">
        <f aca="false">SUM($G767:$BT767)</f>
        <v>0</v>
      </c>
      <c r="F767" s="3" t="n">
        <f aca="false">SUMPRODUCT(INDEX(Cajas!$A$2:$C$10000, COLUMN($G767:$BT767) - 6, 3) * $G767:$BT767) * (100 - $C767) / 100</f>
        <v>0</v>
      </c>
    </row>
    <row r="768" customFormat="false" ht="12.8" hidden="false" customHeight="true" outlineLevel="0" collapsed="false">
      <c r="E768" s="1" t="n">
        <f aca="false">SUM($G768:$BT768)</f>
        <v>0</v>
      </c>
      <c r="F768" s="3" t="n">
        <f aca="false">SUMPRODUCT(INDEX(Cajas!$A$2:$C$10000, COLUMN($G768:$BT768) - 6, 3) * $G768:$BT768) * (100 - $C768) / 100</f>
        <v>0</v>
      </c>
    </row>
    <row r="769" customFormat="false" ht="12.8" hidden="false" customHeight="true" outlineLevel="0" collapsed="false">
      <c r="E769" s="1" t="n">
        <f aca="false">SUM($G769:$BT769)</f>
        <v>0</v>
      </c>
      <c r="F769" s="3" t="n">
        <f aca="false">SUMPRODUCT(INDEX(Cajas!$A$2:$C$10000, COLUMN($G769:$BT769) - 6, 3) * $G769:$BT769) * (100 - $C769) / 100</f>
        <v>0</v>
      </c>
    </row>
    <row r="770" customFormat="false" ht="12.8" hidden="false" customHeight="true" outlineLevel="0" collapsed="false">
      <c r="E770" s="1" t="n">
        <f aca="false">SUM($G770:$BT770)</f>
        <v>0</v>
      </c>
      <c r="F770" s="3" t="n">
        <f aca="false">SUMPRODUCT(INDEX(Cajas!$A$2:$C$10000, COLUMN($G770:$BT770) - 6, 3) * $G770:$BT770) * (100 - $C770) / 100</f>
        <v>0</v>
      </c>
    </row>
    <row r="771" customFormat="false" ht="12.8" hidden="false" customHeight="true" outlineLevel="0" collapsed="false">
      <c r="E771" s="1" t="n">
        <f aca="false">SUM($G771:$BT771)</f>
        <v>0</v>
      </c>
      <c r="F771" s="3" t="n">
        <f aca="false">SUMPRODUCT(INDEX(Cajas!$A$2:$C$10000, COLUMN($G771:$BT771) - 6, 3) * $G771:$BT771) * (100 - $C771) / 100</f>
        <v>0</v>
      </c>
    </row>
    <row r="772" customFormat="false" ht="12.8" hidden="false" customHeight="true" outlineLevel="0" collapsed="false">
      <c r="E772" s="1" t="n">
        <f aca="false">SUM($G772:$BT772)</f>
        <v>0</v>
      </c>
      <c r="F772" s="3" t="n">
        <f aca="false">SUMPRODUCT(INDEX(Cajas!$A$2:$C$10000, COLUMN($G772:$BT772) - 6, 3) * $G772:$BT772) * (100 - $C772) / 100</f>
        <v>0</v>
      </c>
    </row>
    <row r="773" customFormat="false" ht="12.8" hidden="false" customHeight="true" outlineLevel="0" collapsed="false">
      <c r="E773" s="1" t="n">
        <f aca="false">SUM($G773:$BT773)</f>
        <v>0</v>
      </c>
      <c r="F773" s="3" t="n">
        <f aca="false">SUMPRODUCT(INDEX(Cajas!$A$2:$C$10000, COLUMN($G773:$BT773) - 6, 3) * $G773:$BT773) * (100 - $C773) / 100</f>
        <v>0</v>
      </c>
    </row>
    <row r="774" customFormat="false" ht="12.8" hidden="false" customHeight="true" outlineLevel="0" collapsed="false">
      <c r="E774" s="1" t="n">
        <f aca="false">SUM($G774:$BT774)</f>
        <v>0</v>
      </c>
      <c r="F774" s="3" t="n">
        <f aca="false">SUMPRODUCT(INDEX(Cajas!$A$2:$C$10000, COLUMN($G774:$BT774) - 6, 3) * $G774:$BT774) * (100 - $C774) / 100</f>
        <v>0</v>
      </c>
    </row>
    <row r="775" customFormat="false" ht="12.8" hidden="false" customHeight="true" outlineLevel="0" collapsed="false">
      <c r="E775" s="1" t="n">
        <f aca="false">SUM($G775:$BT775)</f>
        <v>0</v>
      </c>
      <c r="F775" s="3" t="n">
        <f aca="false">SUMPRODUCT(INDEX(Cajas!$A$2:$C$10000, COLUMN($G775:$BT775) - 6, 3) * $G775:$BT775) * (100 - $C775) / 100</f>
        <v>0</v>
      </c>
    </row>
    <row r="776" customFormat="false" ht="12.8" hidden="false" customHeight="true" outlineLevel="0" collapsed="false">
      <c r="E776" s="1" t="n">
        <f aca="false">SUM($G776:$BT776)</f>
        <v>0</v>
      </c>
      <c r="F776" s="3" t="n">
        <f aca="false">SUMPRODUCT(INDEX(Cajas!$A$2:$C$10000, COLUMN($G776:$BT776) - 6, 3) * $G776:$BT776) * (100 - $C776) / 100</f>
        <v>0</v>
      </c>
    </row>
    <row r="777" customFormat="false" ht="12.8" hidden="false" customHeight="true" outlineLevel="0" collapsed="false">
      <c r="E777" s="1" t="n">
        <f aca="false">SUM($G777:$BT777)</f>
        <v>0</v>
      </c>
      <c r="F777" s="3" t="n">
        <f aca="false">SUMPRODUCT(INDEX(Cajas!$A$2:$C$10000, COLUMN($G777:$BT777) - 6, 3) * $G777:$BT777) * (100 - $C777) / 100</f>
        <v>0</v>
      </c>
    </row>
    <row r="778" customFormat="false" ht="12.8" hidden="false" customHeight="true" outlineLevel="0" collapsed="false">
      <c r="E778" s="1" t="n">
        <f aca="false">SUM($G778:$BT778)</f>
        <v>0</v>
      </c>
      <c r="F778" s="3" t="n">
        <f aca="false">SUMPRODUCT(INDEX(Cajas!$A$2:$C$10000, COLUMN($G778:$BT778) - 6, 3) * $G778:$BT778) * (100 - $C778) / 100</f>
        <v>0</v>
      </c>
    </row>
    <row r="779" customFormat="false" ht="12.8" hidden="false" customHeight="true" outlineLevel="0" collapsed="false">
      <c r="E779" s="1" t="n">
        <f aca="false">SUM($G779:$BT779)</f>
        <v>0</v>
      </c>
      <c r="F779" s="3" t="n">
        <f aca="false">SUMPRODUCT(INDEX(Cajas!$A$2:$C$10000, COLUMN($G779:$BT779) - 6, 3) * $G779:$BT779) * (100 - $C779) / 100</f>
        <v>0</v>
      </c>
    </row>
    <row r="780" customFormat="false" ht="12.8" hidden="false" customHeight="true" outlineLevel="0" collapsed="false">
      <c r="E780" s="1" t="n">
        <f aca="false">SUM($G780:$BT780)</f>
        <v>0</v>
      </c>
      <c r="F780" s="3" t="n">
        <f aca="false">SUMPRODUCT(INDEX(Cajas!$A$2:$C$10000, COLUMN($G780:$BT780) - 6, 3) * $G780:$BT780) * (100 - $C780) / 100</f>
        <v>0</v>
      </c>
    </row>
    <row r="781" customFormat="false" ht="12.8" hidden="false" customHeight="true" outlineLevel="0" collapsed="false">
      <c r="E781" s="1" t="n">
        <f aca="false">SUM($G781:$BT781)</f>
        <v>0</v>
      </c>
      <c r="F781" s="3" t="n">
        <f aca="false">SUMPRODUCT(INDEX(Cajas!$A$2:$C$10000, COLUMN($G781:$BT781) - 6, 3) * $G781:$BT781) * (100 - $C781) / 100</f>
        <v>0</v>
      </c>
    </row>
    <row r="782" customFormat="false" ht="12.8" hidden="false" customHeight="true" outlineLevel="0" collapsed="false">
      <c r="E782" s="1" t="n">
        <f aca="false">SUM($G782:$BT782)</f>
        <v>0</v>
      </c>
      <c r="F782" s="3" t="n">
        <f aca="false">SUMPRODUCT(INDEX(Cajas!$A$2:$C$10000, COLUMN($G782:$BT782) - 6, 3) * $G782:$BT782) * (100 - $C782) / 100</f>
        <v>0</v>
      </c>
    </row>
    <row r="783" customFormat="false" ht="12.8" hidden="false" customHeight="true" outlineLevel="0" collapsed="false">
      <c r="E783" s="1" t="n">
        <f aca="false">SUM($G783:$BT783)</f>
        <v>0</v>
      </c>
      <c r="F783" s="3" t="n">
        <f aca="false">SUMPRODUCT(INDEX(Cajas!$A$2:$C$10000, COLUMN($G783:$BT783) - 6, 3) * $G783:$BT783) * (100 - $C783) / 100</f>
        <v>0</v>
      </c>
    </row>
    <row r="784" customFormat="false" ht="12.8" hidden="false" customHeight="true" outlineLevel="0" collapsed="false">
      <c r="E784" s="1" t="n">
        <f aca="false">SUM($G784:$BT784)</f>
        <v>0</v>
      </c>
      <c r="F784" s="3" t="n">
        <f aca="false">SUMPRODUCT(INDEX(Cajas!$A$2:$C$10000, COLUMN($G784:$BT784) - 6, 3) * $G784:$BT784) * (100 - $C784) / 100</f>
        <v>0</v>
      </c>
    </row>
    <row r="785" customFormat="false" ht="12.8" hidden="false" customHeight="true" outlineLevel="0" collapsed="false">
      <c r="E785" s="1" t="n">
        <f aca="false">SUM($G785:$BT785)</f>
        <v>0</v>
      </c>
      <c r="F785" s="3" t="n">
        <f aca="false">SUMPRODUCT(INDEX(Cajas!$A$2:$C$10000, COLUMN($G785:$BT785) - 6, 3) * $G785:$BT785) * (100 - $C785) / 100</f>
        <v>0</v>
      </c>
    </row>
    <row r="786" customFormat="false" ht="12.8" hidden="false" customHeight="true" outlineLevel="0" collapsed="false">
      <c r="E786" s="1" t="n">
        <f aca="false">SUM($G786:$BT786)</f>
        <v>0</v>
      </c>
      <c r="F786" s="3" t="n">
        <f aca="false">SUMPRODUCT(INDEX(Cajas!$A$2:$C$10000, COLUMN($G786:$BT786) - 6, 3) * $G786:$BT786) * (100 - $C786) / 100</f>
        <v>0</v>
      </c>
    </row>
    <row r="787" customFormat="false" ht="12.8" hidden="false" customHeight="true" outlineLevel="0" collapsed="false">
      <c r="E787" s="1" t="n">
        <f aca="false">SUM($G787:$BT787)</f>
        <v>0</v>
      </c>
      <c r="F787" s="3" t="n">
        <f aca="false">SUMPRODUCT(INDEX(Cajas!$A$2:$C$10000, COLUMN($G787:$BT787) - 6, 3) * $G787:$BT787) * (100 - $C787) / 100</f>
        <v>0</v>
      </c>
    </row>
    <row r="788" customFormat="false" ht="12.8" hidden="false" customHeight="true" outlineLevel="0" collapsed="false">
      <c r="E788" s="1" t="n">
        <f aca="false">SUM($G788:$BT788)</f>
        <v>0</v>
      </c>
      <c r="F788" s="3" t="n">
        <f aca="false">SUMPRODUCT(INDEX(Cajas!$A$2:$C$10000, COLUMN($G788:$BT788) - 6, 3) * $G788:$BT788) * (100 - $C788) / 100</f>
        <v>0</v>
      </c>
    </row>
    <row r="789" customFormat="false" ht="12.8" hidden="false" customHeight="true" outlineLevel="0" collapsed="false">
      <c r="E789" s="1" t="n">
        <f aca="false">SUM($G789:$BT789)</f>
        <v>0</v>
      </c>
      <c r="F789" s="3" t="n">
        <f aca="false">SUMPRODUCT(INDEX(Cajas!$A$2:$C$10000, COLUMN($G789:$BT789) - 6, 3) * $G789:$BT789) * (100 - $C789) / 100</f>
        <v>0</v>
      </c>
    </row>
    <row r="790" customFormat="false" ht="12.8" hidden="false" customHeight="true" outlineLevel="0" collapsed="false">
      <c r="E790" s="1" t="n">
        <f aca="false">SUM($G790:$BT790)</f>
        <v>0</v>
      </c>
      <c r="F790" s="3" t="n">
        <f aca="false">SUMPRODUCT(INDEX(Cajas!$A$2:$C$10000, COLUMN($G790:$BT790) - 6, 3) * $G790:$BT790) * (100 - $C790) / 100</f>
        <v>0</v>
      </c>
    </row>
    <row r="791" customFormat="false" ht="12.8" hidden="false" customHeight="true" outlineLevel="0" collapsed="false">
      <c r="E791" s="1" t="n">
        <f aca="false">SUM($G791:$BT791)</f>
        <v>0</v>
      </c>
      <c r="F791" s="3" t="n">
        <f aca="false">SUMPRODUCT(INDEX(Cajas!$A$2:$C$10000, COLUMN($G791:$BT791) - 6, 3) * $G791:$BT791) * (100 - $C791) / 100</f>
        <v>0</v>
      </c>
    </row>
    <row r="792" customFormat="false" ht="12.8" hidden="false" customHeight="true" outlineLevel="0" collapsed="false">
      <c r="E792" s="1" t="n">
        <f aca="false">SUM($G792:$BT792)</f>
        <v>0</v>
      </c>
      <c r="F792" s="3" t="n">
        <f aca="false">SUMPRODUCT(INDEX(Cajas!$A$2:$C$10000, COLUMN($G792:$BT792) - 6, 3) * $G792:$BT792) * (100 - $C792) / 100</f>
        <v>0</v>
      </c>
    </row>
    <row r="793" customFormat="false" ht="12.8" hidden="false" customHeight="true" outlineLevel="0" collapsed="false">
      <c r="E793" s="1" t="n">
        <f aca="false">SUM($G793:$BT793)</f>
        <v>0</v>
      </c>
      <c r="F793" s="3" t="n">
        <f aca="false">SUMPRODUCT(INDEX(Cajas!$A$2:$C$10000, COLUMN($G793:$BT793) - 6, 3) * $G793:$BT793) * (100 - $C793) / 100</f>
        <v>0</v>
      </c>
    </row>
    <row r="794" customFormat="false" ht="12.8" hidden="false" customHeight="true" outlineLevel="0" collapsed="false">
      <c r="E794" s="1" t="n">
        <f aca="false">SUM($G794:$BT794)</f>
        <v>0</v>
      </c>
      <c r="F794" s="3" t="n">
        <f aca="false">SUMPRODUCT(INDEX(Cajas!$A$2:$C$10000, COLUMN($G794:$BT794) - 6, 3) * $G794:$BT794) * (100 - $C794) / 100</f>
        <v>0</v>
      </c>
    </row>
    <row r="795" customFormat="false" ht="12.8" hidden="false" customHeight="true" outlineLevel="0" collapsed="false">
      <c r="E795" s="1" t="n">
        <f aca="false">SUM($G795:$BT795)</f>
        <v>0</v>
      </c>
      <c r="F795" s="3" t="n">
        <f aca="false">SUMPRODUCT(INDEX(Cajas!$A$2:$C$10000, COLUMN($G795:$BT795) - 6, 3) * $G795:$BT795) * (100 - $C795) / 100</f>
        <v>0</v>
      </c>
    </row>
    <row r="796" customFormat="false" ht="12.8" hidden="false" customHeight="true" outlineLevel="0" collapsed="false">
      <c r="E796" s="1" t="n">
        <f aca="false">SUM($G796:$BT796)</f>
        <v>0</v>
      </c>
      <c r="F796" s="3" t="n">
        <f aca="false">SUMPRODUCT(INDEX(Cajas!$A$2:$C$10000, COLUMN($G796:$BT796) - 6, 3) * $G796:$BT796) * (100 - $C796) / 100</f>
        <v>0</v>
      </c>
    </row>
    <row r="797" customFormat="false" ht="12.8" hidden="false" customHeight="true" outlineLevel="0" collapsed="false">
      <c r="E797" s="1" t="n">
        <f aca="false">SUM($G797:$BT797)</f>
        <v>0</v>
      </c>
      <c r="F797" s="3" t="n">
        <f aca="false">SUMPRODUCT(INDEX(Cajas!$A$2:$C$10000, COLUMN($G797:$BT797) - 6, 3) * $G797:$BT797) * (100 - $C797) / 100</f>
        <v>0</v>
      </c>
    </row>
    <row r="798" customFormat="false" ht="12.8" hidden="false" customHeight="true" outlineLevel="0" collapsed="false">
      <c r="E798" s="1" t="n">
        <f aca="false">SUM($G798:$BT798)</f>
        <v>0</v>
      </c>
      <c r="F798" s="3" t="n">
        <f aca="false">SUMPRODUCT(INDEX(Cajas!$A$2:$C$10000, COLUMN($G798:$BT798) - 6, 3) * $G798:$BT798) * (100 - $C798) / 100</f>
        <v>0</v>
      </c>
    </row>
    <row r="799" customFormat="false" ht="12.8" hidden="false" customHeight="true" outlineLevel="0" collapsed="false">
      <c r="E799" s="1" t="n">
        <f aca="false">SUM($G799:$BT799)</f>
        <v>0</v>
      </c>
      <c r="F799" s="3" t="n">
        <f aca="false">SUMPRODUCT(INDEX(Cajas!$A$2:$C$10000, COLUMN($G799:$BT799) - 6, 3) * $G799:$BT799) * (100 - $C799) / 100</f>
        <v>0</v>
      </c>
    </row>
    <row r="800" customFormat="false" ht="12.8" hidden="false" customHeight="true" outlineLevel="0" collapsed="false">
      <c r="E800" s="1" t="n">
        <f aca="false">SUM($G800:$BT800)</f>
        <v>0</v>
      </c>
      <c r="F800" s="3" t="n">
        <f aca="false">SUMPRODUCT(INDEX(Cajas!$A$2:$C$10000, COLUMN($G800:$BT800) - 6, 3) * $G800:$BT800) * (100 - $C800) / 100</f>
        <v>0</v>
      </c>
    </row>
    <row r="801" customFormat="false" ht="12.8" hidden="false" customHeight="true" outlineLevel="0" collapsed="false">
      <c r="E801" s="1" t="n">
        <f aca="false">SUM($G801:$BT801)</f>
        <v>0</v>
      </c>
      <c r="F801" s="3" t="n">
        <f aca="false">SUMPRODUCT(INDEX(Cajas!$A$2:$C$10000, COLUMN($G801:$BT801) - 6, 3) * $G801:$BT801) * (100 - $C801) / 100</f>
        <v>0</v>
      </c>
    </row>
    <row r="802" customFormat="false" ht="12.8" hidden="false" customHeight="true" outlineLevel="0" collapsed="false">
      <c r="E802" s="1" t="n">
        <f aca="false">SUM($G802:$BT802)</f>
        <v>0</v>
      </c>
      <c r="F802" s="3" t="n">
        <f aca="false">SUMPRODUCT(INDEX(Cajas!$A$2:$C$10000, COLUMN($G802:$BT802) - 6, 3) * $G802:$BT802) * (100 - $C802) / 100</f>
        <v>0</v>
      </c>
    </row>
    <row r="803" customFormat="false" ht="12.8" hidden="false" customHeight="true" outlineLevel="0" collapsed="false">
      <c r="E803" s="1" t="n">
        <f aca="false">SUM($G803:$BT803)</f>
        <v>0</v>
      </c>
      <c r="F803" s="3" t="n">
        <f aca="false">SUMPRODUCT(INDEX(Cajas!$A$2:$C$10000, COLUMN($G803:$BT803) - 6, 3) * $G803:$BT803) * (100 - $C803) / 100</f>
        <v>0</v>
      </c>
    </row>
    <row r="804" customFormat="false" ht="12.8" hidden="false" customHeight="true" outlineLevel="0" collapsed="false">
      <c r="E804" s="1" t="n">
        <f aca="false">SUM($G804:$BT804)</f>
        <v>0</v>
      </c>
      <c r="F804" s="3" t="n">
        <f aca="false">SUMPRODUCT(INDEX(Cajas!$A$2:$C$10000, COLUMN($G804:$BT804) - 6, 3) * $G804:$BT804) * (100 - $C804) / 100</f>
        <v>0</v>
      </c>
    </row>
    <row r="805" customFormat="false" ht="12.8" hidden="false" customHeight="true" outlineLevel="0" collapsed="false">
      <c r="E805" s="1" t="n">
        <f aca="false">SUM($G805:$BT805)</f>
        <v>0</v>
      </c>
      <c r="F805" s="3" t="n">
        <f aca="false">SUMPRODUCT(INDEX(Cajas!$A$2:$C$10000, COLUMN($G805:$BT805) - 6, 3) * $G805:$BT805) * (100 - $C805) / 100</f>
        <v>0</v>
      </c>
    </row>
    <row r="806" customFormat="false" ht="12.8" hidden="false" customHeight="true" outlineLevel="0" collapsed="false">
      <c r="E806" s="1" t="n">
        <f aca="false">SUM($G806:$BT806)</f>
        <v>0</v>
      </c>
      <c r="F806" s="3" t="n">
        <f aca="false">SUMPRODUCT(INDEX(Cajas!$A$2:$C$10000, COLUMN($G806:$BT806) - 6, 3) * $G806:$BT806) * (100 - $C806) / 100</f>
        <v>0</v>
      </c>
    </row>
    <row r="807" customFormat="false" ht="12.8" hidden="false" customHeight="true" outlineLevel="0" collapsed="false">
      <c r="E807" s="1" t="n">
        <f aca="false">SUM($G807:$BT807)</f>
        <v>0</v>
      </c>
      <c r="F807" s="3" t="n">
        <f aca="false">SUMPRODUCT(INDEX(Cajas!$A$2:$C$10000, COLUMN($G807:$BT807) - 6, 3) * $G807:$BT807) * (100 - $C807) / 100</f>
        <v>0</v>
      </c>
    </row>
    <row r="808" customFormat="false" ht="12.8" hidden="false" customHeight="true" outlineLevel="0" collapsed="false">
      <c r="E808" s="1" t="n">
        <f aca="false">SUM($G808:$BT808)</f>
        <v>0</v>
      </c>
      <c r="F808" s="3" t="n">
        <f aca="false">SUMPRODUCT(INDEX(Cajas!$A$2:$C$10000, COLUMN($G808:$BT808) - 6, 3) * $G808:$BT808) * (100 - $C808) / 100</f>
        <v>0</v>
      </c>
    </row>
    <row r="809" customFormat="false" ht="12.8" hidden="false" customHeight="true" outlineLevel="0" collapsed="false">
      <c r="E809" s="1" t="n">
        <f aca="false">SUM($G809:$BT809)</f>
        <v>0</v>
      </c>
      <c r="F809" s="3" t="n">
        <f aca="false">SUMPRODUCT(INDEX(Cajas!$A$2:$C$10000, COLUMN($G809:$BT809) - 6, 3) * $G809:$BT809) * (100 - $C809) / 100</f>
        <v>0</v>
      </c>
    </row>
    <row r="810" customFormat="false" ht="12.8" hidden="false" customHeight="true" outlineLevel="0" collapsed="false">
      <c r="E810" s="1" t="n">
        <f aca="false">SUM($G810:$BT810)</f>
        <v>0</v>
      </c>
      <c r="F810" s="3" t="n">
        <f aca="false">SUMPRODUCT(INDEX(Cajas!$A$2:$C$10000, COLUMN($G810:$BT810) - 6, 3) * $G810:$BT810) * (100 - $C810) / 100</f>
        <v>0</v>
      </c>
    </row>
    <row r="811" customFormat="false" ht="12.8" hidden="false" customHeight="true" outlineLevel="0" collapsed="false">
      <c r="E811" s="1" t="n">
        <f aca="false">SUM($G811:$BT811)</f>
        <v>0</v>
      </c>
      <c r="F811" s="3" t="n">
        <f aca="false">SUMPRODUCT(INDEX(Cajas!$A$2:$C$10000, COLUMN($G811:$BT811) - 6, 3) * $G811:$BT811) * (100 - $C811) / 100</f>
        <v>0</v>
      </c>
    </row>
    <row r="812" customFormat="false" ht="12.8" hidden="false" customHeight="true" outlineLevel="0" collapsed="false">
      <c r="E812" s="1" t="n">
        <f aca="false">SUM($G812:$BT812)</f>
        <v>0</v>
      </c>
      <c r="F812" s="3" t="n">
        <f aca="false">SUMPRODUCT(INDEX(Cajas!$A$2:$C$10000, COLUMN($G812:$BT812) - 6, 3) * $G812:$BT812) * (100 - $C812) / 100</f>
        <v>0</v>
      </c>
    </row>
    <row r="813" customFormat="false" ht="12.8" hidden="false" customHeight="true" outlineLevel="0" collapsed="false">
      <c r="E813" s="1" t="n">
        <f aca="false">SUM($G813:$BT813)</f>
        <v>0</v>
      </c>
      <c r="F813" s="3" t="n">
        <f aca="false">SUMPRODUCT(INDEX(Cajas!$A$2:$C$10000, COLUMN($G813:$BT813) - 6, 3) * $G813:$BT813) * (100 - $C813) / 100</f>
        <v>0</v>
      </c>
    </row>
    <row r="814" customFormat="false" ht="12.8" hidden="false" customHeight="true" outlineLevel="0" collapsed="false">
      <c r="E814" s="1" t="n">
        <f aca="false">SUM($G814:$BT814)</f>
        <v>0</v>
      </c>
      <c r="F814" s="3" t="n">
        <f aca="false">SUMPRODUCT(INDEX(Cajas!$A$2:$C$10000, COLUMN($G814:$BT814) - 6, 3) * $G814:$BT814) * (100 - $C814) / 100</f>
        <v>0</v>
      </c>
    </row>
    <row r="815" customFormat="false" ht="12.8" hidden="false" customHeight="true" outlineLevel="0" collapsed="false">
      <c r="E815" s="1" t="n">
        <f aca="false">SUM($G815:$BT815)</f>
        <v>0</v>
      </c>
      <c r="F815" s="3" t="n">
        <f aca="false">SUMPRODUCT(INDEX(Cajas!$A$2:$C$10000, COLUMN($G815:$BT815) - 6, 3) * $G815:$BT815) * (100 - $C815) / 100</f>
        <v>0</v>
      </c>
    </row>
    <row r="816" customFormat="false" ht="12.8" hidden="false" customHeight="true" outlineLevel="0" collapsed="false">
      <c r="E816" s="1" t="n">
        <f aca="false">SUM($G816:$BT816)</f>
        <v>0</v>
      </c>
      <c r="F816" s="3" t="n">
        <f aca="false">SUMPRODUCT(INDEX(Cajas!$A$2:$C$10000, COLUMN($G816:$BT816) - 6, 3) * $G816:$BT816) * (100 - $C816) / 100</f>
        <v>0</v>
      </c>
    </row>
    <row r="817" customFormat="false" ht="12.8" hidden="false" customHeight="true" outlineLevel="0" collapsed="false">
      <c r="E817" s="1" t="n">
        <f aca="false">SUM($G817:$BT817)</f>
        <v>0</v>
      </c>
      <c r="F817" s="3" t="n">
        <f aca="false">SUMPRODUCT(INDEX(Cajas!$A$2:$C$10000, COLUMN($G817:$BT817) - 6, 3) * $G817:$BT817) * (100 - $C817) / 100</f>
        <v>0</v>
      </c>
    </row>
    <row r="818" customFormat="false" ht="12.8" hidden="false" customHeight="true" outlineLevel="0" collapsed="false">
      <c r="E818" s="1" t="n">
        <f aca="false">SUM($G818:$BT818)</f>
        <v>0</v>
      </c>
      <c r="F818" s="3" t="n">
        <f aca="false">SUMPRODUCT(INDEX(Cajas!$A$2:$C$10000, COLUMN($G818:$BT818) - 6, 3) * $G818:$BT818) * (100 - $C818) / 100</f>
        <v>0</v>
      </c>
    </row>
    <row r="819" customFormat="false" ht="12.8" hidden="false" customHeight="true" outlineLevel="0" collapsed="false">
      <c r="E819" s="1" t="n">
        <f aca="false">SUM($G819:$BT819)</f>
        <v>0</v>
      </c>
      <c r="F819" s="3" t="n">
        <f aca="false">SUMPRODUCT(INDEX(Cajas!$A$2:$C$10000, COLUMN($G819:$BT819) - 6, 3) * $G819:$BT819) * (100 - $C819) / 100</f>
        <v>0</v>
      </c>
    </row>
    <row r="820" customFormat="false" ht="12.8" hidden="false" customHeight="true" outlineLevel="0" collapsed="false">
      <c r="E820" s="1" t="n">
        <f aca="false">SUM($G820:$BT820)</f>
        <v>0</v>
      </c>
      <c r="F820" s="3" t="n">
        <f aca="false">SUMPRODUCT(INDEX(Cajas!$A$2:$C$10000, COLUMN($G820:$BT820) - 6, 3) * $G820:$BT820) * (100 - $C820) / 100</f>
        <v>0</v>
      </c>
    </row>
    <row r="821" customFormat="false" ht="12.8" hidden="false" customHeight="true" outlineLevel="0" collapsed="false">
      <c r="E821" s="1" t="n">
        <f aca="false">SUM($G821:$BT821)</f>
        <v>0</v>
      </c>
      <c r="F821" s="3" t="n">
        <f aca="false">SUMPRODUCT(INDEX(Cajas!$A$2:$C$10000, COLUMN($G821:$BT821) - 6, 3) * $G821:$BT821) * (100 - $C821) / 100</f>
        <v>0</v>
      </c>
    </row>
    <row r="822" customFormat="false" ht="12.8" hidden="false" customHeight="true" outlineLevel="0" collapsed="false">
      <c r="E822" s="1" t="n">
        <f aca="false">SUM($G822:$BT822)</f>
        <v>0</v>
      </c>
      <c r="F822" s="3" t="n">
        <f aca="false">SUMPRODUCT(INDEX(Cajas!$A$2:$C$10000, COLUMN($G822:$BT822) - 6, 3) * $G822:$BT822) * (100 - $C822) / 100</f>
        <v>0</v>
      </c>
    </row>
    <row r="823" customFormat="false" ht="12.8" hidden="false" customHeight="true" outlineLevel="0" collapsed="false">
      <c r="E823" s="1" t="n">
        <f aca="false">SUM($G823:$BT823)</f>
        <v>0</v>
      </c>
      <c r="F823" s="3" t="n">
        <f aca="false">SUMPRODUCT(INDEX(Cajas!$A$2:$C$10000, COLUMN($G823:$BT823) - 6, 3) * $G823:$BT823) * (100 - $C823) / 100</f>
        <v>0</v>
      </c>
    </row>
    <row r="824" customFormat="false" ht="12.8" hidden="false" customHeight="true" outlineLevel="0" collapsed="false">
      <c r="E824" s="1" t="n">
        <f aca="false">SUM($G824:$BT824)</f>
        <v>0</v>
      </c>
      <c r="F824" s="3" t="n">
        <f aca="false">SUMPRODUCT(INDEX(Cajas!$A$2:$C$10000, COLUMN($G824:$BT824) - 6, 3) * $G824:$BT824) * (100 - $C824) / 100</f>
        <v>0</v>
      </c>
    </row>
    <row r="825" customFormat="false" ht="12.8" hidden="false" customHeight="true" outlineLevel="0" collapsed="false">
      <c r="E825" s="1" t="n">
        <f aca="false">SUM($G825:$BT825)</f>
        <v>0</v>
      </c>
      <c r="F825" s="3" t="n">
        <f aca="false">SUMPRODUCT(INDEX(Cajas!$A$2:$C$10000, COLUMN($G825:$BT825) - 6, 3) * $G825:$BT825) * (100 - $C825) / 100</f>
        <v>0</v>
      </c>
    </row>
    <row r="826" customFormat="false" ht="12.8" hidden="false" customHeight="true" outlineLevel="0" collapsed="false">
      <c r="E826" s="1" t="n">
        <f aca="false">SUM($G826:$BT826)</f>
        <v>0</v>
      </c>
      <c r="F826" s="3" t="n">
        <f aca="false">SUMPRODUCT(INDEX(Cajas!$A$2:$C$10000, COLUMN($G826:$BT826) - 6, 3) * $G826:$BT826) * (100 - $C826) / 100</f>
        <v>0</v>
      </c>
    </row>
    <row r="827" customFormat="false" ht="12.8" hidden="false" customHeight="true" outlineLevel="0" collapsed="false">
      <c r="E827" s="1" t="n">
        <f aca="false">SUM($G827:$BT827)</f>
        <v>0</v>
      </c>
      <c r="F827" s="3" t="n">
        <f aca="false">SUMPRODUCT(INDEX(Cajas!$A$2:$C$10000, COLUMN($G827:$BT827) - 6, 3) * $G827:$BT827) * (100 - $C827) / 100</f>
        <v>0</v>
      </c>
    </row>
    <row r="828" customFormat="false" ht="12.8" hidden="false" customHeight="true" outlineLevel="0" collapsed="false">
      <c r="E828" s="1" t="n">
        <f aca="false">SUM($G828:$BT828)</f>
        <v>0</v>
      </c>
      <c r="F828" s="3" t="n">
        <f aca="false">SUMPRODUCT(INDEX(Cajas!$A$2:$C$10000, COLUMN($G828:$BT828) - 6, 3) * $G828:$BT828) * (100 - $C828) / 100</f>
        <v>0</v>
      </c>
    </row>
    <row r="829" customFormat="false" ht="12.8" hidden="false" customHeight="true" outlineLevel="0" collapsed="false">
      <c r="E829" s="1" t="n">
        <f aca="false">SUM($G829:$BT829)</f>
        <v>0</v>
      </c>
      <c r="F829" s="3" t="n">
        <f aca="false">SUMPRODUCT(INDEX(Cajas!$A$2:$C$10000, COLUMN($G829:$BT829) - 6, 3) * $G829:$BT829) * (100 - $C829) / 100</f>
        <v>0</v>
      </c>
    </row>
    <row r="830" customFormat="false" ht="12.8" hidden="false" customHeight="true" outlineLevel="0" collapsed="false">
      <c r="E830" s="1" t="n">
        <f aca="false">SUM($G830:$BT830)</f>
        <v>0</v>
      </c>
      <c r="F830" s="3" t="n">
        <f aca="false">SUMPRODUCT(INDEX(Cajas!$A$2:$C$10000, COLUMN($G830:$BT830) - 6, 3) * $G830:$BT830) * (100 - $C830) / 100</f>
        <v>0</v>
      </c>
    </row>
    <row r="831" customFormat="false" ht="12.8" hidden="false" customHeight="true" outlineLevel="0" collapsed="false">
      <c r="E831" s="1" t="n">
        <f aca="false">SUM($G831:$BT831)</f>
        <v>0</v>
      </c>
      <c r="F831" s="3" t="n">
        <f aca="false">SUMPRODUCT(INDEX(Cajas!$A$2:$C$10000, COLUMN($G831:$BT831) - 6, 3) * $G831:$BT831) * (100 - $C831) / 100</f>
        <v>0</v>
      </c>
    </row>
    <row r="832" customFormat="false" ht="12.8" hidden="false" customHeight="true" outlineLevel="0" collapsed="false">
      <c r="E832" s="1" t="n">
        <f aca="false">SUM($G832:$BT832)</f>
        <v>0</v>
      </c>
      <c r="F832" s="3" t="n">
        <f aca="false">SUMPRODUCT(INDEX(Cajas!$A$2:$C$10000, COLUMN($G832:$BT832) - 6, 3) * $G832:$BT832) * (100 - $C832) / 100</f>
        <v>0</v>
      </c>
    </row>
    <row r="833" customFormat="false" ht="12.8" hidden="false" customHeight="true" outlineLevel="0" collapsed="false">
      <c r="E833" s="1" t="n">
        <f aca="false">SUM($G833:$BT833)</f>
        <v>0</v>
      </c>
      <c r="F833" s="3" t="n">
        <f aca="false">SUMPRODUCT(INDEX(Cajas!$A$2:$C$10000, COLUMN($G833:$BT833) - 6, 3) * $G833:$BT833) * (100 - $C833) / 100</f>
        <v>0</v>
      </c>
    </row>
    <row r="834" customFormat="false" ht="12.8" hidden="false" customHeight="true" outlineLevel="0" collapsed="false">
      <c r="E834" s="1" t="n">
        <f aca="false">SUM($G834:$BT834)</f>
        <v>0</v>
      </c>
      <c r="F834" s="3" t="n">
        <f aca="false">SUMPRODUCT(INDEX(Cajas!$A$2:$C$10000, COLUMN($G834:$BT834) - 6, 3) * $G834:$BT834) * (100 - $C834) / 100</f>
        <v>0</v>
      </c>
    </row>
    <row r="835" customFormat="false" ht="12.8" hidden="false" customHeight="true" outlineLevel="0" collapsed="false">
      <c r="E835" s="1" t="n">
        <f aca="false">SUM($G835:$BT835)</f>
        <v>0</v>
      </c>
      <c r="F835" s="3" t="n">
        <f aca="false">SUMPRODUCT(INDEX(Cajas!$A$2:$C$10000, COLUMN($G835:$BT835) - 6, 3) * $G835:$BT835) * (100 - $C835) / 100</f>
        <v>0</v>
      </c>
    </row>
    <row r="836" customFormat="false" ht="12.8" hidden="false" customHeight="true" outlineLevel="0" collapsed="false">
      <c r="E836" s="1" t="n">
        <f aca="false">SUM($G836:$BT836)</f>
        <v>0</v>
      </c>
      <c r="F836" s="3" t="n">
        <f aca="false">SUMPRODUCT(INDEX(Cajas!$A$2:$C$10000, COLUMN($G836:$BT836) - 6, 3) * $G836:$BT836) * (100 - $C836) / 100</f>
        <v>0</v>
      </c>
    </row>
    <row r="837" customFormat="false" ht="12.8" hidden="false" customHeight="true" outlineLevel="0" collapsed="false">
      <c r="E837" s="1" t="n">
        <f aca="false">SUM($G837:$BT837)</f>
        <v>0</v>
      </c>
      <c r="F837" s="3" t="n">
        <f aca="false">SUMPRODUCT(INDEX(Cajas!$A$2:$C$10000, COLUMN($G837:$BT837) - 6, 3) * $G837:$BT837) * (100 - $C837) / 100</f>
        <v>0</v>
      </c>
    </row>
    <row r="838" customFormat="false" ht="12.8" hidden="false" customHeight="true" outlineLevel="0" collapsed="false">
      <c r="E838" s="1" t="n">
        <f aca="false">SUM($G838:$BT838)</f>
        <v>0</v>
      </c>
      <c r="F838" s="3" t="n">
        <f aca="false">SUMPRODUCT(INDEX(Cajas!$A$2:$C$10000, COLUMN($G838:$BT838) - 6, 3) * $G838:$BT838) * (100 - $C838) / 100</f>
        <v>0</v>
      </c>
    </row>
    <row r="839" customFormat="false" ht="12.8" hidden="false" customHeight="true" outlineLevel="0" collapsed="false">
      <c r="E839" s="1" t="n">
        <f aca="false">SUM($G839:$BT839)</f>
        <v>0</v>
      </c>
      <c r="F839" s="3" t="n">
        <f aca="false">SUMPRODUCT(INDEX(Cajas!$A$2:$C$10000, COLUMN($G839:$BT839) - 6, 3) * $G839:$BT839) * (100 - $C839) / 100</f>
        <v>0</v>
      </c>
    </row>
    <row r="840" customFormat="false" ht="12.8" hidden="false" customHeight="true" outlineLevel="0" collapsed="false">
      <c r="E840" s="1" t="n">
        <f aca="false">SUM($G840:$BT840)</f>
        <v>0</v>
      </c>
      <c r="F840" s="3" t="n">
        <f aca="false">SUMPRODUCT(INDEX(Cajas!$A$2:$C$10000, COLUMN($G840:$BT840) - 6, 3) * $G840:$BT840) * (100 - $C840) / 100</f>
        <v>0</v>
      </c>
    </row>
    <row r="841" customFormat="false" ht="12.8" hidden="false" customHeight="true" outlineLevel="0" collapsed="false">
      <c r="E841" s="1" t="n">
        <f aca="false">SUM($G841:$BT841)</f>
        <v>0</v>
      </c>
      <c r="F841" s="3" t="n">
        <f aca="false">SUMPRODUCT(INDEX(Cajas!$A$2:$C$10000, COLUMN($G841:$BT841) - 6, 3) * $G841:$BT841) * (100 - $C841) / 100</f>
        <v>0</v>
      </c>
    </row>
    <row r="842" customFormat="false" ht="12.8" hidden="false" customHeight="true" outlineLevel="0" collapsed="false">
      <c r="E842" s="1" t="n">
        <f aca="false">SUM($G842:$BT842)</f>
        <v>0</v>
      </c>
      <c r="F842" s="3" t="n">
        <f aca="false">SUMPRODUCT(INDEX(Cajas!$A$2:$C$10000, COLUMN($G842:$BT842) - 6, 3) * $G842:$BT842) * (100 - $C842) / 100</f>
        <v>0</v>
      </c>
    </row>
    <row r="843" customFormat="false" ht="12.8" hidden="false" customHeight="true" outlineLevel="0" collapsed="false">
      <c r="E843" s="1" t="n">
        <f aca="false">SUM($G843:$BT843)</f>
        <v>0</v>
      </c>
      <c r="F843" s="3" t="n">
        <f aca="false">SUMPRODUCT(INDEX(Cajas!$A$2:$C$10000, COLUMN($G843:$BT843) - 6, 3) * $G843:$BT843) * (100 - $C843) / 100</f>
        <v>0</v>
      </c>
    </row>
    <row r="844" customFormat="false" ht="12.8" hidden="false" customHeight="true" outlineLevel="0" collapsed="false">
      <c r="E844" s="1" t="n">
        <f aca="false">SUM($G844:$BT844)</f>
        <v>0</v>
      </c>
      <c r="F844" s="3" t="n">
        <f aca="false">SUMPRODUCT(INDEX(Cajas!$A$2:$C$10000, COLUMN($G844:$BT844) - 6, 3) * $G844:$BT844) * (100 - $C844) / 100</f>
        <v>0</v>
      </c>
    </row>
    <row r="845" customFormat="false" ht="12.8" hidden="false" customHeight="true" outlineLevel="0" collapsed="false">
      <c r="E845" s="1" t="n">
        <f aca="false">SUM($G845:$BT845)</f>
        <v>0</v>
      </c>
      <c r="F845" s="3" t="n">
        <f aca="false">SUMPRODUCT(INDEX(Cajas!$A$2:$C$10000, COLUMN($G845:$BT845) - 6, 3) * $G845:$BT845) * (100 - $C845) / 100</f>
        <v>0</v>
      </c>
    </row>
    <row r="846" customFormat="false" ht="12.8" hidden="false" customHeight="true" outlineLevel="0" collapsed="false">
      <c r="E846" s="1" t="n">
        <f aca="false">SUM($G846:$BT846)</f>
        <v>0</v>
      </c>
      <c r="F846" s="3" t="n">
        <f aca="false">SUMPRODUCT(INDEX(Cajas!$A$2:$C$10000, COLUMN($G846:$BT846) - 6, 3) * $G846:$BT846) * (100 - $C846) / 100</f>
        <v>0</v>
      </c>
    </row>
    <row r="847" customFormat="false" ht="12.8" hidden="false" customHeight="true" outlineLevel="0" collapsed="false">
      <c r="E847" s="1" t="n">
        <f aca="false">SUM($G847:$BT847)</f>
        <v>0</v>
      </c>
      <c r="F847" s="3" t="n">
        <f aca="false">SUMPRODUCT(INDEX(Cajas!$A$2:$C$10000, COLUMN($G847:$BT847) - 6, 3) * $G847:$BT847) * (100 - $C847) / 100</f>
        <v>0</v>
      </c>
    </row>
    <row r="848" customFormat="false" ht="12.8" hidden="false" customHeight="true" outlineLevel="0" collapsed="false">
      <c r="E848" s="1" t="n">
        <f aca="false">SUM($G848:$BT848)</f>
        <v>0</v>
      </c>
      <c r="F848" s="3" t="n">
        <f aca="false">SUMPRODUCT(INDEX(Cajas!$A$2:$C$10000, COLUMN($G848:$BT848) - 6, 3) * $G848:$BT848) * (100 - $C848) / 100</f>
        <v>0</v>
      </c>
    </row>
    <row r="849" customFormat="false" ht="12.8" hidden="false" customHeight="true" outlineLevel="0" collapsed="false">
      <c r="E849" s="1" t="n">
        <f aca="false">SUM($G849:$BT849)</f>
        <v>0</v>
      </c>
      <c r="F849" s="3" t="n">
        <f aca="false">SUMPRODUCT(INDEX(Cajas!$A$2:$C$10000, COLUMN($G849:$BT849) - 6, 3) * $G849:$BT849) * (100 - $C849) / 100</f>
        <v>0</v>
      </c>
    </row>
    <row r="850" customFormat="false" ht="12.8" hidden="false" customHeight="true" outlineLevel="0" collapsed="false">
      <c r="E850" s="1" t="n">
        <f aca="false">SUM($G850:$BT850)</f>
        <v>0</v>
      </c>
      <c r="F850" s="3" t="n">
        <f aca="false">SUMPRODUCT(INDEX(Cajas!$A$2:$C$10000, COLUMN($G850:$BT850) - 6, 3) * $G850:$BT850) * (100 - $C850) / 100</f>
        <v>0</v>
      </c>
    </row>
    <row r="851" customFormat="false" ht="12.8" hidden="false" customHeight="true" outlineLevel="0" collapsed="false">
      <c r="E851" s="1" t="n">
        <f aca="false">SUM($G851:$BT851)</f>
        <v>0</v>
      </c>
      <c r="F851" s="3" t="n">
        <f aca="false">SUMPRODUCT(INDEX(Cajas!$A$2:$C$10000, COLUMN($G851:$BT851) - 6, 3) * $G851:$BT851) * (100 - $C851) / 100</f>
        <v>0</v>
      </c>
    </row>
    <row r="852" customFormat="false" ht="12.8" hidden="false" customHeight="true" outlineLevel="0" collapsed="false">
      <c r="E852" s="1" t="n">
        <f aca="false">SUM($G852:$BT852)</f>
        <v>0</v>
      </c>
      <c r="F852" s="3" t="n">
        <f aca="false">SUMPRODUCT(INDEX(Cajas!$A$2:$C$10000, COLUMN($G852:$BT852) - 6, 3) * $G852:$BT852) * (100 - $C852) / 100</f>
        <v>0</v>
      </c>
    </row>
    <row r="853" customFormat="false" ht="12.8" hidden="false" customHeight="true" outlineLevel="0" collapsed="false">
      <c r="E853" s="1" t="n">
        <f aca="false">SUM($G853:$BT853)</f>
        <v>0</v>
      </c>
      <c r="F853" s="3" t="n">
        <f aca="false">SUMPRODUCT(INDEX(Cajas!$A$2:$C$10000, COLUMN($G853:$BT853) - 6, 3) * $G853:$BT853) * (100 - $C853) / 100</f>
        <v>0</v>
      </c>
    </row>
    <row r="854" customFormat="false" ht="12.8" hidden="false" customHeight="true" outlineLevel="0" collapsed="false">
      <c r="E854" s="1" t="n">
        <f aca="false">SUM($G854:$BT854)</f>
        <v>0</v>
      </c>
      <c r="F854" s="3" t="n">
        <f aca="false">SUMPRODUCT(INDEX(Cajas!$A$2:$C$10000, COLUMN($G854:$BT854) - 6, 3) * $G854:$BT854) * (100 - $C854) / 100</f>
        <v>0</v>
      </c>
    </row>
    <row r="855" customFormat="false" ht="12.8" hidden="false" customHeight="true" outlineLevel="0" collapsed="false">
      <c r="E855" s="1" t="n">
        <f aca="false">SUM($G855:$BT855)</f>
        <v>0</v>
      </c>
      <c r="F855" s="3" t="n">
        <f aca="false">SUMPRODUCT(INDEX(Cajas!$A$2:$C$10000, COLUMN($G855:$BT855) - 6, 3) * $G855:$BT855) * (100 - $C855) / 100</f>
        <v>0</v>
      </c>
    </row>
    <row r="856" customFormat="false" ht="12.8" hidden="false" customHeight="true" outlineLevel="0" collapsed="false">
      <c r="E856" s="1" t="n">
        <f aca="false">SUM($G856:$BT856)</f>
        <v>0</v>
      </c>
      <c r="F856" s="3" t="n">
        <f aca="false">SUMPRODUCT(INDEX(Cajas!$A$2:$C$10000, COLUMN($G856:$BT856) - 6, 3) * $G856:$BT856) * (100 - $C856) / 100</f>
        <v>0</v>
      </c>
    </row>
    <row r="857" customFormat="false" ht="12.8" hidden="false" customHeight="true" outlineLevel="0" collapsed="false">
      <c r="E857" s="1" t="n">
        <f aca="false">SUM($G857:$BT857)</f>
        <v>0</v>
      </c>
      <c r="F857" s="3" t="n">
        <f aca="false">SUMPRODUCT(INDEX(Cajas!$A$2:$C$10000, COLUMN($G857:$BT857) - 6, 3) * $G857:$BT857) * (100 - $C857) / 100</f>
        <v>0</v>
      </c>
    </row>
    <row r="858" customFormat="false" ht="12.8" hidden="false" customHeight="true" outlineLevel="0" collapsed="false">
      <c r="E858" s="1" t="n">
        <f aca="false">SUM($G858:$BT858)</f>
        <v>0</v>
      </c>
      <c r="F858" s="3" t="n">
        <f aca="false">SUMPRODUCT(INDEX(Cajas!$A$2:$C$10000, COLUMN($G858:$BT858) - 6, 3) * $G858:$BT858) * (100 - $C858) / 100</f>
        <v>0</v>
      </c>
    </row>
    <row r="859" customFormat="false" ht="12.8" hidden="false" customHeight="true" outlineLevel="0" collapsed="false">
      <c r="E859" s="1" t="n">
        <f aca="false">SUM($G859:$BT859)</f>
        <v>0</v>
      </c>
      <c r="F859" s="3" t="n">
        <f aca="false">SUMPRODUCT(INDEX(Cajas!$A$2:$C$10000, COLUMN($G859:$BT859) - 6, 3) * $G859:$BT859) * (100 - $C859) / 100</f>
        <v>0</v>
      </c>
    </row>
    <row r="860" customFormat="false" ht="12.8" hidden="false" customHeight="true" outlineLevel="0" collapsed="false">
      <c r="E860" s="1" t="n">
        <f aca="false">SUM($G860:$BT860)</f>
        <v>0</v>
      </c>
      <c r="F860" s="3" t="n">
        <f aca="false">SUMPRODUCT(INDEX(Cajas!$A$2:$C$10000, COLUMN($G860:$BT860) - 6, 3) * $G860:$BT860) * (100 - $C860) / 100</f>
        <v>0</v>
      </c>
    </row>
    <row r="861" customFormat="false" ht="12.8" hidden="false" customHeight="true" outlineLevel="0" collapsed="false">
      <c r="E861" s="1" t="n">
        <f aca="false">SUM($G861:$BT861)</f>
        <v>0</v>
      </c>
      <c r="F861" s="3" t="n">
        <f aca="false">SUMPRODUCT(INDEX(Cajas!$A$2:$C$10000, COLUMN($G861:$BT861) - 6, 3) * $G861:$BT861) * (100 - $C861) / 100</f>
        <v>0</v>
      </c>
    </row>
    <row r="862" customFormat="false" ht="12.8" hidden="false" customHeight="true" outlineLevel="0" collapsed="false">
      <c r="E862" s="1" t="n">
        <f aca="false">SUM($G862:$BT862)</f>
        <v>0</v>
      </c>
      <c r="F862" s="3" t="n">
        <f aca="false">SUMPRODUCT(INDEX(Cajas!$A$2:$C$10000, COLUMN($G862:$BT862) - 6, 3) * $G862:$BT862) * (100 - $C862) / 100</f>
        <v>0</v>
      </c>
    </row>
    <row r="863" customFormat="false" ht="12.8" hidden="false" customHeight="true" outlineLevel="0" collapsed="false">
      <c r="E863" s="1" t="n">
        <f aca="false">SUM($G863:$BT863)</f>
        <v>0</v>
      </c>
      <c r="F863" s="3" t="n">
        <f aca="false">SUMPRODUCT(INDEX(Cajas!$A$2:$C$10000, COLUMN($G863:$BT863) - 6, 3) * $G863:$BT863) * (100 - $C863) / 100</f>
        <v>0</v>
      </c>
    </row>
    <row r="864" customFormat="false" ht="12.8" hidden="false" customHeight="true" outlineLevel="0" collapsed="false">
      <c r="E864" s="1" t="n">
        <f aca="false">SUM($G864:$BT864)</f>
        <v>0</v>
      </c>
      <c r="F864" s="3" t="n">
        <f aca="false">SUMPRODUCT(INDEX(Cajas!$A$2:$C$10000, COLUMN($G864:$BT864) - 6, 3) * $G864:$BT864) * (100 - $C864) / 100</f>
        <v>0</v>
      </c>
    </row>
    <row r="865" customFormat="false" ht="12.8" hidden="false" customHeight="true" outlineLevel="0" collapsed="false">
      <c r="E865" s="1" t="n">
        <f aca="false">SUM($G865:$BT865)</f>
        <v>0</v>
      </c>
      <c r="F865" s="3" t="n">
        <f aca="false">SUMPRODUCT(INDEX(Cajas!$A$2:$C$10000, COLUMN($G865:$BT865) - 6, 3) * $G865:$BT865) * (100 - $C865) / 100</f>
        <v>0</v>
      </c>
    </row>
    <row r="866" customFormat="false" ht="12.8" hidden="false" customHeight="true" outlineLevel="0" collapsed="false">
      <c r="E866" s="1" t="n">
        <f aca="false">SUM($G866:$BT866)</f>
        <v>0</v>
      </c>
      <c r="F866" s="3" t="n">
        <f aca="false">SUMPRODUCT(INDEX(Cajas!$A$2:$C$10000, COLUMN($G866:$BT866) - 6, 3) * $G866:$BT866) * (100 - $C866) / 100</f>
        <v>0</v>
      </c>
    </row>
    <row r="867" customFormat="false" ht="12.8" hidden="false" customHeight="true" outlineLevel="0" collapsed="false">
      <c r="E867" s="1" t="n">
        <f aca="false">SUM($G867:$BT867)</f>
        <v>0</v>
      </c>
      <c r="F867" s="3" t="n">
        <f aca="false">SUMPRODUCT(INDEX(Cajas!$A$2:$C$10000, COLUMN($G867:$BT867) - 6, 3) * $G867:$BT867) * (100 - $C867) / 100</f>
        <v>0</v>
      </c>
    </row>
    <row r="868" customFormat="false" ht="12.8" hidden="false" customHeight="true" outlineLevel="0" collapsed="false">
      <c r="E868" s="1" t="n">
        <f aca="false">SUM($G868:$BT868)</f>
        <v>0</v>
      </c>
      <c r="F868" s="3" t="n">
        <f aca="false">SUMPRODUCT(INDEX(Cajas!$A$2:$C$10000, COLUMN($G868:$BT868) - 6, 3) * $G868:$BT868) * (100 - $C868) / 100</f>
        <v>0</v>
      </c>
    </row>
    <row r="869" customFormat="false" ht="12.8" hidden="false" customHeight="true" outlineLevel="0" collapsed="false">
      <c r="E869" s="1" t="n">
        <f aca="false">SUM($G869:$BT869)</f>
        <v>0</v>
      </c>
      <c r="F869" s="3" t="n">
        <f aca="false">SUMPRODUCT(INDEX(Cajas!$A$2:$C$10000, COLUMN($G869:$BT869) - 6, 3) * $G869:$BT869) * (100 - $C869) / 100</f>
        <v>0</v>
      </c>
    </row>
    <row r="870" customFormat="false" ht="12.8" hidden="false" customHeight="true" outlineLevel="0" collapsed="false">
      <c r="E870" s="1" t="n">
        <f aca="false">SUM($G870:$BT870)</f>
        <v>0</v>
      </c>
      <c r="F870" s="3" t="n">
        <f aca="false">SUMPRODUCT(INDEX(Cajas!$A$2:$C$10000, COLUMN($G870:$BT870) - 6, 3) * $G870:$BT870) * (100 - $C870) / 100</f>
        <v>0</v>
      </c>
    </row>
    <row r="871" customFormat="false" ht="12.8" hidden="false" customHeight="true" outlineLevel="0" collapsed="false">
      <c r="E871" s="1" t="n">
        <f aca="false">SUM($G871:$BT871)</f>
        <v>0</v>
      </c>
      <c r="F871" s="3" t="n">
        <f aca="false">SUMPRODUCT(INDEX(Cajas!$A$2:$C$10000, COLUMN($G871:$BT871) - 6, 3) * $G871:$BT871) * (100 - $C871) / 100</f>
        <v>0</v>
      </c>
    </row>
    <row r="872" customFormat="false" ht="12.8" hidden="false" customHeight="true" outlineLevel="0" collapsed="false">
      <c r="E872" s="1" t="n">
        <f aca="false">SUM($G872:$BT872)</f>
        <v>0</v>
      </c>
      <c r="F872" s="3" t="n">
        <f aca="false">SUMPRODUCT(INDEX(Cajas!$A$2:$C$10000, COLUMN($G872:$BT872) - 6, 3) * $G872:$BT872) * (100 - $C872) / 100</f>
        <v>0</v>
      </c>
    </row>
    <row r="873" customFormat="false" ht="12.8" hidden="false" customHeight="true" outlineLevel="0" collapsed="false">
      <c r="E873" s="1" t="n">
        <f aca="false">SUM($G873:$BT873)</f>
        <v>0</v>
      </c>
      <c r="F873" s="3" t="n">
        <f aca="false">SUMPRODUCT(INDEX(Cajas!$A$2:$C$10000, COLUMN($G873:$BT873) - 6, 3) * $G873:$BT873) * (100 - $C873) / 100</f>
        <v>0</v>
      </c>
    </row>
    <row r="874" customFormat="false" ht="12.8" hidden="false" customHeight="true" outlineLevel="0" collapsed="false">
      <c r="E874" s="1" t="n">
        <f aca="false">SUM($G874:$BT874)</f>
        <v>0</v>
      </c>
      <c r="F874" s="3" t="n">
        <f aca="false">SUMPRODUCT(INDEX(Cajas!$A$2:$C$10000, COLUMN($G874:$BT874) - 6, 3) * $G874:$BT874) * (100 - $C874) / 100</f>
        <v>0</v>
      </c>
    </row>
    <row r="875" customFormat="false" ht="12.8" hidden="false" customHeight="true" outlineLevel="0" collapsed="false">
      <c r="E875" s="1" t="n">
        <f aca="false">SUM($G875:$BT875)</f>
        <v>0</v>
      </c>
      <c r="F875" s="3" t="n">
        <f aca="false">SUMPRODUCT(INDEX(Cajas!$A$2:$C$10000, COLUMN($G875:$BT875) - 6, 3) * $G875:$BT875) * (100 - $C875) / 100</f>
        <v>0</v>
      </c>
    </row>
    <row r="876" customFormat="false" ht="12.8" hidden="false" customHeight="true" outlineLevel="0" collapsed="false">
      <c r="E876" s="1" t="n">
        <f aca="false">SUM($G876:$BT876)</f>
        <v>0</v>
      </c>
      <c r="F876" s="3" t="n">
        <f aca="false">SUMPRODUCT(INDEX(Cajas!$A$2:$C$10000, COLUMN($G876:$BT876) - 6, 3) * $G876:$BT876) * (100 - $C876) / 100</f>
        <v>0</v>
      </c>
    </row>
    <row r="877" customFormat="false" ht="12.8" hidden="false" customHeight="true" outlineLevel="0" collapsed="false">
      <c r="E877" s="1" t="n">
        <f aca="false">SUM($G877:$BT877)</f>
        <v>0</v>
      </c>
      <c r="F877" s="3" t="n">
        <f aca="false">SUMPRODUCT(INDEX(Cajas!$A$2:$C$10000, COLUMN($G877:$BT877) - 6, 3) * $G877:$BT877) * (100 - $C877) / 100</f>
        <v>0</v>
      </c>
    </row>
    <row r="878" customFormat="false" ht="12.8" hidden="false" customHeight="true" outlineLevel="0" collapsed="false">
      <c r="E878" s="1" t="n">
        <f aca="false">SUM($G878:$BT878)</f>
        <v>0</v>
      </c>
      <c r="F878" s="3" t="n">
        <f aca="false">SUMPRODUCT(INDEX(Cajas!$A$2:$C$10000, COLUMN($G878:$BT878) - 6, 3) * $G878:$BT878) * (100 - $C878) / 100</f>
        <v>0</v>
      </c>
    </row>
    <row r="879" customFormat="false" ht="12.8" hidden="false" customHeight="true" outlineLevel="0" collapsed="false">
      <c r="E879" s="1" t="n">
        <f aca="false">SUM($G879:$BT879)</f>
        <v>0</v>
      </c>
      <c r="F879" s="3" t="n">
        <f aca="false">SUMPRODUCT(INDEX(Cajas!$A$2:$C$10000, COLUMN($G879:$BT879) - 6, 3) * $G879:$BT879) * (100 - $C879) / 100</f>
        <v>0</v>
      </c>
    </row>
    <row r="880" customFormat="false" ht="12.8" hidden="false" customHeight="true" outlineLevel="0" collapsed="false">
      <c r="E880" s="1" t="n">
        <f aca="false">SUM($G880:$BT880)</f>
        <v>0</v>
      </c>
      <c r="F880" s="3" t="n">
        <f aca="false">SUMPRODUCT(INDEX(Cajas!$A$2:$C$10000, COLUMN($G880:$BT880) - 6, 3) * $G880:$BT880) * (100 - $C880) / 100</f>
        <v>0</v>
      </c>
    </row>
    <row r="881" customFormat="false" ht="12.8" hidden="false" customHeight="true" outlineLevel="0" collapsed="false">
      <c r="E881" s="1" t="n">
        <f aca="false">SUM($G881:$BT881)</f>
        <v>0</v>
      </c>
      <c r="F881" s="3" t="n">
        <f aca="false">SUMPRODUCT(INDEX(Cajas!$A$2:$C$10000, COLUMN($G881:$BT881) - 6, 3) * $G881:$BT881) * (100 - $C881) / 100</f>
        <v>0</v>
      </c>
    </row>
    <row r="882" customFormat="false" ht="12.8" hidden="false" customHeight="true" outlineLevel="0" collapsed="false">
      <c r="E882" s="1" t="n">
        <f aca="false">SUM($G882:$BT882)</f>
        <v>0</v>
      </c>
      <c r="F882" s="3" t="n">
        <f aca="false">SUMPRODUCT(INDEX(Cajas!$A$2:$C$10000, COLUMN($G882:$BT882) - 6, 3) * $G882:$BT882) * (100 - $C882) / 100</f>
        <v>0</v>
      </c>
    </row>
    <row r="883" customFormat="false" ht="12.8" hidden="false" customHeight="true" outlineLevel="0" collapsed="false">
      <c r="E883" s="1" t="n">
        <f aca="false">SUM($G883:$BT883)</f>
        <v>0</v>
      </c>
      <c r="F883" s="3" t="n">
        <f aca="false">SUMPRODUCT(INDEX(Cajas!$A$2:$C$10000, COLUMN($G883:$BT883) - 6, 3) * $G883:$BT883) * (100 - $C883) / 100</f>
        <v>0</v>
      </c>
    </row>
    <row r="884" customFormat="false" ht="12.8" hidden="false" customHeight="true" outlineLevel="0" collapsed="false">
      <c r="E884" s="1" t="n">
        <f aca="false">SUM($G884:$BT884)</f>
        <v>0</v>
      </c>
      <c r="F884" s="3" t="n">
        <f aca="false">SUMPRODUCT(INDEX(Cajas!$A$2:$C$10000, COLUMN($G884:$BT884) - 6, 3) * $G884:$BT884) * (100 - $C884) / 100</f>
        <v>0</v>
      </c>
    </row>
    <row r="885" customFormat="false" ht="12.8" hidden="false" customHeight="true" outlineLevel="0" collapsed="false">
      <c r="E885" s="1" t="n">
        <f aca="false">SUM($G885:$BT885)</f>
        <v>0</v>
      </c>
      <c r="F885" s="3" t="n">
        <f aca="false">SUMPRODUCT(INDEX(Cajas!$A$2:$C$10000, COLUMN($G885:$BT885) - 6, 3) * $G885:$BT885) * (100 - $C885) / 100</f>
        <v>0</v>
      </c>
    </row>
    <row r="886" customFormat="false" ht="12.8" hidden="false" customHeight="true" outlineLevel="0" collapsed="false">
      <c r="E886" s="1" t="n">
        <f aca="false">SUM($G886:$BT886)</f>
        <v>0</v>
      </c>
      <c r="F886" s="3" t="n">
        <f aca="false">SUMPRODUCT(INDEX(Cajas!$A$2:$C$10000, COLUMN($G886:$BT886) - 6, 3) * $G886:$BT886) * (100 - $C886) / 100</f>
        <v>0</v>
      </c>
    </row>
    <row r="887" customFormat="false" ht="12.8" hidden="false" customHeight="true" outlineLevel="0" collapsed="false">
      <c r="E887" s="1" t="n">
        <f aca="false">SUM($G887:$BT887)</f>
        <v>0</v>
      </c>
      <c r="F887" s="3" t="n">
        <f aca="false">SUMPRODUCT(INDEX(Cajas!$A$2:$C$10000, COLUMN($G887:$BT887) - 6, 3) * $G887:$BT887) * (100 - $C887) / 100</f>
        <v>0</v>
      </c>
    </row>
    <row r="888" customFormat="false" ht="12.8" hidden="false" customHeight="true" outlineLevel="0" collapsed="false">
      <c r="E888" s="1" t="n">
        <f aca="false">SUM($G888:$BT888)</f>
        <v>0</v>
      </c>
      <c r="F888" s="3" t="n">
        <f aca="false">SUMPRODUCT(INDEX(Cajas!$A$2:$C$10000, COLUMN($G888:$BT888) - 6, 3) * $G888:$BT888) * (100 - $C888) / 100</f>
        <v>0</v>
      </c>
    </row>
    <row r="889" customFormat="false" ht="12.8" hidden="false" customHeight="true" outlineLevel="0" collapsed="false">
      <c r="E889" s="1" t="n">
        <f aca="false">SUM($G889:$BT889)</f>
        <v>0</v>
      </c>
      <c r="F889" s="3" t="n">
        <f aca="false">SUMPRODUCT(INDEX(Cajas!$A$2:$C$10000, COLUMN($G889:$BT889) - 6, 3) * $G889:$BT889) * (100 - $C889) / 100</f>
        <v>0</v>
      </c>
    </row>
    <row r="890" customFormat="false" ht="12.8" hidden="false" customHeight="true" outlineLevel="0" collapsed="false">
      <c r="E890" s="1" t="n">
        <f aca="false">SUM($G890:$BT890)</f>
        <v>0</v>
      </c>
      <c r="F890" s="3" t="n">
        <f aca="false">SUMPRODUCT(INDEX(Cajas!$A$2:$C$10000, COLUMN($G890:$BT890) - 6, 3) * $G890:$BT890) * (100 - $C890) / 100</f>
        <v>0</v>
      </c>
    </row>
    <row r="891" customFormat="false" ht="12.8" hidden="false" customHeight="true" outlineLevel="0" collapsed="false">
      <c r="E891" s="1" t="n">
        <f aca="false">SUM($G891:$BT891)</f>
        <v>0</v>
      </c>
      <c r="F891" s="3" t="n">
        <f aca="false">SUMPRODUCT(INDEX(Cajas!$A$2:$C$10000, COLUMN($G891:$BT891) - 6, 3) * $G891:$BT891) * (100 - $C891) / 100</f>
        <v>0</v>
      </c>
    </row>
    <row r="892" customFormat="false" ht="12.8" hidden="false" customHeight="true" outlineLevel="0" collapsed="false">
      <c r="E892" s="1" t="n">
        <f aca="false">SUM($G892:$BT892)</f>
        <v>0</v>
      </c>
      <c r="F892" s="3" t="n">
        <f aca="false">SUMPRODUCT(INDEX(Cajas!$A$2:$C$10000, COLUMN($G892:$BT892) - 6, 3) * $G892:$BT892) * (100 - $C892) / 100</f>
        <v>0</v>
      </c>
    </row>
    <row r="893" customFormat="false" ht="12.8" hidden="false" customHeight="true" outlineLevel="0" collapsed="false">
      <c r="E893" s="1" t="n">
        <f aca="false">SUM($G893:$BT893)</f>
        <v>0</v>
      </c>
      <c r="F893" s="3" t="n">
        <f aca="false">SUMPRODUCT(INDEX(Cajas!$A$2:$C$10000, COLUMN($G893:$BT893) - 6, 3) * $G893:$BT893) * (100 - $C893) / 100</f>
        <v>0</v>
      </c>
    </row>
    <row r="894" customFormat="false" ht="12.8" hidden="false" customHeight="true" outlineLevel="0" collapsed="false">
      <c r="E894" s="1" t="n">
        <f aca="false">SUM($G894:$BT894)</f>
        <v>0</v>
      </c>
      <c r="F894" s="3" t="n">
        <f aca="false">SUMPRODUCT(INDEX(Cajas!$A$2:$C$10000, COLUMN($G894:$BT894) - 6, 3) * $G894:$BT894) * (100 - $C894) / 100</f>
        <v>0</v>
      </c>
    </row>
    <row r="895" customFormat="false" ht="12.8" hidden="false" customHeight="true" outlineLevel="0" collapsed="false">
      <c r="E895" s="1" t="n">
        <f aca="false">SUM($G895:$BT895)</f>
        <v>0</v>
      </c>
      <c r="F895" s="3" t="n">
        <f aca="false">SUMPRODUCT(INDEX(Cajas!$A$2:$C$10000, COLUMN($G895:$BT895) - 6, 3) * $G895:$BT895) * (100 - $C895) / 100</f>
        <v>0</v>
      </c>
    </row>
    <row r="896" customFormat="false" ht="12.8" hidden="false" customHeight="true" outlineLevel="0" collapsed="false">
      <c r="E896" s="1" t="n">
        <f aca="false">SUM($G896:$BT896)</f>
        <v>0</v>
      </c>
      <c r="F896" s="3" t="n">
        <f aca="false">SUMPRODUCT(INDEX(Cajas!$A$2:$C$10000, COLUMN($G896:$BT896) - 6, 3) * $G896:$BT896) * (100 - $C896) / 100</f>
        <v>0</v>
      </c>
    </row>
    <row r="897" customFormat="false" ht="12.8" hidden="false" customHeight="true" outlineLevel="0" collapsed="false">
      <c r="E897" s="1" t="n">
        <f aca="false">SUM($G897:$BT897)</f>
        <v>0</v>
      </c>
      <c r="F897" s="3" t="n">
        <f aca="false">SUMPRODUCT(INDEX(Cajas!$A$2:$C$10000, COLUMN($G897:$BT897) - 6, 3) * $G897:$BT897) * (100 - $C897) / 100</f>
        <v>0</v>
      </c>
    </row>
    <row r="898" customFormat="false" ht="12.8" hidden="false" customHeight="true" outlineLevel="0" collapsed="false">
      <c r="E898" s="1" t="n">
        <f aca="false">SUM($G898:$BT898)</f>
        <v>0</v>
      </c>
      <c r="F898" s="3" t="n">
        <f aca="false">SUMPRODUCT(INDEX(Cajas!$A$2:$C$10000, COLUMN($G898:$BT898) - 6, 3) * $G898:$BT898) * (100 - $C898) / 100</f>
        <v>0</v>
      </c>
    </row>
    <row r="899" customFormat="false" ht="12.8" hidden="false" customHeight="true" outlineLevel="0" collapsed="false">
      <c r="E899" s="1" t="n">
        <f aca="false">SUM($G899:$BT899)</f>
        <v>0</v>
      </c>
      <c r="F899" s="3" t="n">
        <f aca="false">SUMPRODUCT(INDEX(Cajas!$A$2:$C$10000, COLUMN($G899:$BT899) - 6, 3) * $G899:$BT899) * (100 - $C899) / 100</f>
        <v>0</v>
      </c>
    </row>
    <row r="900" customFormat="false" ht="12.8" hidden="false" customHeight="true" outlineLevel="0" collapsed="false">
      <c r="E900" s="1" t="n">
        <f aca="false">SUM($G900:$BT900)</f>
        <v>0</v>
      </c>
      <c r="F900" s="3" t="n">
        <f aca="false">SUMPRODUCT(INDEX(Cajas!$A$2:$C$10000, COLUMN($G900:$BT900) - 6, 3) * $G900:$BT900) * (100 - $C900) / 100</f>
        <v>0</v>
      </c>
    </row>
    <row r="901" customFormat="false" ht="12.8" hidden="false" customHeight="true" outlineLevel="0" collapsed="false">
      <c r="E901" s="1" t="n">
        <f aca="false">SUM($G901:$BT901)</f>
        <v>0</v>
      </c>
      <c r="F901" s="3" t="n">
        <f aca="false">SUMPRODUCT(INDEX(Cajas!$A$2:$C$10000, COLUMN($G901:$BT901) - 6, 3) * $G901:$BT901) * (100 - $C901) / 100</f>
        <v>0</v>
      </c>
    </row>
    <row r="902" customFormat="false" ht="12.8" hidden="false" customHeight="true" outlineLevel="0" collapsed="false">
      <c r="E902" s="1" t="n">
        <f aca="false">SUM($G902:$BT902)</f>
        <v>0</v>
      </c>
      <c r="F902" s="3" t="n">
        <f aca="false">SUMPRODUCT(INDEX(Cajas!$A$2:$C$10000, COLUMN($G902:$BT902) - 6, 3) * $G902:$BT902) * (100 - $C902) / 100</f>
        <v>0</v>
      </c>
    </row>
    <row r="903" customFormat="false" ht="12.8" hidden="false" customHeight="true" outlineLevel="0" collapsed="false">
      <c r="E903" s="1" t="n">
        <f aca="false">SUM($G903:$BT903)</f>
        <v>0</v>
      </c>
      <c r="F903" s="3" t="n">
        <f aca="false">SUMPRODUCT(INDEX(Cajas!$A$2:$C$10000, COLUMN($G903:$BT903) - 6, 3) * $G903:$BT903) * (100 - $C903) / 100</f>
        <v>0</v>
      </c>
    </row>
    <row r="904" customFormat="false" ht="12.8" hidden="false" customHeight="true" outlineLevel="0" collapsed="false">
      <c r="E904" s="1" t="n">
        <f aca="false">SUM($G904:$BT904)</f>
        <v>0</v>
      </c>
      <c r="F904" s="3" t="n">
        <f aca="false">SUMPRODUCT(INDEX(Cajas!$A$2:$C$10000, COLUMN($G904:$BT904) - 6, 3) * $G904:$BT904) * (100 - $C904) / 100</f>
        <v>0</v>
      </c>
    </row>
    <row r="905" customFormat="false" ht="12.8" hidden="false" customHeight="true" outlineLevel="0" collapsed="false">
      <c r="E905" s="1" t="n">
        <f aca="false">SUM($G905:$BT905)</f>
        <v>0</v>
      </c>
      <c r="F905" s="3" t="n">
        <f aca="false">SUMPRODUCT(INDEX(Cajas!$A$2:$C$10000, COLUMN($G905:$BT905) - 6, 3) * $G905:$BT905) * (100 - $C905) / 100</f>
        <v>0</v>
      </c>
    </row>
    <row r="906" customFormat="false" ht="12.8" hidden="false" customHeight="true" outlineLevel="0" collapsed="false">
      <c r="E906" s="1" t="n">
        <f aca="false">SUM($G906:$BT906)</f>
        <v>0</v>
      </c>
      <c r="F906" s="3" t="n">
        <f aca="false">SUMPRODUCT(INDEX(Cajas!$A$2:$C$10000, COLUMN($G906:$BT906) - 6, 3) * $G906:$BT906) * (100 - $C906) / 100</f>
        <v>0</v>
      </c>
    </row>
    <row r="907" customFormat="false" ht="12.8" hidden="false" customHeight="true" outlineLevel="0" collapsed="false">
      <c r="E907" s="1" t="n">
        <f aca="false">SUM($G907:$BT907)</f>
        <v>0</v>
      </c>
      <c r="F907" s="3" t="n">
        <f aca="false">SUMPRODUCT(INDEX(Cajas!$A$2:$C$10000, COLUMN($G907:$BT907) - 6, 3) * $G907:$BT907) * (100 - $C907) / 100</f>
        <v>0</v>
      </c>
    </row>
    <row r="908" customFormat="false" ht="12.8" hidden="false" customHeight="true" outlineLevel="0" collapsed="false">
      <c r="E908" s="1" t="n">
        <f aca="false">SUM($G908:$BT908)</f>
        <v>0</v>
      </c>
      <c r="F908" s="3" t="n">
        <f aca="false">SUMPRODUCT(INDEX(Cajas!$A$2:$C$10000, COLUMN($G908:$BT908) - 6, 3) * $G908:$BT908) * (100 - $C908) / 100</f>
        <v>0</v>
      </c>
    </row>
    <row r="909" customFormat="false" ht="12.8" hidden="false" customHeight="true" outlineLevel="0" collapsed="false">
      <c r="E909" s="1" t="n">
        <f aca="false">SUM($G909:$BT909)</f>
        <v>0</v>
      </c>
      <c r="F909" s="3" t="n">
        <f aca="false">SUMPRODUCT(INDEX(Cajas!$A$2:$C$10000, COLUMN($G909:$BT909) - 6, 3) * $G909:$BT909) * (100 - $C909) / 100</f>
        <v>0</v>
      </c>
    </row>
    <row r="910" customFormat="false" ht="12.8" hidden="false" customHeight="true" outlineLevel="0" collapsed="false">
      <c r="E910" s="1" t="n">
        <f aca="false">SUM($G910:$BT910)</f>
        <v>0</v>
      </c>
      <c r="F910" s="3" t="n">
        <f aca="false">SUMPRODUCT(INDEX(Cajas!$A$2:$C$10000, COLUMN($G910:$BT910) - 6, 3) * $G910:$BT910) * (100 - $C910) / 100</f>
        <v>0</v>
      </c>
    </row>
    <row r="911" customFormat="false" ht="12.8" hidden="false" customHeight="true" outlineLevel="0" collapsed="false">
      <c r="E911" s="1" t="n">
        <f aca="false">SUM($G911:$BT911)</f>
        <v>0</v>
      </c>
      <c r="F911" s="3" t="n">
        <f aca="false">SUMPRODUCT(INDEX(Cajas!$A$2:$C$10000, COLUMN($G911:$BT911) - 6, 3) * $G911:$BT911) * (100 - $C911) / 100</f>
        <v>0</v>
      </c>
    </row>
    <row r="912" customFormat="false" ht="12.8" hidden="false" customHeight="true" outlineLevel="0" collapsed="false">
      <c r="E912" s="1" t="n">
        <f aca="false">SUM($G912:$BT912)</f>
        <v>0</v>
      </c>
      <c r="F912" s="3" t="n">
        <f aca="false">SUMPRODUCT(INDEX(Cajas!$A$2:$C$10000, COLUMN($G912:$BT912) - 6, 3) * $G912:$BT912) * (100 - $C912) / 100</f>
        <v>0</v>
      </c>
    </row>
    <row r="913" customFormat="false" ht="12.8" hidden="false" customHeight="true" outlineLevel="0" collapsed="false">
      <c r="E913" s="1" t="n">
        <f aca="false">SUM($G913:$BT913)</f>
        <v>0</v>
      </c>
      <c r="F913" s="3" t="n">
        <f aca="false">SUMPRODUCT(INDEX(Cajas!$A$2:$C$10000, COLUMN($G913:$BT913) - 6, 3) * $G913:$BT913) * (100 - $C913) / 100</f>
        <v>0</v>
      </c>
    </row>
    <row r="914" customFormat="false" ht="12.8" hidden="false" customHeight="true" outlineLevel="0" collapsed="false">
      <c r="E914" s="1" t="n">
        <f aca="false">SUM($G914:$BT914)</f>
        <v>0</v>
      </c>
      <c r="F914" s="3" t="n">
        <f aca="false">SUMPRODUCT(INDEX(Cajas!$A$2:$C$10000, COLUMN($G914:$BT914) - 6, 3) * $G914:$BT914) * (100 - $C914) / 100</f>
        <v>0</v>
      </c>
    </row>
    <row r="915" customFormat="false" ht="12.8" hidden="false" customHeight="true" outlineLevel="0" collapsed="false">
      <c r="E915" s="1" t="n">
        <f aca="false">SUM($G915:$BT915)</f>
        <v>0</v>
      </c>
      <c r="F915" s="3" t="n">
        <f aca="false">SUMPRODUCT(INDEX(Cajas!$A$2:$C$10000, COLUMN($G915:$BT915) - 6, 3) * $G915:$BT915) * (100 - $C915) / 100</f>
        <v>0</v>
      </c>
    </row>
    <row r="916" customFormat="false" ht="12.8" hidden="false" customHeight="true" outlineLevel="0" collapsed="false">
      <c r="E916" s="1" t="n">
        <f aca="false">SUM($G916:$BT916)</f>
        <v>0</v>
      </c>
      <c r="F916" s="3" t="n">
        <f aca="false">SUMPRODUCT(INDEX(Cajas!$A$2:$C$10000, COLUMN($G916:$BT916) - 6, 3) * $G916:$BT916) * (100 - $C916) / 100</f>
        <v>0</v>
      </c>
    </row>
    <row r="917" customFormat="false" ht="12.8" hidden="false" customHeight="true" outlineLevel="0" collapsed="false">
      <c r="E917" s="1" t="n">
        <f aca="false">SUM($G917:$BT917)</f>
        <v>0</v>
      </c>
      <c r="F917" s="3" t="n">
        <f aca="false">SUMPRODUCT(INDEX(Cajas!$A$2:$C$10000, COLUMN($G917:$BT917) - 6, 3) * $G917:$BT917) * (100 - $C917) / 100</f>
        <v>0</v>
      </c>
    </row>
    <row r="918" customFormat="false" ht="12.8" hidden="false" customHeight="true" outlineLevel="0" collapsed="false">
      <c r="E918" s="1" t="n">
        <f aca="false">SUM($G918:$BT918)</f>
        <v>0</v>
      </c>
      <c r="F918" s="3" t="n">
        <f aca="false">SUMPRODUCT(INDEX(Cajas!$A$2:$C$10000, COLUMN($G918:$BT918) - 6, 3) * $G918:$BT918) * (100 - $C918) / 100</f>
        <v>0</v>
      </c>
    </row>
    <row r="919" customFormat="false" ht="12.8" hidden="false" customHeight="true" outlineLevel="0" collapsed="false">
      <c r="E919" s="1" t="n">
        <f aca="false">SUM($G919:$BT919)</f>
        <v>0</v>
      </c>
      <c r="F919" s="3" t="n">
        <f aca="false">SUMPRODUCT(INDEX(Cajas!$A$2:$C$10000, COLUMN($G919:$BT919) - 6, 3) * $G919:$BT919) * (100 - $C919) / 100</f>
        <v>0</v>
      </c>
    </row>
    <row r="920" customFormat="false" ht="12.8" hidden="false" customHeight="true" outlineLevel="0" collapsed="false">
      <c r="E920" s="1" t="n">
        <f aca="false">SUM($G920:$BT920)</f>
        <v>0</v>
      </c>
      <c r="F920" s="3" t="n">
        <f aca="false">SUMPRODUCT(INDEX(Cajas!$A$2:$C$10000, COLUMN($G920:$BT920) - 6, 3) * $G920:$BT920) * (100 - $C920) / 100</f>
        <v>0</v>
      </c>
    </row>
    <row r="921" customFormat="false" ht="12.8" hidden="false" customHeight="true" outlineLevel="0" collapsed="false">
      <c r="E921" s="1" t="n">
        <f aca="false">SUM($G921:$BT921)</f>
        <v>0</v>
      </c>
      <c r="F921" s="3" t="n">
        <f aca="false">SUMPRODUCT(INDEX(Cajas!$A$2:$C$10000, COLUMN($G921:$BT921) - 6, 3) * $G921:$BT921) * (100 - $C921) / 100</f>
        <v>0</v>
      </c>
    </row>
    <row r="922" customFormat="false" ht="12.8" hidden="false" customHeight="true" outlineLevel="0" collapsed="false">
      <c r="E922" s="1" t="n">
        <f aca="false">SUM($G922:$BT922)</f>
        <v>0</v>
      </c>
      <c r="F922" s="3" t="n">
        <f aca="false">SUMPRODUCT(INDEX(Cajas!$A$2:$C$10000, COLUMN($G922:$BT922) - 6, 3) * $G922:$BT922) * (100 - $C922) / 100</f>
        <v>0</v>
      </c>
    </row>
    <row r="923" customFormat="false" ht="12.8" hidden="false" customHeight="true" outlineLevel="0" collapsed="false">
      <c r="E923" s="1" t="n">
        <f aca="false">SUM($G923:$BT923)</f>
        <v>0</v>
      </c>
      <c r="F923" s="3" t="n">
        <f aca="false">SUMPRODUCT(INDEX(Cajas!$A$2:$C$10000, COLUMN($G923:$BT923) - 6, 3) * $G923:$BT923) * (100 - $C923) / 100</f>
        <v>0</v>
      </c>
    </row>
    <row r="924" customFormat="false" ht="12.8" hidden="false" customHeight="true" outlineLevel="0" collapsed="false">
      <c r="E924" s="1" t="n">
        <f aca="false">SUM($G924:$BT924)</f>
        <v>0</v>
      </c>
      <c r="F924" s="3" t="n">
        <f aca="false">SUMPRODUCT(INDEX(Cajas!$A$2:$C$10000, COLUMN($G924:$BT924) - 6, 3) * $G924:$BT924) * (100 - $C924) / 100</f>
        <v>0</v>
      </c>
    </row>
    <row r="925" customFormat="false" ht="12.8" hidden="false" customHeight="true" outlineLevel="0" collapsed="false">
      <c r="E925" s="1" t="n">
        <f aca="false">SUM($G925:$BT925)</f>
        <v>0</v>
      </c>
      <c r="F925" s="3" t="n">
        <f aca="false">SUMPRODUCT(INDEX(Cajas!$A$2:$C$10000, COLUMN($G925:$BT925) - 6, 3) * $G925:$BT925) * (100 - $C925) / 100</f>
        <v>0</v>
      </c>
    </row>
    <row r="926" customFormat="false" ht="12.8" hidden="false" customHeight="true" outlineLevel="0" collapsed="false">
      <c r="E926" s="1" t="n">
        <f aca="false">SUM($G926:$BT926)</f>
        <v>0</v>
      </c>
      <c r="F926" s="3" t="n">
        <f aca="false">SUMPRODUCT(INDEX(Cajas!$A$2:$C$10000, COLUMN($G926:$BT926) - 6, 3) * $G926:$BT926) * (100 - $C926) / 100</f>
        <v>0</v>
      </c>
    </row>
    <row r="927" customFormat="false" ht="12.8" hidden="false" customHeight="true" outlineLevel="0" collapsed="false">
      <c r="E927" s="1" t="n">
        <f aca="false">SUM($G927:$BT927)</f>
        <v>0</v>
      </c>
      <c r="F927" s="3" t="n">
        <f aca="false">SUMPRODUCT(INDEX(Cajas!$A$2:$C$10000, COLUMN($G927:$BT927) - 6, 3) * $G927:$BT927) * (100 - $C927) / 100</f>
        <v>0</v>
      </c>
    </row>
    <row r="928" customFormat="false" ht="12.8" hidden="false" customHeight="true" outlineLevel="0" collapsed="false">
      <c r="E928" s="1" t="n">
        <f aca="false">SUM($G928:$BT928)</f>
        <v>0</v>
      </c>
      <c r="F928" s="3" t="n">
        <f aca="false">SUMPRODUCT(INDEX(Cajas!$A$2:$C$10000, COLUMN($G928:$BT928) - 6, 3) * $G928:$BT928) * (100 - $C928) / 100</f>
        <v>0</v>
      </c>
    </row>
    <row r="929" customFormat="false" ht="12.8" hidden="false" customHeight="true" outlineLevel="0" collapsed="false">
      <c r="E929" s="1" t="n">
        <f aca="false">SUM($G929:$BT929)</f>
        <v>0</v>
      </c>
      <c r="F929" s="3" t="n">
        <f aca="false">SUMPRODUCT(INDEX(Cajas!$A$2:$C$10000, COLUMN($G929:$BT929) - 6, 3) * $G929:$BT929) * (100 - $C929) / 100</f>
        <v>0</v>
      </c>
    </row>
    <row r="930" customFormat="false" ht="12.8" hidden="false" customHeight="true" outlineLevel="0" collapsed="false">
      <c r="E930" s="1" t="n">
        <f aca="false">SUM($G930:$BT930)</f>
        <v>0</v>
      </c>
      <c r="F930" s="3" t="n">
        <f aca="false">SUMPRODUCT(INDEX(Cajas!$A$2:$C$10000, COLUMN($G930:$BT930) - 6, 3) * $G930:$BT930) * (100 - $C930) / 100</f>
        <v>0</v>
      </c>
    </row>
    <row r="931" customFormat="false" ht="12.8" hidden="false" customHeight="true" outlineLevel="0" collapsed="false">
      <c r="E931" s="1" t="n">
        <f aca="false">SUM($G931:$BT931)</f>
        <v>0</v>
      </c>
      <c r="F931" s="3" t="n">
        <f aca="false">SUMPRODUCT(INDEX(Cajas!$A$2:$C$10000, COLUMN($G931:$BT931) - 6, 3) * $G931:$BT931) * (100 - $C931) / 100</f>
        <v>0</v>
      </c>
    </row>
    <row r="932" customFormat="false" ht="12.8" hidden="false" customHeight="true" outlineLevel="0" collapsed="false">
      <c r="E932" s="1" t="n">
        <f aca="false">SUM($G932:$BT932)</f>
        <v>0</v>
      </c>
      <c r="F932" s="3" t="n">
        <f aca="false">SUMPRODUCT(INDEX(Cajas!$A$2:$C$10000, COLUMN($G932:$BT932) - 6, 3) * $G932:$BT932) * (100 - $C932) / 100</f>
        <v>0</v>
      </c>
    </row>
    <row r="933" customFormat="false" ht="12.8" hidden="false" customHeight="true" outlineLevel="0" collapsed="false">
      <c r="E933" s="1" t="n">
        <f aca="false">SUM($G933:$BT933)</f>
        <v>0</v>
      </c>
      <c r="F933" s="3" t="n">
        <f aca="false">SUMPRODUCT(INDEX(Cajas!$A$2:$C$10000, COLUMN($G933:$BT933) - 6, 3) * $G933:$BT933) * (100 - $C933) / 100</f>
        <v>0</v>
      </c>
    </row>
    <row r="934" customFormat="false" ht="12.8" hidden="false" customHeight="true" outlineLevel="0" collapsed="false">
      <c r="E934" s="1" t="n">
        <f aca="false">SUM($G934:$BT934)</f>
        <v>0</v>
      </c>
      <c r="F934" s="3" t="n">
        <f aca="false">SUMPRODUCT(INDEX(Cajas!$A$2:$C$10000, COLUMN($G934:$BT934) - 6, 3) * $G934:$BT934) * (100 - $C934) / 100</f>
        <v>0</v>
      </c>
    </row>
    <row r="935" customFormat="false" ht="12.8" hidden="false" customHeight="true" outlineLevel="0" collapsed="false">
      <c r="E935" s="1" t="n">
        <f aca="false">SUM($G935:$BT935)</f>
        <v>0</v>
      </c>
      <c r="F935" s="3" t="n">
        <f aca="false">SUMPRODUCT(INDEX(Cajas!$A$2:$C$10000, COLUMN($G935:$BT935) - 6, 3) * $G935:$BT935) * (100 - $C935) / 100</f>
        <v>0</v>
      </c>
    </row>
    <row r="936" customFormat="false" ht="12.8" hidden="false" customHeight="true" outlineLevel="0" collapsed="false">
      <c r="E936" s="1" t="n">
        <f aca="false">SUM($G936:$BT936)</f>
        <v>0</v>
      </c>
      <c r="F936" s="3" t="n">
        <f aca="false">SUMPRODUCT(INDEX(Cajas!$A$2:$C$10000, COLUMN($G936:$BT936) - 6, 3) * $G936:$BT936) * (100 - $C936) / 100</f>
        <v>0</v>
      </c>
    </row>
    <row r="937" customFormat="false" ht="12.8" hidden="false" customHeight="true" outlineLevel="0" collapsed="false">
      <c r="E937" s="1" t="n">
        <f aca="false">SUM($G937:$BT937)</f>
        <v>0</v>
      </c>
      <c r="F937" s="3" t="n">
        <f aca="false">SUMPRODUCT(INDEX(Cajas!$A$2:$C$10000, COLUMN($G937:$BT937) - 6, 3) * $G937:$BT937) * (100 - $C937) / 100</f>
        <v>0</v>
      </c>
    </row>
    <row r="938" customFormat="false" ht="12.8" hidden="false" customHeight="true" outlineLevel="0" collapsed="false">
      <c r="E938" s="1" t="n">
        <f aca="false">SUM($G938:$BT938)</f>
        <v>0</v>
      </c>
      <c r="F938" s="3" t="n">
        <f aca="false">SUMPRODUCT(INDEX(Cajas!$A$2:$C$10000, COLUMN($G938:$BT938) - 6, 3) * $G938:$BT938) * (100 - $C938) / 100</f>
        <v>0</v>
      </c>
    </row>
    <row r="939" customFormat="false" ht="12.8" hidden="false" customHeight="true" outlineLevel="0" collapsed="false">
      <c r="E939" s="1" t="n">
        <f aca="false">SUM($G939:$BT939)</f>
        <v>0</v>
      </c>
      <c r="F939" s="3" t="n">
        <f aca="false">SUMPRODUCT(INDEX(Cajas!$A$2:$C$10000, COLUMN($G939:$BT939) - 6, 3) * $G939:$BT939) * (100 - $C939) / 100</f>
        <v>0</v>
      </c>
    </row>
    <row r="940" customFormat="false" ht="12.8" hidden="false" customHeight="true" outlineLevel="0" collapsed="false">
      <c r="E940" s="1" t="n">
        <f aca="false">SUM($G940:$BT940)</f>
        <v>0</v>
      </c>
      <c r="F940" s="3" t="n">
        <f aca="false">SUMPRODUCT(INDEX(Cajas!$A$2:$C$10000, COLUMN($G940:$BT940) - 6, 3) * $G940:$BT940) * (100 - $C940) / 100</f>
        <v>0</v>
      </c>
    </row>
    <row r="941" customFormat="false" ht="12.8" hidden="false" customHeight="true" outlineLevel="0" collapsed="false">
      <c r="E941" s="1" t="n">
        <f aca="false">SUM($G941:$BT941)</f>
        <v>0</v>
      </c>
      <c r="F941" s="3" t="n">
        <f aca="false">SUMPRODUCT(INDEX(Cajas!$A$2:$C$10000, COLUMN($G941:$BT941) - 6, 3) * $G941:$BT941) * (100 - $C941) / 100</f>
        <v>0</v>
      </c>
    </row>
    <row r="942" customFormat="false" ht="12.8" hidden="false" customHeight="true" outlineLevel="0" collapsed="false">
      <c r="E942" s="1" t="n">
        <f aca="false">SUM($G942:$BT942)</f>
        <v>0</v>
      </c>
      <c r="F942" s="3" t="n">
        <f aca="false">SUMPRODUCT(INDEX(Cajas!$A$2:$C$10000, COLUMN($G942:$BT942) - 6, 3) * $G942:$BT942) * (100 - $C942) / 100</f>
        <v>0</v>
      </c>
    </row>
    <row r="943" customFormat="false" ht="12.8" hidden="false" customHeight="true" outlineLevel="0" collapsed="false">
      <c r="E943" s="1" t="n">
        <f aca="false">SUM($G943:$BT943)</f>
        <v>0</v>
      </c>
      <c r="F943" s="3" t="n">
        <f aca="false">SUMPRODUCT(INDEX(Cajas!$A$2:$C$10000, COLUMN($G943:$BT943) - 6, 3) * $G943:$BT943) * (100 - $C943) / 100</f>
        <v>0</v>
      </c>
    </row>
    <row r="944" customFormat="false" ht="12.8" hidden="false" customHeight="true" outlineLevel="0" collapsed="false">
      <c r="E944" s="1" t="n">
        <f aca="false">SUM($G944:$BT944)</f>
        <v>0</v>
      </c>
      <c r="F944" s="3" t="n">
        <f aca="false">SUMPRODUCT(INDEX(Cajas!$A$2:$C$10000, COLUMN($G944:$BT944) - 6, 3) * $G944:$BT944) * (100 - $C944) / 100</f>
        <v>0</v>
      </c>
    </row>
    <row r="945" customFormat="false" ht="12.8" hidden="false" customHeight="true" outlineLevel="0" collapsed="false">
      <c r="E945" s="1" t="n">
        <f aca="false">SUM($G945:$BT945)</f>
        <v>0</v>
      </c>
      <c r="F945" s="3" t="n">
        <f aca="false">SUMPRODUCT(INDEX(Cajas!$A$2:$C$10000, COLUMN($G945:$BT945) - 6, 3) * $G945:$BT945) * (100 - $C945) / 100</f>
        <v>0</v>
      </c>
    </row>
    <row r="946" customFormat="false" ht="12.8" hidden="false" customHeight="true" outlineLevel="0" collapsed="false">
      <c r="E946" s="1" t="n">
        <f aca="false">SUM($G946:$BT946)</f>
        <v>0</v>
      </c>
      <c r="F946" s="3" t="n">
        <f aca="false">SUMPRODUCT(INDEX(Cajas!$A$2:$C$10000, COLUMN($G946:$BT946) - 6, 3) * $G946:$BT946) * (100 - $C946) / 100</f>
        <v>0</v>
      </c>
    </row>
    <row r="947" customFormat="false" ht="12.8" hidden="false" customHeight="true" outlineLevel="0" collapsed="false">
      <c r="E947" s="1" t="n">
        <f aca="false">SUM($G947:$BT947)</f>
        <v>0</v>
      </c>
      <c r="F947" s="3" t="n">
        <f aca="false">SUMPRODUCT(INDEX(Cajas!$A$2:$C$10000, COLUMN($G947:$BT947) - 6, 3) * $G947:$BT947) * (100 - $C947) / 100</f>
        <v>0</v>
      </c>
    </row>
    <row r="948" customFormat="false" ht="12.8" hidden="false" customHeight="true" outlineLevel="0" collapsed="false">
      <c r="E948" s="1" t="n">
        <f aca="false">SUM($G948:$BT948)</f>
        <v>0</v>
      </c>
      <c r="F948" s="3" t="n">
        <f aca="false">SUMPRODUCT(INDEX(Cajas!$A$2:$C$10000, COLUMN($G948:$BT948) - 6, 3) * $G948:$BT948) * (100 - $C948) / 100</f>
        <v>0</v>
      </c>
    </row>
    <row r="949" customFormat="false" ht="12.8" hidden="false" customHeight="true" outlineLevel="0" collapsed="false">
      <c r="E949" s="1" t="n">
        <f aca="false">SUM($G949:$BT949)</f>
        <v>0</v>
      </c>
      <c r="F949" s="3" t="n">
        <f aca="false">SUMPRODUCT(INDEX(Cajas!$A$2:$C$10000, COLUMN($G949:$BT949) - 6, 3) * $G949:$BT949) * (100 - $C949) / 100</f>
        <v>0</v>
      </c>
    </row>
    <row r="950" customFormat="false" ht="12.8" hidden="false" customHeight="true" outlineLevel="0" collapsed="false">
      <c r="E950" s="1" t="n">
        <f aca="false">SUM($G950:$BT950)</f>
        <v>0</v>
      </c>
      <c r="F950" s="3" t="n">
        <f aca="false">SUMPRODUCT(INDEX(Cajas!$A$2:$C$10000, COLUMN($G950:$BT950) - 6, 3) * $G950:$BT950) * (100 - $C950) / 100</f>
        <v>0</v>
      </c>
    </row>
    <row r="951" customFormat="false" ht="12.8" hidden="false" customHeight="true" outlineLevel="0" collapsed="false">
      <c r="E951" s="1" t="n">
        <f aca="false">SUM($G951:$BT951)</f>
        <v>0</v>
      </c>
      <c r="F951" s="3" t="n">
        <f aca="false">SUMPRODUCT(INDEX(Cajas!$A$2:$C$10000, COLUMN($G951:$BT951) - 6, 3) * $G951:$BT951) * (100 - $C951) / 100</f>
        <v>0</v>
      </c>
    </row>
    <row r="952" customFormat="false" ht="12.8" hidden="false" customHeight="true" outlineLevel="0" collapsed="false">
      <c r="E952" s="1" t="n">
        <f aca="false">SUM($G952:$BT952)</f>
        <v>0</v>
      </c>
      <c r="F952" s="3" t="n">
        <f aca="false">SUMPRODUCT(INDEX(Cajas!$A$2:$C$10000, COLUMN($G952:$BT952) - 6, 3) * $G952:$BT952) * (100 - $C952) / 100</f>
        <v>0</v>
      </c>
    </row>
    <row r="953" customFormat="false" ht="12.8" hidden="false" customHeight="true" outlineLevel="0" collapsed="false">
      <c r="E953" s="1" t="n">
        <f aca="false">SUM($G953:$BT953)</f>
        <v>0</v>
      </c>
      <c r="F953" s="3" t="n">
        <f aca="false">SUMPRODUCT(INDEX(Cajas!$A$2:$C$10000, COLUMN($G953:$BT953) - 6, 3) * $G953:$BT953) * (100 - $C953) / 100</f>
        <v>0</v>
      </c>
    </row>
    <row r="954" customFormat="false" ht="12.8" hidden="false" customHeight="true" outlineLevel="0" collapsed="false">
      <c r="E954" s="1" t="n">
        <f aca="false">SUM($G954:$BT954)</f>
        <v>0</v>
      </c>
      <c r="F954" s="3" t="n">
        <f aca="false">SUMPRODUCT(INDEX(Cajas!$A$2:$C$10000, COLUMN($G954:$BT954) - 6, 3) * $G954:$BT954) * (100 - $C954) / 100</f>
        <v>0</v>
      </c>
    </row>
    <row r="955" customFormat="false" ht="12.8" hidden="false" customHeight="true" outlineLevel="0" collapsed="false">
      <c r="E955" s="1" t="n">
        <f aca="false">SUM($G955:$BT955)</f>
        <v>0</v>
      </c>
      <c r="F955" s="3" t="n">
        <f aca="false">SUMPRODUCT(INDEX(Cajas!$A$2:$C$10000, COLUMN($G955:$BT955) - 6, 3) * $G955:$BT955) * (100 - $C955) / 100</f>
        <v>0</v>
      </c>
    </row>
    <row r="956" customFormat="false" ht="12.8" hidden="false" customHeight="true" outlineLevel="0" collapsed="false">
      <c r="E956" s="1" t="n">
        <f aca="false">SUM($G956:$BT956)</f>
        <v>0</v>
      </c>
      <c r="F956" s="3" t="n">
        <f aca="false">SUMPRODUCT(INDEX(Cajas!$A$2:$C$10000, COLUMN($G956:$BT956) - 6, 3) * $G956:$BT956) * (100 - $C956) / 100</f>
        <v>0</v>
      </c>
    </row>
    <row r="957" customFormat="false" ht="12.8" hidden="false" customHeight="true" outlineLevel="0" collapsed="false">
      <c r="E957" s="1" t="n">
        <f aca="false">SUM($G957:$BT957)</f>
        <v>0</v>
      </c>
      <c r="F957" s="3" t="n">
        <f aca="false">SUMPRODUCT(INDEX(Cajas!$A$2:$C$10000, COLUMN($G957:$BT957) - 6, 3) * $G957:$BT957) * (100 - $C957) / 100</f>
        <v>0</v>
      </c>
    </row>
    <row r="958" customFormat="false" ht="12.8" hidden="false" customHeight="true" outlineLevel="0" collapsed="false">
      <c r="E958" s="1" t="n">
        <f aca="false">SUM($G958:$BT958)</f>
        <v>0</v>
      </c>
      <c r="F958" s="3" t="n">
        <f aca="false">SUMPRODUCT(INDEX(Cajas!$A$2:$C$10000, COLUMN($G958:$BT958) - 6, 3) * $G958:$BT958) * (100 - $C958) / 100</f>
        <v>0</v>
      </c>
    </row>
    <row r="959" customFormat="false" ht="12.8" hidden="false" customHeight="true" outlineLevel="0" collapsed="false">
      <c r="E959" s="1" t="n">
        <f aca="false">SUM($G959:$BT959)</f>
        <v>0</v>
      </c>
      <c r="F959" s="3" t="n">
        <f aca="false">SUMPRODUCT(INDEX(Cajas!$A$2:$C$10000, COLUMN($G959:$BT959) - 6, 3) * $G959:$BT959) * (100 - $C959) / 100</f>
        <v>0</v>
      </c>
    </row>
    <row r="960" customFormat="false" ht="12.8" hidden="false" customHeight="true" outlineLevel="0" collapsed="false">
      <c r="E960" s="1" t="n">
        <f aca="false">SUM($G960:$BT960)</f>
        <v>0</v>
      </c>
      <c r="F960" s="3" t="n">
        <f aca="false">SUMPRODUCT(INDEX(Cajas!$A$2:$C$10000, COLUMN($G960:$BT960) - 6, 3) * $G960:$BT960) * (100 - $C960) / 100</f>
        <v>0</v>
      </c>
    </row>
    <row r="961" customFormat="false" ht="12.8" hidden="false" customHeight="true" outlineLevel="0" collapsed="false">
      <c r="E961" s="1" t="n">
        <f aca="false">SUM($G961:$BT961)</f>
        <v>0</v>
      </c>
      <c r="F961" s="3" t="n">
        <f aca="false">SUMPRODUCT(INDEX(Cajas!$A$2:$C$10000, COLUMN($G961:$BT961) - 6, 3) * $G961:$BT961) * (100 - $C961) / 100</f>
        <v>0</v>
      </c>
    </row>
    <row r="962" customFormat="false" ht="12.8" hidden="false" customHeight="true" outlineLevel="0" collapsed="false">
      <c r="E962" s="1" t="n">
        <f aca="false">SUM($G962:$BT962)</f>
        <v>0</v>
      </c>
      <c r="F962" s="3" t="n">
        <f aca="false">SUMPRODUCT(INDEX(Cajas!$A$2:$C$10000, COLUMN($G962:$BT962) - 6, 3) * $G962:$BT962) * (100 - $C962) / 100</f>
        <v>0</v>
      </c>
    </row>
    <row r="963" customFormat="false" ht="12.8" hidden="false" customHeight="true" outlineLevel="0" collapsed="false">
      <c r="E963" s="1" t="n">
        <f aca="false">SUM($G963:$BT963)</f>
        <v>0</v>
      </c>
      <c r="F963" s="3" t="n">
        <f aca="false">SUMPRODUCT(INDEX(Cajas!$A$2:$C$10000, COLUMN($G963:$BT963) - 6, 3) * $G963:$BT963) * (100 - $C963) / 100</f>
        <v>0</v>
      </c>
    </row>
    <row r="964" customFormat="false" ht="12.8" hidden="false" customHeight="true" outlineLevel="0" collapsed="false">
      <c r="E964" s="1" t="n">
        <f aca="false">SUM($G964:$BT964)</f>
        <v>0</v>
      </c>
      <c r="F964" s="3" t="n">
        <f aca="false">SUMPRODUCT(INDEX(Cajas!$A$2:$C$10000, COLUMN($G964:$BT964) - 6, 3) * $G964:$BT964) * (100 - $C964) / 100</f>
        <v>0</v>
      </c>
    </row>
    <row r="965" customFormat="false" ht="12.8" hidden="false" customHeight="true" outlineLevel="0" collapsed="false">
      <c r="E965" s="1" t="n">
        <f aca="false">SUM($G965:$BT965)</f>
        <v>0</v>
      </c>
      <c r="F965" s="3" t="n">
        <f aca="false">SUMPRODUCT(INDEX(Cajas!$A$2:$C$10000, COLUMN($G965:$BT965) - 6, 3) * $G965:$BT965) * (100 - $C965) / 100</f>
        <v>0</v>
      </c>
    </row>
    <row r="966" customFormat="false" ht="12.8" hidden="false" customHeight="true" outlineLevel="0" collapsed="false">
      <c r="E966" s="1" t="n">
        <f aca="false">SUM($G966:$BT966)</f>
        <v>0</v>
      </c>
      <c r="F966" s="3" t="n">
        <f aca="false">SUMPRODUCT(INDEX(Cajas!$A$2:$C$10000, COLUMN($G966:$BT966) - 6, 3) * $G966:$BT966) * (100 - $C966) / 100</f>
        <v>0</v>
      </c>
    </row>
    <row r="967" customFormat="false" ht="12.8" hidden="false" customHeight="true" outlineLevel="0" collapsed="false">
      <c r="E967" s="1" t="n">
        <f aca="false">SUM($G967:$BT967)</f>
        <v>0</v>
      </c>
      <c r="F967" s="3" t="n">
        <f aca="false">SUMPRODUCT(INDEX(Cajas!$A$2:$C$10000, COLUMN($G967:$BT967) - 6, 3) * $G967:$BT967) * (100 - $C967) / 100</f>
        <v>0</v>
      </c>
    </row>
    <row r="968" customFormat="false" ht="12.8" hidden="false" customHeight="true" outlineLevel="0" collapsed="false">
      <c r="E968" s="1" t="n">
        <f aca="false">SUM($G968:$BT968)</f>
        <v>0</v>
      </c>
      <c r="F968" s="3" t="n">
        <f aca="false">SUMPRODUCT(INDEX(Cajas!$A$2:$C$10000, COLUMN($G968:$BT968) - 6, 3) * $G968:$BT968) * (100 - $C968) / 100</f>
        <v>0</v>
      </c>
    </row>
    <row r="969" customFormat="false" ht="12.8" hidden="false" customHeight="true" outlineLevel="0" collapsed="false">
      <c r="E969" s="1" t="n">
        <f aca="false">SUM($G969:$BT969)</f>
        <v>0</v>
      </c>
      <c r="F969" s="3" t="n">
        <f aca="false">SUMPRODUCT(INDEX(Cajas!$A$2:$C$10000, COLUMN($G969:$BT969) - 6, 3) * $G969:$BT969) * (100 - $C969) / 100</f>
        <v>0</v>
      </c>
    </row>
    <row r="970" customFormat="false" ht="12.8" hidden="false" customHeight="true" outlineLevel="0" collapsed="false">
      <c r="E970" s="1" t="n">
        <f aca="false">SUM($G970:$BT970)</f>
        <v>0</v>
      </c>
      <c r="F970" s="3" t="n">
        <f aca="false">SUMPRODUCT(INDEX(Cajas!$A$2:$C$10000, COLUMN($G970:$BT970) - 6, 3) * $G970:$BT970) * (100 - $C970) / 100</f>
        <v>0</v>
      </c>
    </row>
    <row r="971" customFormat="false" ht="12.8" hidden="false" customHeight="true" outlineLevel="0" collapsed="false">
      <c r="E971" s="1" t="n">
        <f aca="false">SUM($G971:$BT971)</f>
        <v>0</v>
      </c>
      <c r="F971" s="3" t="n">
        <f aca="false">SUMPRODUCT(INDEX(Cajas!$A$2:$C$10000, COLUMN($G971:$BT971) - 6, 3) * $G971:$BT971) * (100 - $C971) / 100</f>
        <v>0</v>
      </c>
    </row>
    <row r="972" customFormat="false" ht="12.8" hidden="false" customHeight="true" outlineLevel="0" collapsed="false">
      <c r="E972" s="1" t="n">
        <f aca="false">SUM($G972:$BT972)</f>
        <v>0</v>
      </c>
      <c r="F972" s="3" t="n">
        <f aca="false">SUMPRODUCT(INDEX(Cajas!$A$2:$C$10000, COLUMN($G972:$BT972) - 6, 3) * $G972:$BT972) * (100 - $C972) / 100</f>
        <v>0</v>
      </c>
    </row>
    <row r="973" customFormat="false" ht="12.8" hidden="false" customHeight="true" outlineLevel="0" collapsed="false">
      <c r="E973" s="1" t="n">
        <f aca="false">SUM($G973:$BT973)</f>
        <v>0</v>
      </c>
      <c r="F973" s="3" t="n">
        <f aca="false">SUMPRODUCT(INDEX(Cajas!$A$2:$C$10000, COLUMN($G973:$BT973) - 6, 3) * $G973:$BT973) * (100 - $C973) / 100</f>
        <v>0</v>
      </c>
    </row>
    <row r="974" customFormat="false" ht="12.8" hidden="false" customHeight="true" outlineLevel="0" collapsed="false">
      <c r="E974" s="1" t="n">
        <f aca="false">SUM($G974:$BT974)</f>
        <v>0</v>
      </c>
      <c r="F974" s="3" t="n">
        <f aca="false">SUMPRODUCT(INDEX(Cajas!$A$2:$C$10000, COLUMN($G974:$BT974) - 6, 3) * $G974:$BT974) * (100 - $C974) / 100</f>
        <v>0</v>
      </c>
    </row>
    <row r="975" customFormat="false" ht="12.8" hidden="false" customHeight="true" outlineLevel="0" collapsed="false">
      <c r="E975" s="1" t="n">
        <f aca="false">SUM($G975:$BT975)</f>
        <v>0</v>
      </c>
      <c r="F975" s="3" t="n">
        <f aca="false">SUMPRODUCT(INDEX(Cajas!$A$2:$C$10000, COLUMN($G975:$BT975) - 6, 3) * $G975:$BT975) * (100 - $C975) / 100</f>
        <v>0</v>
      </c>
    </row>
    <row r="976" customFormat="false" ht="12.8" hidden="false" customHeight="true" outlineLevel="0" collapsed="false">
      <c r="E976" s="1" t="n">
        <f aca="false">SUM($G976:$BT976)</f>
        <v>0</v>
      </c>
      <c r="F976" s="3" t="n">
        <f aca="false">SUMPRODUCT(INDEX(Cajas!$A$2:$C$10000, COLUMN($G976:$BT976) - 6, 3) * $G976:$BT976) * (100 - $C976) / 100</f>
        <v>0</v>
      </c>
    </row>
    <row r="977" customFormat="false" ht="12.8" hidden="false" customHeight="true" outlineLevel="0" collapsed="false">
      <c r="E977" s="1" t="n">
        <f aca="false">SUM($G977:$BT977)</f>
        <v>0</v>
      </c>
      <c r="F977" s="3" t="n">
        <f aca="false">SUMPRODUCT(INDEX(Cajas!$A$2:$C$10000, COLUMN($G977:$BT977) - 6, 3) * $G977:$BT977) * (100 - $C977) / 100</f>
        <v>0</v>
      </c>
    </row>
    <row r="978" customFormat="false" ht="12.8" hidden="false" customHeight="true" outlineLevel="0" collapsed="false">
      <c r="E978" s="1" t="n">
        <f aca="false">SUM($G978:$BT978)</f>
        <v>0</v>
      </c>
      <c r="F978" s="3" t="n">
        <f aca="false">SUMPRODUCT(INDEX(Cajas!$A$2:$C$10000, COLUMN($G978:$BT978) - 6, 3) * $G978:$BT978) * (100 - $C978) / 100</f>
        <v>0</v>
      </c>
    </row>
    <row r="979" customFormat="false" ht="12.8" hidden="false" customHeight="true" outlineLevel="0" collapsed="false">
      <c r="E979" s="1" t="n">
        <f aca="false">SUM($G979:$BT979)</f>
        <v>0</v>
      </c>
      <c r="F979" s="3" t="n">
        <f aca="false">SUMPRODUCT(INDEX(Cajas!$A$2:$C$10000, COLUMN($G979:$BT979) - 6, 3) * $G979:$BT979) * (100 - $C979) / 100</f>
        <v>0</v>
      </c>
    </row>
    <row r="980" customFormat="false" ht="12.8" hidden="false" customHeight="true" outlineLevel="0" collapsed="false">
      <c r="E980" s="1" t="n">
        <f aca="false">SUM($G980:$BT980)</f>
        <v>0</v>
      </c>
      <c r="F980" s="3" t="n">
        <f aca="false">SUMPRODUCT(INDEX(Cajas!$A$2:$C$10000, COLUMN($G980:$BT980) - 6, 3) * $G980:$BT980) * (100 - $C980) / 100</f>
        <v>0</v>
      </c>
    </row>
    <row r="981" customFormat="false" ht="12.8" hidden="false" customHeight="true" outlineLevel="0" collapsed="false">
      <c r="E981" s="1" t="n">
        <f aca="false">SUM($G981:$BT981)</f>
        <v>0</v>
      </c>
      <c r="F981" s="3" t="n">
        <f aca="false">SUMPRODUCT(INDEX(Cajas!$A$2:$C$10000, COLUMN($G981:$BT981) - 6, 3) * $G981:$BT981) * (100 - $C981) / 100</f>
        <v>0</v>
      </c>
    </row>
    <row r="982" customFormat="false" ht="12.8" hidden="false" customHeight="true" outlineLevel="0" collapsed="false">
      <c r="E982" s="1" t="n">
        <f aca="false">SUM($G982:$BT982)</f>
        <v>0</v>
      </c>
      <c r="F982" s="3" t="n">
        <f aca="false">SUMPRODUCT(INDEX(Cajas!$A$2:$C$10000, COLUMN($G982:$BT982) - 6, 3) * $G982:$BT982) * (100 - $C982) / 100</f>
        <v>0</v>
      </c>
    </row>
    <row r="983" customFormat="false" ht="12.8" hidden="false" customHeight="true" outlineLevel="0" collapsed="false">
      <c r="E983" s="1" t="n">
        <f aca="false">SUM($G983:$BT983)</f>
        <v>0</v>
      </c>
      <c r="F983" s="3" t="n">
        <f aca="false">SUMPRODUCT(INDEX(Cajas!$A$2:$C$10000, COLUMN($G983:$BT983) - 6, 3) * $G983:$BT983) * (100 - $C983) / 100</f>
        <v>0</v>
      </c>
    </row>
    <row r="984" customFormat="false" ht="12.8" hidden="false" customHeight="true" outlineLevel="0" collapsed="false">
      <c r="E984" s="1" t="n">
        <f aca="false">SUM($G984:$BT984)</f>
        <v>0</v>
      </c>
      <c r="F984" s="3" t="n">
        <f aca="false">SUMPRODUCT(INDEX(Cajas!$A$2:$C$10000, COLUMN($G984:$BT984) - 6, 3) * $G984:$BT984) * (100 - $C984) / 100</f>
        <v>0</v>
      </c>
    </row>
    <row r="985" customFormat="false" ht="12.8" hidden="false" customHeight="true" outlineLevel="0" collapsed="false">
      <c r="E985" s="1" t="n">
        <f aca="false">SUM($G985:$BT985)</f>
        <v>0</v>
      </c>
      <c r="F985" s="3" t="n">
        <f aca="false">SUMPRODUCT(INDEX(Cajas!$A$2:$C$10000, COLUMN($G985:$BT985) - 6, 3) * $G985:$BT985) * (100 - $C985) / 100</f>
        <v>0</v>
      </c>
    </row>
    <row r="986" customFormat="false" ht="12.8" hidden="false" customHeight="true" outlineLevel="0" collapsed="false">
      <c r="E986" s="1" t="n">
        <f aca="false">SUM($G986:$BT986)</f>
        <v>0</v>
      </c>
      <c r="F986" s="3" t="n">
        <f aca="false">SUMPRODUCT(INDEX(Cajas!$A$2:$C$10000, COLUMN($G986:$BT986) - 6, 3) * $G986:$BT986) * (100 - $C986) / 100</f>
        <v>0</v>
      </c>
    </row>
    <row r="987" customFormat="false" ht="12.8" hidden="false" customHeight="true" outlineLevel="0" collapsed="false">
      <c r="E987" s="1" t="n">
        <f aca="false">SUM($G987:$BT987)</f>
        <v>0</v>
      </c>
      <c r="F987" s="3" t="n">
        <f aca="false">SUMPRODUCT(INDEX(Cajas!$A$2:$C$10000, COLUMN($G987:$BT987) - 6, 3) * $G987:$BT987) * (100 - $C987) / 100</f>
        <v>0</v>
      </c>
    </row>
    <row r="988" customFormat="false" ht="12.8" hidden="false" customHeight="true" outlineLevel="0" collapsed="false">
      <c r="E988" s="1" t="n">
        <f aca="false">SUM($G988:$BT988)</f>
        <v>0</v>
      </c>
      <c r="F988" s="3" t="n">
        <f aca="false">SUMPRODUCT(INDEX(Cajas!$A$2:$C$10000, COLUMN($G988:$BT988) - 6, 3) * $G988:$BT988) * (100 - $C988) / 100</f>
        <v>0</v>
      </c>
    </row>
    <row r="989" customFormat="false" ht="12.8" hidden="false" customHeight="true" outlineLevel="0" collapsed="false">
      <c r="E989" s="1" t="n">
        <f aca="false">SUM($G989:$BT989)</f>
        <v>0</v>
      </c>
      <c r="F989" s="3" t="n">
        <f aca="false">SUMPRODUCT(INDEX(Cajas!$A$2:$C$10000, COLUMN($G989:$BT989) - 6, 3) * $G989:$BT989) * (100 - $C989) / 100</f>
        <v>0</v>
      </c>
    </row>
    <row r="990" customFormat="false" ht="12.8" hidden="false" customHeight="true" outlineLevel="0" collapsed="false">
      <c r="E990" s="1" t="n">
        <f aca="false">SUM($G990:$BT990)</f>
        <v>0</v>
      </c>
      <c r="F990" s="3" t="n">
        <f aca="false">SUMPRODUCT(INDEX(Cajas!$A$2:$C$10000, COLUMN($G990:$BT990) - 6, 3) * $G990:$BT990) * (100 - $C990) / 100</f>
        <v>0</v>
      </c>
    </row>
    <row r="991" customFormat="false" ht="12.8" hidden="false" customHeight="true" outlineLevel="0" collapsed="false">
      <c r="E991" s="1" t="n">
        <f aca="false">SUM($G991:$BT991)</f>
        <v>0</v>
      </c>
      <c r="F991" s="3" t="n">
        <f aca="false">SUMPRODUCT(INDEX(Cajas!$A$2:$C$10000, COLUMN($G991:$BT991) - 6, 3) * $G991:$BT991) * (100 - $C991) / 100</f>
        <v>0</v>
      </c>
    </row>
    <row r="992" customFormat="false" ht="12.8" hidden="false" customHeight="true" outlineLevel="0" collapsed="false">
      <c r="E992" s="1" t="n">
        <f aca="false">SUM($G992:$BT992)</f>
        <v>0</v>
      </c>
      <c r="F992" s="3" t="n">
        <f aca="false">SUMPRODUCT(INDEX(Cajas!$A$2:$C$10000, COLUMN($G992:$BT992) - 6, 3) * $G992:$BT992) * (100 - $C992) / 100</f>
        <v>0</v>
      </c>
    </row>
    <row r="993" customFormat="false" ht="12.8" hidden="false" customHeight="true" outlineLevel="0" collapsed="false">
      <c r="E993" s="1" t="n">
        <f aca="false">SUM($G993:$BT993)</f>
        <v>0</v>
      </c>
      <c r="F993" s="3" t="n">
        <f aca="false">SUMPRODUCT(INDEX(Cajas!$A$2:$C$10000, COLUMN($G993:$BT993) - 6, 3) * $G993:$BT993) * (100 - $C993) / 100</f>
        <v>0</v>
      </c>
    </row>
    <row r="994" customFormat="false" ht="12.8" hidden="false" customHeight="true" outlineLevel="0" collapsed="false">
      <c r="E994" s="1" t="n">
        <f aca="false">SUM($G994:$BT994)</f>
        <v>0</v>
      </c>
      <c r="F994" s="3" t="n">
        <f aca="false">SUMPRODUCT(INDEX(Cajas!$A$2:$C$10000, COLUMN($G994:$BT994) - 6, 3) * $G994:$BT994) * (100 - $C994) / 100</f>
        <v>0</v>
      </c>
    </row>
    <row r="995" customFormat="false" ht="12.8" hidden="false" customHeight="true" outlineLevel="0" collapsed="false">
      <c r="E995" s="1" t="n">
        <f aca="false">SUM($G995:$BT995)</f>
        <v>0</v>
      </c>
      <c r="F995" s="3" t="n">
        <f aca="false">SUMPRODUCT(INDEX(Cajas!$A$2:$C$10000, COLUMN($G995:$BT995) - 6, 3) * $G995:$BT995) * (100 - $C995) / 100</f>
        <v>0</v>
      </c>
    </row>
    <row r="996" customFormat="false" ht="12.8" hidden="false" customHeight="true" outlineLevel="0" collapsed="false">
      <c r="E996" s="1" t="n">
        <f aca="false">SUM($G996:$BT996)</f>
        <v>0</v>
      </c>
      <c r="F996" s="3" t="n">
        <f aca="false">SUMPRODUCT(INDEX(Cajas!$A$2:$C$10000, COLUMN($G996:$BT996) - 6, 3) * $G996:$BT996) * (100 - $C996) / 100</f>
        <v>0</v>
      </c>
    </row>
    <row r="997" customFormat="false" ht="12.8" hidden="false" customHeight="true" outlineLevel="0" collapsed="false">
      <c r="E997" s="1" t="n">
        <f aca="false">SUM($G997:$BT997)</f>
        <v>0</v>
      </c>
      <c r="F997" s="3" t="n">
        <f aca="false">SUMPRODUCT(INDEX(Cajas!$A$2:$C$10000, COLUMN($G997:$BT997) - 6, 3) * $G997:$BT997) * (100 - $C997) / 100</f>
        <v>0</v>
      </c>
    </row>
    <row r="998" customFormat="false" ht="12.8" hidden="false" customHeight="true" outlineLevel="0" collapsed="false">
      <c r="E998" s="1" t="n">
        <f aca="false">SUM($G998:$BT998)</f>
        <v>0</v>
      </c>
      <c r="F998" s="3" t="n">
        <f aca="false">SUMPRODUCT(INDEX(Cajas!$A$2:$C$10000, COLUMN($G998:$BT998) - 6, 3) * $G998:$BT998) * (100 - $C998) / 100</f>
        <v>0</v>
      </c>
    </row>
    <row r="999" customFormat="false" ht="12.8" hidden="false" customHeight="true" outlineLevel="0" collapsed="false">
      <c r="E999" s="1" t="n">
        <f aca="false">SUM($G999:$BT999)</f>
        <v>0</v>
      </c>
      <c r="F999" s="3" t="n">
        <f aca="false">SUMPRODUCT(INDEX(Cajas!$A$2:$C$10000, COLUMN($G999:$BT999) - 6, 3) * $G999:$BT999) * (100 - $C999) / 100</f>
        <v>0</v>
      </c>
    </row>
    <row r="1000" customFormat="false" ht="12.8" hidden="false" customHeight="true" outlineLevel="0" collapsed="false">
      <c r="E1000" s="1" t="n">
        <f aca="false">SUM($G1000:$BT1000)</f>
        <v>0</v>
      </c>
      <c r="F1000" s="3" t="n">
        <f aca="false">SUMPRODUCT(INDEX(Cajas!$A$2:$C$10000, COLUMN($G1000:$BT1000) - 6, 3) * $G1000:$BT1000) * (100 - $C1000) / 100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3" ySplit="0" topLeftCell="D1" activePane="topRight" state="frozen"/>
      <selection pane="topLeft" activeCell="A1" activeCellId="0" sqref="A1"/>
      <selection pane="topRight" activeCell="D1" activeCellId="0" sqref="D1"/>
    </sheetView>
  </sheetViews>
  <sheetFormatPr defaultRowHeight="15"/>
  <cols>
    <col collapsed="false" hidden="false" max="1" min="1" style="1" width="7.96428571428571"/>
    <col collapsed="false" hidden="false" max="2" min="2" style="1" width="37.1224489795918"/>
    <col collapsed="false" hidden="false" max="3" min="3" style="1" width="7.96428571428571"/>
    <col collapsed="false" hidden="false" max="4" min="4" style="1" width="8.23469387755102"/>
    <col collapsed="false" hidden="false" max="5" min="5" style="1" width="18.0867346938776"/>
    <col collapsed="false" hidden="false" max="1025" min="6" style="1" width="7.96428571428571"/>
  </cols>
  <sheetData>
    <row r="1" customFormat="false" ht="12.8" hidden="false" customHeight="true" outlineLevel="0" collapsed="false">
      <c r="A1" s="1" t="s">
        <v>17</v>
      </c>
      <c r="B1" s="1" t="s">
        <v>18</v>
      </c>
      <c r="C1" s="1" t="s">
        <v>19</v>
      </c>
      <c r="D1" s="4" t="n">
        <v>42552</v>
      </c>
      <c r="E1" s="4" t="n">
        <v>42553</v>
      </c>
      <c r="F1" s="4" t="n">
        <v>42554</v>
      </c>
      <c r="G1" s="4" t="n">
        <v>42555</v>
      </c>
      <c r="H1" s="4" t="n">
        <v>42556</v>
      </c>
      <c r="I1" s="4" t="n">
        <v>42557</v>
      </c>
      <c r="J1" s="4" t="n">
        <v>42558</v>
      </c>
      <c r="K1" s="4" t="n">
        <v>42559</v>
      </c>
      <c r="L1" s="4" t="n">
        <v>42560</v>
      </c>
      <c r="M1" s="4" t="n">
        <v>42561</v>
      </c>
      <c r="N1" s="4" t="n">
        <v>42562</v>
      </c>
      <c r="O1" s="4" t="n">
        <v>42563</v>
      </c>
      <c r="P1" s="4" t="n">
        <v>42564</v>
      </c>
      <c r="Q1" s="4" t="n">
        <v>42565</v>
      </c>
      <c r="R1" s="4" t="n">
        <v>42566</v>
      </c>
      <c r="S1" s="4" t="n">
        <v>42567</v>
      </c>
      <c r="T1" s="4" t="n">
        <v>42568</v>
      </c>
      <c r="U1" s="4" t="n">
        <v>42569</v>
      </c>
      <c r="V1" s="4" t="n">
        <v>42570</v>
      </c>
      <c r="W1" s="4" t="n">
        <v>42571</v>
      </c>
      <c r="X1" s="4" t="n">
        <v>42572</v>
      </c>
      <c r="Y1" s="4" t="n">
        <v>42573</v>
      </c>
      <c r="Z1" s="4" t="n">
        <v>42574</v>
      </c>
      <c r="AA1" s="4" t="n">
        <v>42575</v>
      </c>
      <c r="AB1" s="4" t="n">
        <v>42576</v>
      </c>
      <c r="AC1" s="4" t="n">
        <v>42577</v>
      </c>
      <c r="AD1" s="4" t="n">
        <v>42578</v>
      </c>
      <c r="AE1" s="4" t="n">
        <v>42579</v>
      </c>
      <c r="AF1" s="4" t="n">
        <v>42580</v>
      </c>
      <c r="AG1" s="4" t="n">
        <v>42581</v>
      </c>
      <c r="AH1" s="4" t="n">
        <v>42582</v>
      </c>
    </row>
    <row r="2" customFormat="false" ht="12.8" hidden="false" customHeight="false" outlineLevel="0" collapsed="false">
      <c r="A2" s="1" t="n">
        <v>1</v>
      </c>
      <c r="B2" s="1" t="s">
        <v>20</v>
      </c>
      <c r="C2" s="1" t="n">
        <v>8.95</v>
      </c>
      <c r="D2" s="1" t="n">
        <f aca="false">SUMPRODUCT(DATE(YEAR(Ventas!$A$2:$A$10000), MONTH(Ventas!$A$2:$A$10000), DAY(Ventas!$A$2:$A$10000))=D$1, Ventas!$G$2:$G$10000)</f>
        <v>2</v>
      </c>
      <c r="E2" s="1" t="n">
        <f aca="false">SUMPRODUCT(DATE(YEAR(Ventas!$A2:$A10000), MONTH(Ventas!$A$2:$A$10000), DAY(Ventas!$A$2:$A$10000))=E$1, Ventas!$G$2:$G$10000)</f>
        <v>3</v>
      </c>
      <c r="F2" s="1" t="n">
        <f aca="false">SUMPRODUCT(DATE(YEAR(Ventas!$A2:$A10000), MONTH(Ventas!$A$2:$A$10000), DAY(Ventas!$A$2:$A$10000))=F$1, Ventas!$G$2:$G$10000)</f>
        <v>5</v>
      </c>
      <c r="G2" s="1" t="n">
        <f aca="false">SUMPRODUCT(DATE(YEAR(Ventas!$A2:$A10000), MONTH(Ventas!$A$2:$A$10000), DAY(Ventas!$A$2:$A$10000))=G$1, Ventas!$G$2:$G$10000)</f>
        <v>4</v>
      </c>
      <c r="H2" s="1" t="n">
        <f aca="false">SUMPRODUCT(DATE(YEAR(Ventas!$A2:$A10000), MONTH(Ventas!$A$2:$A$10000), DAY(Ventas!$A$2:$A$10000))=H$1, Ventas!$G$2:$G$10000)</f>
        <v>4</v>
      </c>
      <c r="I2" s="1" t="n">
        <f aca="false">SUMPRODUCT(DATE(YEAR(Ventas!$A2:$A10000), MONTH(Ventas!$A$2:$A$10000), DAY(Ventas!$A$2:$A$10000))=I$1, Ventas!$G$2:$G$10000)</f>
        <v>1</v>
      </c>
      <c r="J2" s="1" t="n">
        <f aca="false">SUMPRODUCT(DATE(YEAR(Ventas!$A2:$A10000), MONTH(Ventas!$A$2:$A$10000), DAY(Ventas!$A$2:$A$10000))=J$1, Ventas!$G$2:$G$10000)</f>
        <v>6</v>
      </c>
      <c r="K2" s="1" t="n">
        <f aca="false">SUMPRODUCT(DATE(YEAR(Ventas!$A2:$A10000), MONTH(Ventas!$A$2:$A$10000), DAY(Ventas!$A$2:$A$10000))=K$1, Ventas!$G$2:$G$10000)</f>
        <v>7</v>
      </c>
      <c r="L2" s="1" t="n">
        <f aca="false">SUMPRODUCT(DATE(YEAR(Ventas!$A2:$A10000), MONTH(Ventas!$A$2:$A$10000), DAY(Ventas!$A$2:$A$10000))=L$1, Ventas!$G$2:$G$10000)</f>
        <v>5</v>
      </c>
      <c r="M2" s="1" t="n">
        <f aca="false">SUMPRODUCT(DATE(YEAR(Ventas!$A2:$A10000), MONTH(Ventas!$A$2:$A$10000), DAY(Ventas!$A$2:$A$10000))=M$1, Ventas!$G$2:$G$10000)</f>
        <v>3</v>
      </c>
      <c r="N2" s="1" t="n">
        <f aca="false">SUMPRODUCT(DATE(YEAR(Ventas!$A2:$A10000), MONTH(Ventas!$A$2:$A$10000), DAY(Ventas!$A$2:$A$10000))=N$1, Ventas!$G$2:$G$10000)</f>
        <v>7</v>
      </c>
      <c r="O2" s="1" t="n">
        <f aca="false">SUMPRODUCT(DATE(YEAR(Ventas!$A2:$A10000), MONTH(Ventas!$A$2:$A$10000), DAY(Ventas!$A$2:$A$10000))=O$1, Ventas!$G$2:$G$10000)</f>
        <v>0</v>
      </c>
      <c r="P2" s="1" t="n">
        <f aca="false">SUMPRODUCT(DATE(YEAR(Ventas!$A2:$A10000), MONTH(Ventas!$A$2:$A$10000), DAY(Ventas!$A$2:$A$10000))=P$1, Ventas!$G$2:$G$10000)</f>
        <v>0</v>
      </c>
      <c r="Q2" s="1" t="n">
        <f aca="false">SUMPRODUCT(DATE(YEAR(Ventas!$A2:$A10000), MONTH(Ventas!$A$2:$A$10000), DAY(Ventas!$A$2:$A$10000))=Q$1, Ventas!$G$2:$G$10000)</f>
        <v>0</v>
      </c>
      <c r="R2" s="1" t="n">
        <f aca="false">SUMPRODUCT(DATE(YEAR(Ventas!$A2:$A10000), MONTH(Ventas!$A$2:$A$10000), DAY(Ventas!$A$2:$A$10000))=R$1, Ventas!$G$2:$G$10000)</f>
        <v>0</v>
      </c>
      <c r="S2" s="1" t="n">
        <f aca="false">SUMPRODUCT(DATE(YEAR(Ventas!$A2:$A10000), MONTH(Ventas!$A$2:$A$10000), DAY(Ventas!$A$2:$A$10000))=S$1, Ventas!$G$2:$G$10000)</f>
        <v>0</v>
      </c>
      <c r="T2" s="1" t="n">
        <f aca="false">SUMPRODUCT(DATE(YEAR(Ventas!$A2:$A10000), MONTH(Ventas!$A$2:$A$10000), DAY(Ventas!$A$2:$A$10000))=T$1, Ventas!$G$2:$G$10000)</f>
        <v>0</v>
      </c>
    </row>
    <row r="3" customFormat="false" ht="12.8" hidden="false" customHeight="false" outlineLevel="0" collapsed="false">
      <c r="A3" s="1" t="n">
        <v>2</v>
      </c>
      <c r="B3" s="1" t="s">
        <v>21</v>
      </c>
      <c r="C3" s="1" t="n">
        <v>15.95</v>
      </c>
      <c r="D3" s="1" t="n">
        <f aca="false">SUMPRODUCT(DATE(YEAR(Ventas!$A$2:$A$10000), MONTH(Ventas!$A$2:$A$10000), DAY(Ventas!$A$2:$A$10000))=D$1, Ventas!$H$2:$H$10000)</f>
        <v>5</v>
      </c>
      <c r="E3" s="0"/>
    </row>
    <row r="4" customFormat="false" ht="12.8" hidden="false" customHeight="false" outlineLevel="0" collapsed="false">
      <c r="A4" s="1" t="n">
        <v>3</v>
      </c>
      <c r="B4" s="1" t="s">
        <v>22</v>
      </c>
      <c r="C4" s="1" t="n">
        <v>21.95</v>
      </c>
      <c r="E4" s="0"/>
    </row>
    <row r="5" customFormat="false" ht="15" hidden="false" customHeight="false" outlineLevel="0" collapsed="false">
      <c r="A5" s="0"/>
      <c r="B5" s="0"/>
      <c r="C5" s="0"/>
    </row>
    <row r="6" customFormat="false" ht="15" hidden="false" customHeight="false" outlineLevel="0" collapsed="false">
      <c r="A6" s="1" t="n">
        <v>5</v>
      </c>
      <c r="B6" s="1" t="s">
        <v>23</v>
      </c>
      <c r="C6" s="1" t="n">
        <v>4.95</v>
      </c>
    </row>
    <row r="7" customFormat="false" ht="15" hidden="false" customHeight="false" outlineLevel="0" collapsed="false">
      <c r="A7" s="1" t="n">
        <v>6</v>
      </c>
      <c r="B7" s="1" t="s">
        <v>24</v>
      </c>
      <c r="C7" s="1" t="n">
        <v>4.95</v>
      </c>
    </row>
    <row r="8" customFormat="false" ht="15" hidden="false" customHeight="false" outlineLevel="0" collapsed="false">
      <c r="A8" s="1" t="n">
        <v>7</v>
      </c>
      <c r="B8" s="1" t="s">
        <v>25</v>
      </c>
      <c r="C8" s="1" t="n">
        <v>4.95</v>
      </c>
    </row>
    <row r="9" customFormat="false" ht="15" hidden="false" customHeight="false" outlineLevel="0" collapsed="false">
      <c r="A9" s="1" t="n">
        <v>8</v>
      </c>
      <c r="B9" s="1" t="s">
        <v>26</v>
      </c>
      <c r="C9" s="1" t="n">
        <v>4.95</v>
      </c>
    </row>
    <row r="10" customFormat="false" ht="15" hidden="false" customHeight="false" outlineLevel="0" collapsed="false">
      <c r="A10" s="0"/>
      <c r="B10" s="0"/>
      <c r="C10" s="0"/>
    </row>
    <row r="11" customFormat="false" ht="15" hidden="false" customHeight="false" outlineLevel="0" collapsed="false">
      <c r="A11" s="1" t="n">
        <v>10</v>
      </c>
      <c r="B11" s="1" t="s">
        <v>27</v>
      </c>
      <c r="C11" s="1" t="n">
        <v>9.95</v>
      </c>
    </row>
    <row r="12" customFormat="false" ht="15" hidden="false" customHeight="false" outlineLevel="0" collapsed="false">
      <c r="A12" s="1" t="n">
        <v>11</v>
      </c>
      <c r="B12" s="1" t="s">
        <v>28</v>
      </c>
      <c r="C12" s="1" t="n">
        <v>9.95</v>
      </c>
    </row>
    <row r="13" customFormat="false" ht="15" hidden="false" customHeight="false" outlineLevel="0" collapsed="false">
      <c r="A13" s="1" t="n">
        <v>12</v>
      </c>
      <c r="B13" s="1" t="s">
        <v>29</v>
      </c>
      <c r="C13" s="1" t="n">
        <v>9.95</v>
      </c>
    </row>
    <row r="14" customFormat="false" ht="15" hidden="false" customHeight="false" outlineLevel="0" collapsed="false">
      <c r="A14" s="1" t="n">
        <v>13</v>
      </c>
      <c r="B14" s="1" t="s">
        <v>30</v>
      </c>
      <c r="C14" s="1" t="n">
        <v>9.95</v>
      </c>
    </row>
    <row r="15" customFormat="false" ht="15" hidden="false" customHeight="false" outlineLevel="0" collapsed="false">
      <c r="A15" s="0"/>
      <c r="B15" s="0"/>
      <c r="C15" s="0"/>
    </row>
    <row r="16" customFormat="false" ht="15" hidden="false" customHeight="false" outlineLevel="0" collapsed="false">
      <c r="A16" s="1" t="n">
        <v>15</v>
      </c>
      <c r="B16" s="1" t="s">
        <v>31</v>
      </c>
      <c r="C16" s="1" t="n">
        <v>7.95</v>
      </c>
    </row>
    <row r="17" customFormat="false" ht="15" hidden="false" customHeight="false" outlineLevel="0" collapsed="false">
      <c r="A17" s="1" t="n">
        <v>16</v>
      </c>
      <c r="B17" s="1" t="s">
        <v>32</v>
      </c>
      <c r="C17" s="1" t="n">
        <v>7.95</v>
      </c>
    </row>
    <row r="18" customFormat="false" ht="15" hidden="false" customHeight="false" outlineLevel="0" collapsed="false">
      <c r="A18" s="1" t="n">
        <v>17</v>
      </c>
      <c r="B18" s="1" t="s">
        <v>33</v>
      </c>
      <c r="C18" s="1" t="n">
        <v>7.95</v>
      </c>
    </row>
    <row r="19" customFormat="false" ht="15" hidden="false" customHeight="false" outlineLevel="0" collapsed="false">
      <c r="A19" s="1" t="n">
        <v>18</v>
      </c>
      <c r="B19" s="1" t="s">
        <v>34</v>
      </c>
      <c r="C19" s="1" t="n">
        <v>7.95</v>
      </c>
    </row>
    <row r="20" customFormat="false" ht="15" hidden="false" customHeight="false" outlineLevel="0" collapsed="false">
      <c r="A20" s="0"/>
      <c r="B20" s="0"/>
      <c r="C20" s="0"/>
    </row>
    <row r="21" customFormat="false" ht="15" hidden="false" customHeight="false" outlineLevel="0" collapsed="false">
      <c r="A21" s="1" t="n">
        <v>20</v>
      </c>
      <c r="B21" s="1" t="s">
        <v>35</v>
      </c>
      <c r="C21" s="1" t="n">
        <v>11.95</v>
      </c>
    </row>
    <row r="22" customFormat="false" ht="15" hidden="false" customHeight="false" outlineLevel="0" collapsed="false">
      <c r="A22" s="1" t="n">
        <v>21</v>
      </c>
      <c r="B22" s="1" t="s">
        <v>36</v>
      </c>
      <c r="C22" s="1" t="n">
        <v>11.95</v>
      </c>
    </row>
    <row r="23" customFormat="false" ht="15" hidden="false" customHeight="false" outlineLevel="0" collapsed="false">
      <c r="A23" s="1" t="n">
        <v>22</v>
      </c>
      <c r="B23" s="1" t="s">
        <v>37</v>
      </c>
      <c r="C23" s="1" t="n">
        <v>11.95</v>
      </c>
    </row>
    <row r="24" customFormat="false" ht="15" hidden="false" customHeight="false" outlineLevel="0" collapsed="false">
      <c r="A24" s="1" t="n">
        <v>23</v>
      </c>
      <c r="B24" s="1" t="s">
        <v>38</v>
      </c>
      <c r="C24" s="1" t="n">
        <v>11.95</v>
      </c>
    </row>
    <row r="25" customFormat="false" ht="15" hidden="false" customHeight="false" outlineLevel="0" collapsed="false">
      <c r="A25" s="0"/>
      <c r="B25" s="0"/>
      <c r="C25" s="0"/>
    </row>
    <row r="26" customFormat="false" ht="15" hidden="false" customHeight="false" outlineLevel="0" collapsed="false">
      <c r="A26" s="1" t="n">
        <v>25</v>
      </c>
      <c r="B26" s="1" t="s">
        <v>39</v>
      </c>
      <c r="C26" s="1" t="n">
        <v>6.95</v>
      </c>
    </row>
    <row r="27" customFormat="false" ht="15" hidden="false" customHeight="false" outlineLevel="0" collapsed="false">
      <c r="A27" s="1" t="n">
        <v>26</v>
      </c>
      <c r="B27" s="1" t="s">
        <v>40</v>
      </c>
      <c r="C27" s="1" t="n">
        <v>6.95</v>
      </c>
    </row>
    <row r="28" customFormat="false" ht="15" hidden="false" customHeight="false" outlineLevel="0" collapsed="false">
      <c r="A28" s="1" t="n">
        <v>27</v>
      </c>
      <c r="B28" s="1" t="s">
        <v>41</v>
      </c>
      <c r="C28" s="1" t="n">
        <v>6.95</v>
      </c>
    </row>
    <row r="29" customFormat="false" ht="15" hidden="false" customHeight="false" outlineLevel="0" collapsed="false">
      <c r="A29" s="1" t="n">
        <v>28</v>
      </c>
      <c r="B29" s="1" t="s">
        <v>42</v>
      </c>
      <c r="C29" s="1" t="n">
        <v>6.95</v>
      </c>
    </row>
    <row r="30" customFormat="false" ht="15" hidden="false" customHeight="false" outlineLevel="0" collapsed="false">
      <c r="A30" s="0"/>
      <c r="B30" s="0"/>
      <c r="C30" s="0"/>
    </row>
    <row r="31" customFormat="false" ht="15" hidden="false" customHeight="false" outlineLevel="0" collapsed="false">
      <c r="A31" s="1" t="n">
        <v>30</v>
      </c>
      <c r="B31" s="1" t="s">
        <v>43</v>
      </c>
      <c r="C31" s="1" t="n">
        <v>9.95</v>
      </c>
    </row>
    <row r="32" customFormat="false" ht="15" hidden="false" customHeight="false" outlineLevel="0" collapsed="false">
      <c r="A32" s="1" t="n">
        <v>31</v>
      </c>
      <c r="B32" s="1" t="s">
        <v>44</v>
      </c>
      <c r="C32" s="1" t="n">
        <v>9.95</v>
      </c>
    </row>
    <row r="33" customFormat="false" ht="15" hidden="false" customHeight="false" outlineLevel="0" collapsed="false">
      <c r="A33" s="0"/>
      <c r="B33" s="0"/>
      <c r="C33" s="0"/>
    </row>
    <row r="34" customFormat="false" ht="15" hidden="false" customHeight="false" outlineLevel="0" collapsed="false">
      <c r="A34" s="1" t="n">
        <v>33</v>
      </c>
      <c r="B34" s="1" t="s">
        <v>45</v>
      </c>
      <c r="C34" s="1" t="n">
        <v>9.95</v>
      </c>
    </row>
    <row r="35" customFormat="false" ht="15" hidden="false" customHeight="false" outlineLevel="0" collapsed="false">
      <c r="A35" s="1" t="n">
        <v>34</v>
      </c>
      <c r="B35" s="1" t="s">
        <v>46</v>
      </c>
      <c r="C35" s="1" t="n">
        <v>9.95</v>
      </c>
    </row>
    <row r="36" customFormat="false" ht="15" hidden="false" customHeight="false" outlineLevel="0" collapsed="false">
      <c r="A36" s="0"/>
      <c r="B36" s="0"/>
      <c r="C36" s="0"/>
    </row>
    <row r="37" customFormat="false" ht="15" hidden="false" customHeight="false" outlineLevel="0" collapsed="false">
      <c r="A37" s="1" t="n">
        <v>36</v>
      </c>
      <c r="B37" s="1" t="s">
        <v>47</v>
      </c>
      <c r="C37" s="1" t="n">
        <v>15.95</v>
      </c>
    </row>
    <row r="38" customFormat="false" ht="15" hidden="false" customHeight="false" outlineLevel="0" collapsed="false">
      <c r="A38" s="1" t="n">
        <v>37</v>
      </c>
      <c r="B38" s="1" t="s">
        <v>48</v>
      </c>
      <c r="C38" s="1" t="n">
        <v>15.95</v>
      </c>
    </row>
    <row r="39" customFormat="false" ht="15" hidden="false" customHeight="false" outlineLevel="0" collapsed="false">
      <c r="A39" s="1" t="n">
        <v>38</v>
      </c>
      <c r="B39" s="1" t="s">
        <v>49</v>
      </c>
      <c r="C39" s="1" t="n">
        <v>15.95</v>
      </c>
    </row>
    <row r="40" customFormat="false" ht="15" hidden="false" customHeight="false" outlineLevel="0" collapsed="false">
      <c r="A40" s="0"/>
      <c r="B40" s="0"/>
      <c r="C40" s="0"/>
    </row>
    <row r="41" customFormat="false" ht="15" hidden="false" customHeight="false" outlineLevel="0" collapsed="false">
      <c r="A41" s="1" t="n">
        <v>40</v>
      </c>
      <c r="B41" s="1" t="s">
        <v>50</v>
      </c>
      <c r="C41" s="1" t="n">
        <v>15.95</v>
      </c>
    </row>
    <row r="42" customFormat="false" ht="15" hidden="false" customHeight="false" outlineLevel="0" collapsed="false">
      <c r="A42" s="1" t="n">
        <v>41</v>
      </c>
      <c r="B42" s="1" t="s">
        <v>51</v>
      </c>
      <c r="C42" s="1" t="n">
        <v>15.95</v>
      </c>
    </row>
    <row r="43" customFormat="false" ht="15" hidden="false" customHeight="false" outlineLevel="0" collapsed="false">
      <c r="A43" s="1" t="n">
        <v>42</v>
      </c>
      <c r="B43" s="1" t="s">
        <v>52</v>
      </c>
      <c r="C43" s="1" t="n">
        <v>15.95</v>
      </c>
    </row>
    <row r="44" customFormat="false" ht="15" hidden="false" customHeight="false" outlineLevel="0" collapsed="false">
      <c r="A44" s="0"/>
      <c r="B44" s="0"/>
      <c r="C44" s="0"/>
    </row>
    <row r="45" customFormat="false" ht="15" hidden="false" customHeight="false" outlineLevel="0" collapsed="false">
      <c r="A45" s="1" t="n">
        <v>44</v>
      </c>
      <c r="B45" s="1" t="s">
        <v>53</v>
      </c>
      <c r="C45" s="1" t="n">
        <v>21.95</v>
      </c>
    </row>
    <row r="46" customFormat="false" ht="15" hidden="false" customHeight="false" outlineLevel="0" collapsed="false">
      <c r="A46" s="1" t="n">
        <v>45</v>
      </c>
      <c r="B46" s="1" t="s">
        <v>54</v>
      </c>
      <c r="C46" s="1" t="n">
        <v>21.95</v>
      </c>
    </row>
    <row r="47" customFormat="false" ht="15" hidden="false" customHeight="false" outlineLevel="0" collapsed="false">
      <c r="A47" s="1" t="n">
        <v>46</v>
      </c>
      <c r="B47" s="1" t="s">
        <v>55</v>
      </c>
      <c r="C47" s="1" t="n">
        <v>21.95</v>
      </c>
    </row>
    <row r="48" customFormat="false" ht="15" hidden="false" customHeight="false" outlineLevel="0" collapsed="false">
      <c r="A48" s="0"/>
      <c r="B48" s="0"/>
      <c r="C48" s="0"/>
    </row>
    <row r="49" customFormat="false" ht="15" hidden="false" customHeight="false" outlineLevel="0" collapsed="false">
      <c r="A49" s="1" t="n">
        <v>48</v>
      </c>
      <c r="B49" s="1" t="s">
        <v>56</v>
      </c>
      <c r="C49" s="1" t="n">
        <v>21.95</v>
      </c>
    </row>
    <row r="50" customFormat="false" ht="15" hidden="false" customHeight="false" outlineLevel="0" collapsed="false">
      <c r="A50" s="1" t="n">
        <v>49</v>
      </c>
      <c r="B50" s="1" t="s">
        <v>57</v>
      </c>
      <c r="C50" s="1" t="n">
        <v>21.95</v>
      </c>
    </row>
    <row r="51" customFormat="false" ht="15" hidden="false" customHeight="false" outlineLevel="0" collapsed="false">
      <c r="A51" s="1" t="n">
        <v>50</v>
      </c>
      <c r="B51" s="1" t="s">
        <v>58</v>
      </c>
      <c r="C51" s="1" t="n">
        <v>21.95</v>
      </c>
    </row>
    <row r="52" customFormat="false" ht="15" hidden="false" customHeight="false" outlineLevel="0" collapsed="false">
      <c r="A52" s="0"/>
      <c r="B52" s="0"/>
      <c r="C52" s="0"/>
    </row>
    <row r="53" customFormat="false" ht="15" hidden="false" customHeight="false" outlineLevel="0" collapsed="false">
      <c r="A53" s="1" t="n">
        <v>52</v>
      </c>
      <c r="B53" s="1" t="s">
        <v>59</v>
      </c>
      <c r="C53" s="1" t="n">
        <v>13.95</v>
      </c>
    </row>
    <row r="54" customFormat="false" ht="15" hidden="false" customHeight="false" outlineLevel="0" collapsed="false">
      <c r="A54" s="0"/>
      <c r="B54" s="0"/>
      <c r="C54" s="0"/>
    </row>
    <row r="55" customFormat="false" ht="15" hidden="false" customHeight="false" outlineLevel="0" collapsed="false">
      <c r="A55" s="1" t="n">
        <v>54</v>
      </c>
      <c r="B55" s="1" t="s">
        <v>60</v>
      </c>
      <c r="C55" s="1" t="n">
        <v>13.95</v>
      </c>
    </row>
    <row r="56" customFormat="false" ht="15" hidden="false" customHeight="false" outlineLevel="0" collapsed="false">
      <c r="A56" s="1" t="n">
        <v>55</v>
      </c>
      <c r="B56" s="1" t="s">
        <v>61</v>
      </c>
      <c r="C56" s="1" t="n">
        <v>18.95</v>
      </c>
    </row>
    <row r="57" customFormat="false" ht="15" hidden="false" customHeight="false" outlineLevel="0" collapsed="false">
      <c r="A57" s="1" t="n">
        <v>56</v>
      </c>
      <c r="B57" s="1" t="s">
        <v>62</v>
      </c>
      <c r="C57" s="1" t="n">
        <v>1</v>
      </c>
    </row>
    <row r="58" customFormat="false" ht="15" hidden="false" customHeight="false" outlineLevel="0" collapsed="false">
      <c r="A58" s="1" t="n">
        <v>57</v>
      </c>
      <c r="B58" s="1" t="s">
        <v>63</v>
      </c>
      <c r="C58" s="1" t="n">
        <v>9.95</v>
      </c>
    </row>
    <row r="59" customFormat="false" ht="15" hidden="false" customHeight="false" outlineLevel="0" collapsed="false">
      <c r="A59" s="1" t="n">
        <v>58</v>
      </c>
      <c r="B59" s="1" t="s">
        <v>64</v>
      </c>
      <c r="C59" s="1" t="n">
        <v>9.45</v>
      </c>
    </row>
    <row r="60" customFormat="false" ht="15" hidden="false" customHeight="false" outlineLevel="0" collapsed="false">
      <c r="A60" s="1" t="n">
        <v>59</v>
      </c>
      <c r="B60" s="1" t="s">
        <v>65</v>
      </c>
      <c r="C60" s="1" t="n">
        <v>13.95</v>
      </c>
    </row>
    <row r="61" customFormat="false" ht="15" hidden="false" customHeight="false" outlineLevel="0" collapsed="false">
      <c r="A61" s="1" t="n">
        <v>60</v>
      </c>
      <c r="B61" s="1" t="s">
        <v>66</v>
      </c>
      <c r="C61" s="1" t="n">
        <v>10.45</v>
      </c>
    </row>
    <row r="62" customFormat="false" ht="15" hidden="false" customHeight="false" outlineLevel="0" collapsed="false">
      <c r="A62" s="1" t="n">
        <v>61</v>
      </c>
      <c r="B62" s="1" t="s">
        <v>67</v>
      </c>
      <c r="C62" s="1" t="n">
        <v>10.45</v>
      </c>
    </row>
    <row r="63" customFormat="false" ht="15" hidden="false" customHeight="false" outlineLevel="0" collapsed="false">
      <c r="A63" s="1" t="n">
        <v>62</v>
      </c>
      <c r="B63" s="1" t="s">
        <v>68</v>
      </c>
      <c r="C63" s="1" t="n">
        <v>14.95</v>
      </c>
    </row>
    <row r="64" customFormat="false" ht="15" hidden="false" customHeight="false" outlineLevel="0" collapsed="false">
      <c r="A64" s="1" t="n">
        <v>63</v>
      </c>
      <c r="B64" s="1" t="s">
        <v>69</v>
      </c>
      <c r="C64" s="1" t="n">
        <v>16.45</v>
      </c>
    </row>
    <row r="65" customFormat="false" ht="15" hidden="false" customHeight="false" outlineLevel="0" collapsed="false">
      <c r="A65" s="1" t="n">
        <v>64</v>
      </c>
      <c r="B65" s="1" t="s">
        <v>70</v>
      </c>
      <c r="C65" s="1" t="n">
        <v>14.95</v>
      </c>
    </row>
    <row r="66" customFormat="false" ht="15" hidden="false" customHeight="false" outlineLevel="0" collapsed="false">
      <c r="A66" s="1" t="n">
        <v>65</v>
      </c>
      <c r="B66" s="1" t="s">
        <v>71</v>
      </c>
      <c r="C66" s="1" t="n">
        <v>0</v>
      </c>
    </row>
    <row r="67" customFormat="false" ht="15" hidden="false" customHeight="false" outlineLevel="0" collapsed="false">
      <c r="A67" s="1" t="n">
        <v>66</v>
      </c>
      <c r="B67" s="1" t="s">
        <v>72</v>
      </c>
      <c r="C67" s="1" t="n">
        <v>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3" activeCellId="0" sqref="A3"/>
    </sheetView>
  </sheetViews>
  <sheetFormatPr defaultRowHeight="12.8"/>
  <cols>
    <col collapsed="false" hidden="false" max="1" min="1" style="1" width="12.6887755102041"/>
    <col collapsed="false" hidden="false" max="2" min="2" style="5" width="15.5255102040816"/>
    <col collapsed="false" hidden="false" max="3" min="3" style="1" width="15.5255102040816"/>
    <col collapsed="false" hidden="false" max="4" min="4" style="1" width="10.8010204081633"/>
    <col collapsed="false" hidden="false" max="5" min="5" style="1" width="12.6887755102041"/>
    <col collapsed="false" hidden="false" max="6" min="6" style="1" width="17.5510204081633"/>
    <col collapsed="false" hidden="false" max="7" min="7" style="1" width="15.5255102040816"/>
    <col collapsed="false" hidden="false" max="1025" min="8" style="1" width="9.98979591836735"/>
  </cols>
  <sheetData>
    <row r="1" customFormat="false" ht="15" hidden="false" customHeight="true" outlineLevel="0" collapsed="false">
      <c r="A1" s="0"/>
      <c r="B1" s="6"/>
      <c r="C1" s="7" t="s">
        <v>73</v>
      </c>
      <c r="D1" s="7"/>
      <c r="E1" s="7"/>
      <c r="F1" s="7"/>
      <c r="G1" s="7"/>
      <c r="H1" s="7" t="n">
        <v>2</v>
      </c>
      <c r="I1" s="7"/>
      <c r="J1" s="7"/>
      <c r="K1" s="7"/>
      <c r="L1" s="7"/>
      <c r="M1" s="7" t="n">
        <v>3</v>
      </c>
      <c r="N1" s="7"/>
      <c r="O1" s="7"/>
      <c r="P1" s="7"/>
      <c r="Q1" s="7"/>
      <c r="R1" s="7" t="n">
        <v>4</v>
      </c>
      <c r="S1" s="7"/>
      <c r="T1" s="7"/>
      <c r="U1" s="7"/>
      <c r="V1" s="7"/>
      <c r="W1" s="7" t="n">
        <v>5</v>
      </c>
      <c r="X1" s="7"/>
      <c r="Y1" s="7"/>
      <c r="Z1" s="7"/>
      <c r="AA1" s="7"/>
      <c r="AB1" s="7" t="n">
        <v>6</v>
      </c>
      <c r="AC1" s="7"/>
      <c r="AD1" s="7"/>
      <c r="AE1" s="7"/>
      <c r="AF1" s="7"/>
      <c r="AG1" s="7" t="n">
        <v>7</v>
      </c>
      <c r="AH1" s="7"/>
      <c r="AI1" s="7"/>
      <c r="AJ1" s="7"/>
      <c r="AK1" s="7"/>
      <c r="AL1" s="7" t="n">
        <v>8</v>
      </c>
      <c r="AM1" s="7"/>
      <c r="AN1" s="7"/>
      <c r="AO1" s="7"/>
      <c r="AP1" s="7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8" customFormat="true" ht="60" hidden="false" customHeight="true" outlineLevel="0" collapsed="false">
      <c r="B2" s="9"/>
      <c r="C2" s="10" t="s">
        <v>74</v>
      </c>
      <c r="D2" s="10" t="s">
        <v>75</v>
      </c>
      <c r="E2" s="10" t="s">
        <v>76</v>
      </c>
      <c r="F2" s="10" t="s">
        <v>77</v>
      </c>
      <c r="G2" s="10" t="s">
        <v>78</v>
      </c>
      <c r="H2" s="10" t="s">
        <v>74</v>
      </c>
      <c r="I2" s="10" t="s">
        <v>75</v>
      </c>
      <c r="J2" s="10" t="s">
        <v>76</v>
      </c>
      <c r="K2" s="10" t="s">
        <v>77</v>
      </c>
      <c r="L2" s="10" t="s">
        <v>78</v>
      </c>
      <c r="M2" s="10" t="s">
        <v>74</v>
      </c>
      <c r="N2" s="10" t="s">
        <v>75</v>
      </c>
      <c r="O2" s="10" t="s">
        <v>76</v>
      </c>
      <c r="P2" s="10" t="s">
        <v>77</v>
      </c>
      <c r="Q2" s="10" t="s">
        <v>78</v>
      </c>
      <c r="R2" s="10" t="s">
        <v>74</v>
      </c>
      <c r="S2" s="10" t="s">
        <v>75</v>
      </c>
      <c r="T2" s="10" t="s">
        <v>76</v>
      </c>
      <c r="U2" s="10" t="s">
        <v>77</v>
      </c>
      <c r="V2" s="10" t="s">
        <v>78</v>
      </c>
      <c r="W2" s="10" t="s">
        <v>74</v>
      </c>
      <c r="X2" s="10" t="s">
        <v>75</v>
      </c>
      <c r="Y2" s="10" t="s">
        <v>76</v>
      </c>
      <c r="Z2" s="10" t="s">
        <v>77</v>
      </c>
      <c r="AA2" s="10" t="s">
        <v>78</v>
      </c>
      <c r="AB2" s="10" t="s">
        <v>74</v>
      </c>
      <c r="AC2" s="10" t="s">
        <v>75</v>
      </c>
      <c r="AD2" s="10" t="s">
        <v>76</v>
      </c>
      <c r="AE2" s="10" t="s">
        <v>77</v>
      </c>
      <c r="AF2" s="10" t="s">
        <v>78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78</v>
      </c>
      <c r="AL2" s="10" t="s">
        <v>74</v>
      </c>
      <c r="AM2" s="10" t="s">
        <v>75</v>
      </c>
      <c r="AN2" s="10" t="s">
        <v>76</v>
      </c>
      <c r="AO2" s="10" t="s">
        <v>77</v>
      </c>
      <c r="AP2" s="10" t="s">
        <v>78</v>
      </c>
    </row>
    <row r="3" customFormat="false" ht="13.8" hidden="false" customHeight="false" outlineLevel="0" collapsed="false">
      <c r="A3" s="11" t="n">
        <v>42522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customFormat="false" ht="12.8" hidden="false" customHeight="true" outlineLevel="0" collapsed="false">
      <c r="A4" s="12" t="s">
        <v>79</v>
      </c>
      <c r="B4" s="13" t="n">
        <v>9</v>
      </c>
      <c r="C4" s="14" t="n">
        <f aca="false">SUMPRODUCT((HOUR(Ventas!$A$2:$A$10000)=$B4)*(YEAR(Ventas!$A$2:$A$10000)=YEAR($A$3))*(MONTH(Ventas!$A$2:$A$10000)=MONTH($A$3)))</f>
        <v>0</v>
      </c>
      <c r="D4" s="15" t="n">
        <f aca="false">SUMPRODUCT((HOUR(Ventas!$A$2:$A$10000)=$B4)*(YEAR(Ventas!$A$2:$A$10000)=YEAR($A$3))*(MONTH(Ventas!$A$2:$A$10000)=MONTH($A$3)), Ventas!$F$2:$F$10000)</f>
        <v>0</v>
      </c>
      <c r="E4" s="14" t="n">
        <f aca="false">SUMPRODUCT((HOUR(Ventas!$A$2:$A$10000)=$B4)*(YEAR(Ventas!$A$2:$A$10000)=YEAR($A$3))*(MONTH(Ventas!$A$2:$A$10000)=MONTH($A$3)), Ventas!$E$2:$E$10000)</f>
        <v>0</v>
      </c>
      <c r="F4" s="16" t="n">
        <f aca="false">IFERROR(E4/C4, 0)</f>
        <v>0</v>
      </c>
      <c r="G4" s="17" t="n">
        <f aca="false">IFERROR(D4/$C4, 0)</f>
        <v>0</v>
      </c>
      <c r="H4" s="14" t="n">
        <f aca="false">SUMPRODUCT((HOUR(Ventas!$A$2:$A$10000)=$B4)*(WEEKDAY(Ventas!$A$2:$A$10000)=WEEKDAY(H$1))*(YEAR(Ventas!$A$2:$A$10000)=YEAR($A$3))*(MONTH(Ventas!$A$2:$A$10000)=MONTH($A$3)))</f>
        <v>0</v>
      </c>
      <c r="I4" s="15" t="n">
        <f aca="false">SUMPRODUCT((HOUR(Ventas!$A$2:$A$10000)=$B4)*(WEEKDAY(Ventas!$A$2:$A$10000)=WEEKDAY(H$1))*(YEAR(Ventas!$A$2:$A$10000)=YEAR($A$3))*(MONTH(Ventas!$A$2:$A$10000)=MONTH($A$3)), Ventas!$F$2:$F$10000)</f>
        <v>0</v>
      </c>
      <c r="J4" s="14" t="n">
        <f aca="false">SUMPRODUCT((HOUR(Ventas!$A$2:$A$10000)=$B4)*(WEEKDAY(Ventas!$A$2:$A$10000)=WEEKDAY(H$1))*(YEAR(Ventas!$A$2:$A$10000)=YEAR($A$3))*(MONTH(Ventas!$A$2:$A$10000)=MONTH($A$3)), Ventas!$E$2:$E$10000)</f>
        <v>0</v>
      </c>
      <c r="K4" s="16" t="n">
        <f aca="false">IFERROR(J4/H4, 0)</f>
        <v>0</v>
      </c>
      <c r="L4" s="17" t="n">
        <f aca="false">IFERROR(I4/$C4, 0)</f>
        <v>0</v>
      </c>
      <c r="M4" s="14" t="n">
        <f aca="false">SUMPRODUCT((HOUR(Ventas!$A$2:$A$10000)=$B4)*(WEEKDAY(Ventas!$A$2:$A$10000)=WEEKDAY(M$1))*(YEAR(Ventas!$A$2:$A$10000)=YEAR($A$3))*(MONTH(Ventas!$A$2:$A$10000)=MONTH($A$3)))</f>
        <v>0</v>
      </c>
      <c r="N4" s="15" t="n">
        <f aca="false">SUMPRODUCT((HOUR(Ventas!$A$2:$A$10000)=$B4)*(WEEKDAY(Ventas!$A$2:$A$10000)=WEEKDAY(M$1))*(YEAR(Ventas!$A$2:$A$10000)=YEAR($A$3))*(MONTH(Ventas!$A$2:$A$10000)=MONTH($A$3)), Ventas!$F$2:$F$10000)</f>
        <v>0</v>
      </c>
      <c r="O4" s="14" t="n">
        <f aca="false">SUMPRODUCT((HOUR(Ventas!$A$2:$A$10000)=$B4)*(WEEKDAY(Ventas!$A$2:$A$10000)=WEEKDAY(M$1))*(YEAR(Ventas!$A$2:$A$10000)=YEAR($A$3))*(MONTH(Ventas!$A$2:$A$10000)=MONTH($A$3)), Ventas!$E$2:$E$10000)</f>
        <v>0</v>
      </c>
      <c r="P4" s="16" t="n">
        <f aca="false">IFERROR(O4/M4, 0)</f>
        <v>0</v>
      </c>
      <c r="Q4" s="17" t="n">
        <f aca="false">IFERROR(N4/$C4, 0)</f>
        <v>0</v>
      </c>
      <c r="R4" s="14" t="n">
        <f aca="false">SUMPRODUCT((HOUR(Ventas!$A$2:$A$10000)=$B4)*(WEEKDAY(Ventas!$A$2:$A$10000)=WEEKDAY(R$1))*(YEAR(Ventas!$A$2:$A$10000)=YEAR($A$3))*(MONTH(Ventas!$A$2:$A$10000)=MONTH($A$3)))</f>
        <v>0</v>
      </c>
      <c r="S4" s="15" t="n">
        <f aca="false">SUMPRODUCT((HOUR(Ventas!$A$2:$A$10000)=$B4)*(WEEKDAY(Ventas!$A$2:$A$10000)=WEEKDAY(R$1))*(YEAR(Ventas!$A$2:$A$10000)=YEAR($A$3))*(MONTH(Ventas!$A$2:$A$10000)=MONTH($A$3)), Ventas!$F$2:$F$10000)</f>
        <v>0</v>
      </c>
      <c r="T4" s="14" t="n">
        <f aca="false">SUMPRODUCT((HOUR(Ventas!$A$2:$A$10000)=$B4)*(WEEKDAY(Ventas!$A$2:$A$10000)=WEEKDAY(R$1))*(YEAR(Ventas!$A$2:$A$10000)=YEAR($A$3))*(MONTH(Ventas!$A$2:$A$10000)=MONTH($A$3)), Ventas!$E$2:$E$10000)</f>
        <v>0</v>
      </c>
      <c r="U4" s="16" t="n">
        <f aca="false">IFERROR(T4/R4, 0)</f>
        <v>0</v>
      </c>
      <c r="V4" s="17" t="n">
        <f aca="false">IFERROR(S4/$C4, 0)</f>
        <v>0</v>
      </c>
      <c r="W4" s="14" t="n">
        <f aca="false">SUMPRODUCT((HOUR(Ventas!$A$2:$A$10000)=$B4)*(WEEKDAY(Ventas!$A$2:$A$10000)=WEEKDAY(W$1))*(YEAR(Ventas!$A$2:$A$10000)=YEAR($A$3))*(MONTH(Ventas!$A$2:$A$10000)=MONTH($A$3)))</f>
        <v>0</v>
      </c>
      <c r="X4" s="15" t="n">
        <f aca="false">SUMPRODUCT((HOUR(Ventas!$A$2:$A$10000)=$B4)*(WEEKDAY(Ventas!$A$2:$A$10000)=WEEKDAY(W$1))*(YEAR(Ventas!$A$2:$A$10000)=YEAR($A$3))*(MONTH(Ventas!$A$2:$A$10000)=MONTH($A$3)), Ventas!$F$2:$F$10000)</f>
        <v>0</v>
      </c>
      <c r="Y4" s="14" t="n">
        <f aca="false">SUMPRODUCT((HOUR(Ventas!$A$2:$A$10000)=$B4)*(WEEKDAY(Ventas!$A$2:$A$10000)=WEEKDAY(W$1))*(YEAR(Ventas!$A$2:$A$10000)=YEAR($A$3))*(MONTH(Ventas!$A$2:$A$10000)=MONTH($A$3)), Ventas!$E$2:$E$10000)</f>
        <v>0</v>
      </c>
      <c r="Z4" s="16" t="n">
        <f aca="false">IFERROR(Y4/W4, 0)</f>
        <v>0</v>
      </c>
      <c r="AA4" s="17" t="n">
        <f aca="false">IFERROR(X4/$C4, 0)</f>
        <v>0</v>
      </c>
      <c r="AB4" s="14" t="n">
        <f aca="false">SUMPRODUCT((HOUR(Ventas!$A$2:$A$10000)=$B4)*(WEEKDAY(Ventas!$A$2:$A$10000)=WEEKDAY(AB$1))*(YEAR(Ventas!$A$2:$A$10000)=YEAR($A$3))*(MONTH(Ventas!$A$2:$A$10000)=MONTH($A$3)))</f>
        <v>0</v>
      </c>
      <c r="AC4" s="15" t="n">
        <f aca="false">SUMPRODUCT((HOUR(Ventas!$A$2:$A$10000)=$B4)*(WEEKDAY(Ventas!$A$2:$A$10000)=WEEKDAY(AB$1))*(YEAR(Ventas!$A$2:$A$10000)=YEAR($A$3))*(MONTH(Ventas!$A$2:$A$10000)=MONTH($A$3)), Ventas!$F$2:$F$10000)</f>
        <v>0</v>
      </c>
      <c r="AD4" s="14" t="n">
        <f aca="false">SUMPRODUCT((HOUR(Ventas!$A$2:$A$10000)=$B4)*(WEEKDAY(Ventas!$A$2:$A$10000)=WEEKDAY(AB$1))*(YEAR(Ventas!$A$2:$A$10000)=YEAR($A$3))*(MONTH(Ventas!$A$2:$A$10000)=MONTH($A$3)), Ventas!$E$2:$E$10000)</f>
        <v>0</v>
      </c>
      <c r="AE4" s="16" t="n">
        <f aca="false">IFERROR(AD4/AB4, 0)</f>
        <v>0</v>
      </c>
      <c r="AF4" s="17" t="n">
        <f aca="false">IFERROR(AC4/$C4, 0)</f>
        <v>0</v>
      </c>
      <c r="AG4" s="14" t="n">
        <f aca="false">SUMPRODUCT((HOUR(Ventas!$A$2:$A$10000)=$B4)*(WEEKDAY(Ventas!$A$2:$A$10000)=WEEKDAY(AG$1))*(YEAR(Ventas!$A$2:$A$10000)=YEAR($A$3))*(MONTH(Ventas!$A$2:$A$10000)=MONTH($A$3)))</f>
        <v>0</v>
      </c>
      <c r="AH4" s="15" t="n">
        <f aca="false">SUMPRODUCT((HOUR(Ventas!$A$2:$A$10000)=$B4)*(WEEKDAY(Ventas!$A$2:$A$10000)=WEEKDAY(AG$1))*(YEAR(Ventas!$A$2:$A$10000)=YEAR($A$3))*(MONTH(Ventas!$A$2:$A$10000)=MONTH($A$3)), Ventas!$F$2:$F$10000)</f>
        <v>0</v>
      </c>
      <c r="AI4" s="14" t="n">
        <f aca="false">SUMPRODUCT((HOUR(Ventas!$A$2:$A$10000)=$B4)*(WEEKDAY(Ventas!$A$2:$A$10000)=WEEKDAY(AG$1))*(YEAR(Ventas!$A$2:$A$10000)=YEAR($A$3))*(MONTH(Ventas!$A$2:$A$10000)=MONTH($A$3)), Ventas!$E$2:$E$10000)</f>
        <v>0</v>
      </c>
      <c r="AJ4" s="16" t="n">
        <f aca="false">IFERROR(AI4/AG4, 0)</f>
        <v>0</v>
      </c>
      <c r="AK4" s="17" t="n">
        <f aca="false">IFERROR(AH4/$C4, 0)</f>
        <v>0</v>
      </c>
      <c r="AL4" s="14" t="n">
        <f aca="false">SUMPRODUCT((HOUR(Ventas!$A$2:$A$10000)=$B4)*(WEEKDAY(Ventas!$A$2:$A$10000)=WEEKDAY(AL$1))*(YEAR(Ventas!$A$2:$A$10000)=YEAR($A$3))*(MONTH(Ventas!$A$2:$A$10000)=MONTH($A$3)))</f>
        <v>0</v>
      </c>
      <c r="AM4" s="15" t="n">
        <f aca="false">SUMPRODUCT((HOUR(Ventas!$A$2:$A$10000)=$B4)*(WEEKDAY(Ventas!$A$2:$A$10000)=WEEKDAY(AL$1))*(YEAR(Ventas!$A$2:$A$10000)=YEAR($A$3))*(MONTH(Ventas!$A$2:$A$10000)=MONTH($A$3)), Ventas!$F$2:$F$10000)</f>
        <v>0</v>
      </c>
      <c r="AN4" s="14" t="n">
        <f aca="false">SUMPRODUCT((HOUR(Ventas!$A$2:$A$10000)=$B4)*(WEEKDAY(Ventas!$A$2:$A$10000)=WEEKDAY(AL$1))*(YEAR(Ventas!$A$2:$A$10000)=YEAR($A$3))*(MONTH(Ventas!$A$2:$A$10000)=MONTH($A$3)), Ventas!$E$2:$E$10000)</f>
        <v>0</v>
      </c>
      <c r="AO4" s="16" t="n">
        <f aca="false">IFERROR(AN4/AL4, 0)</f>
        <v>0</v>
      </c>
      <c r="AP4" s="17" t="n">
        <f aca="false">IFERROR(AM4/$C4, 0)</f>
        <v>0</v>
      </c>
    </row>
    <row r="5" customFormat="false" ht="12.8" hidden="false" customHeight="true" outlineLevel="0" collapsed="false">
      <c r="A5" s="12" t="s">
        <v>80</v>
      </c>
      <c r="B5" s="13" t="n">
        <v>10</v>
      </c>
      <c r="C5" s="14" t="n">
        <f aca="false">SUMPRODUCT((HOUR(Ventas!$A$2:$A$10000)=$B5)*(YEAR(Ventas!$A$2:$A$10000)=YEAR($A$3))*(MONTH(Ventas!$A$2:$A$10000)=MONTH($A$3)))</f>
        <v>2</v>
      </c>
      <c r="D5" s="15" t="n">
        <f aca="false">SUMPRODUCT((HOUR(Ventas!$A$2:$A$10000)=$B5)*(YEAR(Ventas!$A$2:$A$10000)=YEAR($A$3))*(MONTH(Ventas!$A$2:$A$10000)=MONTH($A$3)), Ventas!$F$2:$F$10000)</f>
        <v>31.9</v>
      </c>
      <c r="E5" s="14" t="n">
        <f aca="false">SUMPRODUCT((HOUR(Ventas!$A$2:$A$10000)=$B5)*(YEAR(Ventas!$A$2:$A$10000)=YEAR($A$3))*(MONTH(Ventas!$A$2:$A$10000)=MONTH($A$3)), Ventas!$E$2:$E$10000)</f>
        <v>2</v>
      </c>
      <c r="F5" s="16" t="n">
        <f aca="false">IFERROR(E5/C5, 0)</f>
        <v>1</v>
      </c>
      <c r="G5" s="17" t="n">
        <f aca="false">IFERROR(D5/$C5, 0)</f>
        <v>15.95</v>
      </c>
      <c r="H5" s="14" t="n">
        <f aca="false">SUMPRODUCT((HOUR(Ventas!$A$2:$A$10000)=$B5)*(WEEKDAY(Ventas!$A$2:$A$10000)=WEEKDAY(H$1))*(YEAR(Ventas!$A$2:$A$10000)=YEAR($A$3))*(MONTH(Ventas!$A$2:$A$10000)=MONTH($A$3)))</f>
        <v>0</v>
      </c>
      <c r="I5" s="15" t="n">
        <f aca="false">SUMPRODUCT((HOUR(Ventas!$A$2:$A$10000)=$B5)*(WEEKDAY(Ventas!$A$2:$A$10000)=WEEKDAY(H$1))*(YEAR(Ventas!$A$2:$A$10000)=YEAR($A$3))*(MONTH(Ventas!$A$2:$A$10000)=MONTH($A$3)), Ventas!$F$2:$F$10000)</f>
        <v>0</v>
      </c>
      <c r="J5" s="14" t="n">
        <f aca="false">SUMPRODUCT((HOUR(Ventas!$A$2:$A$10000)=$B5)*(WEEKDAY(Ventas!$A$2:$A$10000)=WEEKDAY(H$1))*(YEAR(Ventas!$A$2:$A$10000)=YEAR($A$3))*(MONTH(Ventas!$A$2:$A$10000)=MONTH($A$3)), Ventas!$E$2:$E$10000)</f>
        <v>0</v>
      </c>
      <c r="K5" s="16" t="n">
        <f aca="false">IFERROR(J5/H5, 0)</f>
        <v>0</v>
      </c>
      <c r="L5" s="17" t="n">
        <f aca="false">IFERROR(I5/$C5, 0)</f>
        <v>0</v>
      </c>
      <c r="M5" s="14" t="n">
        <f aca="false">SUMPRODUCT((HOUR(Ventas!$A$2:$A$10000)=$B5)*(WEEKDAY(Ventas!$A$2:$A$10000)=WEEKDAY(M$1))*(YEAR(Ventas!$A$2:$A$10000)=YEAR($A$3))*(MONTH(Ventas!$A$2:$A$10000)=MONTH($A$3)))</f>
        <v>1</v>
      </c>
      <c r="N5" s="15" t="n">
        <f aca="false">SUMPRODUCT((HOUR(Ventas!$A$2:$A$10000)=$B5)*(WEEKDAY(Ventas!$A$2:$A$10000)=WEEKDAY(M$1))*(YEAR(Ventas!$A$2:$A$10000)=YEAR($A$3))*(MONTH(Ventas!$A$2:$A$10000)=MONTH($A$3)), Ventas!$F$2:$F$10000)</f>
        <v>21.95</v>
      </c>
      <c r="O5" s="14" t="n">
        <f aca="false">SUMPRODUCT((HOUR(Ventas!$A$2:$A$10000)=$B5)*(WEEKDAY(Ventas!$A$2:$A$10000)=WEEKDAY(M$1))*(YEAR(Ventas!$A$2:$A$10000)=YEAR($A$3))*(MONTH(Ventas!$A$2:$A$10000)=MONTH($A$3)), Ventas!$E$2:$E$10000)</f>
        <v>1</v>
      </c>
      <c r="P5" s="16" t="n">
        <f aca="false">IFERROR(O5/M5, 0)</f>
        <v>1</v>
      </c>
      <c r="Q5" s="17" t="n">
        <f aca="false">IFERROR(N5/$C5, 0)</f>
        <v>10.975</v>
      </c>
      <c r="R5" s="14" t="n">
        <f aca="false">SUMPRODUCT((HOUR(Ventas!$A$2:$A$10000)=$B5)*(WEEKDAY(Ventas!$A$2:$A$10000)=WEEKDAY(R$1))*(YEAR(Ventas!$A$2:$A$10000)=YEAR($A$3))*(MONTH(Ventas!$A$2:$A$10000)=MONTH($A$3)))</f>
        <v>0</v>
      </c>
      <c r="S5" s="15" t="n">
        <f aca="false">SUMPRODUCT((HOUR(Ventas!$A$2:$A$10000)=$B5)*(WEEKDAY(Ventas!$A$2:$A$10000)=WEEKDAY(R$1))*(YEAR(Ventas!$A$2:$A$10000)=YEAR($A$3))*(MONTH(Ventas!$A$2:$A$10000)=MONTH($A$3)), Ventas!$F$2:$F$10000)</f>
        <v>0</v>
      </c>
      <c r="T5" s="14" t="n">
        <f aca="false">SUMPRODUCT((HOUR(Ventas!$A$2:$A$10000)=$B5)*(WEEKDAY(Ventas!$A$2:$A$10000)=WEEKDAY(R$1))*(YEAR(Ventas!$A$2:$A$10000)=YEAR($A$3))*(MONTH(Ventas!$A$2:$A$10000)=MONTH($A$3)), Ventas!$E$2:$E$10000)</f>
        <v>0</v>
      </c>
      <c r="U5" s="16" t="n">
        <f aca="false">IFERROR(T5/R5, 0)</f>
        <v>0</v>
      </c>
      <c r="V5" s="17" t="n">
        <f aca="false">IFERROR(S5/$C5, 0)</f>
        <v>0</v>
      </c>
      <c r="W5" s="14" t="n">
        <f aca="false">SUMPRODUCT((HOUR(Ventas!$A$2:$A$10000)=$B5)*(WEEKDAY(Ventas!$A$2:$A$10000)=WEEKDAY(W$1))*(YEAR(Ventas!$A$2:$A$10000)=YEAR($A$3))*(MONTH(Ventas!$A$2:$A$10000)=MONTH($A$3)))</f>
        <v>0</v>
      </c>
      <c r="X5" s="15" t="n">
        <f aca="false">SUMPRODUCT((HOUR(Ventas!$A$2:$A$10000)=$B5)*(WEEKDAY(Ventas!$A$2:$A$10000)=WEEKDAY(W$1))*(YEAR(Ventas!$A$2:$A$10000)=YEAR($A$3))*(MONTH(Ventas!$A$2:$A$10000)=MONTH($A$3)), Ventas!$F$2:$F$10000)</f>
        <v>0</v>
      </c>
      <c r="Y5" s="14" t="n">
        <f aca="false">SUMPRODUCT((HOUR(Ventas!$A$2:$A$10000)=$B5)*(WEEKDAY(Ventas!$A$2:$A$10000)=WEEKDAY(W$1))*(YEAR(Ventas!$A$2:$A$10000)=YEAR($A$3))*(MONTH(Ventas!$A$2:$A$10000)=MONTH($A$3)), Ventas!$E$2:$E$10000)</f>
        <v>0</v>
      </c>
      <c r="Z5" s="16" t="n">
        <f aca="false">IFERROR(Y5/W5, 0)</f>
        <v>0</v>
      </c>
      <c r="AA5" s="17" t="n">
        <f aca="false">IFERROR(X5/$C5, 0)</f>
        <v>0</v>
      </c>
      <c r="AB5" s="14" t="n">
        <f aca="false">SUMPRODUCT((HOUR(Ventas!$A$2:$A$10000)=$B5)*(WEEKDAY(Ventas!$A$2:$A$10000)=WEEKDAY(AB$1))*(YEAR(Ventas!$A$2:$A$10000)=YEAR($A$3))*(MONTH(Ventas!$A$2:$A$10000)=MONTH($A$3)))</f>
        <v>1</v>
      </c>
      <c r="AC5" s="15" t="n">
        <f aca="false">SUMPRODUCT((HOUR(Ventas!$A$2:$A$10000)=$B5)*(WEEKDAY(Ventas!$A$2:$A$10000)=WEEKDAY(AB$1))*(YEAR(Ventas!$A$2:$A$10000)=YEAR($A$3))*(MONTH(Ventas!$A$2:$A$10000)=MONTH($A$3)), Ventas!$F$2:$F$10000)</f>
        <v>9.95</v>
      </c>
      <c r="AD5" s="14" t="n">
        <f aca="false">SUMPRODUCT((HOUR(Ventas!$A$2:$A$10000)=$B5)*(WEEKDAY(Ventas!$A$2:$A$10000)=WEEKDAY(AB$1))*(YEAR(Ventas!$A$2:$A$10000)=YEAR($A$3))*(MONTH(Ventas!$A$2:$A$10000)=MONTH($A$3)), Ventas!$E$2:$E$10000)</f>
        <v>1</v>
      </c>
      <c r="AE5" s="16" t="n">
        <f aca="false">IFERROR(AD5/AB5, 0)</f>
        <v>1</v>
      </c>
      <c r="AF5" s="17" t="n">
        <f aca="false">IFERROR(AC5/$C5, 0)</f>
        <v>4.975</v>
      </c>
      <c r="AG5" s="14" t="n">
        <f aca="false">SUMPRODUCT((HOUR(Ventas!$A$2:$A$10000)=$B5)*(WEEKDAY(Ventas!$A$2:$A$10000)=WEEKDAY(AG$1))*(YEAR(Ventas!$A$2:$A$10000)=YEAR($A$3))*(MONTH(Ventas!$A$2:$A$10000)=MONTH($A$3)))</f>
        <v>0</v>
      </c>
      <c r="AH5" s="15" t="n">
        <f aca="false">SUMPRODUCT((HOUR(Ventas!$A$2:$A$10000)=$B5)*(WEEKDAY(Ventas!$A$2:$A$10000)=WEEKDAY(AG$1))*(YEAR(Ventas!$A$2:$A$10000)=YEAR($A$3))*(MONTH(Ventas!$A$2:$A$10000)=MONTH($A$3)), Ventas!$F$2:$F$10000)</f>
        <v>0</v>
      </c>
      <c r="AI5" s="14" t="n">
        <f aca="false">SUMPRODUCT((HOUR(Ventas!$A$2:$A$10000)=$B5)*(WEEKDAY(Ventas!$A$2:$A$10000)=WEEKDAY(AG$1))*(YEAR(Ventas!$A$2:$A$10000)=YEAR($A$3))*(MONTH(Ventas!$A$2:$A$10000)=MONTH($A$3)), Ventas!$E$2:$E$10000)</f>
        <v>0</v>
      </c>
      <c r="AJ5" s="16" t="n">
        <f aca="false">IFERROR(AI5/AG5, 0)</f>
        <v>0</v>
      </c>
      <c r="AK5" s="17" t="n">
        <f aca="false">IFERROR(AH5/$C5, 0)</f>
        <v>0</v>
      </c>
      <c r="AL5" s="14" t="n">
        <f aca="false">SUMPRODUCT((HOUR(Ventas!$A$2:$A$10000)=$B5)*(WEEKDAY(Ventas!$A$2:$A$10000)=WEEKDAY(AL$1))*(YEAR(Ventas!$A$2:$A$10000)=YEAR($A$3))*(MONTH(Ventas!$A$2:$A$10000)=MONTH($A$3)))</f>
        <v>0</v>
      </c>
      <c r="AM5" s="15" t="n">
        <f aca="false">SUMPRODUCT((HOUR(Ventas!$A$2:$A$10000)=$B5)*(WEEKDAY(Ventas!$A$2:$A$10000)=WEEKDAY(AL$1))*(YEAR(Ventas!$A$2:$A$10000)=YEAR($A$3))*(MONTH(Ventas!$A$2:$A$10000)=MONTH($A$3)), Ventas!$F$2:$F$10000)</f>
        <v>0</v>
      </c>
      <c r="AN5" s="14" t="n">
        <f aca="false">SUMPRODUCT((HOUR(Ventas!$A$2:$A$10000)=$B5)*(WEEKDAY(Ventas!$A$2:$A$10000)=WEEKDAY(AL$1))*(YEAR(Ventas!$A$2:$A$10000)=YEAR($A$3))*(MONTH(Ventas!$A$2:$A$10000)=MONTH($A$3)), Ventas!$E$2:$E$10000)</f>
        <v>0</v>
      </c>
      <c r="AO5" s="16" t="n">
        <f aca="false">IFERROR(AN5/AL5, 0)</f>
        <v>0</v>
      </c>
      <c r="AP5" s="17" t="n">
        <f aca="false">IFERROR(AM5/$C5, 0)</f>
        <v>0</v>
      </c>
    </row>
    <row r="6" customFormat="false" ht="12.8" hidden="false" customHeight="true" outlineLevel="0" collapsed="false">
      <c r="A6" s="12" t="s">
        <v>81</v>
      </c>
      <c r="B6" s="13" t="n">
        <v>11</v>
      </c>
      <c r="C6" s="14" t="n">
        <f aca="false">SUMPRODUCT((HOUR(Ventas!$A$2:$A$10000)=$B6)*(YEAR(Ventas!$A$2:$A$10000)=YEAR($A$3))*(MONTH(Ventas!$A$2:$A$10000)=MONTH($A$3)))</f>
        <v>10</v>
      </c>
      <c r="D6" s="15" t="n">
        <f aca="false">SUMPRODUCT((HOUR(Ventas!$A$2:$A$10000)=$B6)*(YEAR(Ventas!$A$2:$A$10000)=YEAR($A$3))*(MONTH(Ventas!$A$2:$A$10000)=MONTH($A$3)), Ventas!$F$2:$F$10000)</f>
        <v>148.3</v>
      </c>
      <c r="E6" s="14" t="n">
        <f aca="false">SUMPRODUCT((HOUR(Ventas!$A$2:$A$10000)=$B6)*(YEAR(Ventas!$A$2:$A$10000)=YEAR($A$3))*(MONTH(Ventas!$A$2:$A$10000)=MONTH($A$3)), Ventas!$E$2:$E$10000)</f>
        <v>18</v>
      </c>
      <c r="F6" s="16" t="n">
        <f aca="false">IFERROR(E6/C6, 0)</f>
        <v>1.8</v>
      </c>
      <c r="G6" s="17" t="n">
        <f aca="false">IFERROR(D6/$C6, 0)</f>
        <v>14.83</v>
      </c>
      <c r="H6" s="14" t="n">
        <f aca="false">SUMPRODUCT((HOUR(Ventas!$A$2:$A$10000)=$B6)*(WEEKDAY(Ventas!$A$2:$A$10000)=WEEKDAY(H$1))*(YEAR(Ventas!$A$2:$A$10000)=YEAR($A$3))*(MONTH(Ventas!$A$2:$A$10000)=MONTH($A$3)))</f>
        <v>0</v>
      </c>
      <c r="I6" s="15" t="n">
        <f aca="false">SUMPRODUCT((HOUR(Ventas!$A$2:$A$10000)=$B6)*(WEEKDAY(Ventas!$A$2:$A$10000)=WEEKDAY(H$1))*(YEAR(Ventas!$A$2:$A$10000)=YEAR($A$3))*(MONTH(Ventas!$A$2:$A$10000)=MONTH($A$3)), Ventas!$F$2:$F$10000)</f>
        <v>0</v>
      </c>
      <c r="J6" s="14" t="n">
        <f aca="false">SUMPRODUCT((HOUR(Ventas!$A$2:$A$10000)=$B6)*(WEEKDAY(Ventas!$A$2:$A$10000)=WEEKDAY(H$1))*(YEAR(Ventas!$A$2:$A$10000)=YEAR($A$3))*(MONTH(Ventas!$A$2:$A$10000)=MONTH($A$3)), Ventas!$E$2:$E$10000)</f>
        <v>0</v>
      </c>
      <c r="K6" s="16" t="n">
        <f aca="false">IFERROR(J6/H6, 0)</f>
        <v>0</v>
      </c>
      <c r="L6" s="17" t="n">
        <f aca="false">IFERROR(I6/$C6, 0)</f>
        <v>0</v>
      </c>
      <c r="M6" s="14" t="n">
        <f aca="false">SUMPRODUCT((HOUR(Ventas!$A$2:$A$10000)=$B6)*(WEEKDAY(Ventas!$A$2:$A$10000)=WEEKDAY(M$1))*(YEAR(Ventas!$A$2:$A$10000)=YEAR($A$3))*(MONTH(Ventas!$A$2:$A$10000)=MONTH($A$3)))</f>
        <v>1</v>
      </c>
      <c r="N6" s="15" t="n">
        <f aca="false">SUMPRODUCT((HOUR(Ventas!$A$2:$A$10000)=$B6)*(WEEKDAY(Ventas!$A$2:$A$10000)=WEEKDAY(M$1))*(YEAR(Ventas!$A$2:$A$10000)=YEAR($A$3))*(MONTH(Ventas!$A$2:$A$10000)=MONTH($A$3)), Ventas!$F$2:$F$10000)</f>
        <v>43.9</v>
      </c>
      <c r="O6" s="14" t="n">
        <f aca="false">SUMPRODUCT((HOUR(Ventas!$A$2:$A$10000)=$B6)*(WEEKDAY(Ventas!$A$2:$A$10000)=WEEKDAY(M$1))*(YEAR(Ventas!$A$2:$A$10000)=YEAR($A$3))*(MONTH(Ventas!$A$2:$A$10000)=MONTH($A$3)), Ventas!$E$2:$E$10000)</f>
        <v>2</v>
      </c>
      <c r="P6" s="16" t="n">
        <f aca="false">IFERROR(O6/M6, 0)</f>
        <v>2</v>
      </c>
      <c r="Q6" s="17" t="n">
        <f aca="false">IFERROR(N6/$C6, 0)</f>
        <v>4.39</v>
      </c>
      <c r="R6" s="14" t="n">
        <f aca="false">SUMPRODUCT((HOUR(Ventas!$A$2:$A$10000)=$B6)*(WEEKDAY(Ventas!$A$2:$A$10000)=WEEKDAY(R$1))*(YEAR(Ventas!$A$2:$A$10000)=YEAR($A$3))*(MONTH(Ventas!$A$2:$A$10000)=MONTH($A$3)))</f>
        <v>3</v>
      </c>
      <c r="S6" s="15" t="n">
        <f aca="false">SUMPRODUCT((HOUR(Ventas!$A$2:$A$10000)=$B6)*(WEEKDAY(Ventas!$A$2:$A$10000)=WEEKDAY(R$1))*(YEAR(Ventas!$A$2:$A$10000)=YEAR($A$3))*(MONTH(Ventas!$A$2:$A$10000)=MONTH($A$3)), Ventas!$F$2:$F$10000)</f>
        <v>30.75</v>
      </c>
      <c r="T6" s="14" t="n">
        <f aca="false">SUMPRODUCT((HOUR(Ventas!$A$2:$A$10000)=$B6)*(WEEKDAY(Ventas!$A$2:$A$10000)=WEEKDAY(R$1))*(YEAR(Ventas!$A$2:$A$10000)=YEAR($A$3))*(MONTH(Ventas!$A$2:$A$10000)=MONTH($A$3)), Ventas!$E$2:$E$10000)</f>
        <v>7</v>
      </c>
      <c r="U6" s="16" t="n">
        <f aca="false">IFERROR(T6/R6, 0)</f>
        <v>2.33333333333333</v>
      </c>
      <c r="V6" s="17" t="n">
        <f aca="false">IFERROR(S6/$C6, 0)</f>
        <v>3.075</v>
      </c>
      <c r="W6" s="14" t="n">
        <f aca="false">SUMPRODUCT((HOUR(Ventas!$A$2:$A$10000)=$B6)*(WEEKDAY(Ventas!$A$2:$A$10000)=WEEKDAY(W$1))*(YEAR(Ventas!$A$2:$A$10000)=YEAR($A$3))*(MONTH(Ventas!$A$2:$A$10000)=MONTH($A$3)))</f>
        <v>2</v>
      </c>
      <c r="X6" s="15" t="n">
        <f aca="false">SUMPRODUCT((HOUR(Ventas!$A$2:$A$10000)=$B6)*(WEEKDAY(Ventas!$A$2:$A$10000)=WEEKDAY(W$1))*(YEAR(Ventas!$A$2:$A$10000)=YEAR($A$3))*(MONTH(Ventas!$A$2:$A$10000)=MONTH($A$3)), Ventas!$F$2:$F$10000)</f>
        <v>28.85</v>
      </c>
      <c r="Y6" s="14" t="n">
        <f aca="false">SUMPRODUCT((HOUR(Ventas!$A$2:$A$10000)=$B6)*(WEEKDAY(Ventas!$A$2:$A$10000)=WEEKDAY(W$1))*(YEAR(Ventas!$A$2:$A$10000)=YEAR($A$3))*(MONTH(Ventas!$A$2:$A$10000)=MONTH($A$3)), Ventas!$E$2:$E$10000)</f>
        <v>3</v>
      </c>
      <c r="Z6" s="16" t="n">
        <f aca="false">IFERROR(Y6/W6, 0)</f>
        <v>1.5</v>
      </c>
      <c r="AA6" s="17" t="n">
        <f aca="false">IFERROR(X6/$C6, 0)</f>
        <v>2.885</v>
      </c>
      <c r="AB6" s="14" t="n">
        <f aca="false">SUMPRODUCT((HOUR(Ventas!$A$2:$A$10000)=$B6)*(WEEKDAY(Ventas!$A$2:$A$10000)=WEEKDAY(AB$1))*(YEAR(Ventas!$A$2:$A$10000)=YEAR($A$3))*(MONTH(Ventas!$A$2:$A$10000)=MONTH($A$3)))</f>
        <v>1</v>
      </c>
      <c r="AC6" s="15" t="n">
        <f aca="false">SUMPRODUCT((HOUR(Ventas!$A$2:$A$10000)=$B6)*(WEEKDAY(Ventas!$A$2:$A$10000)=WEEKDAY(AB$1))*(YEAR(Ventas!$A$2:$A$10000)=YEAR($A$3))*(MONTH(Ventas!$A$2:$A$10000)=MONTH($A$3)), Ventas!$F$2:$F$10000)</f>
        <v>8.95</v>
      </c>
      <c r="AD6" s="14" t="n">
        <f aca="false">SUMPRODUCT((HOUR(Ventas!$A$2:$A$10000)=$B6)*(WEEKDAY(Ventas!$A$2:$A$10000)=WEEKDAY(AB$1))*(YEAR(Ventas!$A$2:$A$10000)=YEAR($A$3))*(MONTH(Ventas!$A$2:$A$10000)=MONTH($A$3)), Ventas!$E$2:$E$10000)</f>
        <v>1</v>
      </c>
      <c r="AE6" s="16" t="n">
        <f aca="false">IFERROR(AD6/AB6, 0)</f>
        <v>1</v>
      </c>
      <c r="AF6" s="17" t="n">
        <f aca="false">IFERROR(AC6/$C6, 0)</f>
        <v>0.895</v>
      </c>
      <c r="AG6" s="14" t="n">
        <f aca="false">SUMPRODUCT((HOUR(Ventas!$A$2:$A$10000)=$B6)*(WEEKDAY(Ventas!$A$2:$A$10000)=WEEKDAY(AG$1))*(YEAR(Ventas!$A$2:$A$10000)=YEAR($A$3))*(MONTH(Ventas!$A$2:$A$10000)=MONTH($A$3)))</f>
        <v>2</v>
      </c>
      <c r="AH6" s="15" t="n">
        <f aca="false">SUMPRODUCT((HOUR(Ventas!$A$2:$A$10000)=$B6)*(WEEKDAY(Ventas!$A$2:$A$10000)=WEEKDAY(AG$1))*(YEAR(Ventas!$A$2:$A$10000)=YEAR($A$3))*(MONTH(Ventas!$A$2:$A$10000)=MONTH($A$3)), Ventas!$F$2:$F$10000)</f>
        <v>33.85</v>
      </c>
      <c r="AI6" s="14" t="n">
        <f aca="false">SUMPRODUCT((HOUR(Ventas!$A$2:$A$10000)=$B6)*(WEEKDAY(Ventas!$A$2:$A$10000)=WEEKDAY(AG$1))*(YEAR(Ventas!$A$2:$A$10000)=YEAR($A$3))*(MONTH(Ventas!$A$2:$A$10000)=MONTH($A$3)), Ventas!$E$2:$E$10000)</f>
        <v>3</v>
      </c>
      <c r="AJ6" s="16" t="n">
        <f aca="false">IFERROR(AI6/AG6, 0)</f>
        <v>1.5</v>
      </c>
      <c r="AK6" s="17" t="n">
        <f aca="false">IFERROR(AH6/$C6, 0)</f>
        <v>3.385</v>
      </c>
      <c r="AL6" s="14" t="n">
        <f aca="false">SUMPRODUCT((HOUR(Ventas!$A$2:$A$10000)=$B6)*(WEEKDAY(Ventas!$A$2:$A$10000)=WEEKDAY(AL$1))*(YEAR(Ventas!$A$2:$A$10000)=YEAR($A$3))*(MONTH(Ventas!$A$2:$A$10000)=MONTH($A$3)))</f>
        <v>1</v>
      </c>
      <c r="AM6" s="15" t="n">
        <f aca="false">SUMPRODUCT((HOUR(Ventas!$A$2:$A$10000)=$B6)*(WEEKDAY(Ventas!$A$2:$A$10000)=WEEKDAY(AL$1))*(YEAR(Ventas!$A$2:$A$10000)=YEAR($A$3))*(MONTH(Ventas!$A$2:$A$10000)=MONTH($A$3)), Ventas!$F$2:$F$10000)</f>
        <v>2</v>
      </c>
      <c r="AN6" s="14" t="n">
        <f aca="false">SUMPRODUCT((HOUR(Ventas!$A$2:$A$10000)=$B6)*(WEEKDAY(Ventas!$A$2:$A$10000)=WEEKDAY(AL$1))*(YEAR(Ventas!$A$2:$A$10000)=YEAR($A$3))*(MONTH(Ventas!$A$2:$A$10000)=MONTH($A$3)), Ventas!$E$2:$E$10000)</f>
        <v>2</v>
      </c>
      <c r="AO6" s="16" t="n">
        <f aca="false">IFERROR(AN6/AL6, 0)</f>
        <v>2</v>
      </c>
      <c r="AP6" s="17" t="n">
        <f aca="false">IFERROR(AM6/$C6, 0)</f>
        <v>0.2</v>
      </c>
    </row>
    <row r="7" customFormat="false" ht="12.8" hidden="false" customHeight="true" outlineLevel="0" collapsed="false">
      <c r="A7" s="12" t="s">
        <v>82</v>
      </c>
      <c r="B7" s="13" t="n">
        <v>12</v>
      </c>
      <c r="C7" s="14" t="n">
        <f aca="false">SUMPRODUCT((HOUR(Ventas!$A$2:$A$10000)=$B7)*(YEAR(Ventas!$A$2:$A$10000)=YEAR($A$3))*(MONTH(Ventas!$A$2:$A$10000)=MONTH($A$3)))</f>
        <v>6</v>
      </c>
      <c r="D7" s="15" t="n">
        <f aca="false">SUMPRODUCT((HOUR(Ventas!$A$2:$A$10000)=$B7)*(YEAR(Ventas!$A$2:$A$10000)=YEAR($A$3))*(MONTH(Ventas!$A$2:$A$10000)=MONTH($A$3)), Ventas!$F$2:$F$10000)</f>
        <v>111.6</v>
      </c>
      <c r="E7" s="14" t="n">
        <f aca="false">SUMPRODUCT((HOUR(Ventas!$A$2:$A$10000)=$B7)*(YEAR(Ventas!$A$2:$A$10000)=YEAR($A$3))*(MONTH(Ventas!$A$2:$A$10000)=MONTH($A$3)), Ventas!$E$2:$E$10000)</f>
        <v>11</v>
      </c>
      <c r="F7" s="16" t="n">
        <f aca="false">IFERROR(E7/C7, 0)</f>
        <v>1.83333333333333</v>
      </c>
      <c r="G7" s="17" t="n">
        <f aca="false">IFERROR(D7/$C7, 0)</f>
        <v>18.6</v>
      </c>
      <c r="H7" s="14" t="n">
        <f aca="false">SUMPRODUCT((HOUR(Ventas!$A$2:$A$10000)=$B7)*(WEEKDAY(Ventas!$A$2:$A$10000)=WEEKDAY(H$1))*(YEAR(Ventas!$A$2:$A$10000)=YEAR($A$3))*(MONTH(Ventas!$A$2:$A$10000)=MONTH($A$3)))</f>
        <v>1</v>
      </c>
      <c r="I7" s="15" t="n">
        <f aca="false">SUMPRODUCT((HOUR(Ventas!$A$2:$A$10000)=$B7)*(WEEKDAY(Ventas!$A$2:$A$10000)=WEEKDAY(H$1))*(YEAR(Ventas!$A$2:$A$10000)=YEAR($A$3))*(MONTH(Ventas!$A$2:$A$10000)=MONTH($A$3)), Ventas!$F$2:$F$10000)</f>
        <v>25.9</v>
      </c>
      <c r="J7" s="14" t="n">
        <f aca="false">SUMPRODUCT((HOUR(Ventas!$A$2:$A$10000)=$B7)*(WEEKDAY(Ventas!$A$2:$A$10000)=WEEKDAY(H$1))*(YEAR(Ventas!$A$2:$A$10000)=YEAR($A$3))*(MONTH(Ventas!$A$2:$A$10000)=MONTH($A$3)), Ventas!$E$2:$E$10000)</f>
        <v>2</v>
      </c>
      <c r="K7" s="16" t="n">
        <f aca="false">IFERROR(J7/H7, 0)</f>
        <v>2</v>
      </c>
      <c r="L7" s="17" t="n">
        <f aca="false">IFERROR(I7/$C7, 0)</f>
        <v>4.31666666666667</v>
      </c>
      <c r="M7" s="14" t="n">
        <f aca="false">SUMPRODUCT((HOUR(Ventas!$A$2:$A$10000)=$B7)*(WEEKDAY(Ventas!$A$2:$A$10000)=WEEKDAY(M$1))*(YEAR(Ventas!$A$2:$A$10000)=YEAR($A$3))*(MONTH(Ventas!$A$2:$A$10000)=MONTH($A$3)))</f>
        <v>1</v>
      </c>
      <c r="N7" s="15" t="n">
        <f aca="false">SUMPRODUCT((HOUR(Ventas!$A$2:$A$10000)=$B7)*(WEEKDAY(Ventas!$A$2:$A$10000)=WEEKDAY(M$1))*(YEAR(Ventas!$A$2:$A$10000)=YEAR($A$3))*(MONTH(Ventas!$A$2:$A$10000)=MONTH($A$3)), Ventas!$F$2:$F$10000)</f>
        <v>3</v>
      </c>
      <c r="O7" s="14" t="n">
        <f aca="false">SUMPRODUCT((HOUR(Ventas!$A$2:$A$10000)=$B7)*(WEEKDAY(Ventas!$A$2:$A$10000)=WEEKDAY(M$1))*(YEAR(Ventas!$A$2:$A$10000)=YEAR($A$3))*(MONTH(Ventas!$A$2:$A$10000)=MONTH($A$3)), Ventas!$E$2:$E$10000)</f>
        <v>3</v>
      </c>
      <c r="P7" s="16" t="n">
        <f aca="false">IFERROR(O7/M7, 0)</f>
        <v>3</v>
      </c>
      <c r="Q7" s="17" t="n">
        <f aca="false">IFERROR(N7/$C7, 0)</f>
        <v>0.5</v>
      </c>
      <c r="R7" s="14" t="n">
        <f aca="false">SUMPRODUCT((HOUR(Ventas!$A$2:$A$10000)=$B7)*(WEEKDAY(Ventas!$A$2:$A$10000)=WEEKDAY(R$1))*(YEAR(Ventas!$A$2:$A$10000)=YEAR($A$3))*(MONTH(Ventas!$A$2:$A$10000)=MONTH($A$3)))</f>
        <v>1</v>
      </c>
      <c r="S7" s="15" t="n">
        <f aca="false">SUMPRODUCT((HOUR(Ventas!$A$2:$A$10000)=$B7)*(WEEKDAY(Ventas!$A$2:$A$10000)=WEEKDAY(R$1))*(YEAR(Ventas!$A$2:$A$10000)=YEAR($A$3))*(MONTH(Ventas!$A$2:$A$10000)=MONTH($A$3)), Ventas!$F$2:$F$10000)</f>
        <v>31.9</v>
      </c>
      <c r="T7" s="14" t="n">
        <f aca="false">SUMPRODUCT((HOUR(Ventas!$A$2:$A$10000)=$B7)*(WEEKDAY(Ventas!$A$2:$A$10000)=WEEKDAY(R$1))*(YEAR(Ventas!$A$2:$A$10000)=YEAR($A$3))*(MONTH(Ventas!$A$2:$A$10000)=MONTH($A$3)), Ventas!$E$2:$E$10000)</f>
        <v>2</v>
      </c>
      <c r="U7" s="16" t="n">
        <f aca="false">IFERROR(T7/R7, 0)</f>
        <v>2</v>
      </c>
      <c r="V7" s="17" t="n">
        <f aca="false">IFERROR(S7/$C7, 0)</f>
        <v>5.31666666666667</v>
      </c>
      <c r="W7" s="14" t="n">
        <f aca="false">SUMPRODUCT((HOUR(Ventas!$A$2:$A$10000)=$B7)*(WEEKDAY(Ventas!$A$2:$A$10000)=WEEKDAY(W$1))*(YEAR(Ventas!$A$2:$A$10000)=YEAR($A$3))*(MONTH(Ventas!$A$2:$A$10000)=MONTH($A$3)))</f>
        <v>0</v>
      </c>
      <c r="X7" s="15" t="n">
        <f aca="false">SUMPRODUCT((HOUR(Ventas!$A$2:$A$10000)=$B7)*(WEEKDAY(Ventas!$A$2:$A$10000)=WEEKDAY(W$1))*(YEAR(Ventas!$A$2:$A$10000)=YEAR($A$3))*(MONTH(Ventas!$A$2:$A$10000)=MONTH($A$3)), Ventas!$F$2:$F$10000)</f>
        <v>0</v>
      </c>
      <c r="Y7" s="14" t="n">
        <f aca="false">SUMPRODUCT((HOUR(Ventas!$A$2:$A$10000)=$B7)*(WEEKDAY(Ventas!$A$2:$A$10000)=WEEKDAY(W$1))*(YEAR(Ventas!$A$2:$A$10000)=YEAR($A$3))*(MONTH(Ventas!$A$2:$A$10000)=MONTH($A$3)), Ventas!$E$2:$E$10000)</f>
        <v>0</v>
      </c>
      <c r="Z7" s="16" t="n">
        <f aca="false">IFERROR(Y7/W7, 0)</f>
        <v>0</v>
      </c>
      <c r="AA7" s="17" t="n">
        <f aca="false">IFERROR(X7/$C7, 0)</f>
        <v>0</v>
      </c>
      <c r="AB7" s="14" t="n">
        <f aca="false">SUMPRODUCT((HOUR(Ventas!$A$2:$A$10000)=$B7)*(WEEKDAY(Ventas!$A$2:$A$10000)=WEEKDAY(AB$1))*(YEAR(Ventas!$A$2:$A$10000)=YEAR($A$3))*(MONTH(Ventas!$A$2:$A$10000)=MONTH($A$3)))</f>
        <v>2</v>
      </c>
      <c r="AC7" s="15" t="n">
        <f aca="false">SUMPRODUCT((HOUR(Ventas!$A$2:$A$10000)=$B7)*(WEEKDAY(Ventas!$A$2:$A$10000)=WEEKDAY(AB$1))*(YEAR(Ventas!$A$2:$A$10000)=YEAR($A$3))*(MONTH(Ventas!$A$2:$A$10000)=MONTH($A$3)), Ventas!$F$2:$F$10000)</f>
        <v>31.85</v>
      </c>
      <c r="AD7" s="14" t="n">
        <f aca="false">SUMPRODUCT((HOUR(Ventas!$A$2:$A$10000)=$B7)*(WEEKDAY(Ventas!$A$2:$A$10000)=WEEKDAY(AB$1))*(YEAR(Ventas!$A$2:$A$10000)=YEAR($A$3))*(MONTH(Ventas!$A$2:$A$10000)=MONTH($A$3)), Ventas!$E$2:$E$10000)</f>
        <v>3</v>
      </c>
      <c r="AE7" s="16" t="n">
        <f aca="false">IFERROR(AD7/AB7, 0)</f>
        <v>1.5</v>
      </c>
      <c r="AF7" s="17" t="n">
        <f aca="false">IFERROR(AC7/$C7, 0)</f>
        <v>5.30833333333333</v>
      </c>
      <c r="AG7" s="14" t="n">
        <f aca="false">SUMPRODUCT((HOUR(Ventas!$A$2:$A$10000)=$B7)*(WEEKDAY(Ventas!$A$2:$A$10000)=WEEKDAY(AG$1))*(YEAR(Ventas!$A$2:$A$10000)=YEAR($A$3))*(MONTH(Ventas!$A$2:$A$10000)=MONTH($A$3)))</f>
        <v>1</v>
      </c>
      <c r="AH7" s="15" t="n">
        <f aca="false">SUMPRODUCT((HOUR(Ventas!$A$2:$A$10000)=$B7)*(WEEKDAY(Ventas!$A$2:$A$10000)=WEEKDAY(AG$1))*(YEAR(Ventas!$A$2:$A$10000)=YEAR($A$3))*(MONTH(Ventas!$A$2:$A$10000)=MONTH($A$3)), Ventas!$F$2:$F$10000)</f>
        <v>18.95</v>
      </c>
      <c r="AI7" s="14" t="n">
        <f aca="false">SUMPRODUCT((HOUR(Ventas!$A$2:$A$10000)=$B7)*(WEEKDAY(Ventas!$A$2:$A$10000)=WEEKDAY(AG$1))*(YEAR(Ventas!$A$2:$A$10000)=YEAR($A$3))*(MONTH(Ventas!$A$2:$A$10000)=MONTH($A$3)), Ventas!$E$2:$E$10000)</f>
        <v>1</v>
      </c>
      <c r="AJ7" s="16" t="n">
        <f aca="false">IFERROR(AI7/AG7, 0)</f>
        <v>1</v>
      </c>
      <c r="AK7" s="17" t="n">
        <f aca="false">IFERROR(AH7/$C7, 0)</f>
        <v>3.15833333333333</v>
      </c>
      <c r="AL7" s="14" t="n">
        <f aca="false">SUMPRODUCT((HOUR(Ventas!$A$2:$A$10000)=$B7)*(WEEKDAY(Ventas!$A$2:$A$10000)=WEEKDAY(AL$1))*(YEAR(Ventas!$A$2:$A$10000)=YEAR($A$3))*(MONTH(Ventas!$A$2:$A$10000)=MONTH($A$3)))</f>
        <v>0</v>
      </c>
      <c r="AM7" s="15" t="n">
        <f aca="false">SUMPRODUCT((HOUR(Ventas!$A$2:$A$10000)=$B7)*(WEEKDAY(Ventas!$A$2:$A$10000)=WEEKDAY(AL$1))*(YEAR(Ventas!$A$2:$A$10000)=YEAR($A$3))*(MONTH(Ventas!$A$2:$A$10000)=MONTH($A$3)), Ventas!$F$2:$F$10000)</f>
        <v>0</v>
      </c>
      <c r="AN7" s="14" t="n">
        <f aca="false">SUMPRODUCT((HOUR(Ventas!$A$2:$A$10000)=$B7)*(WEEKDAY(Ventas!$A$2:$A$10000)=WEEKDAY(AL$1))*(YEAR(Ventas!$A$2:$A$10000)=YEAR($A$3))*(MONTH(Ventas!$A$2:$A$10000)=MONTH($A$3)), Ventas!$E$2:$E$10000)</f>
        <v>0</v>
      </c>
      <c r="AO7" s="16" t="n">
        <f aca="false">IFERROR(AN7/AL7, 0)</f>
        <v>0</v>
      </c>
      <c r="AP7" s="17" t="n">
        <f aca="false">IFERROR(AM7/$C7, 0)</f>
        <v>0</v>
      </c>
    </row>
    <row r="8" customFormat="false" ht="12.8" hidden="false" customHeight="true" outlineLevel="0" collapsed="false">
      <c r="A8" s="12" t="s">
        <v>83</v>
      </c>
      <c r="B8" s="13" t="n">
        <v>13</v>
      </c>
      <c r="C8" s="14" t="n">
        <f aca="false">SUMPRODUCT((HOUR(Ventas!$A$2:$A$10000)=$B8)*(YEAR(Ventas!$A$2:$A$10000)=YEAR($A$3))*(MONTH(Ventas!$A$2:$A$10000)=MONTH($A$3)))</f>
        <v>11</v>
      </c>
      <c r="D8" s="15" t="n">
        <f aca="false">SUMPRODUCT((HOUR(Ventas!$A$2:$A$10000)=$B8)*(YEAR(Ventas!$A$2:$A$10000)=YEAR($A$3))*(MONTH(Ventas!$A$2:$A$10000)=MONTH($A$3)), Ventas!$F$2:$F$10000)</f>
        <v>175.1</v>
      </c>
      <c r="E8" s="14" t="n">
        <f aca="false">SUMPRODUCT((HOUR(Ventas!$A$2:$A$10000)=$B8)*(YEAR(Ventas!$A$2:$A$10000)=YEAR($A$3))*(MONTH(Ventas!$A$2:$A$10000)=MONTH($A$3)), Ventas!$E$2:$E$10000)</f>
        <v>18</v>
      </c>
      <c r="F8" s="16" t="n">
        <f aca="false">IFERROR(E8/C8, 0)</f>
        <v>1.63636363636364</v>
      </c>
      <c r="G8" s="17" t="n">
        <f aca="false">IFERROR(D8/$C8, 0)</f>
        <v>15.9181818181818</v>
      </c>
      <c r="H8" s="14" t="n">
        <f aca="false">SUMPRODUCT((HOUR(Ventas!$A$2:$A$10000)=$B8)*(WEEKDAY(Ventas!$A$2:$A$10000)=WEEKDAY(H$1))*(YEAR(Ventas!$A$2:$A$10000)=YEAR($A$3))*(MONTH(Ventas!$A$2:$A$10000)=MONTH($A$3)))</f>
        <v>3</v>
      </c>
      <c r="I8" s="15" t="n">
        <f aca="false">SUMPRODUCT((HOUR(Ventas!$A$2:$A$10000)=$B8)*(WEEKDAY(Ventas!$A$2:$A$10000)=WEEKDAY(H$1))*(YEAR(Ventas!$A$2:$A$10000)=YEAR($A$3))*(MONTH(Ventas!$A$2:$A$10000)=MONTH($A$3)), Ventas!$F$2:$F$10000)</f>
        <v>64.7</v>
      </c>
      <c r="J8" s="14" t="n">
        <f aca="false">SUMPRODUCT((HOUR(Ventas!$A$2:$A$10000)=$B8)*(WEEKDAY(Ventas!$A$2:$A$10000)=WEEKDAY(H$1))*(YEAR(Ventas!$A$2:$A$10000)=YEAR($A$3))*(MONTH(Ventas!$A$2:$A$10000)=MONTH($A$3)), Ventas!$E$2:$E$10000)</f>
        <v>6</v>
      </c>
      <c r="K8" s="16" t="n">
        <f aca="false">IFERROR(J8/H8, 0)</f>
        <v>2</v>
      </c>
      <c r="L8" s="17" t="n">
        <f aca="false">IFERROR(I8/$C8, 0)</f>
        <v>5.88181818181818</v>
      </c>
      <c r="M8" s="14" t="n">
        <f aca="false">SUMPRODUCT((HOUR(Ventas!$A$2:$A$10000)=$B8)*(WEEKDAY(Ventas!$A$2:$A$10000)=WEEKDAY(M$1))*(YEAR(Ventas!$A$2:$A$10000)=YEAR($A$3))*(MONTH(Ventas!$A$2:$A$10000)=MONTH($A$3)))</f>
        <v>1</v>
      </c>
      <c r="N8" s="15" t="n">
        <f aca="false">SUMPRODUCT((HOUR(Ventas!$A$2:$A$10000)=$B8)*(WEEKDAY(Ventas!$A$2:$A$10000)=WEEKDAY(M$1))*(YEAR(Ventas!$A$2:$A$10000)=YEAR($A$3))*(MONTH(Ventas!$A$2:$A$10000)=MONTH($A$3)), Ventas!$F$2:$F$10000)</f>
        <v>8.95</v>
      </c>
      <c r="O8" s="14" t="n">
        <f aca="false">SUMPRODUCT((HOUR(Ventas!$A$2:$A$10000)=$B8)*(WEEKDAY(Ventas!$A$2:$A$10000)=WEEKDAY(M$1))*(YEAR(Ventas!$A$2:$A$10000)=YEAR($A$3))*(MONTH(Ventas!$A$2:$A$10000)=MONTH($A$3)), Ventas!$E$2:$E$10000)</f>
        <v>1</v>
      </c>
      <c r="P8" s="16" t="n">
        <f aca="false">IFERROR(O8/M8, 0)</f>
        <v>1</v>
      </c>
      <c r="Q8" s="17" t="n">
        <f aca="false">IFERROR(N8/$C8, 0)</f>
        <v>0.813636363636364</v>
      </c>
      <c r="R8" s="14" t="n">
        <f aca="false">SUMPRODUCT((HOUR(Ventas!$A$2:$A$10000)=$B8)*(WEEKDAY(Ventas!$A$2:$A$10000)=WEEKDAY(R$1))*(YEAR(Ventas!$A$2:$A$10000)=YEAR($A$3))*(MONTH(Ventas!$A$2:$A$10000)=MONTH($A$3)))</f>
        <v>3</v>
      </c>
      <c r="S8" s="15" t="n">
        <f aca="false">SUMPRODUCT((HOUR(Ventas!$A$2:$A$10000)=$B8)*(WEEKDAY(Ventas!$A$2:$A$10000)=WEEKDAY(R$1))*(YEAR(Ventas!$A$2:$A$10000)=YEAR($A$3))*(MONTH(Ventas!$A$2:$A$10000)=MONTH($A$3)), Ventas!$F$2:$F$10000)</f>
        <v>44.7</v>
      </c>
      <c r="T8" s="14" t="n">
        <f aca="false">SUMPRODUCT((HOUR(Ventas!$A$2:$A$10000)=$B8)*(WEEKDAY(Ventas!$A$2:$A$10000)=WEEKDAY(R$1))*(YEAR(Ventas!$A$2:$A$10000)=YEAR($A$3))*(MONTH(Ventas!$A$2:$A$10000)=MONTH($A$3)), Ventas!$E$2:$E$10000)</f>
        <v>6</v>
      </c>
      <c r="U8" s="16" t="n">
        <f aca="false">IFERROR(T8/R8, 0)</f>
        <v>2</v>
      </c>
      <c r="V8" s="17" t="n">
        <f aca="false">IFERROR(S8/$C8, 0)</f>
        <v>4.06363636363636</v>
      </c>
      <c r="W8" s="14" t="n">
        <f aca="false">SUMPRODUCT((HOUR(Ventas!$A$2:$A$10000)=$B8)*(WEEKDAY(Ventas!$A$2:$A$10000)=WEEKDAY(W$1))*(YEAR(Ventas!$A$2:$A$10000)=YEAR($A$3))*(MONTH(Ventas!$A$2:$A$10000)=MONTH($A$3)))</f>
        <v>3</v>
      </c>
      <c r="X8" s="15" t="n">
        <f aca="false">SUMPRODUCT((HOUR(Ventas!$A$2:$A$10000)=$B8)*(WEEKDAY(Ventas!$A$2:$A$10000)=WEEKDAY(W$1))*(YEAR(Ventas!$A$2:$A$10000)=YEAR($A$3))*(MONTH(Ventas!$A$2:$A$10000)=MONTH($A$3)), Ventas!$F$2:$F$10000)</f>
        <v>47.8</v>
      </c>
      <c r="Y8" s="14" t="n">
        <f aca="false">SUMPRODUCT((HOUR(Ventas!$A$2:$A$10000)=$B8)*(WEEKDAY(Ventas!$A$2:$A$10000)=WEEKDAY(W$1))*(YEAR(Ventas!$A$2:$A$10000)=YEAR($A$3))*(MONTH(Ventas!$A$2:$A$10000)=MONTH($A$3)), Ventas!$E$2:$E$10000)</f>
        <v>4</v>
      </c>
      <c r="Z8" s="16" t="n">
        <f aca="false">IFERROR(Y8/W8, 0)</f>
        <v>1.33333333333333</v>
      </c>
      <c r="AA8" s="17" t="n">
        <f aca="false">IFERROR(X8/$C8, 0)</f>
        <v>4.34545454545455</v>
      </c>
      <c r="AB8" s="14" t="n">
        <f aca="false">SUMPRODUCT((HOUR(Ventas!$A$2:$A$10000)=$B8)*(WEEKDAY(Ventas!$A$2:$A$10000)=WEEKDAY(AB$1))*(YEAR(Ventas!$A$2:$A$10000)=YEAR($A$3))*(MONTH(Ventas!$A$2:$A$10000)=MONTH($A$3)))</f>
        <v>0</v>
      </c>
      <c r="AC8" s="15" t="n">
        <f aca="false">SUMPRODUCT((HOUR(Ventas!$A$2:$A$10000)=$B8)*(WEEKDAY(Ventas!$A$2:$A$10000)=WEEKDAY(AB$1))*(YEAR(Ventas!$A$2:$A$10000)=YEAR($A$3))*(MONTH(Ventas!$A$2:$A$10000)=MONTH($A$3)), Ventas!$F$2:$F$10000)</f>
        <v>0</v>
      </c>
      <c r="AD8" s="14" t="n">
        <f aca="false">SUMPRODUCT((HOUR(Ventas!$A$2:$A$10000)=$B8)*(WEEKDAY(Ventas!$A$2:$A$10000)=WEEKDAY(AB$1))*(YEAR(Ventas!$A$2:$A$10000)=YEAR($A$3))*(MONTH(Ventas!$A$2:$A$10000)=MONTH($A$3)), Ventas!$E$2:$E$10000)</f>
        <v>0</v>
      </c>
      <c r="AE8" s="16" t="n">
        <f aca="false">IFERROR(AD8/AB8, 0)</f>
        <v>0</v>
      </c>
      <c r="AF8" s="17" t="n">
        <f aca="false">IFERROR(AC8/$C8, 0)</f>
        <v>0</v>
      </c>
      <c r="AG8" s="14" t="n">
        <f aca="false">SUMPRODUCT((HOUR(Ventas!$A$2:$A$10000)=$B8)*(WEEKDAY(Ventas!$A$2:$A$10000)=WEEKDAY(AG$1))*(YEAR(Ventas!$A$2:$A$10000)=YEAR($A$3))*(MONTH(Ventas!$A$2:$A$10000)=MONTH($A$3)))</f>
        <v>0</v>
      </c>
      <c r="AH8" s="15" t="n">
        <f aca="false">SUMPRODUCT((HOUR(Ventas!$A$2:$A$10000)=$B8)*(WEEKDAY(Ventas!$A$2:$A$10000)=WEEKDAY(AG$1))*(YEAR(Ventas!$A$2:$A$10000)=YEAR($A$3))*(MONTH(Ventas!$A$2:$A$10000)=MONTH($A$3)), Ventas!$F$2:$F$10000)</f>
        <v>0</v>
      </c>
      <c r="AI8" s="14" t="n">
        <f aca="false">SUMPRODUCT((HOUR(Ventas!$A$2:$A$10000)=$B8)*(WEEKDAY(Ventas!$A$2:$A$10000)=WEEKDAY(AG$1))*(YEAR(Ventas!$A$2:$A$10000)=YEAR($A$3))*(MONTH(Ventas!$A$2:$A$10000)=MONTH($A$3)), Ventas!$E$2:$E$10000)</f>
        <v>0</v>
      </c>
      <c r="AJ8" s="16" t="n">
        <f aca="false">IFERROR(AI8/AG8, 0)</f>
        <v>0</v>
      </c>
      <c r="AK8" s="17" t="n">
        <f aca="false">IFERROR(AH8/$C8, 0)</f>
        <v>0</v>
      </c>
      <c r="AL8" s="14" t="n">
        <f aca="false">SUMPRODUCT((HOUR(Ventas!$A$2:$A$10000)=$B8)*(WEEKDAY(Ventas!$A$2:$A$10000)=WEEKDAY(AL$1))*(YEAR(Ventas!$A$2:$A$10000)=YEAR($A$3))*(MONTH(Ventas!$A$2:$A$10000)=MONTH($A$3)))</f>
        <v>1</v>
      </c>
      <c r="AM8" s="15" t="n">
        <f aca="false">SUMPRODUCT((HOUR(Ventas!$A$2:$A$10000)=$B8)*(WEEKDAY(Ventas!$A$2:$A$10000)=WEEKDAY(AL$1))*(YEAR(Ventas!$A$2:$A$10000)=YEAR($A$3))*(MONTH(Ventas!$A$2:$A$10000)=MONTH($A$3)), Ventas!$F$2:$F$10000)</f>
        <v>8.95</v>
      </c>
      <c r="AN8" s="14" t="n">
        <f aca="false">SUMPRODUCT((HOUR(Ventas!$A$2:$A$10000)=$B8)*(WEEKDAY(Ventas!$A$2:$A$10000)=WEEKDAY(AL$1))*(YEAR(Ventas!$A$2:$A$10000)=YEAR($A$3))*(MONTH(Ventas!$A$2:$A$10000)=MONTH($A$3)), Ventas!$E$2:$E$10000)</f>
        <v>1</v>
      </c>
      <c r="AO8" s="16" t="n">
        <f aca="false">IFERROR(AN8/AL8, 0)</f>
        <v>1</v>
      </c>
      <c r="AP8" s="17" t="n">
        <f aca="false">IFERROR(AM8/$C8, 0)</f>
        <v>0.813636363636364</v>
      </c>
    </row>
    <row r="9" customFormat="false" ht="12.8" hidden="false" customHeight="true" outlineLevel="0" collapsed="false">
      <c r="A9" s="12" t="s">
        <v>84</v>
      </c>
      <c r="B9" s="13" t="n">
        <v>14</v>
      </c>
      <c r="C9" s="14" t="n">
        <f aca="false">SUMPRODUCT((HOUR(Ventas!$A$2:$A$10000)=$B9)*(YEAR(Ventas!$A$2:$A$10000)=YEAR($A$3))*(MONTH(Ventas!$A$2:$A$10000)=MONTH($A$3)))</f>
        <v>10</v>
      </c>
      <c r="D9" s="15" t="n">
        <f aca="false">SUMPRODUCT((HOUR(Ventas!$A$2:$A$10000)=$B9)*(YEAR(Ventas!$A$2:$A$10000)=YEAR($A$3))*(MONTH(Ventas!$A$2:$A$10000)=MONTH($A$3)), Ventas!$F$2:$F$10000)</f>
        <v>164.165</v>
      </c>
      <c r="E9" s="14" t="n">
        <f aca="false">SUMPRODUCT((HOUR(Ventas!$A$2:$A$10000)=$B9)*(YEAR(Ventas!$A$2:$A$10000)=YEAR($A$3))*(MONTH(Ventas!$A$2:$A$10000)=MONTH($A$3)), Ventas!$E$2:$E$10000)</f>
        <v>15</v>
      </c>
      <c r="F9" s="16" t="n">
        <f aca="false">IFERROR(E9/C9, 0)</f>
        <v>1.5</v>
      </c>
      <c r="G9" s="17" t="n">
        <f aca="false">IFERROR(D9/$C9, 0)</f>
        <v>16.4165</v>
      </c>
      <c r="H9" s="14" t="n">
        <f aca="false">SUMPRODUCT((HOUR(Ventas!$A$2:$A$10000)=$B9)*(WEEKDAY(Ventas!$A$2:$A$10000)=WEEKDAY(H$1))*(YEAR(Ventas!$A$2:$A$10000)=YEAR($A$3))*(MONTH(Ventas!$A$2:$A$10000)=MONTH($A$3)))</f>
        <v>1</v>
      </c>
      <c r="I9" s="15" t="n">
        <f aca="false">SUMPRODUCT((HOUR(Ventas!$A$2:$A$10000)=$B9)*(WEEKDAY(Ventas!$A$2:$A$10000)=WEEKDAY(H$1))*(YEAR(Ventas!$A$2:$A$10000)=YEAR($A$3))*(MONTH(Ventas!$A$2:$A$10000)=MONTH($A$3)), Ventas!$F$2:$F$10000)</f>
        <v>8.95</v>
      </c>
      <c r="J9" s="14" t="n">
        <f aca="false">SUMPRODUCT((HOUR(Ventas!$A$2:$A$10000)=$B9)*(WEEKDAY(Ventas!$A$2:$A$10000)=WEEKDAY(H$1))*(YEAR(Ventas!$A$2:$A$10000)=YEAR($A$3))*(MONTH(Ventas!$A$2:$A$10000)=MONTH($A$3)), Ventas!$E$2:$E$10000)</f>
        <v>1</v>
      </c>
      <c r="K9" s="16" t="n">
        <f aca="false">IFERROR(J9/H9, 0)</f>
        <v>1</v>
      </c>
      <c r="L9" s="17" t="n">
        <f aca="false">IFERROR(I9/$C9, 0)</f>
        <v>0.895</v>
      </c>
      <c r="M9" s="14" t="n">
        <f aca="false">SUMPRODUCT((HOUR(Ventas!$A$2:$A$10000)=$B9)*(WEEKDAY(Ventas!$A$2:$A$10000)=WEEKDAY(M$1))*(YEAR(Ventas!$A$2:$A$10000)=YEAR($A$3))*(MONTH(Ventas!$A$2:$A$10000)=MONTH($A$3)))</f>
        <v>0</v>
      </c>
      <c r="N9" s="15" t="n">
        <f aca="false">SUMPRODUCT((HOUR(Ventas!$A$2:$A$10000)=$B9)*(WEEKDAY(Ventas!$A$2:$A$10000)=WEEKDAY(M$1))*(YEAR(Ventas!$A$2:$A$10000)=YEAR($A$3))*(MONTH(Ventas!$A$2:$A$10000)=MONTH($A$3)), Ventas!$F$2:$F$10000)</f>
        <v>0</v>
      </c>
      <c r="O9" s="14" t="n">
        <f aca="false">SUMPRODUCT((HOUR(Ventas!$A$2:$A$10000)=$B9)*(WEEKDAY(Ventas!$A$2:$A$10000)=WEEKDAY(M$1))*(YEAR(Ventas!$A$2:$A$10000)=YEAR($A$3))*(MONTH(Ventas!$A$2:$A$10000)=MONTH($A$3)), Ventas!$E$2:$E$10000)</f>
        <v>0</v>
      </c>
      <c r="P9" s="16" t="n">
        <f aca="false">IFERROR(O9/M9, 0)</f>
        <v>0</v>
      </c>
      <c r="Q9" s="17" t="n">
        <f aca="false">IFERROR(N9/$C9, 0)</f>
        <v>0</v>
      </c>
      <c r="R9" s="14" t="n">
        <f aca="false">SUMPRODUCT((HOUR(Ventas!$A$2:$A$10000)=$B9)*(WEEKDAY(Ventas!$A$2:$A$10000)=WEEKDAY(R$1))*(YEAR(Ventas!$A$2:$A$10000)=YEAR($A$3))*(MONTH(Ventas!$A$2:$A$10000)=MONTH($A$3)))</f>
        <v>1</v>
      </c>
      <c r="S9" s="15" t="n">
        <f aca="false">SUMPRODUCT((HOUR(Ventas!$A$2:$A$10000)=$B9)*(WEEKDAY(Ventas!$A$2:$A$10000)=WEEKDAY(R$1))*(YEAR(Ventas!$A$2:$A$10000)=YEAR($A$3))*(MONTH(Ventas!$A$2:$A$10000)=MONTH($A$3)), Ventas!$F$2:$F$10000)</f>
        <v>31.9</v>
      </c>
      <c r="T9" s="14" t="n">
        <f aca="false">SUMPRODUCT((HOUR(Ventas!$A$2:$A$10000)=$B9)*(WEEKDAY(Ventas!$A$2:$A$10000)=WEEKDAY(R$1))*(YEAR(Ventas!$A$2:$A$10000)=YEAR($A$3))*(MONTH(Ventas!$A$2:$A$10000)=MONTH($A$3)), Ventas!$E$2:$E$10000)</f>
        <v>2</v>
      </c>
      <c r="U9" s="16" t="n">
        <f aca="false">IFERROR(T9/R9, 0)</f>
        <v>2</v>
      </c>
      <c r="V9" s="17" t="n">
        <f aca="false">IFERROR(S9/$C9, 0)</f>
        <v>3.19</v>
      </c>
      <c r="W9" s="14" t="n">
        <f aca="false">SUMPRODUCT((HOUR(Ventas!$A$2:$A$10000)=$B9)*(WEEKDAY(Ventas!$A$2:$A$10000)=WEEKDAY(W$1))*(YEAR(Ventas!$A$2:$A$10000)=YEAR($A$3))*(MONTH(Ventas!$A$2:$A$10000)=MONTH($A$3)))</f>
        <v>2</v>
      </c>
      <c r="X9" s="15" t="n">
        <f aca="false">SUMPRODUCT((HOUR(Ventas!$A$2:$A$10000)=$B9)*(WEEKDAY(Ventas!$A$2:$A$10000)=WEEKDAY(W$1))*(YEAR(Ventas!$A$2:$A$10000)=YEAR($A$3))*(MONTH(Ventas!$A$2:$A$10000)=MONTH($A$3)), Ventas!$F$2:$F$10000)</f>
        <v>36.765</v>
      </c>
      <c r="Y9" s="14" t="n">
        <f aca="false">SUMPRODUCT((HOUR(Ventas!$A$2:$A$10000)=$B9)*(WEEKDAY(Ventas!$A$2:$A$10000)=WEEKDAY(W$1))*(YEAR(Ventas!$A$2:$A$10000)=YEAR($A$3))*(MONTH(Ventas!$A$2:$A$10000)=MONTH($A$3)), Ventas!$E$2:$E$10000)</f>
        <v>3</v>
      </c>
      <c r="Z9" s="16" t="n">
        <f aca="false">IFERROR(Y9/W9, 0)</f>
        <v>1.5</v>
      </c>
      <c r="AA9" s="17" t="n">
        <f aca="false">IFERROR(X9/$C9, 0)</f>
        <v>3.6765</v>
      </c>
      <c r="AB9" s="14" t="n">
        <f aca="false">SUMPRODUCT((HOUR(Ventas!$A$2:$A$10000)=$B9)*(WEEKDAY(Ventas!$A$2:$A$10000)=WEEKDAY(AB$1))*(YEAR(Ventas!$A$2:$A$10000)=YEAR($A$3))*(MONTH(Ventas!$A$2:$A$10000)=MONTH($A$3)))</f>
        <v>1</v>
      </c>
      <c r="AC9" s="15" t="n">
        <f aca="false">SUMPRODUCT((HOUR(Ventas!$A$2:$A$10000)=$B9)*(WEEKDAY(Ventas!$A$2:$A$10000)=WEEKDAY(AB$1))*(YEAR(Ventas!$A$2:$A$10000)=YEAR($A$3))*(MONTH(Ventas!$A$2:$A$10000)=MONTH($A$3)), Ventas!$F$2:$F$10000)</f>
        <v>18.95</v>
      </c>
      <c r="AD9" s="14" t="n">
        <f aca="false">SUMPRODUCT((HOUR(Ventas!$A$2:$A$10000)=$B9)*(WEEKDAY(Ventas!$A$2:$A$10000)=WEEKDAY(AB$1))*(YEAR(Ventas!$A$2:$A$10000)=YEAR($A$3))*(MONTH(Ventas!$A$2:$A$10000)=MONTH($A$3)), Ventas!$E$2:$E$10000)</f>
        <v>1</v>
      </c>
      <c r="AE9" s="16" t="n">
        <f aca="false">IFERROR(AD9/AB9, 0)</f>
        <v>1</v>
      </c>
      <c r="AF9" s="17" t="n">
        <f aca="false">IFERROR(AC9/$C9, 0)</f>
        <v>1.895</v>
      </c>
      <c r="AG9" s="14" t="n">
        <f aca="false">SUMPRODUCT((HOUR(Ventas!$A$2:$A$10000)=$B9)*(WEEKDAY(Ventas!$A$2:$A$10000)=WEEKDAY(AG$1))*(YEAR(Ventas!$A$2:$A$10000)=YEAR($A$3))*(MONTH(Ventas!$A$2:$A$10000)=MONTH($A$3)))</f>
        <v>2</v>
      </c>
      <c r="AH9" s="15" t="n">
        <f aca="false">SUMPRODUCT((HOUR(Ventas!$A$2:$A$10000)=$B9)*(WEEKDAY(Ventas!$A$2:$A$10000)=WEEKDAY(AG$1))*(YEAR(Ventas!$A$2:$A$10000)=YEAR($A$3))*(MONTH(Ventas!$A$2:$A$10000)=MONTH($A$3)), Ventas!$F$2:$F$10000)</f>
        <v>42.75</v>
      </c>
      <c r="AI9" s="14" t="n">
        <f aca="false">SUMPRODUCT((HOUR(Ventas!$A$2:$A$10000)=$B9)*(WEEKDAY(Ventas!$A$2:$A$10000)=WEEKDAY(AG$1))*(YEAR(Ventas!$A$2:$A$10000)=YEAR($A$3))*(MONTH(Ventas!$A$2:$A$10000)=MONTH($A$3)), Ventas!$E$2:$E$10000)</f>
        <v>5</v>
      </c>
      <c r="AJ9" s="16" t="n">
        <f aca="false">IFERROR(AI9/AG9, 0)</f>
        <v>2.5</v>
      </c>
      <c r="AK9" s="17" t="n">
        <f aca="false">IFERROR(AH9/$C9, 0)</f>
        <v>4.275</v>
      </c>
      <c r="AL9" s="14" t="n">
        <f aca="false">SUMPRODUCT((HOUR(Ventas!$A$2:$A$10000)=$B9)*(WEEKDAY(Ventas!$A$2:$A$10000)=WEEKDAY(AL$1))*(YEAR(Ventas!$A$2:$A$10000)=YEAR($A$3))*(MONTH(Ventas!$A$2:$A$10000)=MONTH($A$3)))</f>
        <v>3</v>
      </c>
      <c r="AM9" s="15" t="n">
        <f aca="false">SUMPRODUCT((HOUR(Ventas!$A$2:$A$10000)=$B9)*(WEEKDAY(Ventas!$A$2:$A$10000)=WEEKDAY(AL$1))*(YEAR(Ventas!$A$2:$A$10000)=YEAR($A$3))*(MONTH(Ventas!$A$2:$A$10000)=MONTH($A$3)), Ventas!$F$2:$F$10000)</f>
        <v>24.85</v>
      </c>
      <c r="AN9" s="14" t="n">
        <f aca="false">SUMPRODUCT((HOUR(Ventas!$A$2:$A$10000)=$B9)*(WEEKDAY(Ventas!$A$2:$A$10000)=WEEKDAY(AL$1))*(YEAR(Ventas!$A$2:$A$10000)=YEAR($A$3))*(MONTH(Ventas!$A$2:$A$10000)=MONTH($A$3)), Ventas!$E$2:$E$10000)</f>
        <v>3</v>
      </c>
      <c r="AO9" s="16" t="n">
        <f aca="false">IFERROR(AN9/AL9, 0)</f>
        <v>1</v>
      </c>
      <c r="AP9" s="17" t="n">
        <f aca="false">IFERROR(AM9/$C9, 0)</f>
        <v>2.485</v>
      </c>
    </row>
    <row r="10" customFormat="false" ht="12.8" hidden="false" customHeight="true" outlineLevel="0" collapsed="false">
      <c r="A10" s="12" t="s">
        <v>85</v>
      </c>
      <c r="B10" s="13" t="n">
        <v>15</v>
      </c>
      <c r="C10" s="14" t="n">
        <f aca="false">SUMPRODUCT((HOUR(Ventas!$A$2:$A$10000)=$B10)*(YEAR(Ventas!$A$2:$A$10000)=YEAR($A$3))*(MONTH(Ventas!$A$2:$A$10000)=MONTH($A$3)))</f>
        <v>4</v>
      </c>
      <c r="D10" s="15" t="n">
        <f aca="false">SUMPRODUCT((HOUR(Ventas!$A$2:$A$10000)=$B10)*(YEAR(Ventas!$A$2:$A$10000)=YEAR($A$3))*(MONTH(Ventas!$A$2:$A$10000)=MONTH($A$3)), Ventas!$F$2:$F$10000)</f>
        <v>63.7</v>
      </c>
      <c r="E10" s="14" t="n">
        <f aca="false">SUMPRODUCT((HOUR(Ventas!$A$2:$A$10000)=$B10)*(YEAR(Ventas!$A$2:$A$10000)=YEAR($A$3))*(MONTH(Ventas!$A$2:$A$10000)=MONTH($A$3)), Ventas!$E$2:$E$10000)</f>
        <v>8</v>
      </c>
      <c r="F10" s="16" t="n">
        <f aca="false">IFERROR(E10/C10, 0)</f>
        <v>2</v>
      </c>
      <c r="G10" s="17" t="n">
        <f aca="false">IFERROR(D10/$C10, 0)</f>
        <v>15.925</v>
      </c>
      <c r="H10" s="14" t="n">
        <f aca="false">SUMPRODUCT((HOUR(Ventas!$A$2:$A$10000)=$B10)*(WEEKDAY(Ventas!$A$2:$A$10000)=WEEKDAY(H$1))*(YEAR(Ventas!$A$2:$A$10000)=YEAR($A$3))*(MONTH(Ventas!$A$2:$A$10000)=MONTH($A$3)))</f>
        <v>0</v>
      </c>
      <c r="I10" s="15" t="n">
        <f aca="false">SUMPRODUCT((HOUR(Ventas!$A$2:$A$10000)=$B10)*(WEEKDAY(Ventas!$A$2:$A$10000)=WEEKDAY(H$1))*(YEAR(Ventas!$A$2:$A$10000)=YEAR($A$3))*(MONTH(Ventas!$A$2:$A$10000)=MONTH($A$3)), Ventas!$F$2:$F$10000)</f>
        <v>0</v>
      </c>
      <c r="J10" s="14" t="n">
        <f aca="false">SUMPRODUCT((HOUR(Ventas!$A$2:$A$10000)=$B10)*(WEEKDAY(Ventas!$A$2:$A$10000)=WEEKDAY(H$1))*(YEAR(Ventas!$A$2:$A$10000)=YEAR($A$3))*(MONTH(Ventas!$A$2:$A$10000)=MONTH($A$3)), Ventas!$E$2:$E$10000)</f>
        <v>0</v>
      </c>
      <c r="K10" s="16" t="n">
        <f aca="false">IFERROR(J10/H10, 0)</f>
        <v>0</v>
      </c>
      <c r="L10" s="17" t="n">
        <f aca="false">IFERROR(I10/$C10, 0)</f>
        <v>0</v>
      </c>
      <c r="M10" s="14" t="n">
        <f aca="false">SUMPRODUCT((HOUR(Ventas!$A$2:$A$10000)=$B10)*(WEEKDAY(Ventas!$A$2:$A$10000)=WEEKDAY(M$1))*(YEAR(Ventas!$A$2:$A$10000)=YEAR($A$3))*(MONTH(Ventas!$A$2:$A$10000)=MONTH($A$3)))</f>
        <v>2</v>
      </c>
      <c r="N10" s="15" t="n">
        <f aca="false">SUMPRODUCT((HOUR(Ventas!$A$2:$A$10000)=$B10)*(WEEKDAY(Ventas!$A$2:$A$10000)=WEEKDAY(M$1))*(YEAR(Ventas!$A$2:$A$10000)=YEAR($A$3))*(MONTH(Ventas!$A$2:$A$10000)=MONTH($A$3)), Ventas!$F$2:$F$10000)</f>
        <v>47.8</v>
      </c>
      <c r="O10" s="14" t="n">
        <f aca="false">SUMPRODUCT((HOUR(Ventas!$A$2:$A$10000)=$B10)*(WEEKDAY(Ventas!$A$2:$A$10000)=WEEKDAY(M$1))*(YEAR(Ventas!$A$2:$A$10000)=YEAR($A$3))*(MONTH(Ventas!$A$2:$A$10000)=MONTH($A$3)), Ventas!$E$2:$E$10000)</f>
        <v>4</v>
      </c>
      <c r="P10" s="16" t="n">
        <f aca="false">IFERROR(O10/M10, 0)</f>
        <v>2</v>
      </c>
      <c r="Q10" s="17" t="n">
        <f aca="false">IFERROR(N10/$C10, 0)</f>
        <v>11.95</v>
      </c>
      <c r="R10" s="14" t="n">
        <f aca="false">SUMPRODUCT((HOUR(Ventas!$A$2:$A$10000)=$B10)*(WEEKDAY(Ventas!$A$2:$A$10000)=WEEKDAY(R$1))*(YEAR(Ventas!$A$2:$A$10000)=YEAR($A$3))*(MONTH(Ventas!$A$2:$A$10000)=MONTH($A$3)))</f>
        <v>0</v>
      </c>
      <c r="S10" s="15" t="n">
        <f aca="false">SUMPRODUCT((HOUR(Ventas!$A$2:$A$10000)=$B10)*(WEEKDAY(Ventas!$A$2:$A$10000)=WEEKDAY(R$1))*(YEAR(Ventas!$A$2:$A$10000)=YEAR($A$3))*(MONTH(Ventas!$A$2:$A$10000)=MONTH($A$3)), Ventas!$F$2:$F$10000)</f>
        <v>0</v>
      </c>
      <c r="T10" s="14" t="n">
        <f aca="false">SUMPRODUCT((HOUR(Ventas!$A$2:$A$10000)=$B10)*(WEEKDAY(Ventas!$A$2:$A$10000)=WEEKDAY(R$1))*(YEAR(Ventas!$A$2:$A$10000)=YEAR($A$3))*(MONTH(Ventas!$A$2:$A$10000)=MONTH($A$3)), Ventas!$E$2:$E$10000)</f>
        <v>0</v>
      </c>
      <c r="U10" s="16" t="n">
        <f aca="false">IFERROR(T10/R10, 0)</f>
        <v>0</v>
      </c>
      <c r="V10" s="17" t="n">
        <f aca="false">IFERROR(S10/$C10, 0)</f>
        <v>0</v>
      </c>
      <c r="W10" s="14" t="n">
        <f aca="false">SUMPRODUCT((HOUR(Ventas!$A$2:$A$10000)=$B10)*(WEEKDAY(Ventas!$A$2:$A$10000)=WEEKDAY(W$1))*(YEAR(Ventas!$A$2:$A$10000)=YEAR($A$3))*(MONTH(Ventas!$A$2:$A$10000)=MONTH($A$3)))</f>
        <v>0</v>
      </c>
      <c r="X10" s="15" t="n">
        <f aca="false">SUMPRODUCT((HOUR(Ventas!$A$2:$A$10000)=$B10)*(WEEKDAY(Ventas!$A$2:$A$10000)=WEEKDAY(W$1))*(YEAR(Ventas!$A$2:$A$10000)=YEAR($A$3))*(MONTH(Ventas!$A$2:$A$10000)=MONTH($A$3)), Ventas!$F$2:$F$10000)</f>
        <v>0</v>
      </c>
      <c r="Y10" s="14" t="n">
        <f aca="false">SUMPRODUCT((HOUR(Ventas!$A$2:$A$10000)=$B10)*(WEEKDAY(Ventas!$A$2:$A$10000)=WEEKDAY(W$1))*(YEAR(Ventas!$A$2:$A$10000)=YEAR($A$3))*(MONTH(Ventas!$A$2:$A$10000)=MONTH($A$3)), Ventas!$E$2:$E$10000)</f>
        <v>0</v>
      </c>
      <c r="Z10" s="16" t="n">
        <f aca="false">IFERROR(Y10/W10, 0)</f>
        <v>0</v>
      </c>
      <c r="AA10" s="17" t="n">
        <f aca="false">IFERROR(X10/$C10, 0)</f>
        <v>0</v>
      </c>
      <c r="AB10" s="14" t="n">
        <f aca="false">SUMPRODUCT((HOUR(Ventas!$A$2:$A$10000)=$B10)*(WEEKDAY(Ventas!$A$2:$A$10000)=WEEKDAY(AB$1))*(YEAR(Ventas!$A$2:$A$10000)=YEAR($A$3))*(MONTH(Ventas!$A$2:$A$10000)=MONTH($A$3)))</f>
        <v>0</v>
      </c>
      <c r="AC10" s="15" t="n">
        <f aca="false">SUMPRODUCT((HOUR(Ventas!$A$2:$A$10000)=$B10)*(WEEKDAY(Ventas!$A$2:$A$10000)=WEEKDAY(AB$1))*(YEAR(Ventas!$A$2:$A$10000)=YEAR($A$3))*(MONTH(Ventas!$A$2:$A$10000)=MONTH($A$3)), Ventas!$F$2:$F$10000)</f>
        <v>0</v>
      </c>
      <c r="AD10" s="14" t="n">
        <f aca="false">SUMPRODUCT((HOUR(Ventas!$A$2:$A$10000)=$B10)*(WEEKDAY(Ventas!$A$2:$A$10000)=WEEKDAY(AB$1))*(YEAR(Ventas!$A$2:$A$10000)=YEAR($A$3))*(MONTH(Ventas!$A$2:$A$10000)=MONTH($A$3)), Ventas!$E$2:$E$10000)</f>
        <v>0</v>
      </c>
      <c r="AE10" s="16" t="n">
        <f aca="false">IFERROR(AD10/AB10, 0)</f>
        <v>0</v>
      </c>
      <c r="AF10" s="17" t="n">
        <f aca="false">IFERROR(AC10/$C10, 0)</f>
        <v>0</v>
      </c>
      <c r="AG10" s="14" t="n">
        <f aca="false">SUMPRODUCT((HOUR(Ventas!$A$2:$A$10000)=$B10)*(WEEKDAY(Ventas!$A$2:$A$10000)=WEEKDAY(AG$1))*(YEAR(Ventas!$A$2:$A$10000)=YEAR($A$3))*(MONTH(Ventas!$A$2:$A$10000)=MONTH($A$3)))</f>
        <v>2</v>
      </c>
      <c r="AH10" s="15" t="n">
        <f aca="false">SUMPRODUCT((HOUR(Ventas!$A$2:$A$10000)=$B10)*(WEEKDAY(Ventas!$A$2:$A$10000)=WEEKDAY(AG$1))*(YEAR(Ventas!$A$2:$A$10000)=YEAR($A$3))*(MONTH(Ventas!$A$2:$A$10000)=MONTH($A$3)), Ventas!$F$2:$F$10000)</f>
        <v>15.9</v>
      </c>
      <c r="AI10" s="14" t="n">
        <f aca="false">SUMPRODUCT((HOUR(Ventas!$A$2:$A$10000)=$B10)*(WEEKDAY(Ventas!$A$2:$A$10000)=WEEKDAY(AG$1))*(YEAR(Ventas!$A$2:$A$10000)=YEAR($A$3))*(MONTH(Ventas!$A$2:$A$10000)=MONTH($A$3)), Ventas!$E$2:$E$10000)</f>
        <v>4</v>
      </c>
      <c r="AJ10" s="16" t="n">
        <f aca="false">IFERROR(AI10/AG10, 0)</f>
        <v>2</v>
      </c>
      <c r="AK10" s="17" t="n">
        <f aca="false">IFERROR(AH10/$C10, 0)</f>
        <v>3.975</v>
      </c>
      <c r="AL10" s="14" t="n">
        <f aca="false">SUMPRODUCT((HOUR(Ventas!$A$2:$A$10000)=$B10)*(WEEKDAY(Ventas!$A$2:$A$10000)=WEEKDAY(AL$1))*(YEAR(Ventas!$A$2:$A$10000)=YEAR($A$3))*(MONTH(Ventas!$A$2:$A$10000)=MONTH($A$3)))</f>
        <v>0</v>
      </c>
      <c r="AM10" s="15" t="n">
        <f aca="false">SUMPRODUCT((HOUR(Ventas!$A$2:$A$10000)=$B10)*(WEEKDAY(Ventas!$A$2:$A$10000)=WEEKDAY(AL$1))*(YEAR(Ventas!$A$2:$A$10000)=YEAR($A$3))*(MONTH(Ventas!$A$2:$A$10000)=MONTH($A$3)), Ventas!$F$2:$F$10000)</f>
        <v>0</v>
      </c>
      <c r="AN10" s="14" t="n">
        <f aca="false">SUMPRODUCT((HOUR(Ventas!$A$2:$A$10000)=$B10)*(WEEKDAY(Ventas!$A$2:$A$10000)=WEEKDAY(AL$1))*(YEAR(Ventas!$A$2:$A$10000)=YEAR($A$3))*(MONTH(Ventas!$A$2:$A$10000)=MONTH($A$3)), Ventas!$E$2:$E$10000)</f>
        <v>0</v>
      </c>
      <c r="AO10" s="16" t="n">
        <f aca="false">IFERROR(AN10/AL10, 0)</f>
        <v>0</v>
      </c>
      <c r="AP10" s="17" t="n">
        <f aca="false">IFERROR(AM10/$C10, 0)</f>
        <v>0</v>
      </c>
    </row>
    <row r="11" customFormat="false" ht="12.8" hidden="false" customHeight="true" outlineLevel="0" collapsed="false">
      <c r="A11" s="12" t="s">
        <v>86</v>
      </c>
      <c r="B11" s="13" t="n">
        <v>16</v>
      </c>
      <c r="C11" s="14" t="n">
        <f aca="false">SUMPRODUCT((HOUR(Ventas!$A$2:$A$10000)=$B11)*(YEAR(Ventas!$A$2:$A$10000)=YEAR($A$3))*(MONTH(Ventas!$A$2:$A$10000)=MONTH($A$3)))</f>
        <v>0</v>
      </c>
      <c r="D11" s="15" t="n">
        <f aca="false">SUMPRODUCT((HOUR(Ventas!$A$2:$A$10000)=$B11)*(YEAR(Ventas!$A$2:$A$10000)=YEAR($A$3))*(MONTH(Ventas!$A$2:$A$10000)=MONTH($A$3)), Ventas!$F$2:$F$10000)</f>
        <v>0</v>
      </c>
      <c r="E11" s="14" t="n">
        <f aca="false">SUMPRODUCT((HOUR(Ventas!$A$2:$A$10000)=$B11)*(YEAR(Ventas!$A$2:$A$10000)=YEAR($A$3))*(MONTH(Ventas!$A$2:$A$10000)=MONTH($A$3)), Ventas!$E$2:$E$10000)</f>
        <v>0</v>
      </c>
      <c r="F11" s="16" t="n">
        <f aca="false">IFERROR(E11/C11, 0)</f>
        <v>0</v>
      </c>
      <c r="G11" s="17" t="n">
        <f aca="false">IFERROR(D11/$C11, 0)</f>
        <v>0</v>
      </c>
      <c r="H11" s="14" t="n">
        <f aca="false">SUMPRODUCT((HOUR(Ventas!$A$2:$A$10000)=$B11)*(WEEKDAY(Ventas!$A$2:$A$10000)=WEEKDAY(H$1))*(YEAR(Ventas!$A$2:$A$10000)=YEAR($A$3))*(MONTH(Ventas!$A$2:$A$10000)=MONTH($A$3)))</f>
        <v>0</v>
      </c>
      <c r="I11" s="15" t="n">
        <f aca="false">SUMPRODUCT((HOUR(Ventas!$A$2:$A$10000)=$B11)*(WEEKDAY(Ventas!$A$2:$A$10000)=WEEKDAY(H$1))*(YEAR(Ventas!$A$2:$A$10000)=YEAR($A$3))*(MONTH(Ventas!$A$2:$A$10000)=MONTH($A$3)), Ventas!$F$2:$F$10000)</f>
        <v>0</v>
      </c>
      <c r="J11" s="14" t="n">
        <f aca="false">SUMPRODUCT((HOUR(Ventas!$A$2:$A$10000)=$B11)*(WEEKDAY(Ventas!$A$2:$A$10000)=WEEKDAY(H$1))*(YEAR(Ventas!$A$2:$A$10000)=YEAR($A$3))*(MONTH(Ventas!$A$2:$A$10000)=MONTH($A$3)), Ventas!$E$2:$E$10000)</f>
        <v>0</v>
      </c>
      <c r="K11" s="16" t="n">
        <f aca="false">IFERROR(J11/H11, 0)</f>
        <v>0</v>
      </c>
      <c r="L11" s="17" t="n">
        <f aca="false">IFERROR(I11/$C11, 0)</f>
        <v>0</v>
      </c>
      <c r="M11" s="14" t="n">
        <f aca="false">SUMPRODUCT((HOUR(Ventas!$A$2:$A$10000)=$B11)*(WEEKDAY(Ventas!$A$2:$A$10000)=WEEKDAY(M$1))*(YEAR(Ventas!$A$2:$A$10000)=YEAR($A$3))*(MONTH(Ventas!$A$2:$A$10000)=MONTH($A$3)))</f>
        <v>0</v>
      </c>
      <c r="N11" s="15" t="n">
        <f aca="false">SUMPRODUCT((HOUR(Ventas!$A$2:$A$10000)=$B11)*(WEEKDAY(Ventas!$A$2:$A$10000)=WEEKDAY(M$1))*(YEAR(Ventas!$A$2:$A$10000)=YEAR($A$3))*(MONTH(Ventas!$A$2:$A$10000)=MONTH($A$3)), Ventas!$F$2:$F$10000)</f>
        <v>0</v>
      </c>
      <c r="O11" s="14" t="n">
        <f aca="false">SUMPRODUCT((HOUR(Ventas!$A$2:$A$10000)=$B11)*(WEEKDAY(Ventas!$A$2:$A$10000)=WEEKDAY(M$1))*(YEAR(Ventas!$A$2:$A$10000)=YEAR($A$3))*(MONTH(Ventas!$A$2:$A$10000)=MONTH($A$3)), Ventas!$E$2:$E$10000)</f>
        <v>0</v>
      </c>
      <c r="P11" s="16" t="n">
        <f aca="false">IFERROR(O11/M11, 0)</f>
        <v>0</v>
      </c>
      <c r="Q11" s="17" t="n">
        <f aca="false">IFERROR(N11/$C11, 0)</f>
        <v>0</v>
      </c>
      <c r="R11" s="14" t="n">
        <f aca="false">SUMPRODUCT((HOUR(Ventas!$A$2:$A$10000)=$B11)*(WEEKDAY(Ventas!$A$2:$A$10000)=WEEKDAY(R$1))*(YEAR(Ventas!$A$2:$A$10000)=YEAR($A$3))*(MONTH(Ventas!$A$2:$A$10000)=MONTH($A$3)))</f>
        <v>0</v>
      </c>
      <c r="S11" s="15" t="n">
        <f aca="false">SUMPRODUCT((HOUR(Ventas!$A$2:$A$10000)=$B11)*(WEEKDAY(Ventas!$A$2:$A$10000)=WEEKDAY(R$1))*(YEAR(Ventas!$A$2:$A$10000)=YEAR($A$3))*(MONTH(Ventas!$A$2:$A$10000)=MONTH($A$3)), Ventas!$F$2:$F$10000)</f>
        <v>0</v>
      </c>
      <c r="T11" s="14" t="n">
        <f aca="false">SUMPRODUCT((HOUR(Ventas!$A$2:$A$10000)=$B11)*(WEEKDAY(Ventas!$A$2:$A$10000)=WEEKDAY(R$1))*(YEAR(Ventas!$A$2:$A$10000)=YEAR($A$3))*(MONTH(Ventas!$A$2:$A$10000)=MONTH($A$3)), Ventas!$E$2:$E$10000)</f>
        <v>0</v>
      </c>
      <c r="U11" s="16" t="n">
        <f aca="false">IFERROR(T11/R11, 0)</f>
        <v>0</v>
      </c>
      <c r="V11" s="17" t="n">
        <f aca="false">IFERROR(S11/$C11, 0)</f>
        <v>0</v>
      </c>
      <c r="W11" s="14" t="n">
        <f aca="false">SUMPRODUCT((HOUR(Ventas!$A$2:$A$10000)=$B11)*(WEEKDAY(Ventas!$A$2:$A$10000)=WEEKDAY(W$1))*(YEAR(Ventas!$A$2:$A$10000)=YEAR($A$3))*(MONTH(Ventas!$A$2:$A$10000)=MONTH($A$3)))</f>
        <v>0</v>
      </c>
      <c r="X11" s="15" t="n">
        <f aca="false">SUMPRODUCT((HOUR(Ventas!$A$2:$A$10000)=$B11)*(WEEKDAY(Ventas!$A$2:$A$10000)=WEEKDAY(W$1))*(YEAR(Ventas!$A$2:$A$10000)=YEAR($A$3))*(MONTH(Ventas!$A$2:$A$10000)=MONTH($A$3)), Ventas!$F$2:$F$10000)</f>
        <v>0</v>
      </c>
      <c r="Y11" s="14" t="n">
        <f aca="false">SUMPRODUCT((HOUR(Ventas!$A$2:$A$10000)=$B11)*(WEEKDAY(Ventas!$A$2:$A$10000)=WEEKDAY(W$1))*(YEAR(Ventas!$A$2:$A$10000)=YEAR($A$3))*(MONTH(Ventas!$A$2:$A$10000)=MONTH($A$3)), Ventas!$E$2:$E$10000)</f>
        <v>0</v>
      </c>
      <c r="Z11" s="16" t="n">
        <f aca="false">IFERROR(Y11/W11, 0)</f>
        <v>0</v>
      </c>
      <c r="AA11" s="17" t="n">
        <f aca="false">IFERROR(X11/$C11, 0)</f>
        <v>0</v>
      </c>
      <c r="AB11" s="14" t="n">
        <f aca="false">SUMPRODUCT((HOUR(Ventas!$A$2:$A$10000)=$B11)*(WEEKDAY(Ventas!$A$2:$A$10000)=WEEKDAY(AB$1))*(YEAR(Ventas!$A$2:$A$10000)=YEAR($A$3))*(MONTH(Ventas!$A$2:$A$10000)=MONTH($A$3)))</f>
        <v>0</v>
      </c>
      <c r="AC11" s="15" t="n">
        <f aca="false">SUMPRODUCT((HOUR(Ventas!$A$2:$A$10000)=$B11)*(WEEKDAY(Ventas!$A$2:$A$10000)=WEEKDAY(AB$1))*(YEAR(Ventas!$A$2:$A$10000)=YEAR($A$3))*(MONTH(Ventas!$A$2:$A$10000)=MONTH($A$3)), Ventas!$F$2:$F$10000)</f>
        <v>0</v>
      </c>
      <c r="AD11" s="14" t="n">
        <f aca="false">SUMPRODUCT((HOUR(Ventas!$A$2:$A$10000)=$B11)*(WEEKDAY(Ventas!$A$2:$A$10000)=WEEKDAY(AB$1))*(YEAR(Ventas!$A$2:$A$10000)=YEAR($A$3))*(MONTH(Ventas!$A$2:$A$10000)=MONTH($A$3)), Ventas!$E$2:$E$10000)</f>
        <v>0</v>
      </c>
      <c r="AE11" s="16" t="n">
        <f aca="false">IFERROR(AD11/AB11, 0)</f>
        <v>0</v>
      </c>
      <c r="AF11" s="17" t="n">
        <f aca="false">IFERROR(AC11/$C11, 0)</f>
        <v>0</v>
      </c>
      <c r="AG11" s="14" t="n">
        <f aca="false">SUMPRODUCT((HOUR(Ventas!$A$2:$A$10000)=$B11)*(WEEKDAY(Ventas!$A$2:$A$10000)=WEEKDAY(AG$1))*(YEAR(Ventas!$A$2:$A$10000)=YEAR($A$3))*(MONTH(Ventas!$A$2:$A$10000)=MONTH($A$3)))</f>
        <v>0</v>
      </c>
      <c r="AH11" s="15" t="n">
        <f aca="false">SUMPRODUCT((HOUR(Ventas!$A$2:$A$10000)=$B11)*(WEEKDAY(Ventas!$A$2:$A$10000)=WEEKDAY(AG$1))*(YEAR(Ventas!$A$2:$A$10000)=YEAR($A$3))*(MONTH(Ventas!$A$2:$A$10000)=MONTH($A$3)), Ventas!$F$2:$F$10000)</f>
        <v>0</v>
      </c>
      <c r="AI11" s="14" t="n">
        <f aca="false">SUMPRODUCT((HOUR(Ventas!$A$2:$A$10000)=$B11)*(WEEKDAY(Ventas!$A$2:$A$10000)=WEEKDAY(AG$1))*(YEAR(Ventas!$A$2:$A$10000)=YEAR($A$3))*(MONTH(Ventas!$A$2:$A$10000)=MONTH($A$3)), Ventas!$E$2:$E$10000)</f>
        <v>0</v>
      </c>
      <c r="AJ11" s="16" t="n">
        <f aca="false">IFERROR(AI11/AG11, 0)</f>
        <v>0</v>
      </c>
      <c r="AK11" s="17" t="n">
        <f aca="false">IFERROR(AH11/$C11, 0)</f>
        <v>0</v>
      </c>
      <c r="AL11" s="14" t="n">
        <f aca="false">SUMPRODUCT((HOUR(Ventas!$A$2:$A$10000)=$B11)*(WEEKDAY(Ventas!$A$2:$A$10000)=WEEKDAY(AL$1))*(YEAR(Ventas!$A$2:$A$10000)=YEAR($A$3))*(MONTH(Ventas!$A$2:$A$10000)=MONTH($A$3)))</f>
        <v>0</v>
      </c>
      <c r="AM11" s="15" t="n">
        <f aca="false">SUMPRODUCT((HOUR(Ventas!$A$2:$A$10000)=$B11)*(WEEKDAY(Ventas!$A$2:$A$10000)=WEEKDAY(AL$1))*(YEAR(Ventas!$A$2:$A$10000)=YEAR($A$3))*(MONTH(Ventas!$A$2:$A$10000)=MONTH($A$3)), Ventas!$F$2:$F$10000)</f>
        <v>0</v>
      </c>
      <c r="AN11" s="14" t="n">
        <f aca="false">SUMPRODUCT((HOUR(Ventas!$A$2:$A$10000)=$B11)*(WEEKDAY(Ventas!$A$2:$A$10000)=WEEKDAY(AL$1))*(YEAR(Ventas!$A$2:$A$10000)=YEAR($A$3))*(MONTH(Ventas!$A$2:$A$10000)=MONTH($A$3)), Ventas!$E$2:$E$10000)</f>
        <v>0</v>
      </c>
      <c r="AO11" s="16" t="n">
        <f aca="false">IFERROR(AN11/AL11, 0)</f>
        <v>0</v>
      </c>
      <c r="AP11" s="17" t="n">
        <f aca="false">IFERROR(AM11/$C11, 0)</f>
        <v>0</v>
      </c>
    </row>
    <row r="12" customFormat="false" ht="12.8" hidden="false" customHeight="true" outlineLevel="0" collapsed="false">
      <c r="A12" s="12" t="s">
        <v>87</v>
      </c>
      <c r="B12" s="13" t="n">
        <v>17</v>
      </c>
      <c r="C12" s="14" t="n">
        <f aca="false">SUMPRODUCT((HOUR(Ventas!$A$2:$A$10000)=$B12)*(YEAR(Ventas!$A$2:$A$10000)=YEAR($A$3))*(MONTH(Ventas!$A$2:$A$10000)=MONTH($A$3)))</f>
        <v>1</v>
      </c>
      <c r="D12" s="15" t="n">
        <f aca="false">SUMPRODUCT((HOUR(Ventas!$A$2:$A$10000)=$B12)*(YEAR(Ventas!$A$2:$A$10000)=YEAR($A$3))*(MONTH(Ventas!$A$2:$A$10000)=MONTH($A$3)), Ventas!$F$2:$F$10000)</f>
        <v>9.95</v>
      </c>
      <c r="E12" s="14" t="n">
        <f aca="false">SUMPRODUCT((HOUR(Ventas!$A$2:$A$10000)=$B12)*(YEAR(Ventas!$A$2:$A$10000)=YEAR($A$3))*(MONTH(Ventas!$A$2:$A$10000)=MONTH($A$3)), Ventas!$E$2:$E$10000)</f>
        <v>1</v>
      </c>
      <c r="F12" s="16" t="n">
        <f aca="false">IFERROR(E12/C12, 0)</f>
        <v>1</v>
      </c>
      <c r="G12" s="17" t="n">
        <f aca="false">IFERROR(D12/$C12, 0)</f>
        <v>9.95</v>
      </c>
      <c r="H12" s="14" t="n">
        <f aca="false">SUMPRODUCT((HOUR(Ventas!$A$2:$A$10000)=$B12)*(WEEKDAY(Ventas!$A$2:$A$10000)=WEEKDAY(H$1))*(YEAR(Ventas!$A$2:$A$10000)=YEAR($A$3))*(MONTH(Ventas!$A$2:$A$10000)=MONTH($A$3)))</f>
        <v>0</v>
      </c>
      <c r="I12" s="15" t="n">
        <f aca="false">SUMPRODUCT((HOUR(Ventas!$A$2:$A$10000)=$B12)*(WEEKDAY(Ventas!$A$2:$A$10000)=WEEKDAY(H$1))*(YEAR(Ventas!$A$2:$A$10000)=YEAR($A$3))*(MONTH(Ventas!$A$2:$A$10000)=MONTH($A$3)), Ventas!$F$2:$F$10000)</f>
        <v>0</v>
      </c>
      <c r="J12" s="14" t="n">
        <f aca="false">SUMPRODUCT((HOUR(Ventas!$A$2:$A$10000)=$B12)*(WEEKDAY(Ventas!$A$2:$A$10000)=WEEKDAY(H$1))*(YEAR(Ventas!$A$2:$A$10000)=YEAR($A$3))*(MONTH(Ventas!$A$2:$A$10000)=MONTH($A$3)), Ventas!$E$2:$E$10000)</f>
        <v>0</v>
      </c>
      <c r="K12" s="16" t="n">
        <f aca="false">IFERROR(J12/H12, 0)</f>
        <v>0</v>
      </c>
      <c r="L12" s="17" t="n">
        <f aca="false">IFERROR(I12/$C12, 0)</f>
        <v>0</v>
      </c>
      <c r="M12" s="14" t="n">
        <f aca="false">SUMPRODUCT((HOUR(Ventas!$A$2:$A$10000)=$B12)*(WEEKDAY(Ventas!$A$2:$A$10000)=WEEKDAY(M$1))*(YEAR(Ventas!$A$2:$A$10000)=YEAR($A$3))*(MONTH(Ventas!$A$2:$A$10000)=MONTH($A$3)))</f>
        <v>0</v>
      </c>
      <c r="N12" s="15" t="n">
        <f aca="false">SUMPRODUCT((HOUR(Ventas!$A$2:$A$10000)=$B12)*(WEEKDAY(Ventas!$A$2:$A$10000)=WEEKDAY(M$1))*(YEAR(Ventas!$A$2:$A$10000)=YEAR($A$3))*(MONTH(Ventas!$A$2:$A$10000)=MONTH($A$3)), Ventas!$F$2:$F$10000)</f>
        <v>0</v>
      </c>
      <c r="O12" s="14" t="n">
        <f aca="false">SUMPRODUCT((HOUR(Ventas!$A$2:$A$10000)=$B12)*(WEEKDAY(Ventas!$A$2:$A$10000)=WEEKDAY(M$1))*(YEAR(Ventas!$A$2:$A$10000)=YEAR($A$3))*(MONTH(Ventas!$A$2:$A$10000)=MONTH($A$3)), Ventas!$E$2:$E$10000)</f>
        <v>0</v>
      </c>
      <c r="P12" s="16" t="n">
        <f aca="false">IFERROR(O12/M12, 0)</f>
        <v>0</v>
      </c>
      <c r="Q12" s="17" t="n">
        <f aca="false">IFERROR(N12/$C12, 0)</f>
        <v>0</v>
      </c>
      <c r="R12" s="14" t="n">
        <f aca="false">SUMPRODUCT((HOUR(Ventas!$A$2:$A$10000)=$B12)*(WEEKDAY(Ventas!$A$2:$A$10000)=WEEKDAY(R$1))*(YEAR(Ventas!$A$2:$A$10000)=YEAR($A$3))*(MONTH(Ventas!$A$2:$A$10000)=MONTH($A$3)))</f>
        <v>0</v>
      </c>
      <c r="S12" s="15" t="n">
        <f aca="false">SUMPRODUCT((HOUR(Ventas!$A$2:$A$10000)=$B12)*(WEEKDAY(Ventas!$A$2:$A$10000)=WEEKDAY(R$1))*(YEAR(Ventas!$A$2:$A$10000)=YEAR($A$3))*(MONTH(Ventas!$A$2:$A$10000)=MONTH($A$3)), Ventas!$F$2:$F$10000)</f>
        <v>0</v>
      </c>
      <c r="T12" s="14" t="n">
        <f aca="false">SUMPRODUCT((HOUR(Ventas!$A$2:$A$10000)=$B12)*(WEEKDAY(Ventas!$A$2:$A$10000)=WEEKDAY(R$1))*(YEAR(Ventas!$A$2:$A$10000)=YEAR($A$3))*(MONTH(Ventas!$A$2:$A$10000)=MONTH($A$3)), Ventas!$E$2:$E$10000)</f>
        <v>0</v>
      </c>
      <c r="U12" s="16" t="n">
        <f aca="false">IFERROR(T12/R12, 0)</f>
        <v>0</v>
      </c>
      <c r="V12" s="17" t="n">
        <f aca="false">IFERROR(S12/$C12, 0)</f>
        <v>0</v>
      </c>
      <c r="W12" s="14" t="n">
        <f aca="false">SUMPRODUCT((HOUR(Ventas!$A$2:$A$10000)=$B12)*(WEEKDAY(Ventas!$A$2:$A$10000)=WEEKDAY(W$1))*(YEAR(Ventas!$A$2:$A$10000)=YEAR($A$3))*(MONTH(Ventas!$A$2:$A$10000)=MONTH($A$3)))</f>
        <v>1</v>
      </c>
      <c r="X12" s="15" t="n">
        <f aca="false">SUMPRODUCT((HOUR(Ventas!$A$2:$A$10000)=$B12)*(WEEKDAY(Ventas!$A$2:$A$10000)=WEEKDAY(W$1))*(YEAR(Ventas!$A$2:$A$10000)=YEAR($A$3))*(MONTH(Ventas!$A$2:$A$10000)=MONTH($A$3)), Ventas!$F$2:$F$10000)</f>
        <v>9.95</v>
      </c>
      <c r="Y12" s="14" t="n">
        <f aca="false">SUMPRODUCT((HOUR(Ventas!$A$2:$A$10000)=$B12)*(WEEKDAY(Ventas!$A$2:$A$10000)=WEEKDAY(W$1))*(YEAR(Ventas!$A$2:$A$10000)=YEAR($A$3))*(MONTH(Ventas!$A$2:$A$10000)=MONTH($A$3)), Ventas!$E$2:$E$10000)</f>
        <v>1</v>
      </c>
      <c r="Z12" s="16" t="n">
        <f aca="false">IFERROR(Y12/W12, 0)</f>
        <v>1</v>
      </c>
      <c r="AA12" s="17" t="n">
        <f aca="false">IFERROR(X12/$C12, 0)</f>
        <v>9.95</v>
      </c>
      <c r="AB12" s="14" t="n">
        <f aca="false">SUMPRODUCT((HOUR(Ventas!$A$2:$A$10000)=$B12)*(WEEKDAY(Ventas!$A$2:$A$10000)=WEEKDAY(AB$1))*(YEAR(Ventas!$A$2:$A$10000)=YEAR($A$3))*(MONTH(Ventas!$A$2:$A$10000)=MONTH($A$3)))</f>
        <v>0</v>
      </c>
      <c r="AC12" s="15" t="n">
        <f aca="false">SUMPRODUCT((HOUR(Ventas!$A$2:$A$10000)=$B12)*(WEEKDAY(Ventas!$A$2:$A$10000)=WEEKDAY(AB$1))*(YEAR(Ventas!$A$2:$A$10000)=YEAR($A$3))*(MONTH(Ventas!$A$2:$A$10000)=MONTH($A$3)), Ventas!$F$2:$F$10000)</f>
        <v>0</v>
      </c>
      <c r="AD12" s="14" t="n">
        <f aca="false">SUMPRODUCT((HOUR(Ventas!$A$2:$A$10000)=$B12)*(WEEKDAY(Ventas!$A$2:$A$10000)=WEEKDAY(AB$1))*(YEAR(Ventas!$A$2:$A$10000)=YEAR($A$3))*(MONTH(Ventas!$A$2:$A$10000)=MONTH($A$3)), Ventas!$E$2:$E$10000)</f>
        <v>0</v>
      </c>
      <c r="AE12" s="16" t="n">
        <f aca="false">IFERROR(AD12/AB12, 0)</f>
        <v>0</v>
      </c>
      <c r="AF12" s="17" t="n">
        <f aca="false">IFERROR(AC12/$C12, 0)</f>
        <v>0</v>
      </c>
      <c r="AG12" s="14" t="n">
        <f aca="false">SUMPRODUCT((HOUR(Ventas!$A$2:$A$10000)=$B12)*(WEEKDAY(Ventas!$A$2:$A$10000)=WEEKDAY(AG$1))*(YEAR(Ventas!$A$2:$A$10000)=YEAR($A$3))*(MONTH(Ventas!$A$2:$A$10000)=MONTH($A$3)))</f>
        <v>0</v>
      </c>
      <c r="AH12" s="15" t="n">
        <f aca="false">SUMPRODUCT((HOUR(Ventas!$A$2:$A$10000)=$B12)*(WEEKDAY(Ventas!$A$2:$A$10000)=WEEKDAY(AG$1))*(YEAR(Ventas!$A$2:$A$10000)=YEAR($A$3))*(MONTH(Ventas!$A$2:$A$10000)=MONTH($A$3)), Ventas!$F$2:$F$10000)</f>
        <v>0</v>
      </c>
      <c r="AI12" s="14" t="n">
        <f aca="false">SUMPRODUCT((HOUR(Ventas!$A$2:$A$10000)=$B12)*(WEEKDAY(Ventas!$A$2:$A$10000)=WEEKDAY(AG$1))*(YEAR(Ventas!$A$2:$A$10000)=YEAR($A$3))*(MONTH(Ventas!$A$2:$A$10000)=MONTH($A$3)), Ventas!$E$2:$E$10000)</f>
        <v>0</v>
      </c>
      <c r="AJ12" s="16" t="n">
        <f aca="false">IFERROR(AI12/AG12, 0)</f>
        <v>0</v>
      </c>
      <c r="AK12" s="17" t="n">
        <f aca="false">IFERROR(AH12/$C12, 0)</f>
        <v>0</v>
      </c>
      <c r="AL12" s="14" t="n">
        <f aca="false">SUMPRODUCT((HOUR(Ventas!$A$2:$A$10000)=$B12)*(WEEKDAY(Ventas!$A$2:$A$10000)=WEEKDAY(AL$1))*(YEAR(Ventas!$A$2:$A$10000)=YEAR($A$3))*(MONTH(Ventas!$A$2:$A$10000)=MONTH($A$3)))</f>
        <v>0</v>
      </c>
      <c r="AM12" s="15" t="n">
        <f aca="false">SUMPRODUCT((HOUR(Ventas!$A$2:$A$10000)=$B12)*(WEEKDAY(Ventas!$A$2:$A$10000)=WEEKDAY(AL$1))*(YEAR(Ventas!$A$2:$A$10000)=YEAR($A$3))*(MONTH(Ventas!$A$2:$A$10000)=MONTH($A$3)), Ventas!$F$2:$F$10000)</f>
        <v>0</v>
      </c>
      <c r="AN12" s="14" t="n">
        <f aca="false">SUMPRODUCT((HOUR(Ventas!$A$2:$A$10000)=$B12)*(WEEKDAY(Ventas!$A$2:$A$10000)=WEEKDAY(AL$1))*(YEAR(Ventas!$A$2:$A$10000)=YEAR($A$3))*(MONTH(Ventas!$A$2:$A$10000)=MONTH($A$3)), Ventas!$E$2:$E$10000)</f>
        <v>0</v>
      </c>
      <c r="AO12" s="16" t="n">
        <f aca="false">IFERROR(AN12/AL12, 0)</f>
        <v>0</v>
      </c>
      <c r="AP12" s="17" t="n">
        <f aca="false">IFERROR(AM12/$C12, 0)</f>
        <v>0</v>
      </c>
    </row>
    <row r="13" customFormat="false" ht="12.8" hidden="false" customHeight="true" outlineLevel="0" collapsed="false">
      <c r="A13" s="12" t="s">
        <v>88</v>
      </c>
      <c r="B13" s="13" t="n">
        <v>18</v>
      </c>
      <c r="C13" s="14" t="n">
        <f aca="false">SUMPRODUCT((HOUR(Ventas!$A$2:$A$10000)=$B13)*(YEAR(Ventas!$A$2:$A$10000)=YEAR($A$3))*(MONTH(Ventas!$A$2:$A$10000)=MONTH($A$3)))</f>
        <v>6</v>
      </c>
      <c r="D13" s="15" t="n">
        <f aca="false">SUMPRODUCT((HOUR(Ventas!$A$2:$A$10000)=$B13)*(YEAR(Ventas!$A$2:$A$10000)=YEAR($A$3))*(MONTH(Ventas!$A$2:$A$10000)=MONTH($A$3)), Ventas!$F$2:$F$10000)</f>
        <v>153.5</v>
      </c>
      <c r="E13" s="14" t="n">
        <f aca="false">SUMPRODUCT((HOUR(Ventas!$A$2:$A$10000)=$B13)*(YEAR(Ventas!$A$2:$A$10000)=YEAR($A$3))*(MONTH(Ventas!$A$2:$A$10000)=MONTH($A$3)), Ventas!$E$2:$E$10000)</f>
        <v>10</v>
      </c>
      <c r="F13" s="16" t="n">
        <f aca="false">IFERROR(E13/C13, 0)</f>
        <v>1.66666666666667</v>
      </c>
      <c r="G13" s="17" t="n">
        <f aca="false">IFERROR(D13/$C13, 0)</f>
        <v>25.5833333333333</v>
      </c>
      <c r="H13" s="14" t="n">
        <f aca="false">SUMPRODUCT((HOUR(Ventas!$A$2:$A$10000)=$B13)*(WEEKDAY(Ventas!$A$2:$A$10000)=WEEKDAY(H$1))*(YEAR(Ventas!$A$2:$A$10000)=YEAR($A$3))*(MONTH(Ventas!$A$2:$A$10000)=MONTH($A$3)))</f>
        <v>1</v>
      </c>
      <c r="I13" s="15" t="n">
        <f aca="false">SUMPRODUCT((HOUR(Ventas!$A$2:$A$10000)=$B13)*(WEEKDAY(Ventas!$A$2:$A$10000)=WEEKDAY(H$1))*(YEAR(Ventas!$A$2:$A$10000)=YEAR($A$3))*(MONTH(Ventas!$A$2:$A$10000)=MONTH($A$3)), Ventas!$F$2:$F$10000)</f>
        <v>27.9</v>
      </c>
      <c r="J13" s="14" t="n">
        <f aca="false">SUMPRODUCT((HOUR(Ventas!$A$2:$A$10000)=$B13)*(WEEKDAY(Ventas!$A$2:$A$10000)=WEEKDAY(H$1))*(YEAR(Ventas!$A$2:$A$10000)=YEAR($A$3))*(MONTH(Ventas!$A$2:$A$10000)=MONTH($A$3)), Ventas!$E$2:$E$10000)</f>
        <v>2</v>
      </c>
      <c r="K13" s="16" t="n">
        <f aca="false">IFERROR(J13/H13, 0)</f>
        <v>2</v>
      </c>
      <c r="L13" s="17" t="n">
        <f aca="false">IFERROR(I13/$C13, 0)</f>
        <v>4.65</v>
      </c>
      <c r="M13" s="14" t="n">
        <f aca="false">SUMPRODUCT((HOUR(Ventas!$A$2:$A$10000)=$B13)*(WEEKDAY(Ventas!$A$2:$A$10000)=WEEKDAY(M$1))*(YEAR(Ventas!$A$2:$A$10000)=YEAR($A$3))*(MONTH(Ventas!$A$2:$A$10000)=MONTH($A$3)))</f>
        <v>0</v>
      </c>
      <c r="N13" s="15" t="n">
        <f aca="false">SUMPRODUCT((HOUR(Ventas!$A$2:$A$10000)=$B13)*(WEEKDAY(Ventas!$A$2:$A$10000)=WEEKDAY(M$1))*(YEAR(Ventas!$A$2:$A$10000)=YEAR($A$3))*(MONTH(Ventas!$A$2:$A$10000)=MONTH($A$3)), Ventas!$F$2:$F$10000)</f>
        <v>0</v>
      </c>
      <c r="O13" s="14" t="n">
        <f aca="false">SUMPRODUCT((HOUR(Ventas!$A$2:$A$10000)=$B13)*(WEEKDAY(Ventas!$A$2:$A$10000)=WEEKDAY(M$1))*(YEAR(Ventas!$A$2:$A$10000)=YEAR($A$3))*(MONTH(Ventas!$A$2:$A$10000)=MONTH($A$3)), Ventas!$E$2:$E$10000)</f>
        <v>0</v>
      </c>
      <c r="P13" s="16" t="n">
        <f aca="false">IFERROR(O13/M13, 0)</f>
        <v>0</v>
      </c>
      <c r="Q13" s="17" t="n">
        <f aca="false">IFERROR(N13/$C13, 0)</f>
        <v>0</v>
      </c>
      <c r="R13" s="14" t="n">
        <f aca="false">SUMPRODUCT((HOUR(Ventas!$A$2:$A$10000)=$B13)*(WEEKDAY(Ventas!$A$2:$A$10000)=WEEKDAY(R$1))*(YEAR(Ventas!$A$2:$A$10000)=YEAR($A$3))*(MONTH(Ventas!$A$2:$A$10000)=MONTH($A$3)))</f>
        <v>1</v>
      </c>
      <c r="S13" s="15" t="n">
        <f aca="false">SUMPRODUCT((HOUR(Ventas!$A$2:$A$10000)=$B13)*(WEEKDAY(Ventas!$A$2:$A$10000)=WEEKDAY(R$1))*(YEAR(Ventas!$A$2:$A$10000)=YEAR($A$3))*(MONTH(Ventas!$A$2:$A$10000)=MONTH($A$3)), Ventas!$F$2:$F$10000)</f>
        <v>43.9</v>
      </c>
      <c r="T13" s="14" t="n">
        <f aca="false">SUMPRODUCT((HOUR(Ventas!$A$2:$A$10000)=$B13)*(WEEKDAY(Ventas!$A$2:$A$10000)=WEEKDAY(R$1))*(YEAR(Ventas!$A$2:$A$10000)=YEAR($A$3))*(MONTH(Ventas!$A$2:$A$10000)=MONTH($A$3)), Ventas!$E$2:$E$10000)</f>
        <v>2</v>
      </c>
      <c r="U13" s="16" t="n">
        <f aca="false">IFERROR(T13/R13, 0)</f>
        <v>2</v>
      </c>
      <c r="V13" s="17" t="n">
        <f aca="false">IFERROR(S13/$C13, 0)</f>
        <v>7.31666666666667</v>
      </c>
      <c r="W13" s="14" t="n">
        <f aca="false">SUMPRODUCT((HOUR(Ventas!$A$2:$A$10000)=$B13)*(WEEKDAY(Ventas!$A$2:$A$10000)=WEEKDAY(W$1))*(YEAR(Ventas!$A$2:$A$10000)=YEAR($A$3))*(MONTH(Ventas!$A$2:$A$10000)=MONTH($A$3)))</f>
        <v>1</v>
      </c>
      <c r="X13" s="15" t="n">
        <f aca="false">SUMPRODUCT((HOUR(Ventas!$A$2:$A$10000)=$B13)*(WEEKDAY(Ventas!$A$2:$A$10000)=WEEKDAY(W$1))*(YEAR(Ventas!$A$2:$A$10000)=YEAR($A$3))*(MONTH(Ventas!$A$2:$A$10000)=MONTH($A$3)), Ventas!$F$2:$F$10000)</f>
        <v>13.95</v>
      </c>
      <c r="Y13" s="14" t="n">
        <f aca="false">SUMPRODUCT((HOUR(Ventas!$A$2:$A$10000)=$B13)*(WEEKDAY(Ventas!$A$2:$A$10000)=WEEKDAY(W$1))*(YEAR(Ventas!$A$2:$A$10000)=YEAR($A$3))*(MONTH(Ventas!$A$2:$A$10000)=MONTH($A$3)), Ventas!$E$2:$E$10000)</f>
        <v>1</v>
      </c>
      <c r="Z13" s="16" t="n">
        <f aca="false">IFERROR(Y13/W13, 0)</f>
        <v>1</v>
      </c>
      <c r="AA13" s="17" t="n">
        <f aca="false">IFERROR(X13/$C13, 0)</f>
        <v>2.325</v>
      </c>
      <c r="AB13" s="14" t="n">
        <f aca="false">SUMPRODUCT((HOUR(Ventas!$A$2:$A$10000)=$B13)*(WEEKDAY(Ventas!$A$2:$A$10000)=WEEKDAY(AB$1))*(YEAR(Ventas!$A$2:$A$10000)=YEAR($A$3))*(MONTH(Ventas!$A$2:$A$10000)=MONTH($A$3)))</f>
        <v>1</v>
      </c>
      <c r="AC13" s="15" t="n">
        <f aca="false">SUMPRODUCT((HOUR(Ventas!$A$2:$A$10000)=$B13)*(WEEKDAY(Ventas!$A$2:$A$10000)=WEEKDAY(AB$1))*(YEAR(Ventas!$A$2:$A$10000)=YEAR($A$3))*(MONTH(Ventas!$A$2:$A$10000)=MONTH($A$3)), Ventas!$F$2:$F$10000)</f>
        <v>31.9</v>
      </c>
      <c r="AD13" s="14" t="n">
        <f aca="false">SUMPRODUCT((HOUR(Ventas!$A$2:$A$10000)=$B13)*(WEEKDAY(Ventas!$A$2:$A$10000)=WEEKDAY(AB$1))*(YEAR(Ventas!$A$2:$A$10000)=YEAR($A$3))*(MONTH(Ventas!$A$2:$A$10000)=MONTH($A$3)), Ventas!$E$2:$E$10000)</f>
        <v>2</v>
      </c>
      <c r="AE13" s="16" t="n">
        <f aca="false">IFERROR(AD13/AB13, 0)</f>
        <v>2</v>
      </c>
      <c r="AF13" s="17" t="n">
        <f aca="false">IFERROR(AC13/$C13, 0)</f>
        <v>5.31666666666667</v>
      </c>
      <c r="AG13" s="14" t="n">
        <f aca="false">SUMPRODUCT((HOUR(Ventas!$A$2:$A$10000)=$B13)*(WEEKDAY(Ventas!$A$2:$A$10000)=WEEKDAY(AG$1))*(YEAR(Ventas!$A$2:$A$10000)=YEAR($A$3))*(MONTH(Ventas!$A$2:$A$10000)=MONTH($A$3)))</f>
        <v>1</v>
      </c>
      <c r="AH13" s="15" t="n">
        <f aca="false">SUMPRODUCT((HOUR(Ventas!$A$2:$A$10000)=$B13)*(WEEKDAY(Ventas!$A$2:$A$10000)=WEEKDAY(AG$1))*(YEAR(Ventas!$A$2:$A$10000)=YEAR($A$3))*(MONTH(Ventas!$A$2:$A$10000)=MONTH($A$3)), Ventas!$F$2:$F$10000)</f>
        <v>15.95</v>
      </c>
      <c r="AI13" s="14" t="n">
        <f aca="false">SUMPRODUCT((HOUR(Ventas!$A$2:$A$10000)=$B13)*(WEEKDAY(Ventas!$A$2:$A$10000)=WEEKDAY(AG$1))*(YEAR(Ventas!$A$2:$A$10000)=YEAR($A$3))*(MONTH(Ventas!$A$2:$A$10000)=MONTH($A$3)), Ventas!$E$2:$E$10000)</f>
        <v>1</v>
      </c>
      <c r="AJ13" s="16" t="n">
        <f aca="false">IFERROR(AI13/AG13, 0)</f>
        <v>1</v>
      </c>
      <c r="AK13" s="17" t="n">
        <f aca="false">IFERROR(AH13/$C13, 0)</f>
        <v>2.65833333333333</v>
      </c>
      <c r="AL13" s="14" t="n">
        <f aca="false">SUMPRODUCT((HOUR(Ventas!$A$2:$A$10000)=$B13)*(WEEKDAY(Ventas!$A$2:$A$10000)=WEEKDAY(AL$1))*(YEAR(Ventas!$A$2:$A$10000)=YEAR($A$3))*(MONTH(Ventas!$A$2:$A$10000)=MONTH($A$3)))</f>
        <v>1</v>
      </c>
      <c r="AM13" s="15" t="n">
        <f aca="false">SUMPRODUCT((HOUR(Ventas!$A$2:$A$10000)=$B13)*(WEEKDAY(Ventas!$A$2:$A$10000)=WEEKDAY(AL$1))*(YEAR(Ventas!$A$2:$A$10000)=YEAR($A$3))*(MONTH(Ventas!$A$2:$A$10000)=MONTH($A$3)), Ventas!$F$2:$F$10000)</f>
        <v>19.9</v>
      </c>
      <c r="AN13" s="14" t="n">
        <f aca="false">SUMPRODUCT((HOUR(Ventas!$A$2:$A$10000)=$B13)*(WEEKDAY(Ventas!$A$2:$A$10000)=WEEKDAY(AL$1))*(YEAR(Ventas!$A$2:$A$10000)=YEAR($A$3))*(MONTH(Ventas!$A$2:$A$10000)=MONTH($A$3)), Ventas!$E$2:$E$10000)</f>
        <v>2</v>
      </c>
      <c r="AO13" s="16" t="n">
        <f aca="false">IFERROR(AN13/AL13, 0)</f>
        <v>2</v>
      </c>
      <c r="AP13" s="17" t="n">
        <f aca="false">IFERROR(AM13/$C13, 0)</f>
        <v>3.31666666666667</v>
      </c>
    </row>
    <row r="14" customFormat="false" ht="12.8" hidden="false" customHeight="true" outlineLevel="0" collapsed="false">
      <c r="A14" s="12" t="s">
        <v>89</v>
      </c>
      <c r="B14" s="13" t="n">
        <v>19</v>
      </c>
      <c r="C14" s="14" t="n">
        <f aca="false">SUMPRODUCT((HOUR(Ventas!$A$2:$A$10000)=$B14)*(YEAR(Ventas!$A$2:$A$10000)=YEAR($A$3))*(MONTH(Ventas!$A$2:$A$10000)=MONTH($A$3)))</f>
        <v>14</v>
      </c>
      <c r="D14" s="15" t="n">
        <f aca="false">SUMPRODUCT((HOUR(Ventas!$A$2:$A$10000)=$B14)*(YEAR(Ventas!$A$2:$A$10000)=YEAR($A$3))*(MONTH(Ventas!$A$2:$A$10000)=MONTH($A$3)), Ventas!$F$2:$F$10000)</f>
        <v>235.95</v>
      </c>
      <c r="E14" s="14" t="n">
        <f aca="false">SUMPRODUCT((HOUR(Ventas!$A$2:$A$10000)=$B14)*(YEAR(Ventas!$A$2:$A$10000)=YEAR($A$3))*(MONTH(Ventas!$A$2:$A$10000)=MONTH($A$3)), Ventas!$E$2:$E$10000)</f>
        <v>21</v>
      </c>
      <c r="F14" s="16" t="n">
        <f aca="false">IFERROR(E14/C14, 0)</f>
        <v>1.5</v>
      </c>
      <c r="G14" s="17" t="n">
        <f aca="false">IFERROR(D14/$C14, 0)</f>
        <v>16.8535714285714</v>
      </c>
      <c r="H14" s="14" t="n">
        <f aca="false">SUMPRODUCT((HOUR(Ventas!$A$2:$A$10000)=$B14)*(WEEKDAY(Ventas!$A$2:$A$10000)=WEEKDAY(H$1))*(YEAR(Ventas!$A$2:$A$10000)=YEAR($A$3))*(MONTH(Ventas!$A$2:$A$10000)=MONTH($A$3)))</f>
        <v>1</v>
      </c>
      <c r="I14" s="15" t="n">
        <f aca="false">SUMPRODUCT((HOUR(Ventas!$A$2:$A$10000)=$B14)*(WEEKDAY(Ventas!$A$2:$A$10000)=WEEKDAY(H$1))*(YEAR(Ventas!$A$2:$A$10000)=YEAR($A$3))*(MONTH(Ventas!$A$2:$A$10000)=MONTH($A$3)), Ventas!$F$2:$F$10000)</f>
        <v>38.85</v>
      </c>
      <c r="J14" s="14" t="n">
        <f aca="false">SUMPRODUCT((HOUR(Ventas!$A$2:$A$10000)=$B14)*(WEEKDAY(Ventas!$A$2:$A$10000)=WEEKDAY(H$1))*(YEAR(Ventas!$A$2:$A$10000)=YEAR($A$3))*(MONTH(Ventas!$A$2:$A$10000)=MONTH($A$3)), Ventas!$E$2:$E$10000)</f>
        <v>3</v>
      </c>
      <c r="K14" s="16" t="n">
        <f aca="false">IFERROR(J14/H14, 0)</f>
        <v>3</v>
      </c>
      <c r="L14" s="17" t="n">
        <f aca="false">IFERROR(I14/$C14, 0)</f>
        <v>2.775</v>
      </c>
      <c r="M14" s="14" t="n">
        <f aca="false">SUMPRODUCT((HOUR(Ventas!$A$2:$A$10000)=$B14)*(WEEKDAY(Ventas!$A$2:$A$10000)=WEEKDAY(M$1))*(YEAR(Ventas!$A$2:$A$10000)=YEAR($A$3))*(MONTH(Ventas!$A$2:$A$10000)=MONTH($A$3)))</f>
        <v>2</v>
      </c>
      <c r="N14" s="15" t="n">
        <f aca="false">SUMPRODUCT((HOUR(Ventas!$A$2:$A$10000)=$B14)*(WEEKDAY(Ventas!$A$2:$A$10000)=WEEKDAY(M$1))*(YEAR(Ventas!$A$2:$A$10000)=YEAR($A$3))*(MONTH(Ventas!$A$2:$A$10000)=MONTH($A$3)), Ventas!$F$2:$F$10000)</f>
        <v>15.9</v>
      </c>
      <c r="O14" s="14" t="n">
        <f aca="false">SUMPRODUCT((HOUR(Ventas!$A$2:$A$10000)=$B14)*(WEEKDAY(Ventas!$A$2:$A$10000)=WEEKDAY(M$1))*(YEAR(Ventas!$A$2:$A$10000)=YEAR($A$3))*(MONTH(Ventas!$A$2:$A$10000)=MONTH($A$3)), Ventas!$E$2:$E$10000)</f>
        <v>2</v>
      </c>
      <c r="P14" s="16" t="n">
        <f aca="false">IFERROR(O14/M14, 0)</f>
        <v>1</v>
      </c>
      <c r="Q14" s="17" t="n">
        <f aca="false">IFERROR(N14/$C14, 0)</f>
        <v>1.13571428571429</v>
      </c>
      <c r="R14" s="14" t="n">
        <f aca="false">SUMPRODUCT((HOUR(Ventas!$A$2:$A$10000)=$B14)*(WEEKDAY(Ventas!$A$2:$A$10000)=WEEKDAY(R$1))*(YEAR(Ventas!$A$2:$A$10000)=YEAR($A$3))*(MONTH(Ventas!$A$2:$A$10000)=MONTH($A$3)))</f>
        <v>3</v>
      </c>
      <c r="S14" s="15" t="n">
        <f aca="false">SUMPRODUCT((HOUR(Ventas!$A$2:$A$10000)=$B14)*(WEEKDAY(Ventas!$A$2:$A$10000)=WEEKDAY(R$1))*(YEAR(Ventas!$A$2:$A$10000)=YEAR($A$3))*(MONTH(Ventas!$A$2:$A$10000)=MONTH($A$3)), Ventas!$F$2:$F$10000)</f>
        <v>53.8</v>
      </c>
      <c r="T14" s="14" t="n">
        <f aca="false">SUMPRODUCT((HOUR(Ventas!$A$2:$A$10000)=$B14)*(WEEKDAY(Ventas!$A$2:$A$10000)=WEEKDAY(R$1))*(YEAR(Ventas!$A$2:$A$10000)=YEAR($A$3))*(MONTH(Ventas!$A$2:$A$10000)=MONTH($A$3)), Ventas!$E$2:$E$10000)</f>
        <v>4</v>
      </c>
      <c r="U14" s="16" t="n">
        <f aca="false">IFERROR(T14/R14, 0)</f>
        <v>1.33333333333333</v>
      </c>
      <c r="V14" s="17" t="n">
        <f aca="false">IFERROR(S14/$C14, 0)</f>
        <v>3.84285714285714</v>
      </c>
      <c r="W14" s="14" t="n">
        <f aca="false">SUMPRODUCT((HOUR(Ventas!$A$2:$A$10000)=$B14)*(WEEKDAY(Ventas!$A$2:$A$10000)=WEEKDAY(W$1))*(YEAR(Ventas!$A$2:$A$10000)=YEAR($A$3))*(MONTH(Ventas!$A$2:$A$10000)=MONTH($A$3)))</f>
        <v>2</v>
      </c>
      <c r="X14" s="15" t="n">
        <f aca="false">SUMPRODUCT((HOUR(Ventas!$A$2:$A$10000)=$B14)*(WEEKDAY(Ventas!$A$2:$A$10000)=WEEKDAY(W$1))*(YEAR(Ventas!$A$2:$A$10000)=YEAR($A$3))*(MONTH(Ventas!$A$2:$A$10000)=MONTH($A$3)), Ventas!$F$2:$F$10000)</f>
        <v>46.85</v>
      </c>
      <c r="Y14" s="14" t="n">
        <f aca="false">SUMPRODUCT((HOUR(Ventas!$A$2:$A$10000)=$B14)*(WEEKDAY(Ventas!$A$2:$A$10000)=WEEKDAY(W$1))*(YEAR(Ventas!$A$2:$A$10000)=YEAR($A$3))*(MONTH(Ventas!$A$2:$A$10000)=MONTH($A$3)), Ventas!$E$2:$E$10000)</f>
        <v>3</v>
      </c>
      <c r="Z14" s="16" t="n">
        <f aca="false">IFERROR(Y14/W14, 0)</f>
        <v>1.5</v>
      </c>
      <c r="AA14" s="17" t="n">
        <f aca="false">IFERROR(X14/$C14, 0)</f>
        <v>3.34642857142857</v>
      </c>
      <c r="AB14" s="14" t="n">
        <f aca="false">SUMPRODUCT((HOUR(Ventas!$A$2:$A$10000)=$B14)*(WEEKDAY(Ventas!$A$2:$A$10000)=WEEKDAY(AB$1))*(YEAR(Ventas!$A$2:$A$10000)=YEAR($A$3))*(MONTH(Ventas!$A$2:$A$10000)=MONTH($A$3)))</f>
        <v>0</v>
      </c>
      <c r="AC14" s="15" t="n">
        <f aca="false">SUMPRODUCT((HOUR(Ventas!$A$2:$A$10000)=$B14)*(WEEKDAY(Ventas!$A$2:$A$10000)=WEEKDAY(AB$1))*(YEAR(Ventas!$A$2:$A$10000)=YEAR($A$3))*(MONTH(Ventas!$A$2:$A$10000)=MONTH($A$3)), Ventas!$F$2:$F$10000)</f>
        <v>0</v>
      </c>
      <c r="AD14" s="14" t="n">
        <f aca="false">SUMPRODUCT((HOUR(Ventas!$A$2:$A$10000)=$B14)*(WEEKDAY(Ventas!$A$2:$A$10000)=WEEKDAY(AB$1))*(YEAR(Ventas!$A$2:$A$10000)=YEAR($A$3))*(MONTH(Ventas!$A$2:$A$10000)=MONTH($A$3)), Ventas!$E$2:$E$10000)</f>
        <v>0</v>
      </c>
      <c r="AE14" s="16" t="n">
        <f aca="false">IFERROR(AD14/AB14, 0)</f>
        <v>0</v>
      </c>
      <c r="AF14" s="17" t="n">
        <f aca="false">IFERROR(AC14/$C14, 0)</f>
        <v>0</v>
      </c>
      <c r="AG14" s="14" t="n">
        <f aca="false">SUMPRODUCT((HOUR(Ventas!$A$2:$A$10000)=$B14)*(WEEKDAY(Ventas!$A$2:$A$10000)=WEEKDAY(AG$1))*(YEAR(Ventas!$A$2:$A$10000)=YEAR($A$3))*(MONTH(Ventas!$A$2:$A$10000)=MONTH($A$3)))</f>
        <v>1</v>
      </c>
      <c r="AH14" s="15" t="n">
        <f aca="false">SUMPRODUCT((HOUR(Ventas!$A$2:$A$10000)=$B14)*(WEEKDAY(Ventas!$A$2:$A$10000)=WEEKDAY(AG$1))*(YEAR(Ventas!$A$2:$A$10000)=YEAR($A$3))*(MONTH(Ventas!$A$2:$A$10000)=MONTH($A$3)), Ventas!$F$2:$F$10000)</f>
        <v>15.95</v>
      </c>
      <c r="AI14" s="14" t="n">
        <f aca="false">SUMPRODUCT((HOUR(Ventas!$A$2:$A$10000)=$B14)*(WEEKDAY(Ventas!$A$2:$A$10000)=WEEKDAY(AG$1))*(YEAR(Ventas!$A$2:$A$10000)=YEAR($A$3))*(MONTH(Ventas!$A$2:$A$10000)=MONTH($A$3)), Ventas!$E$2:$E$10000)</f>
        <v>1</v>
      </c>
      <c r="AJ14" s="16" t="n">
        <f aca="false">IFERROR(AI14/AG14, 0)</f>
        <v>1</v>
      </c>
      <c r="AK14" s="17" t="n">
        <f aca="false">IFERROR(AH14/$C14, 0)</f>
        <v>1.13928571428571</v>
      </c>
      <c r="AL14" s="14" t="n">
        <f aca="false">SUMPRODUCT((HOUR(Ventas!$A$2:$A$10000)=$B14)*(WEEKDAY(Ventas!$A$2:$A$10000)=WEEKDAY(AL$1))*(YEAR(Ventas!$A$2:$A$10000)=YEAR($A$3))*(MONTH(Ventas!$A$2:$A$10000)=MONTH($A$3)))</f>
        <v>5</v>
      </c>
      <c r="AM14" s="15" t="n">
        <f aca="false">SUMPRODUCT((HOUR(Ventas!$A$2:$A$10000)=$B14)*(WEEKDAY(Ventas!$A$2:$A$10000)=WEEKDAY(AL$1))*(YEAR(Ventas!$A$2:$A$10000)=YEAR($A$3))*(MONTH(Ventas!$A$2:$A$10000)=MONTH($A$3)), Ventas!$F$2:$F$10000)</f>
        <v>64.6</v>
      </c>
      <c r="AN14" s="14" t="n">
        <f aca="false">SUMPRODUCT((HOUR(Ventas!$A$2:$A$10000)=$B14)*(WEEKDAY(Ventas!$A$2:$A$10000)=WEEKDAY(AL$1))*(YEAR(Ventas!$A$2:$A$10000)=YEAR($A$3))*(MONTH(Ventas!$A$2:$A$10000)=MONTH($A$3)), Ventas!$E$2:$E$10000)</f>
        <v>8</v>
      </c>
      <c r="AO14" s="16" t="n">
        <f aca="false">IFERROR(AN14/AL14, 0)</f>
        <v>1.6</v>
      </c>
      <c r="AP14" s="17" t="n">
        <f aca="false">IFERROR(AM14/$C14, 0)</f>
        <v>4.61428571428571</v>
      </c>
    </row>
    <row r="15" customFormat="false" ht="12.8" hidden="false" customHeight="true" outlineLevel="0" collapsed="false">
      <c r="A15" s="12" t="s">
        <v>90</v>
      </c>
      <c r="B15" s="13" t="n">
        <v>20</v>
      </c>
      <c r="C15" s="14" t="n">
        <f aca="false">SUMPRODUCT((HOUR(Ventas!$A$2:$A$10000)=$B15)*(YEAR(Ventas!$A$2:$A$10000)=YEAR($A$3))*(MONTH(Ventas!$A$2:$A$10000)=MONTH($A$3)))</f>
        <v>31</v>
      </c>
      <c r="D15" s="15" t="n">
        <f aca="false">SUMPRODUCT((HOUR(Ventas!$A$2:$A$10000)=$B15)*(YEAR(Ventas!$A$2:$A$10000)=YEAR($A$3))*(MONTH(Ventas!$A$2:$A$10000)=MONTH($A$3)), Ventas!$F$2:$F$10000)</f>
        <v>553.715</v>
      </c>
      <c r="E15" s="14" t="n">
        <f aca="false">SUMPRODUCT((HOUR(Ventas!$A$2:$A$10000)=$B15)*(YEAR(Ventas!$A$2:$A$10000)=YEAR($A$3))*(MONTH(Ventas!$A$2:$A$10000)=MONTH($A$3)), Ventas!$E$2:$E$10000)</f>
        <v>52</v>
      </c>
      <c r="F15" s="16" t="n">
        <f aca="false">IFERROR(E15/C15, 0)</f>
        <v>1.67741935483871</v>
      </c>
      <c r="G15" s="17" t="n">
        <f aca="false">IFERROR(D15/$C15, 0)</f>
        <v>17.8617741935484</v>
      </c>
      <c r="H15" s="14" t="n">
        <f aca="false">SUMPRODUCT((HOUR(Ventas!$A$2:$A$10000)=$B15)*(WEEKDAY(Ventas!$A$2:$A$10000)=WEEKDAY(H$1))*(YEAR(Ventas!$A$2:$A$10000)=YEAR($A$3))*(MONTH(Ventas!$A$2:$A$10000)=MONTH($A$3)))</f>
        <v>1</v>
      </c>
      <c r="I15" s="15" t="n">
        <f aca="false">SUMPRODUCT((HOUR(Ventas!$A$2:$A$10000)=$B15)*(WEEKDAY(Ventas!$A$2:$A$10000)=WEEKDAY(H$1))*(YEAR(Ventas!$A$2:$A$10000)=YEAR($A$3))*(MONTH(Ventas!$A$2:$A$10000)=MONTH($A$3)), Ventas!$F$2:$F$10000)</f>
        <v>46.85</v>
      </c>
      <c r="J15" s="14" t="n">
        <f aca="false">SUMPRODUCT((HOUR(Ventas!$A$2:$A$10000)=$B15)*(WEEKDAY(Ventas!$A$2:$A$10000)=WEEKDAY(H$1))*(YEAR(Ventas!$A$2:$A$10000)=YEAR($A$3))*(MONTH(Ventas!$A$2:$A$10000)=MONTH($A$3)), Ventas!$E$2:$E$10000)</f>
        <v>3</v>
      </c>
      <c r="K15" s="16" t="n">
        <f aca="false">IFERROR(J15/H15, 0)</f>
        <v>3</v>
      </c>
      <c r="L15" s="17" t="n">
        <f aca="false">IFERROR(I15/$C15, 0)</f>
        <v>1.51129032258064</v>
      </c>
      <c r="M15" s="14" t="n">
        <f aca="false">SUMPRODUCT((HOUR(Ventas!$A$2:$A$10000)=$B15)*(WEEKDAY(Ventas!$A$2:$A$10000)=WEEKDAY(M$1))*(YEAR(Ventas!$A$2:$A$10000)=YEAR($A$3))*(MONTH(Ventas!$A$2:$A$10000)=MONTH($A$3)))</f>
        <v>5</v>
      </c>
      <c r="N15" s="15" t="n">
        <f aca="false">SUMPRODUCT((HOUR(Ventas!$A$2:$A$10000)=$B15)*(WEEKDAY(Ventas!$A$2:$A$10000)=WEEKDAY(M$1))*(YEAR(Ventas!$A$2:$A$10000)=YEAR($A$3))*(MONTH(Ventas!$A$2:$A$10000)=MONTH($A$3)), Ventas!$F$2:$F$10000)</f>
        <v>113.45</v>
      </c>
      <c r="O15" s="14" t="n">
        <f aca="false">SUMPRODUCT((HOUR(Ventas!$A$2:$A$10000)=$B15)*(WEEKDAY(Ventas!$A$2:$A$10000)=WEEKDAY(M$1))*(YEAR(Ventas!$A$2:$A$10000)=YEAR($A$3))*(MONTH(Ventas!$A$2:$A$10000)=MONTH($A$3)), Ventas!$E$2:$E$10000)</f>
        <v>11</v>
      </c>
      <c r="P15" s="16" t="n">
        <f aca="false">IFERROR(O15/M15, 0)</f>
        <v>2.2</v>
      </c>
      <c r="Q15" s="17" t="n">
        <f aca="false">IFERROR(N15/$C15, 0)</f>
        <v>3.65967741935484</v>
      </c>
      <c r="R15" s="14" t="n">
        <f aca="false">SUMPRODUCT((HOUR(Ventas!$A$2:$A$10000)=$B15)*(WEEKDAY(Ventas!$A$2:$A$10000)=WEEKDAY(R$1))*(YEAR(Ventas!$A$2:$A$10000)=YEAR($A$3))*(MONTH(Ventas!$A$2:$A$10000)=MONTH($A$3)))</f>
        <v>10</v>
      </c>
      <c r="S15" s="15" t="n">
        <f aca="false">SUMPRODUCT((HOUR(Ventas!$A$2:$A$10000)=$B15)*(WEEKDAY(Ventas!$A$2:$A$10000)=WEEKDAY(R$1))*(YEAR(Ventas!$A$2:$A$10000)=YEAR($A$3))*(MONTH(Ventas!$A$2:$A$10000)=MONTH($A$3)), Ventas!$F$2:$F$10000)</f>
        <v>126.615</v>
      </c>
      <c r="T15" s="14" t="n">
        <f aca="false">SUMPRODUCT((HOUR(Ventas!$A$2:$A$10000)=$B15)*(WEEKDAY(Ventas!$A$2:$A$10000)=WEEKDAY(R$1))*(YEAR(Ventas!$A$2:$A$10000)=YEAR($A$3))*(MONTH(Ventas!$A$2:$A$10000)=MONTH($A$3)), Ventas!$E$2:$E$10000)</f>
        <v>12</v>
      </c>
      <c r="U15" s="16" t="n">
        <f aca="false">IFERROR(T15/R15, 0)</f>
        <v>1.2</v>
      </c>
      <c r="V15" s="17" t="n">
        <f aca="false">IFERROR(S15/$C15, 0)</f>
        <v>4.08435483870968</v>
      </c>
      <c r="W15" s="14" t="n">
        <f aca="false">SUMPRODUCT((HOUR(Ventas!$A$2:$A$10000)=$B15)*(WEEKDAY(Ventas!$A$2:$A$10000)=WEEKDAY(W$1))*(YEAR(Ventas!$A$2:$A$10000)=YEAR($A$3))*(MONTH(Ventas!$A$2:$A$10000)=MONTH($A$3)))</f>
        <v>8</v>
      </c>
      <c r="X15" s="15" t="n">
        <f aca="false">SUMPRODUCT((HOUR(Ventas!$A$2:$A$10000)=$B15)*(WEEKDAY(Ventas!$A$2:$A$10000)=WEEKDAY(W$1))*(YEAR(Ventas!$A$2:$A$10000)=YEAR($A$3))*(MONTH(Ventas!$A$2:$A$10000)=MONTH($A$3)), Ventas!$F$2:$F$10000)</f>
        <v>158.35</v>
      </c>
      <c r="Y15" s="14" t="n">
        <f aca="false">SUMPRODUCT((HOUR(Ventas!$A$2:$A$10000)=$B15)*(WEEKDAY(Ventas!$A$2:$A$10000)=WEEKDAY(W$1))*(YEAR(Ventas!$A$2:$A$10000)=YEAR($A$3))*(MONTH(Ventas!$A$2:$A$10000)=MONTH($A$3)), Ventas!$E$2:$E$10000)</f>
        <v>15</v>
      </c>
      <c r="Z15" s="16" t="n">
        <f aca="false">IFERROR(Y15/W15, 0)</f>
        <v>1.875</v>
      </c>
      <c r="AA15" s="17" t="n">
        <f aca="false">IFERROR(X15/$C15, 0)</f>
        <v>5.10806451612903</v>
      </c>
      <c r="AB15" s="14" t="n">
        <f aca="false">SUMPRODUCT((HOUR(Ventas!$A$2:$A$10000)=$B15)*(WEEKDAY(Ventas!$A$2:$A$10000)=WEEKDAY(AB$1))*(YEAR(Ventas!$A$2:$A$10000)=YEAR($A$3))*(MONTH(Ventas!$A$2:$A$10000)=MONTH($A$3)))</f>
        <v>3</v>
      </c>
      <c r="AC15" s="15" t="n">
        <f aca="false">SUMPRODUCT((HOUR(Ventas!$A$2:$A$10000)=$B15)*(WEEKDAY(Ventas!$A$2:$A$10000)=WEEKDAY(AB$1))*(YEAR(Ventas!$A$2:$A$10000)=YEAR($A$3))*(MONTH(Ventas!$A$2:$A$10000)=MONTH($A$3)), Ventas!$F$2:$F$10000)</f>
        <v>25.8</v>
      </c>
      <c r="AD15" s="14" t="n">
        <f aca="false">SUMPRODUCT((HOUR(Ventas!$A$2:$A$10000)=$B15)*(WEEKDAY(Ventas!$A$2:$A$10000)=WEEKDAY(AB$1))*(YEAR(Ventas!$A$2:$A$10000)=YEAR($A$3))*(MONTH(Ventas!$A$2:$A$10000)=MONTH($A$3)), Ventas!$E$2:$E$10000)</f>
        <v>4</v>
      </c>
      <c r="AE15" s="16" t="n">
        <f aca="false">IFERROR(AD15/AB15, 0)</f>
        <v>1.33333333333333</v>
      </c>
      <c r="AF15" s="17" t="n">
        <f aca="false">IFERROR(AC15/$C15, 0)</f>
        <v>0.832258064516129</v>
      </c>
      <c r="AG15" s="14" t="n">
        <f aca="false">SUMPRODUCT((HOUR(Ventas!$A$2:$A$10000)=$B15)*(WEEKDAY(Ventas!$A$2:$A$10000)=WEEKDAY(AG$1))*(YEAR(Ventas!$A$2:$A$10000)=YEAR($A$3))*(MONTH(Ventas!$A$2:$A$10000)=MONTH($A$3)))</f>
        <v>1</v>
      </c>
      <c r="AH15" s="15" t="n">
        <f aca="false">SUMPRODUCT((HOUR(Ventas!$A$2:$A$10000)=$B15)*(WEEKDAY(Ventas!$A$2:$A$10000)=WEEKDAY(AG$1))*(YEAR(Ventas!$A$2:$A$10000)=YEAR($A$3))*(MONTH(Ventas!$A$2:$A$10000)=MONTH($A$3)), Ventas!$F$2:$F$10000)</f>
        <v>8.95</v>
      </c>
      <c r="AI15" s="14" t="n">
        <f aca="false">SUMPRODUCT((HOUR(Ventas!$A$2:$A$10000)=$B15)*(WEEKDAY(Ventas!$A$2:$A$10000)=WEEKDAY(AG$1))*(YEAR(Ventas!$A$2:$A$10000)=YEAR($A$3))*(MONTH(Ventas!$A$2:$A$10000)=MONTH($A$3)), Ventas!$E$2:$E$10000)</f>
        <v>1</v>
      </c>
      <c r="AJ15" s="16" t="n">
        <f aca="false">IFERROR(AI15/AG15, 0)</f>
        <v>1</v>
      </c>
      <c r="AK15" s="17" t="n">
        <f aca="false">IFERROR(AH15/$C15, 0)</f>
        <v>0.288709677419355</v>
      </c>
      <c r="AL15" s="14" t="n">
        <f aca="false">SUMPRODUCT((HOUR(Ventas!$A$2:$A$10000)=$B15)*(WEEKDAY(Ventas!$A$2:$A$10000)=WEEKDAY(AL$1))*(YEAR(Ventas!$A$2:$A$10000)=YEAR($A$3))*(MONTH(Ventas!$A$2:$A$10000)=MONTH($A$3)))</f>
        <v>3</v>
      </c>
      <c r="AM15" s="15" t="n">
        <f aca="false">SUMPRODUCT((HOUR(Ventas!$A$2:$A$10000)=$B15)*(WEEKDAY(Ventas!$A$2:$A$10000)=WEEKDAY(AL$1))*(YEAR(Ventas!$A$2:$A$10000)=YEAR($A$3))*(MONTH(Ventas!$A$2:$A$10000)=MONTH($A$3)), Ventas!$F$2:$F$10000)</f>
        <v>73.7</v>
      </c>
      <c r="AN15" s="14" t="n">
        <f aca="false">SUMPRODUCT((HOUR(Ventas!$A$2:$A$10000)=$B15)*(WEEKDAY(Ventas!$A$2:$A$10000)=WEEKDAY(AL$1))*(YEAR(Ventas!$A$2:$A$10000)=YEAR($A$3))*(MONTH(Ventas!$A$2:$A$10000)=MONTH($A$3)), Ventas!$E$2:$E$10000)</f>
        <v>6</v>
      </c>
      <c r="AO15" s="16" t="n">
        <f aca="false">IFERROR(AN15/AL15, 0)</f>
        <v>2</v>
      </c>
      <c r="AP15" s="17" t="n">
        <f aca="false">IFERROR(AM15/$C15, 0)</f>
        <v>2.37741935483871</v>
      </c>
    </row>
    <row r="16" customFormat="false" ht="12.8" hidden="false" customHeight="true" outlineLevel="0" collapsed="false">
      <c r="A16" s="12" t="s">
        <v>91</v>
      </c>
      <c r="B16" s="13" t="n">
        <v>21</v>
      </c>
      <c r="C16" s="14" t="n">
        <f aca="false">SUMPRODUCT((HOUR(Ventas!$A$2:$A$10000)=$B16)*(YEAR(Ventas!$A$2:$A$10000)=YEAR($A$3))*(MONTH(Ventas!$A$2:$A$10000)=MONTH($A$3)))</f>
        <v>16</v>
      </c>
      <c r="D16" s="15" t="n">
        <f aca="false">SUMPRODUCT((HOUR(Ventas!$A$2:$A$10000)=$B16)*(YEAR(Ventas!$A$2:$A$10000)=YEAR($A$3))*(MONTH(Ventas!$A$2:$A$10000)=MONTH($A$3)), Ventas!$F$2:$F$10000)</f>
        <v>204.95</v>
      </c>
      <c r="E16" s="14" t="n">
        <f aca="false">SUMPRODUCT((HOUR(Ventas!$A$2:$A$10000)=$B16)*(YEAR(Ventas!$A$2:$A$10000)=YEAR($A$3))*(MONTH(Ventas!$A$2:$A$10000)=MONTH($A$3)), Ventas!$E$2:$E$10000)</f>
        <v>22</v>
      </c>
      <c r="F16" s="16" t="n">
        <f aca="false">IFERROR(E16/C16, 0)</f>
        <v>1.375</v>
      </c>
      <c r="G16" s="17" t="n">
        <f aca="false">IFERROR(D16/$C16, 0)</f>
        <v>12.809375</v>
      </c>
      <c r="H16" s="14" t="n">
        <f aca="false">SUMPRODUCT((HOUR(Ventas!$A$2:$A$10000)=$B16)*(WEEKDAY(Ventas!$A$2:$A$10000)=WEEKDAY(H$1))*(YEAR(Ventas!$A$2:$A$10000)=YEAR($A$3))*(MONTH(Ventas!$A$2:$A$10000)=MONTH($A$3)))</f>
        <v>3</v>
      </c>
      <c r="I16" s="15" t="n">
        <f aca="false">SUMPRODUCT((HOUR(Ventas!$A$2:$A$10000)=$B16)*(WEEKDAY(Ventas!$A$2:$A$10000)=WEEKDAY(H$1))*(YEAR(Ventas!$A$2:$A$10000)=YEAR($A$3))*(MONTH(Ventas!$A$2:$A$10000)=MONTH($A$3)), Ventas!$F$2:$F$10000)</f>
        <v>36.85</v>
      </c>
      <c r="J16" s="14" t="n">
        <f aca="false">SUMPRODUCT((HOUR(Ventas!$A$2:$A$10000)=$B16)*(WEEKDAY(Ventas!$A$2:$A$10000)=WEEKDAY(H$1))*(YEAR(Ventas!$A$2:$A$10000)=YEAR($A$3))*(MONTH(Ventas!$A$2:$A$10000)=MONTH($A$3)), Ventas!$E$2:$E$10000)</f>
        <v>3</v>
      </c>
      <c r="K16" s="16" t="n">
        <f aca="false">IFERROR(J16/H16, 0)</f>
        <v>1</v>
      </c>
      <c r="L16" s="17" t="n">
        <f aca="false">IFERROR(I16/$C16, 0)</f>
        <v>2.303125</v>
      </c>
      <c r="M16" s="14" t="n">
        <f aca="false">SUMPRODUCT((HOUR(Ventas!$A$2:$A$10000)=$B16)*(WEEKDAY(Ventas!$A$2:$A$10000)=WEEKDAY(M$1))*(YEAR(Ventas!$A$2:$A$10000)=YEAR($A$3))*(MONTH(Ventas!$A$2:$A$10000)=MONTH($A$3)))</f>
        <v>5</v>
      </c>
      <c r="N16" s="15" t="n">
        <f aca="false">SUMPRODUCT((HOUR(Ventas!$A$2:$A$10000)=$B16)*(WEEKDAY(Ventas!$A$2:$A$10000)=WEEKDAY(M$1))*(YEAR(Ventas!$A$2:$A$10000)=YEAR($A$3))*(MONTH(Ventas!$A$2:$A$10000)=MONTH($A$3)), Ventas!$F$2:$F$10000)</f>
        <v>73.65</v>
      </c>
      <c r="O16" s="14" t="n">
        <f aca="false">SUMPRODUCT((HOUR(Ventas!$A$2:$A$10000)=$B16)*(WEEKDAY(Ventas!$A$2:$A$10000)=WEEKDAY(M$1))*(YEAR(Ventas!$A$2:$A$10000)=YEAR($A$3))*(MONTH(Ventas!$A$2:$A$10000)=MONTH($A$3)), Ventas!$E$2:$E$10000)</f>
        <v>7</v>
      </c>
      <c r="P16" s="16" t="n">
        <f aca="false">IFERROR(O16/M16, 0)</f>
        <v>1.4</v>
      </c>
      <c r="Q16" s="17" t="n">
        <f aca="false">IFERROR(N16/$C16, 0)</f>
        <v>4.603125</v>
      </c>
      <c r="R16" s="14" t="n">
        <f aca="false">SUMPRODUCT((HOUR(Ventas!$A$2:$A$10000)=$B16)*(WEEKDAY(Ventas!$A$2:$A$10000)=WEEKDAY(R$1))*(YEAR(Ventas!$A$2:$A$10000)=YEAR($A$3))*(MONTH(Ventas!$A$2:$A$10000)=MONTH($A$3)))</f>
        <v>3</v>
      </c>
      <c r="S16" s="15" t="n">
        <f aca="false">SUMPRODUCT((HOUR(Ventas!$A$2:$A$10000)=$B16)*(WEEKDAY(Ventas!$A$2:$A$10000)=WEEKDAY(R$1))*(YEAR(Ventas!$A$2:$A$10000)=YEAR($A$3))*(MONTH(Ventas!$A$2:$A$10000)=MONTH($A$3)), Ventas!$F$2:$F$10000)</f>
        <v>26.85</v>
      </c>
      <c r="T16" s="14" t="n">
        <f aca="false">SUMPRODUCT((HOUR(Ventas!$A$2:$A$10000)=$B16)*(WEEKDAY(Ventas!$A$2:$A$10000)=WEEKDAY(R$1))*(YEAR(Ventas!$A$2:$A$10000)=YEAR($A$3))*(MONTH(Ventas!$A$2:$A$10000)=MONTH($A$3)), Ventas!$E$2:$E$10000)</f>
        <v>3</v>
      </c>
      <c r="U16" s="16" t="n">
        <f aca="false">IFERROR(T16/R16, 0)</f>
        <v>1</v>
      </c>
      <c r="V16" s="17" t="n">
        <f aca="false">IFERROR(S16/$C16, 0)</f>
        <v>1.678125</v>
      </c>
      <c r="W16" s="14" t="n">
        <f aca="false">SUMPRODUCT((HOUR(Ventas!$A$2:$A$10000)=$B16)*(WEEKDAY(Ventas!$A$2:$A$10000)=WEEKDAY(W$1))*(YEAR(Ventas!$A$2:$A$10000)=YEAR($A$3))*(MONTH(Ventas!$A$2:$A$10000)=MONTH($A$3)))</f>
        <v>0</v>
      </c>
      <c r="X16" s="15" t="n">
        <f aca="false">SUMPRODUCT((HOUR(Ventas!$A$2:$A$10000)=$B16)*(WEEKDAY(Ventas!$A$2:$A$10000)=WEEKDAY(W$1))*(YEAR(Ventas!$A$2:$A$10000)=YEAR($A$3))*(MONTH(Ventas!$A$2:$A$10000)=MONTH($A$3)), Ventas!$F$2:$F$10000)</f>
        <v>0</v>
      </c>
      <c r="Y16" s="14" t="n">
        <f aca="false">SUMPRODUCT((HOUR(Ventas!$A$2:$A$10000)=$B16)*(WEEKDAY(Ventas!$A$2:$A$10000)=WEEKDAY(W$1))*(YEAR(Ventas!$A$2:$A$10000)=YEAR($A$3))*(MONTH(Ventas!$A$2:$A$10000)=MONTH($A$3)), Ventas!$E$2:$E$10000)</f>
        <v>0</v>
      </c>
      <c r="Z16" s="16" t="n">
        <f aca="false">IFERROR(Y16/W16, 0)</f>
        <v>0</v>
      </c>
      <c r="AA16" s="17" t="n">
        <f aca="false">IFERROR(X16/$C16, 0)</f>
        <v>0</v>
      </c>
      <c r="AB16" s="14" t="n">
        <f aca="false">SUMPRODUCT((HOUR(Ventas!$A$2:$A$10000)=$B16)*(WEEKDAY(Ventas!$A$2:$A$10000)=WEEKDAY(AB$1))*(YEAR(Ventas!$A$2:$A$10000)=YEAR($A$3))*(MONTH(Ventas!$A$2:$A$10000)=MONTH($A$3)))</f>
        <v>2</v>
      </c>
      <c r="AC16" s="15" t="n">
        <f aca="false">SUMPRODUCT((HOUR(Ventas!$A$2:$A$10000)=$B16)*(WEEKDAY(Ventas!$A$2:$A$10000)=WEEKDAY(AB$1))*(YEAR(Ventas!$A$2:$A$10000)=YEAR($A$3))*(MONTH(Ventas!$A$2:$A$10000)=MONTH($A$3)), Ventas!$F$2:$F$10000)</f>
        <v>38.75</v>
      </c>
      <c r="AD16" s="14" t="n">
        <f aca="false">SUMPRODUCT((HOUR(Ventas!$A$2:$A$10000)=$B16)*(WEEKDAY(Ventas!$A$2:$A$10000)=WEEKDAY(AB$1))*(YEAR(Ventas!$A$2:$A$10000)=YEAR($A$3))*(MONTH(Ventas!$A$2:$A$10000)=MONTH($A$3)), Ventas!$E$2:$E$10000)</f>
        <v>5</v>
      </c>
      <c r="AE16" s="16" t="n">
        <f aca="false">IFERROR(AD16/AB16, 0)</f>
        <v>2.5</v>
      </c>
      <c r="AF16" s="17" t="n">
        <f aca="false">IFERROR(AC16/$C16, 0)</f>
        <v>2.421875</v>
      </c>
      <c r="AG16" s="14" t="n">
        <f aca="false">SUMPRODUCT((HOUR(Ventas!$A$2:$A$10000)=$B16)*(WEEKDAY(Ventas!$A$2:$A$10000)=WEEKDAY(AG$1))*(YEAR(Ventas!$A$2:$A$10000)=YEAR($A$3))*(MONTH(Ventas!$A$2:$A$10000)=MONTH($A$3)))</f>
        <v>1</v>
      </c>
      <c r="AH16" s="15" t="n">
        <f aca="false">SUMPRODUCT((HOUR(Ventas!$A$2:$A$10000)=$B16)*(WEEKDAY(Ventas!$A$2:$A$10000)=WEEKDAY(AG$1))*(YEAR(Ventas!$A$2:$A$10000)=YEAR($A$3))*(MONTH(Ventas!$A$2:$A$10000)=MONTH($A$3)), Ventas!$F$2:$F$10000)</f>
        <v>4.95</v>
      </c>
      <c r="AI16" s="14" t="n">
        <f aca="false">SUMPRODUCT((HOUR(Ventas!$A$2:$A$10000)=$B16)*(WEEKDAY(Ventas!$A$2:$A$10000)=WEEKDAY(AG$1))*(YEAR(Ventas!$A$2:$A$10000)=YEAR($A$3))*(MONTH(Ventas!$A$2:$A$10000)=MONTH($A$3)), Ventas!$E$2:$E$10000)</f>
        <v>1</v>
      </c>
      <c r="AJ16" s="16" t="n">
        <f aca="false">IFERROR(AI16/AG16, 0)</f>
        <v>1</v>
      </c>
      <c r="AK16" s="17" t="n">
        <f aca="false">IFERROR(AH16/$C16, 0)</f>
        <v>0.309375</v>
      </c>
      <c r="AL16" s="14" t="n">
        <f aca="false">SUMPRODUCT((HOUR(Ventas!$A$2:$A$10000)=$B16)*(WEEKDAY(Ventas!$A$2:$A$10000)=WEEKDAY(AL$1))*(YEAR(Ventas!$A$2:$A$10000)=YEAR($A$3))*(MONTH(Ventas!$A$2:$A$10000)=MONTH($A$3)))</f>
        <v>2</v>
      </c>
      <c r="AM16" s="15" t="n">
        <f aca="false">SUMPRODUCT((HOUR(Ventas!$A$2:$A$10000)=$B16)*(WEEKDAY(Ventas!$A$2:$A$10000)=WEEKDAY(AL$1))*(YEAR(Ventas!$A$2:$A$10000)=YEAR($A$3))*(MONTH(Ventas!$A$2:$A$10000)=MONTH($A$3)), Ventas!$F$2:$F$10000)</f>
        <v>23.9</v>
      </c>
      <c r="AN16" s="14" t="n">
        <f aca="false">SUMPRODUCT((HOUR(Ventas!$A$2:$A$10000)=$B16)*(WEEKDAY(Ventas!$A$2:$A$10000)=WEEKDAY(AL$1))*(YEAR(Ventas!$A$2:$A$10000)=YEAR($A$3))*(MONTH(Ventas!$A$2:$A$10000)=MONTH($A$3)), Ventas!$E$2:$E$10000)</f>
        <v>3</v>
      </c>
      <c r="AO16" s="16" t="n">
        <f aca="false">IFERROR(AN16/AL16, 0)</f>
        <v>1.5</v>
      </c>
      <c r="AP16" s="17" t="n">
        <f aca="false">IFERROR(AM16/$C16, 0)</f>
        <v>1.49375</v>
      </c>
    </row>
    <row r="17" customFormat="false" ht="12.8" hidden="false" customHeight="true" outlineLevel="0" collapsed="false">
      <c r="A17" s="12" t="s">
        <v>92</v>
      </c>
      <c r="B17" s="13" t="n">
        <v>22</v>
      </c>
      <c r="C17" s="14" t="n">
        <f aca="false">SUMPRODUCT((HOUR(Ventas!$A$2:$A$10000)=$B17)*(YEAR(Ventas!$A$2:$A$10000)=YEAR($A$3))*(MONTH(Ventas!$A$2:$A$10000)=MONTH($A$3)))</f>
        <v>1</v>
      </c>
      <c r="D17" s="15" t="n">
        <f aca="false">SUMPRODUCT((HOUR(Ventas!$A$2:$A$10000)=$B17)*(YEAR(Ventas!$A$2:$A$10000)=YEAR($A$3))*(MONTH(Ventas!$A$2:$A$10000)=MONTH($A$3)), Ventas!$F$2:$F$10000)</f>
        <v>13.95</v>
      </c>
      <c r="E17" s="14" t="n">
        <f aca="false">SUMPRODUCT((HOUR(Ventas!$A$2:$A$10000)=$B17)*(YEAR(Ventas!$A$2:$A$10000)=YEAR($A$3))*(MONTH(Ventas!$A$2:$A$10000)=MONTH($A$3)), Ventas!$E$2:$E$10000)</f>
        <v>1</v>
      </c>
      <c r="F17" s="16" t="n">
        <f aca="false">IFERROR(E17/C17, 0)</f>
        <v>1</v>
      </c>
      <c r="G17" s="17" t="n">
        <f aca="false">IFERROR(D17/$C17, 0)</f>
        <v>13.95</v>
      </c>
      <c r="H17" s="14" t="n">
        <f aca="false">SUMPRODUCT((HOUR(Ventas!$A$2:$A$10000)=$B17)*(WEEKDAY(Ventas!$A$2:$A$10000)=WEEKDAY(H$1))*(YEAR(Ventas!$A$2:$A$10000)=YEAR($A$3))*(MONTH(Ventas!$A$2:$A$10000)=MONTH($A$3)))</f>
        <v>0</v>
      </c>
      <c r="I17" s="15" t="n">
        <f aca="false">SUMPRODUCT((HOUR(Ventas!$A$2:$A$10000)=$B17)*(WEEKDAY(Ventas!$A$2:$A$10000)=WEEKDAY(H$1))*(YEAR(Ventas!$A$2:$A$10000)=YEAR($A$3))*(MONTH(Ventas!$A$2:$A$10000)=MONTH($A$3)), Ventas!$F$2:$F$10000)</f>
        <v>0</v>
      </c>
      <c r="J17" s="14" t="n">
        <f aca="false">SUMPRODUCT((HOUR(Ventas!$A$2:$A$10000)=$B17)*(WEEKDAY(Ventas!$A$2:$A$10000)=WEEKDAY(H$1))*(YEAR(Ventas!$A$2:$A$10000)=YEAR($A$3))*(MONTH(Ventas!$A$2:$A$10000)=MONTH($A$3)), Ventas!$E$2:$E$10000)</f>
        <v>0</v>
      </c>
      <c r="K17" s="16" t="n">
        <f aca="false">IFERROR(J17/H17, 0)</f>
        <v>0</v>
      </c>
      <c r="L17" s="17" t="n">
        <f aca="false">IFERROR(I17/$C17, 0)</f>
        <v>0</v>
      </c>
      <c r="M17" s="14" t="n">
        <f aca="false">SUMPRODUCT((HOUR(Ventas!$A$2:$A$10000)=$B17)*(WEEKDAY(Ventas!$A$2:$A$10000)=WEEKDAY(M$1))*(YEAR(Ventas!$A$2:$A$10000)=YEAR($A$3))*(MONTH(Ventas!$A$2:$A$10000)=MONTH($A$3)))</f>
        <v>1</v>
      </c>
      <c r="N17" s="15" t="n">
        <f aca="false">SUMPRODUCT((HOUR(Ventas!$A$2:$A$10000)=$B17)*(WEEKDAY(Ventas!$A$2:$A$10000)=WEEKDAY(M$1))*(YEAR(Ventas!$A$2:$A$10000)=YEAR($A$3))*(MONTH(Ventas!$A$2:$A$10000)=MONTH($A$3)), Ventas!$F$2:$F$10000)</f>
        <v>13.95</v>
      </c>
      <c r="O17" s="14" t="n">
        <f aca="false">SUMPRODUCT((HOUR(Ventas!$A$2:$A$10000)=$B17)*(WEEKDAY(Ventas!$A$2:$A$10000)=WEEKDAY(M$1))*(YEAR(Ventas!$A$2:$A$10000)=YEAR($A$3))*(MONTH(Ventas!$A$2:$A$10000)=MONTH($A$3)), Ventas!$E$2:$E$10000)</f>
        <v>1</v>
      </c>
      <c r="P17" s="16" t="n">
        <f aca="false">IFERROR(O17/M17, 0)</f>
        <v>1</v>
      </c>
      <c r="Q17" s="17" t="n">
        <f aca="false">IFERROR(N17/$C17, 0)</f>
        <v>13.95</v>
      </c>
      <c r="R17" s="14" t="n">
        <f aca="false">SUMPRODUCT((HOUR(Ventas!$A$2:$A$10000)=$B17)*(WEEKDAY(Ventas!$A$2:$A$10000)=WEEKDAY(R$1))*(YEAR(Ventas!$A$2:$A$10000)=YEAR($A$3))*(MONTH(Ventas!$A$2:$A$10000)=MONTH($A$3)))</f>
        <v>0</v>
      </c>
      <c r="S17" s="15" t="n">
        <f aca="false">SUMPRODUCT((HOUR(Ventas!$A$2:$A$10000)=$B17)*(WEEKDAY(Ventas!$A$2:$A$10000)=WEEKDAY(R$1))*(YEAR(Ventas!$A$2:$A$10000)=YEAR($A$3))*(MONTH(Ventas!$A$2:$A$10000)=MONTH($A$3)), Ventas!$F$2:$F$10000)</f>
        <v>0</v>
      </c>
      <c r="T17" s="14" t="n">
        <f aca="false">SUMPRODUCT((HOUR(Ventas!$A$2:$A$10000)=$B17)*(WEEKDAY(Ventas!$A$2:$A$10000)=WEEKDAY(R$1))*(YEAR(Ventas!$A$2:$A$10000)=YEAR($A$3))*(MONTH(Ventas!$A$2:$A$10000)=MONTH($A$3)), Ventas!$E$2:$E$10000)</f>
        <v>0</v>
      </c>
      <c r="U17" s="16" t="n">
        <f aca="false">IFERROR(T17/R17, 0)</f>
        <v>0</v>
      </c>
      <c r="V17" s="17" t="n">
        <f aca="false">IFERROR(S17/$C17, 0)</f>
        <v>0</v>
      </c>
      <c r="W17" s="14" t="n">
        <f aca="false">SUMPRODUCT((HOUR(Ventas!$A$2:$A$10000)=$B17)*(WEEKDAY(Ventas!$A$2:$A$10000)=WEEKDAY(W$1))*(YEAR(Ventas!$A$2:$A$10000)=YEAR($A$3))*(MONTH(Ventas!$A$2:$A$10000)=MONTH($A$3)))</f>
        <v>0</v>
      </c>
      <c r="X17" s="15" t="n">
        <f aca="false">SUMPRODUCT((HOUR(Ventas!$A$2:$A$10000)=$B17)*(WEEKDAY(Ventas!$A$2:$A$10000)=WEEKDAY(W$1))*(YEAR(Ventas!$A$2:$A$10000)=YEAR($A$3))*(MONTH(Ventas!$A$2:$A$10000)=MONTH($A$3)), Ventas!$F$2:$F$10000)</f>
        <v>0</v>
      </c>
      <c r="Y17" s="14" t="n">
        <f aca="false">SUMPRODUCT((HOUR(Ventas!$A$2:$A$10000)=$B17)*(WEEKDAY(Ventas!$A$2:$A$10000)=WEEKDAY(W$1))*(YEAR(Ventas!$A$2:$A$10000)=YEAR($A$3))*(MONTH(Ventas!$A$2:$A$10000)=MONTH($A$3)), Ventas!$E$2:$E$10000)</f>
        <v>0</v>
      </c>
      <c r="Z17" s="16" t="n">
        <f aca="false">IFERROR(Y17/W17, 0)</f>
        <v>0</v>
      </c>
      <c r="AA17" s="17" t="n">
        <f aca="false">IFERROR(X17/$C17, 0)</f>
        <v>0</v>
      </c>
      <c r="AB17" s="14" t="n">
        <f aca="false">SUMPRODUCT((HOUR(Ventas!$A$2:$A$10000)=$B17)*(WEEKDAY(Ventas!$A$2:$A$10000)=WEEKDAY(AB$1))*(YEAR(Ventas!$A$2:$A$10000)=YEAR($A$3))*(MONTH(Ventas!$A$2:$A$10000)=MONTH($A$3)))</f>
        <v>0</v>
      </c>
      <c r="AC17" s="15" t="n">
        <f aca="false">SUMPRODUCT((HOUR(Ventas!$A$2:$A$10000)=$B17)*(WEEKDAY(Ventas!$A$2:$A$10000)=WEEKDAY(AB$1))*(YEAR(Ventas!$A$2:$A$10000)=YEAR($A$3))*(MONTH(Ventas!$A$2:$A$10000)=MONTH($A$3)), Ventas!$F$2:$F$10000)</f>
        <v>0</v>
      </c>
      <c r="AD17" s="14" t="n">
        <f aca="false">SUMPRODUCT((HOUR(Ventas!$A$2:$A$10000)=$B17)*(WEEKDAY(Ventas!$A$2:$A$10000)=WEEKDAY(AB$1))*(YEAR(Ventas!$A$2:$A$10000)=YEAR($A$3))*(MONTH(Ventas!$A$2:$A$10000)=MONTH($A$3)), Ventas!$E$2:$E$10000)</f>
        <v>0</v>
      </c>
      <c r="AE17" s="16" t="n">
        <f aca="false">IFERROR(AD17/AB17, 0)</f>
        <v>0</v>
      </c>
      <c r="AF17" s="17" t="n">
        <f aca="false">IFERROR(AC17/$C17, 0)</f>
        <v>0</v>
      </c>
      <c r="AG17" s="14" t="n">
        <f aca="false">SUMPRODUCT((HOUR(Ventas!$A$2:$A$10000)=$B17)*(WEEKDAY(Ventas!$A$2:$A$10000)=WEEKDAY(AG$1))*(YEAR(Ventas!$A$2:$A$10000)=YEAR($A$3))*(MONTH(Ventas!$A$2:$A$10000)=MONTH($A$3)))</f>
        <v>0</v>
      </c>
      <c r="AH17" s="15" t="n">
        <f aca="false">SUMPRODUCT((HOUR(Ventas!$A$2:$A$10000)=$B17)*(WEEKDAY(Ventas!$A$2:$A$10000)=WEEKDAY(AG$1))*(YEAR(Ventas!$A$2:$A$10000)=YEAR($A$3))*(MONTH(Ventas!$A$2:$A$10000)=MONTH($A$3)), Ventas!$F$2:$F$10000)</f>
        <v>0</v>
      </c>
      <c r="AI17" s="14" t="n">
        <f aca="false">SUMPRODUCT((HOUR(Ventas!$A$2:$A$10000)=$B17)*(WEEKDAY(Ventas!$A$2:$A$10000)=WEEKDAY(AG$1))*(YEAR(Ventas!$A$2:$A$10000)=YEAR($A$3))*(MONTH(Ventas!$A$2:$A$10000)=MONTH($A$3)), Ventas!$E$2:$E$10000)</f>
        <v>0</v>
      </c>
      <c r="AJ17" s="16" t="n">
        <f aca="false">IFERROR(AI17/AG17, 0)</f>
        <v>0</v>
      </c>
      <c r="AK17" s="17" t="n">
        <f aca="false">IFERROR(AH17/$C17, 0)</f>
        <v>0</v>
      </c>
      <c r="AL17" s="14" t="n">
        <f aca="false">SUMPRODUCT((HOUR(Ventas!$A$2:$A$10000)=$B17)*(WEEKDAY(Ventas!$A$2:$A$10000)=WEEKDAY(AL$1))*(YEAR(Ventas!$A$2:$A$10000)=YEAR($A$3))*(MONTH(Ventas!$A$2:$A$10000)=MONTH($A$3)))</f>
        <v>0</v>
      </c>
      <c r="AM17" s="15" t="n">
        <f aca="false">SUMPRODUCT((HOUR(Ventas!$A$2:$A$10000)=$B17)*(WEEKDAY(Ventas!$A$2:$A$10000)=WEEKDAY(AL$1))*(YEAR(Ventas!$A$2:$A$10000)=YEAR($A$3))*(MONTH(Ventas!$A$2:$A$10000)=MONTH($A$3)), Ventas!$F$2:$F$10000)</f>
        <v>0</v>
      </c>
      <c r="AN17" s="14" t="n">
        <f aca="false">SUMPRODUCT((HOUR(Ventas!$A$2:$A$10000)=$B17)*(WEEKDAY(Ventas!$A$2:$A$10000)=WEEKDAY(AL$1))*(YEAR(Ventas!$A$2:$A$10000)=YEAR($A$3))*(MONTH(Ventas!$A$2:$A$10000)=MONTH($A$3)), Ventas!$E$2:$E$10000)</f>
        <v>0</v>
      </c>
      <c r="AO17" s="16" t="n">
        <f aca="false">IFERROR(AN17/AL17, 0)</f>
        <v>0</v>
      </c>
      <c r="AP17" s="17" t="n">
        <f aca="false">IFERROR(AM17/$C17, 0)</f>
        <v>0</v>
      </c>
    </row>
    <row r="18" customFormat="false" ht="12.8" hidden="false" customHeight="true" outlineLevel="0" collapsed="false">
      <c r="A18" s="12" t="s">
        <v>93</v>
      </c>
      <c r="B18" s="13" t="n">
        <v>23</v>
      </c>
      <c r="C18" s="14" t="n">
        <f aca="false">SUMPRODUCT((HOUR(Ventas!$A$2:$A$10000)=$B18)*(YEAR(Ventas!$A$2:$A$10000)=YEAR($A$3))*(MONTH(Ventas!$A$2:$A$10000)=MONTH($A$3)))</f>
        <v>0</v>
      </c>
      <c r="D18" s="15" t="n">
        <f aca="false">SUMPRODUCT((HOUR(Ventas!$A$2:$A$10000)=$B18)*(YEAR(Ventas!$A$2:$A$10000)=YEAR($A$3))*(MONTH(Ventas!$A$2:$A$10000)=MONTH($A$3)), Ventas!$F$2:$F$10000)</f>
        <v>0</v>
      </c>
      <c r="E18" s="14" t="n">
        <f aca="false">SUMPRODUCT((HOUR(Ventas!$A$2:$A$10000)=$B18)*(YEAR(Ventas!$A$2:$A$10000)=YEAR($A$3))*(MONTH(Ventas!$A$2:$A$10000)=MONTH($A$3)), Ventas!$E$2:$E$10000)</f>
        <v>0</v>
      </c>
      <c r="F18" s="16" t="n">
        <f aca="false">IFERROR(E18/C18, 0)</f>
        <v>0</v>
      </c>
      <c r="G18" s="17" t="n">
        <f aca="false">IFERROR(D18/$C18, 0)</f>
        <v>0</v>
      </c>
      <c r="H18" s="14" t="n">
        <f aca="false">SUMPRODUCT((HOUR(Ventas!$A$2:$A$10000)=$B18)*(WEEKDAY(Ventas!$A$2:$A$10000)=WEEKDAY(H$1))*(YEAR(Ventas!$A$2:$A$10000)=YEAR($A$3))*(MONTH(Ventas!$A$2:$A$10000)=MONTH($A$3)))</f>
        <v>0</v>
      </c>
      <c r="I18" s="15" t="n">
        <f aca="false">SUMPRODUCT((HOUR(Ventas!$A$2:$A$10000)=$B18)*(WEEKDAY(Ventas!$A$2:$A$10000)=WEEKDAY(H$1))*(YEAR(Ventas!$A$2:$A$10000)=YEAR($A$3))*(MONTH(Ventas!$A$2:$A$10000)=MONTH($A$3)), Ventas!$F$2:$F$10000)</f>
        <v>0</v>
      </c>
      <c r="J18" s="14" t="n">
        <f aca="false">SUMPRODUCT((HOUR(Ventas!$A$2:$A$10000)=$B18)*(WEEKDAY(Ventas!$A$2:$A$10000)=WEEKDAY(H$1))*(YEAR(Ventas!$A$2:$A$10000)=YEAR($A$3))*(MONTH(Ventas!$A$2:$A$10000)=MONTH($A$3)), Ventas!$E$2:$E$10000)</f>
        <v>0</v>
      </c>
      <c r="K18" s="16" t="n">
        <f aca="false">IFERROR(J18/H18, 0)</f>
        <v>0</v>
      </c>
      <c r="L18" s="17" t="n">
        <f aca="false">IFERROR(I18/$C18, 0)</f>
        <v>0</v>
      </c>
      <c r="M18" s="14" t="n">
        <f aca="false">SUMPRODUCT((HOUR(Ventas!$A$2:$A$10000)=$B18)*(WEEKDAY(Ventas!$A$2:$A$10000)=WEEKDAY(M$1))*(YEAR(Ventas!$A$2:$A$10000)=YEAR($A$3))*(MONTH(Ventas!$A$2:$A$10000)=MONTH($A$3)))</f>
        <v>0</v>
      </c>
      <c r="N18" s="15" t="n">
        <f aca="false">SUMPRODUCT((HOUR(Ventas!$A$2:$A$10000)=$B18)*(WEEKDAY(Ventas!$A$2:$A$10000)=WEEKDAY(M$1))*(YEAR(Ventas!$A$2:$A$10000)=YEAR($A$3))*(MONTH(Ventas!$A$2:$A$10000)=MONTH($A$3)), Ventas!$F$2:$F$10000)</f>
        <v>0</v>
      </c>
      <c r="O18" s="14" t="n">
        <f aca="false">SUMPRODUCT((HOUR(Ventas!$A$2:$A$10000)=$B18)*(WEEKDAY(Ventas!$A$2:$A$10000)=WEEKDAY(M$1))*(YEAR(Ventas!$A$2:$A$10000)=YEAR($A$3))*(MONTH(Ventas!$A$2:$A$10000)=MONTH($A$3)), Ventas!$E$2:$E$10000)</f>
        <v>0</v>
      </c>
      <c r="P18" s="16" t="n">
        <f aca="false">IFERROR(O18/M18, 0)</f>
        <v>0</v>
      </c>
      <c r="Q18" s="17" t="n">
        <f aca="false">IFERROR(N18/$C18, 0)</f>
        <v>0</v>
      </c>
      <c r="R18" s="14" t="n">
        <f aca="false">SUMPRODUCT((HOUR(Ventas!$A$2:$A$10000)=$B18)*(WEEKDAY(Ventas!$A$2:$A$10000)=WEEKDAY(R$1))*(YEAR(Ventas!$A$2:$A$10000)=YEAR($A$3))*(MONTH(Ventas!$A$2:$A$10000)=MONTH($A$3)))</f>
        <v>0</v>
      </c>
      <c r="S18" s="15" t="n">
        <f aca="false">SUMPRODUCT((HOUR(Ventas!$A$2:$A$10000)=$B18)*(WEEKDAY(Ventas!$A$2:$A$10000)=WEEKDAY(R$1))*(YEAR(Ventas!$A$2:$A$10000)=YEAR($A$3))*(MONTH(Ventas!$A$2:$A$10000)=MONTH($A$3)), Ventas!$F$2:$F$10000)</f>
        <v>0</v>
      </c>
      <c r="T18" s="14" t="n">
        <f aca="false">SUMPRODUCT((HOUR(Ventas!$A$2:$A$10000)=$B18)*(WEEKDAY(Ventas!$A$2:$A$10000)=WEEKDAY(R$1))*(YEAR(Ventas!$A$2:$A$10000)=YEAR($A$3))*(MONTH(Ventas!$A$2:$A$10000)=MONTH($A$3)), Ventas!$E$2:$E$10000)</f>
        <v>0</v>
      </c>
      <c r="U18" s="16" t="n">
        <f aca="false">IFERROR(T18/R18, 0)</f>
        <v>0</v>
      </c>
      <c r="V18" s="17" t="n">
        <f aca="false">IFERROR(S18/$C18, 0)</f>
        <v>0</v>
      </c>
      <c r="W18" s="14" t="n">
        <f aca="false">SUMPRODUCT((HOUR(Ventas!$A$2:$A$10000)=$B18)*(WEEKDAY(Ventas!$A$2:$A$10000)=WEEKDAY(W$1))*(YEAR(Ventas!$A$2:$A$10000)=YEAR($A$3))*(MONTH(Ventas!$A$2:$A$10000)=MONTH($A$3)))</f>
        <v>0</v>
      </c>
      <c r="X18" s="15" t="n">
        <f aca="false">SUMPRODUCT((HOUR(Ventas!$A$2:$A$10000)=$B18)*(WEEKDAY(Ventas!$A$2:$A$10000)=WEEKDAY(W$1))*(YEAR(Ventas!$A$2:$A$10000)=YEAR($A$3))*(MONTH(Ventas!$A$2:$A$10000)=MONTH($A$3)), Ventas!$F$2:$F$10000)</f>
        <v>0</v>
      </c>
      <c r="Y18" s="14" t="n">
        <f aca="false">SUMPRODUCT((HOUR(Ventas!$A$2:$A$10000)=$B18)*(WEEKDAY(Ventas!$A$2:$A$10000)=WEEKDAY(W$1))*(YEAR(Ventas!$A$2:$A$10000)=YEAR($A$3))*(MONTH(Ventas!$A$2:$A$10000)=MONTH($A$3)), Ventas!$E$2:$E$10000)</f>
        <v>0</v>
      </c>
      <c r="Z18" s="16" t="n">
        <f aca="false">IFERROR(Y18/W18, 0)</f>
        <v>0</v>
      </c>
      <c r="AA18" s="17" t="n">
        <f aca="false">IFERROR(X18/$C18, 0)</f>
        <v>0</v>
      </c>
      <c r="AB18" s="14" t="n">
        <f aca="false">SUMPRODUCT((HOUR(Ventas!$A$2:$A$10000)=$B18)*(WEEKDAY(Ventas!$A$2:$A$10000)=WEEKDAY(AB$1))*(YEAR(Ventas!$A$2:$A$10000)=YEAR($A$3))*(MONTH(Ventas!$A$2:$A$10000)=MONTH($A$3)))</f>
        <v>0</v>
      </c>
      <c r="AC18" s="15" t="n">
        <f aca="false">SUMPRODUCT((HOUR(Ventas!$A$2:$A$10000)=$B18)*(WEEKDAY(Ventas!$A$2:$A$10000)=WEEKDAY(AB$1))*(YEAR(Ventas!$A$2:$A$10000)=YEAR($A$3))*(MONTH(Ventas!$A$2:$A$10000)=MONTH($A$3)), Ventas!$F$2:$F$10000)</f>
        <v>0</v>
      </c>
      <c r="AD18" s="14" t="n">
        <f aca="false">SUMPRODUCT((HOUR(Ventas!$A$2:$A$10000)=$B18)*(WEEKDAY(Ventas!$A$2:$A$10000)=WEEKDAY(AB$1))*(YEAR(Ventas!$A$2:$A$10000)=YEAR($A$3))*(MONTH(Ventas!$A$2:$A$10000)=MONTH($A$3)), Ventas!$E$2:$E$10000)</f>
        <v>0</v>
      </c>
      <c r="AE18" s="16" t="n">
        <f aca="false">IFERROR(AD18/AB18, 0)</f>
        <v>0</v>
      </c>
      <c r="AF18" s="17" t="n">
        <f aca="false">IFERROR(AC18/$C18, 0)</f>
        <v>0</v>
      </c>
      <c r="AG18" s="14" t="n">
        <f aca="false">SUMPRODUCT((HOUR(Ventas!$A$2:$A$10000)=$B18)*(WEEKDAY(Ventas!$A$2:$A$10000)=WEEKDAY(AG$1))*(YEAR(Ventas!$A$2:$A$10000)=YEAR($A$3))*(MONTH(Ventas!$A$2:$A$10000)=MONTH($A$3)))</f>
        <v>0</v>
      </c>
      <c r="AH18" s="15" t="n">
        <f aca="false">SUMPRODUCT((HOUR(Ventas!$A$2:$A$10000)=$B18)*(WEEKDAY(Ventas!$A$2:$A$10000)=WEEKDAY(AG$1))*(YEAR(Ventas!$A$2:$A$10000)=YEAR($A$3))*(MONTH(Ventas!$A$2:$A$10000)=MONTH($A$3)), Ventas!$F$2:$F$10000)</f>
        <v>0</v>
      </c>
      <c r="AI18" s="14" t="n">
        <f aca="false">SUMPRODUCT((HOUR(Ventas!$A$2:$A$10000)=$B18)*(WEEKDAY(Ventas!$A$2:$A$10000)=WEEKDAY(AG$1))*(YEAR(Ventas!$A$2:$A$10000)=YEAR($A$3))*(MONTH(Ventas!$A$2:$A$10000)=MONTH($A$3)), Ventas!$E$2:$E$10000)</f>
        <v>0</v>
      </c>
      <c r="AJ18" s="16" t="n">
        <f aca="false">IFERROR(AI18/AG18, 0)</f>
        <v>0</v>
      </c>
      <c r="AK18" s="17" t="n">
        <f aca="false">IFERROR(AH18/$C18, 0)</f>
        <v>0</v>
      </c>
      <c r="AL18" s="14" t="n">
        <f aca="false">SUMPRODUCT((HOUR(Ventas!$A$2:$A$10000)=$B18)*(WEEKDAY(Ventas!$A$2:$A$10000)=WEEKDAY(AL$1))*(YEAR(Ventas!$A$2:$A$10000)=YEAR($A$3))*(MONTH(Ventas!$A$2:$A$10000)=MONTH($A$3)))</f>
        <v>0</v>
      </c>
      <c r="AM18" s="15" t="n">
        <f aca="false">SUMPRODUCT((HOUR(Ventas!$A$2:$A$10000)=$B18)*(WEEKDAY(Ventas!$A$2:$A$10000)=WEEKDAY(AL$1))*(YEAR(Ventas!$A$2:$A$10000)=YEAR($A$3))*(MONTH(Ventas!$A$2:$A$10000)=MONTH($A$3)), Ventas!$F$2:$F$10000)</f>
        <v>0</v>
      </c>
      <c r="AN18" s="14" t="n">
        <f aca="false">SUMPRODUCT((HOUR(Ventas!$A$2:$A$10000)=$B18)*(WEEKDAY(Ventas!$A$2:$A$10000)=WEEKDAY(AL$1))*(YEAR(Ventas!$A$2:$A$10000)=YEAR($A$3))*(MONTH(Ventas!$A$2:$A$10000)=MONTH($A$3)), Ventas!$E$2:$E$10000)</f>
        <v>0</v>
      </c>
      <c r="AO18" s="16" t="n">
        <f aca="false">IFERROR(AN18/AL18, 0)</f>
        <v>0</v>
      </c>
      <c r="AP18" s="17" t="n">
        <f aca="false">IFERROR(AM18/$C18, 0)</f>
        <v>0</v>
      </c>
    </row>
    <row r="19" customFormat="false" ht="12.8" hidden="false" customHeight="true" outlineLevel="0" collapsed="false">
      <c r="A19" s="0"/>
      <c r="B19" s="0"/>
      <c r="C19" s="1" t="n">
        <f aca="false">SUM(C4:C18)</f>
        <v>112</v>
      </c>
      <c r="D19" s="15" t="n">
        <f aca="false">SUM(D4:D18)</f>
        <v>1866.78</v>
      </c>
      <c r="E19" s="14" t="n">
        <f aca="false">SUM(E4:E18)</f>
        <v>179</v>
      </c>
      <c r="F19" s="16" t="n">
        <f aca="false">IFERROR(E19/C19, 0)</f>
        <v>1.59821428571429</v>
      </c>
      <c r="G19" s="17" t="n">
        <f aca="false">IFERROR(D19/$C19, 0)</f>
        <v>16.6676785714286</v>
      </c>
      <c r="H19" s="1" t="n">
        <f aca="false">SUM(H4:H18)</f>
        <v>11</v>
      </c>
      <c r="I19" s="15" t="n">
        <f aca="false">SUM(I4:I18)</f>
        <v>250</v>
      </c>
      <c r="J19" s="14" t="n">
        <f aca="false">SUM(J4:J18)</f>
        <v>20</v>
      </c>
      <c r="K19" s="16" t="n">
        <f aca="false">IFERROR(J19/H19, 0)</f>
        <v>1.81818181818182</v>
      </c>
      <c r="L19" s="17" t="n">
        <f aca="false">IFERROR(I19/$C19, 0)</f>
        <v>2.23214285714286</v>
      </c>
      <c r="M19" s="1" t="n">
        <f aca="false">SUM(M4:M18)</f>
        <v>19</v>
      </c>
      <c r="N19" s="15" t="n">
        <f aca="false">SUM(N4:N18)</f>
        <v>342.55</v>
      </c>
      <c r="O19" s="14" t="n">
        <f aca="false">SUM(O4:O18)</f>
        <v>32</v>
      </c>
      <c r="P19" s="16" t="n">
        <f aca="false">IFERROR(O19/M19, 0)</f>
        <v>1.68421052631579</v>
      </c>
      <c r="Q19" s="17" t="n">
        <f aca="false">IFERROR(N19/$C19, 0)</f>
        <v>3.05848214285714</v>
      </c>
      <c r="R19" s="1" t="n">
        <f aca="false">SUM(R4:R18)</f>
        <v>25</v>
      </c>
      <c r="S19" s="15" t="n">
        <f aca="false">SUM(S4:S18)</f>
        <v>390.415</v>
      </c>
      <c r="T19" s="14" t="n">
        <f aca="false">SUM(T4:T18)</f>
        <v>38</v>
      </c>
      <c r="U19" s="16" t="n">
        <f aca="false">IFERROR(T19/R19, 0)</f>
        <v>1.52</v>
      </c>
      <c r="V19" s="17" t="n">
        <f aca="false">IFERROR(S19/$C19, 0)</f>
        <v>3.48584821428571</v>
      </c>
      <c r="W19" s="1" t="n">
        <f aca="false">SUM(W4:W18)</f>
        <v>19</v>
      </c>
      <c r="X19" s="15" t="n">
        <f aca="false">SUM(X4:X18)</f>
        <v>342.515</v>
      </c>
      <c r="Y19" s="14" t="n">
        <f aca="false">SUM(Y4:Y18)</f>
        <v>30</v>
      </c>
      <c r="Z19" s="16" t="n">
        <f aca="false">IFERROR(Y19/W19, 0)</f>
        <v>1.57894736842105</v>
      </c>
      <c r="AA19" s="17" t="n">
        <f aca="false">IFERROR(X19/$C19, 0)</f>
        <v>3.05816964285714</v>
      </c>
      <c r="AB19" s="1" t="n">
        <f aca="false">SUM(AB4:AB18)</f>
        <v>11</v>
      </c>
      <c r="AC19" s="15" t="n">
        <f aca="false">SUM(AC4:AC18)</f>
        <v>166.15</v>
      </c>
      <c r="AD19" s="14" t="n">
        <f aca="false">SUM(AD4:AD18)</f>
        <v>17</v>
      </c>
      <c r="AE19" s="16" t="n">
        <f aca="false">IFERROR(AD19/AB19, 0)</f>
        <v>1.54545454545455</v>
      </c>
      <c r="AF19" s="17" t="n">
        <f aca="false">IFERROR(AC19/$C19, 0)</f>
        <v>1.48348214285714</v>
      </c>
      <c r="AG19" s="1" t="n">
        <f aca="false">SUM(AG4:AG18)</f>
        <v>11</v>
      </c>
      <c r="AH19" s="15" t="n">
        <f aca="false">SUM(AH4:AH18)</f>
        <v>157.25</v>
      </c>
      <c r="AI19" s="14" t="n">
        <f aca="false">SUM(AI4:AI18)</f>
        <v>17</v>
      </c>
      <c r="AJ19" s="16" t="n">
        <f aca="false">IFERROR(AI19/AG19, 0)</f>
        <v>1.54545454545455</v>
      </c>
      <c r="AK19" s="17" t="n">
        <f aca="false">IFERROR(AH19/$C19, 0)</f>
        <v>1.40401785714286</v>
      </c>
      <c r="AL19" s="1" t="n">
        <f aca="false">SUM(AL4:AL18)</f>
        <v>16</v>
      </c>
      <c r="AM19" s="15" t="n">
        <f aca="false">SUM(AM4:AM18)</f>
        <v>217.9</v>
      </c>
      <c r="AN19" s="14" t="n">
        <f aca="false">SUM(AN4:AN18)</f>
        <v>25</v>
      </c>
      <c r="AO19" s="16" t="n">
        <f aca="false">IFERROR(AN19/AL19, 0)</f>
        <v>1.5625</v>
      </c>
      <c r="AP19" s="17" t="n">
        <f aca="false">IFERROR(AM19/$C19, 0)</f>
        <v>1.94553571428571</v>
      </c>
    </row>
    <row r="20" customFormat="false" ht="15" hidden="false" customHeight="true" outlineLevel="0" collapsed="false">
      <c r="A20" s="11" t="n">
        <v>42552</v>
      </c>
      <c r="B20" s="0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</row>
    <row r="21" customFormat="false" ht="12.8" hidden="false" customHeight="false" outlineLevel="0" collapsed="false">
      <c r="A21" s="12" t="s">
        <v>79</v>
      </c>
      <c r="B21" s="13" t="n">
        <v>9</v>
      </c>
      <c r="C21" s="14" t="n">
        <f aca="false">SUMPRODUCT((HOUR(Ventas!$A$2:$A$10000)=$B21)*(YEAR(Ventas!$A$2:$A$10000)=YEAR($A$20))*(MONTH(Ventas!$A$2:$A$10000)=MONTH($A$20)))</f>
        <v>0</v>
      </c>
      <c r="D21" s="15" t="n">
        <f aca="false">SUMPRODUCT((HOUR(Ventas!$A$2:$A$10000)=$B21)*(YEAR(Ventas!$A$2:$A$10000)=YEAR($A$20))*(MONTH(Ventas!$A$2:$A$10000)=MONTH($A$20)), Ventas!$F$2:$F$10000)</f>
        <v>0</v>
      </c>
      <c r="E21" s="14" t="n">
        <f aca="false">SUMPRODUCT((HOUR(Ventas!$A$2:$A$10000)=$B21)*(YEAR(Ventas!$A$2:$A$10000)=YEAR($A$20))*(MONTH(Ventas!$A$2:$A$10000)=MONTH($A$20)), Ventas!$E$2:$E$10000)</f>
        <v>0</v>
      </c>
      <c r="F21" s="16" t="n">
        <f aca="false">IFERROR(E21/C21, 0)</f>
        <v>0</v>
      </c>
      <c r="G21" s="17" t="n">
        <f aca="false">IFERROR(D21/$C21, 0)</f>
        <v>0</v>
      </c>
      <c r="H21" s="14" t="n">
        <f aca="false">SUMPRODUCT((HOUR(Ventas!$A$2:$A$10000)=$B21)*(WEEKDAY(Ventas!$A$2:$A$10000)=WEEKDAY(H$1))*(YEAR(Ventas!$A$2:$A$10000)=YEAR($A$20))*(MONTH(Ventas!$A$2:$A$10000)=MONTH($A$20)))</f>
        <v>0</v>
      </c>
      <c r="I21" s="15" t="n">
        <f aca="false">SUMPRODUCT((HOUR(Ventas!$A$2:$A$10000)=$B21)*(WEEKDAY(Ventas!$A$2:$A$10000)=WEEKDAY(H$1))*(YEAR(Ventas!$A$2:$A$10000)=YEAR($A$20))*(MONTH(Ventas!$A$2:$A$10000)=MONTH($A$20)), Ventas!$F$2:$F$10000)</f>
        <v>0</v>
      </c>
      <c r="J21" s="14" t="n">
        <f aca="false">SUMPRODUCT((HOUR(Ventas!$A$2:$A$10000)=$B21)*(WEEKDAY(Ventas!$A$2:$A$10000)=WEEKDAY(H$1))*(YEAR(Ventas!$A$2:$A$10000)=YEAR($A$20))*(MONTH(Ventas!$A$2:$A$10000)=MONTH($A$20)), Ventas!$E$2:$E$10000)</f>
        <v>0</v>
      </c>
      <c r="K21" s="16" t="n">
        <f aca="false">IFERROR(J21/H21, 0)</f>
        <v>0</v>
      </c>
      <c r="L21" s="17" t="n">
        <f aca="false">IFERROR(I21/$C21, 0)</f>
        <v>0</v>
      </c>
      <c r="M21" s="14" t="n">
        <f aca="false">SUMPRODUCT((HOUR(Ventas!$A$2:$A$10000)=$B21)*(WEEKDAY(Ventas!$A$2:$A$10000)=WEEKDAY(M$1))*(YEAR(Ventas!$A$2:$A$10000)=YEAR($A$20))*(MONTH(Ventas!$A$2:$A$10000)=MONTH($A$20)))</f>
        <v>0</v>
      </c>
      <c r="N21" s="15" t="n">
        <f aca="false">SUMPRODUCT((HOUR(Ventas!$A$2:$A$10000)=$B21)*(WEEKDAY(Ventas!$A$2:$A$10000)=WEEKDAY(M$1))*(YEAR(Ventas!$A$2:$A$10000)=YEAR($A$20))*(MONTH(Ventas!$A$2:$A$10000)=MONTH($A$20)), Ventas!$F$2:$F$10000)</f>
        <v>0</v>
      </c>
      <c r="O21" s="14" t="n">
        <f aca="false">SUMPRODUCT((HOUR(Ventas!$A$2:$A$10000)=$B21)*(WEEKDAY(Ventas!$A$2:$A$10000)=WEEKDAY(M$1))*(YEAR(Ventas!$A$2:$A$10000)=YEAR($A$20))*(MONTH(Ventas!$A$2:$A$10000)=MONTH($A$20)), Ventas!$E$2:$E$10000)</f>
        <v>0</v>
      </c>
      <c r="P21" s="16" t="n">
        <f aca="false">IFERROR(O21/M21, 0)</f>
        <v>0</v>
      </c>
      <c r="Q21" s="17" t="n">
        <f aca="false">IFERROR(N21/$C21, 0)</f>
        <v>0</v>
      </c>
      <c r="R21" s="14" t="n">
        <f aca="false">SUMPRODUCT((HOUR(Ventas!$A$2:$A$10000)=$B21)*(WEEKDAY(Ventas!$A$2:$A$10000)=WEEKDAY(R$1))*(YEAR(Ventas!$A$2:$A$10000)=YEAR($A$20))*(MONTH(Ventas!$A$2:$A$10000)=MONTH($A$20)))</f>
        <v>0</v>
      </c>
      <c r="S21" s="15" t="n">
        <f aca="false">SUMPRODUCT((HOUR(Ventas!$A$2:$A$10000)=$B21)*(WEEKDAY(Ventas!$A$2:$A$10000)=WEEKDAY(R$1))*(YEAR(Ventas!$A$2:$A$10000)=YEAR($A$20))*(MONTH(Ventas!$A$2:$A$10000)=MONTH($A$20)), Ventas!$F$2:$F$10000)</f>
        <v>0</v>
      </c>
      <c r="T21" s="14" t="n">
        <f aca="false">SUMPRODUCT((HOUR(Ventas!$A$2:$A$10000)=$B21)*(WEEKDAY(Ventas!$A$2:$A$10000)=WEEKDAY(R$1))*(YEAR(Ventas!$A$2:$A$10000)=YEAR($A$20))*(MONTH(Ventas!$A$2:$A$10000)=MONTH($A$20)), Ventas!$E$2:$E$10000)</f>
        <v>0</v>
      </c>
      <c r="U21" s="16" t="n">
        <f aca="false">IFERROR(T21/R21, 0)</f>
        <v>0</v>
      </c>
      <c r="V21" s="17" t="n">
        <f aca="false">IFERROR(S21/$C21, 0)</f>
        <v>0</v>
      </c>
      <c r="W21" s="14" t="n">
        <f aca="false">SUMPRODUCT((HOUR(Ventas!$A$2:$A$10000)=$B21)*(WEEKDAY(Ventas!$A$2:$A$10000)=WEEKDAY(W$1))*(YEAR(Ventas!$A$2:$A$10000)=YEAR($A$20))*(MONTH(Ventas!$A$2:$A$10000)=MONTH($A$20)))</f>
        <v>0</v>
      </c>
      <c r="X21" s="15" t="n">
        <f aca="false">SUMPRODUCT((HOUR(Ventas!$A$2:$A$10000)=$B21)*(WEEKDAY(Ventas!$A$2:$A$10000)=WEEKDAY(W$1))*(YEAR(Ventas!$A$2:$A$10000)=YEAR($A$20))*(MONTH(Ventas!$A$2:$A$10000)=MONTH($A$20)), Ventas!$F$2:$F$10000)</f>
        <v>0</v>
      </c>
      <c r="Y21" s="14" t="n">
        <f aca="false">SUMPRODUCT((HOUR(Ventas!$A$2:$A$10000)=$B21)*(WEEKDAY(Ventas!$A$2:$A$10000)=WEEKDAY(W$1))*(YEAR(Ventas!$A$2:$A$10000)=YEAR($A$20))*(MONTH(Ventas!$A$2:$A$10000)=MONTH($A$20)), Ventas!$E$2:$E$10000)</f>
        <v>0</v>
      </c>
      <c r="Z21" s="16" t="n">
        <f aca="false">IFERROR(Y21/W21, 0)</f>
        <v>0</v>
      </c>
      <c r="AA21" s="17" t="n">
        <f aca="false">IFERROR(X21/$C21, 0)</f>
        <v>0</v>
      </c>
      <c r="AB21" s="14" t="n">
        <f aca="false">SUMPRODUCT((HOUR(Ventas!$A$2:$A$10000)=$B21)*(WEEKDAY(Ventas!$A$2:$A$10000)=WEEKDAY(AB$1))*(YEAR(Ventas!$A$2:$A$10000)=YEAR($A$20))*(MONTH(Ventas!$A$2:$A$10000)=MONTH($A$20)))</f>
        <v>0</v>
      </c>
      <c r="AC21" s="15" t="n">
        <f aca="false">SUMPRODUCT((HOUR(Ventas!$A$2:$A$10000)=$B21)*(WEEKDAY(Ventas!$A$2:$A$10000)=WEEKDAY(AB$1))*(YEAR(Ventas!$A$2:$A$10000)=YEAR($A$20))*(MONTH(Ventas!$A$2:$A$10000)=MONTH($A$20)), Ventas!$F$2:$F$10000)</f>
        <v>0</v>
      </c>
      <c r="AD21" s="14" t="n">
        <f aca="false">SUMPRODUCT((HOUR(Ventas!$A$2:$A$10000)=$B21)*(WEEKDAY(Ventas!$A$2:$A$10000)=WEEKDAY(AB$1))*(YEAR(Ventas!$A$2:$A$10000)=YEAR($A$20))*(MONTH(Ventas!$A$2:$A$10000)=MONTH($A$20)), Ventas!$E$2:$E$10000)</f>
        <v>0</v>
      </c>
      <c r="AE21" s="16" t="n">
        <f aca="false">IFERROR(AD21/AB21, 0)</f>
        <v>0</v>
      </c>
      <c r="AF21" s="17" t="n">
        <f aca="false">IFERROR(AC21/$C21, 0)</f>
        <v>0</v>
      </c>
      <c r="AG21" s="14" t="n">
        <f aca="false">SUMPRODUCT((HOUR(Ventas!$A$2:$A$10000)=$B21)*(WEEKDAY(Ventas!$A$2:$A$10000)=WEEKDAY(AG$1))*(YEAR(Ventas!$A$2:$A$10000)=YEAR($A$20))*(MONTH(Ventas!$A$2:$A$10000)=MONTH($A$20)))</f>
        <v>0</v>
      </c>
      <c r="AH21" s="15" t="n">
        <f aca="false">SUMPRODUCT((HOUR(Ventas!$A$2:$A$10000)=$B21)*(WEEKDAY(Ventas!$A$2:$A$10000)=WEEKDAY(AG$1))*(YEAR(Ventas!$A$2:$A$10000)=YEAR($A$20))*(MONTH(Ventas!$A$2:$A$10000)=MONTH($A$20)), Ventas!$F$2:$F$10000)</f>
        <v>0</v>
      </c>
      <c r="AI21" s="14" t="n">
        <f aca="false">SUMPRODUCT((HOUR(Ventas!$A$2:$A$10000)=$B21)*(WEEKDAY(Ventas!$A$2:$A$10000)=WEEKDAY(AG$1))*(YEAR(Ventas!$A$2:$A$10000)=YEAR($A$20))*(MONTH(Ventas!$A$2:$A$10000)=MONTH($A$20)), Ventas!$E$2:$E$10000)</f>
        <v>0</v>
      </c>
      <c r="AJ21" s="16" t="n">
        <f aca="false">IFERROR(AI21/AG21, 0)</f>
        <v>0</v>
      </c>
      <c r="AK21" s="17" t="n">
        <f aca="false">IFERROR(AH21/$C21, 0)</f>
        <v>0</v>
      </c>
      <c r="AL21" s="14" t="n">
        <f aca="false">SUMPRODUCT((HOUR(Ventas!$A$2:$A$10000)=$B21)*(WEEKDAY(Ventas!$A$2:$A$10000)=WEEKDAY(AL$1))*(YEAR(Ventas!$A$2:$A$10000)=YEAR($A$20))*(MONTH(Ventas!$A$2:$A$10000)=MONTH($A$20)))</f>
        <v>0</v>
      </c>
      <c r="AM21" s="15" t="n">
        <f aca="false">SUMPRODUCT((HOUR(Ventas!$A$2:$A$10000)=$B21)*(WEEKDAY(Ventas!$A$2:$A$10000)=WEEKDAY(AL$1))*(YEAR(Ventas!$A$2:$A$10000)=YEAR($A$20))*(MONTH(Ventas!$A$2:$A$10000)=MONTH($A$20)), Ventas!$F$2:$F$10000)</f>
        <v>0</v>
      </c>
      <c r="AN21" s="14" t="n">
        <f aca="false">SUMPRODUCT((HOUR(Ventas!$A$2:$A$10000)=$B21)*(WEEKDAY(Ventas!$A$2:$A$10000)=WEEKDAY(AL$1))*(YEAR(Ventas!$A$2:$A$10000)=YEAR($A$20))*(MONTH(Ventas!$A$2:$A$10000)=MONTH($A$20)), Ventas!$E$2:$E$10000)</f>
        <v>0</v>
      </c>
      <c r="AO21" s="16" t="n">
        <f aca="false">IFERROR(AN21/AL21, 0)</f>
        <v>0</v>
      </c>
      <c r="AP21" s="17" t="n">
        <f aca="false">IFERROR(AM21/$C21, 0)</f>
        <v>0</v>
      </c>
    </row>
    <row r="22" customFormat="false" ht="12.8" hidden="false" customHeight="false" outlineLevel="0" collapsed="false">
      <c r="A22" s="12" t="s">
        <v>80</v>
      </c>
      <c r="B22" s="13" t="n">
        <v>10</v>
      </c>
      <c r="C22" s="14" t="n">
        <f aca="false">SUMPRODUCT((HOUR(Ventas!$A$2:$A$10000)=$B22)*(YEAR(Ventas!$A$2:$A$10000)=YEAR($A$20))*(MONTH(Ventas!$A$2:$A$10000)=MONTH($A$20)))</f>
        <v>7</v>
      </c>
      <c r="D22" s="15" t="n">
        <f aca="false">SUMPRODUCT((HOUR(Ventas!$A$2:$A$10000)=$B22)*(YEAR(Ventas!$A$2:$A$10000)=YEAR($A$20))*(MONTH(Ventas!$A$2:$A$10000)=MONTH($A$20)), Ventas!$F$2:$F$10000)</f>
        <v>134.5</v>
      </c>
      <c r="E22" s="14" t="n">
        <f aca="false">SUMPRODUCT((HOUR(Ventas!$A$2:$A$10000)=$B22)*(YEAR(Ventas!$A$2:$A$10000)=YEAR($A$20))*(MONTH(Ventas!$A$2:$A$10000)=MONTH($A$20)), Ventas!$E$2:$E$10000)</f>
        <v>10</v>
      </c>
      <c r="F22" s="16" t="n">
        <f aca="false">IFERROR(E22/C22, 0)</f>
        <v>1.42857142857143</v>
      </c>
      <c r="G22" s="17" t="n">
        <f aca="false">IFERROR(D22/$C22, 0)</f>
        <v>19.2142857142857</v>
      </c>
      <c r="H22" s="14" t="n">
        <f aca="false">SUMPRODUCT((HOUR(Ventas!$A$2:$A$10000)=$B22)*(WEEKDAY(Ventas!$A$2:$A$10000)=WEEKDAY(H$1))*(YEAR(Ventas!$A$2:$A$10000)=YEAR($A$20))*(MONTH(Ventas!$A$2:$A$10000)=MONTH($A$20)))</f>
        <v>3</v>
      </c>
      <c r="I22" s="15" t="n">
        <f aca="false">SUMPRODUCT((HOUR(Ventas!$A$2:$A$10000)=$B22)*(WEEKDAY(Ventas!$A$2:$A$10000)=WEEKDAY(H$1))*(YEAR(Ventas!$A$2:$A$10000)=YEAR($A$20))*(MONTH(Ventas!$A$2:$A$10000)=MONTH($A$20)), Ventas!$F$2:$F$10000)</f>
        <v>58.7</v>
      </c>
      <c r="J22" s="14" t="n">
        <f aca="false">SUMPRODUCT((HOUR(Ventas!$A$2:$A$10000)=$B22)*(WEEKDAY(Ventas!$A$2:$A$10000)=WEEKDAY(H$1))*(YEAR(Ventas!$A$2:$A$10000)=YEAR($A$20))*(MONTH(Ventas!$A$2:$A$10000)=MONTH($A$20)), Ventas!$E$2:$E$10000)</f>
        <v>6</v>
      </c>
      <c r="K22" s="16" t="n">
        <f aca="false">IFERROR(J22/H22, 0)</f>
        <v>2</v>
      </c>
      <c r="L22" s="17" t="n">
        <f aca="false">IFERROR(I22/$C22, 0)</f>
        <v>8.38571428571428</v>
      </c>
      <c r="M22" s="14" t="n">
        <f aca="false">SUMPRODUCT((HOUR(Ventas!$A$2:$A$10000)=$B22)*(WEEKDAY(Ventas!$A$2:$A$10000)=WEEKDAY(M$1))*(YEAR(Ventas!$A$2:$A$10000)=YEAR($A$20))*(MONTH(Ventas!$A$2:$A$10000)=MONTH($A$20)))</f>
        <v>0</v>
      </c>
      <c r="N22" s="15" t="n">
        <f aca="false">SUMPRODUCT((HOUR(Ventas!$A$2:$A$10000)=$B22)*(WEEKDAY(Ventas!$A$2:$A$10000)=WEEKDAY(M$1))*(YEAR(Ventas!$A$2:$A$10000)=YEAR($A$20))*(MONTH(Ventas!$A$2:$A$10000)=MONTH($A$20)), Ventas!$F$2:$F$10000)</f>
        <v>0</v>
      </c>
      <c r="O22" s="14" t="n">
        <f aca="false">SUMPRODUCT((HOUR(Ventas!$A$2:$A$10000)=$B22)*(WEEKDAY(Ventas!$A$2:$A$10000)=WEEKDAY(M$1))*(YEAR(Ventas!$A$2:$A$10000)=YEAR($A$20))*(MONTH(Ventas!$A$2:$A$10000)=MONTH($A$20)), Ventas!$E$2:$E$10000)</f>
        <v>0</v>
      </c>
      <c r="P22" s="16" t="n">
        <f aca="false">IFERROR(O22/M22, 0)</f>
        <v>0</v>
      </c>
      <c r="Q22" s="17" t="n">
        <f aca="false">IFERROR(N22/$C22, 0)</f>
        <v>0</v>
      </c>
      <c r="R22" s="14" t="n">
        <f aca="false">SUMPRODUCT((HOUR(Ventas!$A$2:$A$10000)=$B22)*(WEEKDAY(Ventas!$A$2:$A$10000)=WEEKDAY(R$1))*(YEAR(Ventas!$A$2:$A$10000)=YEAR($A$20))*(MONTH(Ventas!$A$2:$A$10000)=MONTH($A$20)))</f>
        <v>0</v>
      </c>
      <c r="S22" s="15" t="n">
        <f aca="false">SUMPRODUCT((HOUR(Ventas!$A$2:$A$10000)=$B22)*(WEEKDAY(Ventas!$A$2:$A$10000)=WEEKDAY(R$1))*(YEAR(Ventas!$A$2:$A$10000)=YEAR($A$20))*(MONTH(Ventas!$A$2:$A$10000)=MONTH($A$20)), Ventas!$F$2:$F$10000)</f>
        <v>0</v>
      </c>
      <c r="T22" s="14" t="n">
        <f aca="false">SUMPRODUCT((HOUR(Ventas!$A$2:$A$10000)=$B22)*(WEEKDAY(Ventas!$A$2:$A$10000)=WEEKDAY(R$1))*(YEAR(Ventas!$A$2:$A$10000)=YEAR($A$20))*(MONTH(Ventas!$A$2:$A$10000)=MONTH($A$20)), Ventas!$E$2:$E$10000)</f>
        <v>0</v>
      </c>
      <c r="U22" s="16" t="n">
        <f aca="false">IFERROR(T22/R22, 0)</f>
        <v>0</v>
      </c>
      <c r="V22" s="17" t="n">
        <f aca="false">IFERROR(S22/$C22, 0)</f>
        <v>0</v>
      </c>
      <c r="W22" s="14" t="n">
        <f aca="false">SUMPRODUCT((HOUR(Ventas!$A$2:$A$10000)=$B22)*(WEEKDAY(Ventas!$A$2:$A$10000)=WEEKDAY(W$1))*(YEAR(Ventas!$A$2:$A$10000)=YEAR($A$20))*(MONTH(Ventas!$A$2:$A$10000)=MONTH($A$20)))</f>
        <v>1</v>
      </c>
      <c r="X22" s="15" t="n">
        <f aca="false">SUMPRODUCT((HOUR(Ventas!$A$2:$A$10000)=$B22)*(WEEKDAY(Ventas!$A$2:$A$10000)=WEEKDAY(W$1))*(YEAR(Ventas!$A$2:$A$10000)=YEAR($A$20))*(MONTH(Ventas!$A$2:$A$10000)=MONTH($A$20)), Ventas!$F$2:$F$10000)</f>
        <v>15.95</v>
      </c>
      <c r="Y22" s="14" t="n">
        <f aca="false">SUMPRODUCT((HOUR(Ventas!$A$2:$A$10000)=$B22)*(WEEKDAY(Ventas!$A$2:$A$10000)=WEEKDAY(W$1))*(YEAR(Ventas!$A$2:$A$10000)=YEAR($A$20))*(MONTH(Ventas!$A$2:$A$10000)=MONTH($A$20)), Ventas!$E$2:$E$10000)</f>
        <v>1</v>
      </c>
      <c r="Z22" s="16" t="n">
        <f aca="false">IFERROR(Y22/W22, 0)</f>
        <v>1</v>
      </c>
      <c r="AA22" s="17" t="n">
        <f aca="false">IFERROR(X22/$C22, 0)</f>
        <v>2.27857142857143</v>
      </c>
      <c r="AB22" s="14" t="n">
        <f aca="false">SUMPRODUCT((HOUR(Ventas!$A$2:$A$10000)=$B22)*(WEEKDAY(Ventas!$A$2:$A$10000)=WEEKDAY(AB$1))*(YEAR(Ventas!$A$2:$A$10000)=YEAR($A$20))*(MONTH(Ventas!$A$2:$A$10000)=MONTH($A$20)))</f>
        <v>1</v>
      </c>
      <c r="AC22" s="15" t="n">
        <f aca="false">SUMPRODUCT((HOUR(Ventas!$A$2:$A$10000)=$B22)*(WEEKDAY(Ventas!$A$2:$A$10000)=WEEKDAY(AB$1))*(YEAR(Ventas!$A$2:$A$10000)=YEAR($A$20))*(MONTH(Ventas!$A$2:$A$10000)=MONTH($A$20)), Ventas!$F$2:$F$10000)</f>
        <v>15.95</v>
      </c>
      <c r="AD22" s="14" t="n">
        <f aca="false">SUMPRODUCT((HOUR(Ventas!$A$2:$A$10000)=$B22)*(WEEKDAY(Ventas!$A$2:$A$10000)=WEEKDAY(AB$1))*(YEAR(Ventas!$A$2:$A$10000)=YEAR($A$20))*(MONTH(Ventas!$A$2:$A$10000)=MONTH($A$20)), Ventas!$E$2:$E$10000)</f>
        <v>1</v>
      </c>
      <c r="AE22" s="16" t="n">
        <f aca="false">IFERROR(AD22/AB22, 0)</f>
        <v>1</v>
      </c>
      <c r="AF22" s="17" t="n">
        <f aca="false">IFERROR(AC22/$C22, 0)</f>
        <v>2.27857142857143</v>
      </c>
      <c r="AG22" s="14" t="n">
        <f aca="false">SUMPRODUCT((HOUR(Ventas!$A$2:$A$10000)=$B22)*(WEEKDAY(Ventas!$A$2:$A$10000)=WEEKDAY(AG$1))*(YEAR(Ventas!$A$2:$A$10000)=YEAR($A$20))*(MONTH(Ventas!$A$2:$A$10000)=MONTH($A$20)))</f>
        <v>2</v>
      </c>
      <c r="AH22" s="15" t="n">
        <f aca="false">SUMPRODUCT((HOUR(Ventas!$A$2:$A$10000)=$B22)*(WEEKDAY(Ventas!$A$2:$A$10000)=WEEKDAY(AG$1))*(YEAR(Ventas!$A$2:$A$10000)=YEAR($A$20))*(MONTH(Ventas!$A$2:$A$10000)=MONTH($A$20)), Ventas!$F$2:$F$10000)</f>
        <v>43.9</v>
      </c>
      <c r="AI22" s="14" t="n">
        <f aca="false">SUMPRODUCT((HOUR(Ventas!$A$2:$A$10000)=$B22)*(WEEKDAY(Ventas!$A$2:$A$10000)=WEEKDAY(AG$1))*(YEAR(Ventas!$A$2:$A$10000)=YEAR($A$20))*(MONTH(Ventas!$A$2:$A$10000)=MONTH($A$20)), Ventas!$E$2:$E$10000)</f>
        <v>2</v>
      </c>
      <c r="AJ22" s="16" t="n">
        <f aca="false">IFERROR(AI22/AG22, 0)</f>
        <v>1</v>
      </c>
      <c r="AK22" s="17" t="n">
        <f aca="false">IFERROR(AH22/$C22, 0)</f>
        <v>6.27142857142857</v>
      </c>
      <c r="AL22" s="14" t="n">
        <f aca="false">SUMPRODUCT((HOUR(Ventas!$A$2:$A$10000)=$B22)*(WEEKDAY(Ventas!$A$2:$A$10000)=WEEKDAY(AL$1))*(YEAR(Ventas!$A$2:$A$10000)=YEAR($A$20))*(MONTH(Ventas!$A$2:$A$10000)=MONTH($A$20)))</f>
        <v>0</v>
      </c>
      <c r="AM22" s="15" t="n">
        <f aca="false">SUMPRODUCT((HOUR(Ventas!$A$2:$A$10000)=$B22)*(WEEKDAY(Ventas!$A$2:$A$10000)=WEEKDAY(AL$1))*(YEAR(Ventas!$A$2:$A$10000)=YEAR($A$20))*(MONTH(Ventas!$A$2:$A$10000)=MONTH($A$20)), Ventas!$F$2:$F$10000)</f>
        <v>0</v>
      </c>
      <c r="AN22" s="14" t="n">
        <f aca="false">SUMPRODUCT((HOUR(Ventas!$A$2:$A$10000)=$B22)*(WEEKDAY(Ventas!$A$2:$A$10000)=WEEKDAY(AL$1))*(YEAR(Ventas!$A$2:$A$10000)=YEAR($A$20))*(MONTH(Ventas!$A$2:$A$10000)=MONTH($A$20)), Ventas!$E$2:$E$10000)</f>
        <v>0</v>
      </c>
      <c r="AO22" s="16" t="n">
        <f aca="false">IFERROR(AN22/AL22, 0)</f>
        <v>0</v>
      </c>
      <c r="AP22" s="17" t="n">
        <f aca="false">IFERROR(AM22/$C22, 0)</f>
        <v>0</v>
      </c>
    </row>
    <row r="23" customFormat="false" ht="12.8" hidden="false" customHeight="false" outlineLevel="0" collapsed="false">
      <c r="A23" s="12" t="s">
        <v>81</v>
      </c>
      <c r="B23" s="13" t="n">
        <v>11</v>
      </c>
      <c r="C23" s="14" t="n">
        <f aca="false">SUMPRODUCT((HOUR(Ventas!$A$2:$A$10000)=$B23)*(YEAR(Ventas!$A$2:$A$10000)=YEAR($A$20))*(MONTH(Ventas!$A$2:$A$10000)=MONTH($A$20)))</f>
        <v>14</v>
      </c>
      <c r="D23" s="15" t="n">
        <f aca="false">SUMPRODUCT((HOUR(Ventas!$A$2:$A$10000)=$B23)*(YEAR(Ventas!$A$2:$A$10000)=YEAR($A$20))*(MONTH(Ventas!$A$2:$A$10000)=MONTH($A$20)), Ventas!$F$2:$F$10000)</f>
        <v>308.3</v>
      </c>
      <c r="E23" s="14" t="n">
        <f aca="false">SUMPRODUCT((HOUR(Ventas!$A$2:$A$10000)=$B23)*(YEAR(Ventas!$A$2:$A$10000)=YEAR($A$20))*(MONTH(Ventas!$A$2:$A$10000)=MONTH($A$20)), Ventas!$E$2:$E$10000)</f>
        <v>24</v>
      </c>
      <c r="F23" s="16" t="n">
        <f aca="false">IFERROR(E23/C23, 0)</f>
        <v>1.71428571428571</v>
      </c>
      <c r="G23" s="17" t="n">
        <f aca="false">IFERROR(D23/$C23, 0)</f>
        <v>22.0214285714286</v>
      </c>
      <c r="H23" s="14" t="n">
        <f aca="false">SUMPRODUCT((HOUR(Ventas!$A$2:$A$10000)=$B23)*(WEEKDAY(Ventas!$A$2:$A$10000)=WEEKDAY(H$1))*(YEAR(Ventas!$A$2:$A$10000)=YEAR($A$20))*(MONTH(Ventas!$A$2:$A$10000)=MONTH($A$20)))</f>
        <v>5</v>
      </c>
      <c r="I23" s="15" t="n">
        <f aca="false">SUMPRODUCT((HOUR(Ventas!$A$2:$A$10000)=$B23)*(WEEKDAY(Ventas!$A$2:$A$10000)=WEEKDAY(H$1))*(YEAR(Ventas!$A$2:$A$10000)=YEAR($A$20))*(MONTH(Ventas!$A$2:$A$10000)=MONTH($A$20)), Ventas!$F$2:$F$10000)</f>
        <v>124.1</v>
      </c>
      <c r="J23" s="14" t="n">
        <f aca="false">SUMPRODUCT((HOUR(Ventas!$A$2:$A$10000)=$B23)*(WEEKDAY(Ventas!$A$2:$A$10000)=WEEKDAY(H$1))*(YEAR(Ventas!$A$2:$A$10000)=YEAR($A$20))*(MONTH(Ventas!$A$2:$A$10000)=MONTH($A$20)), Ventas!$E$2:$E$10000)</f>
        <v>8</v>
      </c>
      <c r="K23" s="16" t="n">
        <f aca="false">IFERROR(J23/H23, 0)</f>
        <v>1.6</v>
      </c>
      <c r="L23" s="17" t="n">
        <f aca="false">IFERROR(I23/$C23, 0)</f>
        <v>8.86428571428572</v>
      </c>
      <c r="M23" s="14" t="n">
        <f aca="false">SUMPRODUCT((HOUR(Ventas!$A$2:$A$10000)=$B23)*(WEEKDAY(Ventas!$A$2:$A$10000)=WEEKDAY(M$1))*(YEAR(Ventas!$A$2:$A$10000)=YEAR($A$20))*(MONTH(Ventas!$A$2:$A$10000)=MONTH($A$20)))</f>
        <v>1</v>
      </c>
      <c r="N23" s="15" t="n">
        <f aca="false">SUMPRODUCT((HOUR(Ventas!$A$2:$A$10000)=$B23)*(WEEKDAY(Ventas!$A$2:$A$10000)=WEEKDAY(M$1))*(YEAR(Ventas!$A$2:$A$10000)=YEAR($A$20))*(MONTH(Ventas!$A$2:$A$10000)=MONTH($A$20)), Ventas!$F$2:$F$10000)</f>
        <v>18.95</v>
      </c>
      <c r="O23" s="14" t="n">
        <f aca="false">SUMPRODUCT((HOUR(Ventas!$A$2:$A$10000)=$B23)*(WEEKDAY(Ventas!$A$2:$A$10000)=WEEKDAY(M$1))*(YEAR(Ventas!$A$2:$A$10000)=YEAR($A$20))*(MONTH(Ventas!$A$2:$A$10000)=MONTH($A$20)), Ventas!$E$2:$E$10000)</f>
        <v>1</v>
      </c>
      <c r="P23" s="16" t="n">
        <f aca="false">IFERROR(O23/M23, 0)</f>
        <v>1</v>
      </c>
      <c r="Q23" s="17" t="n">
        <f aca="false">IFERROR(N23/$C23, 0)</f>
        <v>1.35357142857143</v>
      </c>
      <c r="R23" s="14" t="n">
        <f aca="false">SUMPRODUCT((HOUR(Ventas!$A$2:$A$10000)=$B23)*(WEEKDAY(Ventas!$A$2:$A$10000)=WEEKDAY(R$1))*(YEAR(Ventas!$A$2:$A$10000)=YEAR($A$20))*(MONTH(Ventas!$A$2:$A$10000)=MONTH($A$20)))</f>
        <v>1</v>
      </c>
      <c r="S23" s="15" t="n">
        <f aca="false">SUMPRODUCT((HOUR(Ventas!$A$2:$A$10000)=$B23)*(WEEKDAY(Ventas!$A$2:$A$10000)=WEEKDAY(R$1))*(YEAR(Ventas!$A$2:$A$10000)=YEAR($A$20))*(MONTH(Ventas!$A$2:$A$10000)=MONTH($A$20)), Ventas!$F$2:$F$10000)</f>
        <v>7.95</v>
      </c>
      <c r="T23" s="14" t="n">
        <f aca="false">SUMPRODUCT((HOUR(Ventas!$A$2:$A$10000)=$B23)*(WEEKDAY(Ventas!$A$2:$A$10000)=WEEKDAY(R$1))*(YEAR(Ventas!$A$2:$A$10000)=YEAR($A$20))*(MONTH(Ventas!$A$2:$A$10000)=MONTH($A$20)), Ventas!$E$2:$E$10000)</f>
        <v>1</v>
      </c>
      <c r="U23" s="16" t="n">
        <f aca="false">IFERROR(T23/R23, 0)</f>
        <v>1</v>
      </c>
      <c r="V23" s="17" t="n">
        <f aca="false">IFERROR(S23/$C23, 0)</f>
        <v>0.567857142857143</v>
      </c>
      <c r="W23" s="14" t="n">
        <f aca="false">SUMPRODUCT((HOUR(Ventas!$A$2:$A$10000)=$B23)*(WEEKDAY(Ventas!$A$2:$A$10000)=WEEKDAY(W$1))*(YEAR(Ventas!$A$2:$A$10000)=YEAR($A$20))*(MONTH(Ventas!$A$2:$A$10000)=MONTH($A$20)))</f>
        <v>3</v>
      </c>
      <c r="X23" s="15" t="n">
        <f aca="false">SUMPRODUCT((HOUR(Ventas!$A$2:$A$10000)=$B23)*(WEEKDAY(Ventas!$A$2:$A$10000)=WEEKDAY(W$1))*(YEAR(Ventas!$A$2:$A$10000)=YEAR($A$20))*(MONTH(Ventas!$A$2:$A$10000)=MONTH($A$20)), Ventas!$F$2:$F$10000)</f>
        <v>55.75</v>
      </c>
      <c r="Y23" s="14" t="n">
        <f aca="false">SUMPRODUCT((HOUR(Ventas!$A$2:$A$10000)=$B23)*(WEEKDAY(Ventas!$A$2:$A$10000)=WEEKDAY(W$1))*(YEAR(Ventas!$A$2:$A$10000)=YEAR($A$20))*(MONTH(Ventas!$A$2:$A$10000)=MONTH($A$20)), Ventas!$E$2:$E$10000)</f>
        <v>5</v>
      </c>
      <c r="Z23" s="16" t="n">
        <f aca="false">IFERROR(Y23/W23, 0)</f>
        <v>1.66666666666667</v>
      </c>
      <c r="AA23" s="17" t="n">
        <f aca="false">IFERROR(X23/$C23, 0)</f>
        <v>3.98214285714286</v>
      </c>
      <c r="AB23" s="14" t="n">
        <f aca="false">SUMPRODUCT((HOUR(Ventas!$A$2:$A$10000)=$B23)*(WEEKDAY(Ventas!$A$2:$A$10000)=WEEKDAY(AB$1))*(YEAR(Ventas!$A$2:$A$10000)=YEAR($A$20))*(MONTH(Ventas!$A$2:$A$10000)=MONTH($A$20)))</f>
        <v>1</v>
      </c>
      <c r="AC23" s="15" t="n">
        <f aca="false">SUMPRODUCT((HOUR(Ventas!$A$2:$A$10000)=$B23)*(WEEKDAY(Ventas!$A$2:$A$10000)=WEEKDAY(AB$1))*(YEAR(Ventas!$A$2:$A$10000)=YEAR($A$20))*(MONTH(Ventas!$A$2:$A$10000)=MONTH($A$20)), Ventas!$F$2:$F$10000)</f>
        <v>4.95</v>
      </c>
      <c r="AD23" s="14" t="n">
        <f aca="false">SUMPRODUCT((HOUR(Ventas!$A$2:$A$10000)=$B23)*(WEEKDAY(Ventas!$A$2:$A$10000)=WEEKDAY(AB$1))*(YEAR(Ventas!$A$2:$A$10000)=YEAR($A$20))*(MONTH(Ventas!$A$2:$A$10000)=MONTH($A$20)), Ventas!$E$2:$E$10000)</f>
        <v>1</v>
      </c>
      <c r="AE23" s="16" t="n">
        <f aca="false">IFERROR(AD23/AB23, 0)</f>
        <v>1</v>
      </c>
      <c r="AF23" s="17" t="n">
        <f aca="false">IFERROR(AC23/$C23, 0)</f>
        <v>0.353571428571429</v>
      </c>
      <c r="AG23" s="14" t="n">
        <f aca="false">SUMPRODUCT((HOUR(Ventas!$A$2:$A$10000)=$B23)*(WEEKDAY(Ventas!$A$2:$A$10000)=WEEKDAY(AG$1))*(YEAR(Ventas!$A$2:$A$10000)=YEAR($A$20))*(MONTH(Ventas!$A$2:$A$10000)=MONTH($A$20)))</f>
        <v>2</v>
      </c>
      <c r="AH23" s="15" t="n">
        <f aca="false">SUMPRODUCT((HOUR(Ventas!$A$2:$A$10000)=$B23)*(WEEKDAY(Ventas!$A$2:$A$10000)=WEEKDAY(AG$1))*(YEAR(Ventas!$A$2:$A$10000)=YEAR($A$20))*(MONTH(Ventas!$A$2:$A$10000)=MONTH($A$20)), Ventas!$F$2:$F$10000)</f>
        <v>76.7</v>
      </c>
      <c r="AI23" s="14" t="n">
        <f aca="false">SUMPRODUCT((HOUR(Ventas!$A$2:$A$10000)=$B23)*(WEEKDAY(Ventas!$A$2:$A$10000)=WEEKDAY(AG$1))*(YEAR(Ventas!$A$2:$A$10000)=YEAR($A$20))*(MONTH(Ventas!$A$2:$A$10000)=MONTH($A$20)), Ventas!$E$2:$E$10000)</f>
        <v>6</v>
      </c>
      <c r="AJ23" s="16" t="n">
        <f aca="false">IFERROR(AI23/AG23, 0)</f>
        <v>3</v>
      </c>
      <c r="AK23" s="17" t="n">
        <f aca="false">IFERROR(AH23/$C23, 0)</f>
        <v>5.47857142857143</v>
      </c>
      <c r="AL23" s="14" t="n">
        <f aca="false">SUMPRODUCT((HOUR(Ventas!$A$2:$A$10000)=$B23)*(WEEKDAY(Ventas!$A$2:$A$10000)=WEEKDAY(AL$1))*(YEAR(Ventas!$A$2:$A$10000)=YEAR($A$20))*(MONTH(Ventas!$A$2:$A$10000)=MONTH($A$20)))</f>
        <v>1</v>
      </c>
      <c r="AM23" s="15" t="n">
        <f aca="false">SUMPRODUCT((HOUR(Ventas!$A$2:$A$10000)=$B23)*(WEEKDAY(Ventas!$A$2:$A$10000)=WEEKDAY(AL$1))*(YEAR(Ventas!$A$2:$A$10000)=YEAR($A$20))*(MONTH(Ventas!$A$2:$A$10000)=MONTH($A$20)), Ventas!$F$2:$F$10000)</f>
        <v>19.9</v>
      </c>
      <c r="AN23" s="14" t="n">
        <f aca="false">SUMPRODUCT((HOUR(Ventas!$A$2:$A$10000)=$B23)*(WEEKDAY(Ventas!$A$2:$A$10000)=WEEKDAY(AL$1))*(YEAR(Ventas!$A$2:$A$10000)=YEAR($A$20))*(MONTH(Ventas!$A$2:$A$10000)=MONTH($A$20)), Ventas!$E$2:$E$10000)</f>
        <v>2</v>
      </c>
      <c r="AO23" s="16" t="n">
        <f aca="false">IFERROR(AN23/AL23, 0)</f>
        <v>2</v>
      </c>
      <c r="AP23" s="17" t="n">
        <f aca="false">IFERROR(AM23/$C23, 0)</f>
        <v>1.42142857142857</v>
      </c>
    </row>
    <row r="24" customFormat="false" ht="12.8" hidden="false" customHeight="false" outlineLevel="0" collapsed="false">
      <c r="A24" s="12" t="s">
        <v>82</v>
      </c>
      <c r="B24" s="13" t="n">
        <v>12</v>
      </c>
      <c r="C24" s="14" t="n">
        <f aca="false">SUMPRODUCT((HOUR(Ventas!$A$2:$A$10000)=$B24)*(YEAR(Ventas!$A$2:$A$10000)=YEAR($A$20))*(MONTH(Ventas!$A$2:$A$10000)=MONTH($A$20)))</f>
        <v>12</v>
      </c>
      <c r="D24" s="15" t="n">
        <f aca="false">SUMPRODUCT((HOUR(Ventas!$A$2:$A$10000)=$B24)*(YEAR(Ventas!$A$2:$A$10000)=YEAR($A$20))*(MONTH(Ventas!$A$2:$A$10000)=MONTH($A$20)), Ventas!$F$2:$F$10000)</f>
        <v>184</v>
      </c>
      <c r="E24" s="14" t="n">
        <f aca="false">SUMPRODUCT((HOUR(Ventas!$A$2:$A$10000)=$B24)*(YEAR(Ventas!$A$2:$A$10000)=YEAR($A$20))*(MONTH(Ventas!$A$2:$A$10000)=MONTH($A$20)), Ventas!$E$2:$E$10000)</f>
        <v>20</v>
      </c>
      <c r="F24" s="16" t="n">
        <f aca="false">IFERROR(E24/C24, 0)</f>
        <v>1.66666666666667</v>
      </c>
      <c r="G24" s="17" t="n">
        <f aca="false">IFERROR(D24/$C24, 0)</f>
        <v>15.3333333333333</v>
      </c>
      <c r="H24" s="14" t="n">
        <f aca="false">SUMPRODUCT((HOUR(Ventas!$A$2:$A$10000)=$B24)*(WEEKDAY(Ventas!$A$2:$A$10000)=WEEKDAY(H$1))*(YEAR(Ventas!$A$2:$A$10000)=YEAR($A$20))*(MONTH(Ventas!$A$2:$A$10000)=MONTH($A$20)))</f>
        <v>1</v>
      </c>
      <c r="I24" s="15" t="n">
        <f aca="false">SUMPRODUCT((HOUR(Ventas!$A$2:$A$10000)=$B24)*(WEEKDAY(Ventas!$A$2:$A$10000)=WEEKDAY(H$1))*(YEAR(Ventas!$A$2:$A$10000)=YEAR($A$20))*(MONTH(Ventas!$A$2:$A$10000)=MONTH($A$20)), Ventas!$F$2:$F$10000)</f>
        <v>4.95</v>
      </c>
      <c r="J24" s="14" t="n">
        <f aca="false">SUMPRODUCT((HOUR(Ventas!$A$2:$A$10000)=$B24)*(WEEKDAY(Ventas!$A$2:$A$10000)=WEEKDAY(H$1))*(YEAR(Ventas!$A$2:$A$10000)=YEAR($A$20))*(MONTH(Ventas!$A$2:$A$10000)=MONTH($A$20)), Ventas!$E$2:$E$10000)</f>
        <v>1</v>
      </c>
      <c r="K24" s="16" t="n">
        <f aca="false">IFERROR(J24/H24, 0)</f>
        <v>1</v>
      </c>
      <c r="L24" s="17" t="n">
        <f aca="false">IFERROR(I24/$C24, 0)</f>
        <v>0.4125</v>
      </c>
      <c r="M24" s="14" t="n">
        <f aca="false">SUMPRODUCT((HOUR(Ventas!$A$2:$A$10000)=$B24)*(WEEKDAY(Ventas!$A$2:$A$10000)=WEEKDAY(M$1))*(YEAR(Ventas!$A$2:$A$10000)=YEAR($A$20))*(MONTH(Ventas!$A$2:$A$10000)=MONTH($A$20)))</f>
        <v>2</v>
      </c>
      <c r="N24" s="15" t="n">
        <f aca="false">SUMPRODUCT((HOUR(Ventas!$A$2:$A$10000)=$B24)*(WEEKDAY(Ventas!$A$2:$A$10000)=WEEKDAY(M$1))*(YEAR(Ventas!$A$2:$A$10000)=YEAR($A$20))*(MONTH(Ventas!$A$2:$A$10000)=MONTH($A$20)), Ventas!$F$2:$F$10000)</f>
        <v>24.9</v>
      </c>
      <c r="O24" s="14" t="n">
        <f aca="false">SUMPRODUCT((HOUR(Ventas!$A$2:$A$10000)=$B24)*(WEEKDAY(Ventas!$A$2:$A$10000)=WEEKDAY(M$1))*(YEAR(Ventas!$A$2:$A$10000)=YEAR($A$20))*(MONTH(Ventas!$A$2:$A$10000)=MONTH($A$20)), Ventas!$E$2:$E$10000)</f>
        <v>2</v>
      </c>
      <c r="P24" s="16" t="n">
        <f aca="false">IFERROR(O24/M24, 0)</f>
        <v>1</v>
      </c>
      <c r="Q24" s="17" t="n">
        <f aca="false">IFERROR(N24/$C24, 0)</f>
        <v>2.075</v>
      </c>
      <c r="R24" s="14" t="n">
        <f aca="false">SUMPRODUCT((HOUR(Ventas!$A$2:$A$10000)=$B24)*(WEEKDAY(Ventas!$A$2:$A$10000)=WEEKDAY(R$1))*(YEAR(Ventas!$A$2:$A$10000)=YEAR($A$20))*(MONTH(Ventas!$A$2:$A$10000)=MONTH($A$20)))</f>
        <v>0</v>
      </c>
      <c r="S24" s="15" t="n">
        <f aca="false">SUMPRODUCT((HOUR(Ventas!$A$2:$A$10000)=$B24)*(WEEKDAY(Ventas!$A$2:$A$10000)=WEEKDAY(R$1))*(YEAR(Ventas!$A$2:$A$10000)=YEAR($A$20))*(MONTH(Ventas!$A$2:$A$10000)=MONTH($A$20)), Ventas!$F$2:$F$10000)</f>
        <v>0</v>
      </c>
      <c r="T24" s="14" t="n">
        <f aca="false">SUMPRODUCT((HOUR(Ventas!$A$2:$A$10000)=$B24)*(WEEKDAY(Ventas!$A$2:$A$10000)=WEEKDAY(R$1))*(YEAR(Ventas!$A$2:$A$10000)=YEAR($A$20))*(MONTH(Ventas!$A$2:$A$10000)=MONTH($A$20)), Ventas!$E$2:$E$10000)</f>
        <v>0</v>
      </c>
      <c r="U24" s="16" t="n">
        <f aca="false">IFERROR(T24/R24, 0)</f>
        <v>0</v>
      </c>
      <c r="V24" s="17" t="n">
        <f aca="false">IFERROR(S24/$C24, 0)</f>
        <v>0</v>
      </c>
      <c r="W24" s="14" t="n">
        <f aca="false">SUMPRODUCT((HOUR(Ventas!$A$2:$A$10000)=$B24)*(WEEKDAY(Ventas!$A$2:$A$10000)=WEEKDAY(W$1))*(YEAR(Ventas!$A$2:$A$10000)=YEAR($A$20))*(MONTH(Ventas!$A$2:$A$10000)=MONTH($A$20)))</f>
        <v>3</v>
      </c>
      <c r="X24" s="15" t="n">
        <f aca="false">SUMPRODUCT((HOUR(Ventas!$A$2:$A$10000)=$B24)*(WEEKDAY(Ventas!$A$2:$A$10000)=WEEKDAY(W$1))*(YEAR(Ventas!$A$2:$A$10000)=YEAR($A$20))*(MONTH(Ventas!$A$2:$A$10000)=MONTH($A$20)), Ventas!$F$2:$F$10000)</f>
        <v>50.7</v>
      </c>
      <c r="Y24" s="14" t="n">
        <f aca="false">SUMPRODUCT((HOUR(Ventas!$A$2:$A$10000)=$B24)*(WEEKDAY(Ventas!$A$2:$A$10000)=WEEKDAY(W$1))*(YEAR(Ventas!$A$2:$A$10000)=YEAR($A$20))*(MONTH(Ventas!$A$2:$A$10000)=MONTH($A$20)), Ventas!$E$2:$E$10000)</f>
        <v>6</v>
      </c>
      <c r="Z24" s="16" t="n">
        <f aca="false">IFERROR(Y24/W24, 0)</f>
        <v>2</v>
      </c>
      <c r="AA24" s="17" t="n">
        <f aca="false">IFERROR(X24/$C24, 0)</f>
        <v>4.225</v>
      </c>
      <c r="AB24" s="14" t="n">
        <f aca="false">SUMPRODUCT((HOUR(Ventas!$A$2:$A$10000)=$B24)*(WEEKDAY(Ventas!$A$2:$A$10000)=WEEKDAY(AB$1))*(YEAR(Ventas!$A$2:$A$10000)=YEAR($A$20))*(MONTH(Ventas!$A$2:$A$10000)=MONTH($A$20)))</f>
        <v>1</v>
      </c>
      <c r="AC24" s="15" t="n">
        <f aca="false">SUMPRODUCT((HOUR(Ventas!$A$2:$A$10000)=$B24)*(WEEKDAY(Ventas!$A$2:$A$10000)=WEEKDAY(AB$1))*(YEAR(Ventas!$A$2:$A$10000)=YEAR($A$20))*(MONTH(Ventas!$A$2:$A$10000)=MONTH($A$20)), Ventas!$F$2:$F$10000)</f>
        <v>8.95</v>
      </c>
      <c r="AD24" s="14" t="n">
        <f aca="false">SUMPRODUCT((HOUR(Ventas!$A$2:$A$10000)=$B24)*(WEEKDAY(Ventas!$A$2:$A$10000)=WEEKDAY(AB$1))*(YEAR(Ventas!$A$2:$A$10000)=YEAR($A$20))*(MONTH(Ventas!$A$2:$A$10000)=MONTH($A$20)), Ventas!$E$2:$E$10000)</f>
        <v>1</v>
      </c>
      <c r="AE24" s="16" t="n">
        <f aca="false">IFERROR(AD24/AB24, 0)</f>
        <v>1</v>
      </c>
      <c r="AF24" s="17" t="n">
        <f aca="false">IFERROR(AC24/$C24, 0)</f>
        <v>0.745833333333333</v>
      </c>
      <c r="AG24" s="14" t="n">
        <f aca="false">SUMPRODUCT((HOUR(Ventas!$A$2:$A$10000)=$B24)*(WEEKDAY(Ventas!$A$2:$A$10000)=WEEKDAY(AG$1))*(YEAR(Ventas!$A$2:$A$10000)=YEAR($A$20))*(MONTH(Ventas!$A$2:$A$10000)=MONTH($A$20)))</f>
        <v>4</v>
      </c>
      <c r="AH24" s="15" t="n">
        <f aca="false">SUMPRODUCT((HOUR(Ventas!$A$2:$A$10000)=$B24)*(WEEKDAY(Ventas!$A$2:$A$10000)=WEEKDAY(AG$1))*(YEAR(Ventas!$A$2:$A$10000)=YEAR($A$20))*(MONTH(Ventas!$A$2:$A$10000)=MONTH($A$20)), Ventas!$F$2:$F$10000)</f>
        <v>68.7</v>
      </c>
      <c r="AI24" s="14" t="n">
        <f aca="false">SUMPRODUCT((HOUR(Ventas!$A$2:$A$10000)=$B24)*(WEEKDAY(Ventas!$A$2:$A$10000)=WEEKDAY(AG$1))*(YEAR(Ventas!$A$2:$A$10000)=YEAR($A$20))*(MONTH(Ventas!$A$2:$A$10000)=MONTH($A$20)), Ventas!$E$2:$E$10000)</f>
        <v>6</v>
      </c>
      <c r="AJ24" s="16" t="n">
        <f aca="false">IFERROR(AI24/AG24, 0)</f>
        <v>1.5</v>
      </c>
      <c r="AK24" s="17" t="n">
        <f aca="false">IFERROR(AH24/$C24, 0)</f>
        <v>5.725</v>
      </c>
      <c r="AL24" s="14" t="n">
        <f aca="false">SUMPRODUCT((HOUR(Ventas!$A$2:$A$10000)=$B24)*(WEEKDAY(Ventas!$A$2:$A$10000)=WEEKDAY(AL$1))*(YEAR(Ventas!$A$2:$A$10000)=YEAR($A$20))*(MONTH(Ventas!$A$2:$A$10000)=MONTH($A$20)))</f>
        <v>1</v>
      </c>
      <c r="AM24" s="15" t="n">
        <f aca="false">SUMPRODUCT((HOUR(Ventas!$A$2:$A$10000)=$B24)*(WEEKDAY(Ventas!$A$2:$A$10000)=WEEKDAY(AL$1))*(YEAR(Ventas!$A$2:$A$10000)=YEAR($A$20))*(MONTH(Ventas!$A$2:$A$10000)=MONTH($A$20)), Ventas!$F$2:$F$10000)</f>
        <v>25.8</v>
      </c>
      <c r="AN24" s="14" t="n">
        <f aca="false">SUMPRODUCT((HOUR(Ventas!$A$2:$A$10000)=$B24)*(WEEKDAY(Ventas!$A$2:$A$10000)=WEEKDAY(AL$1))*(YEAR(Ventas!$A$2:$A$10000)=YEAR($A$20))*(MONTH(Ventas!$A$2:$A$10000)=MONTH($A$20)), Ventas!$E$2:$E$10000)</f>
        <v>4</v>
      </c>
      <c r="AO24" s="16" t="n">
        <f aca="false">IFERROR(AN24/AL24, 0)</f>
        <v>4</v>
      </c>
      <c r="AP24" s="17" t="n">
        <f aca="false">IFERROR(AM24/$C24, 0)</f>
        <v>2.15</v>
      </c>
    </row>
    <row r="25" customFormat="false" ht="12.8" hidden="false" customHeight="false" outlineLevel="0" collapsed="false">
      <c r="A25" s="12" t="s">
        <v>83</v>
      </c>
      <c r="B25" s="13" t="n">
        <v>13</v>
      </c>
      <c r="C25" s="14" t="n">
        <f aca="false">SUMPRODUCT((HOUR(Ventas!$A$2:$A$10000)=$B25)*(YEAR(Ventas!$A$2:$A$10000)=YEAR($A$20))*(MONTH(Ventas!$A$2:$A$10000)=MONTH($A$20)))</f>
        <v>15</v>
      </c>
      <c r="D25" s="15" t="n">
        <f aca="false">SUMPRODUCT((HOUR(Ventas!$A$2:$A$10000)=$B25)*(YEAR(Ventas!$A$2:$A$10000)=YEAR($A$20))*(MONTH(Ventas!$A$2:$A$10000)=MONTH($A$20)), Ventas!$F$2:$F$10000)</f>
        <v>283.55</v>
      </c>
      <c r="E25" s="14" t="n">
        <f aca="false">SUMPRODUCT((HOUR(Ventas!$A$2:$A$10000)=$B25)*(YEAR(Ventas!$A$2:$A$10000)=YEAR($A$20))*(MONTH(Ventas!$A$2:$A$10000)=MONTH($A$20)), Ventas!$E$2:$E$10000)</f>
        <v>29</v>
      </c>
      <c r="F25" s="16" t="n">
        <f aca="false">IFERROR(E25/C25, 0)</f>
        <v>1.93333333333333</v>
      </c>
      <c r="G25" s="17" t="n">
        <f aca="false">IFERROR(D25/$C25, 0)</f>
        <v>18.9033333333333</v>
      </c>
      <c r="H25" s="14" t="n">
        <f aca="false">SUMPRODUCT((HOUR(Ventas!$A$2:$A$10000)=$B25)*(WEEKDAY(Ventas!$A$2:$A$10000)=WEEKDAY(H$1))*(YEAR(Ventas!$A$2:$A$10000)=YEAR($A$20))*(MONTH(Ventas!$A$2:$A$10000)=MONTH($A$20)))</f>
        <v>3</v>
      </c>
      <c r="I25" s="15" t="n">
        <f aca="false">SUMPRODUCT((HOUR(Ventas!$A$2:$A$10000)=$B25)*(WEEKDAY(Ventas!$A$2:$A$10000)=WEEKDAY(H$1))*(YEAR(Ventas!$A$2:$A$10000)=YEAR($A$20))*(MONTH(Ventas!$A$2:$A$10000)=MONTH($A$20)), Ventas!$F$2:$F$10000)</f>
        <v>88.65</v>
      </c>
      <c r="J25" s="14" t="n">
        <f aca="false">SUMPRODUCT((HOUR(Ventas!$A$2:$A$10000)=$B25)*(WEEKDAY(Ventas!$A$2:$A$10000)=WEEKDAY(H$1))*(YEAR(Ventas!$A$2:$A$10000)=YEAR($A$20))*(MONTH(Ventas!$A$2:$A$10000)=MONTH($A$20)), Ventas!$E$2:$E$10000)</f>
        <v>7</v>
      </c>
      <c r="K25" s="16" t="n">
        <f aca="false">IFERROR(J25/H25, 0)</f>
        <v>2.33333333333333</v>
      </c>
      <c r="L25" s="17" t="n">
        <f aca="false">IFERROR(I25/$C25, 0)</f>
        <v>5.91</v>
      </c>
      <c r="M25" s="14" t="n">
        <f aca="false">SUMPRODUCT((HOUR(Ventas!$A$2:$A$10000)=$B25)*(WEEKDAY(Ventas!$A$2:$A$10000)=WEEKDAY(M$1))*(YEAR(Ventas!$A$2:$A$10000)=YEAR($A$20))*(MONTH(Ventas!$A$2:$A$10000)=MONTH($A$20)))</f>
        <v>1</v>
      </c>
      <c r="N25" s="15" t="n">
        <f aca="false">SUMPRODUCT((HOUR(Ventas!$A$2:$A$10000)=$B25)*(WEEKDAY(Ventas!$A$2:$A$10000)=WEEKDAY(M$1))*(YEAR(Ventas!$A$2:$A$10000)=YEAR($A$20))*(MONTH(Ventas!$A$2:$A$10000)=MONTH($A$20)), Ventas!$F$2:$F$10000)</f>
        <v>8.95</v>
      </c>
      <c r="O25" s="14" t="n">
        <f aca="false">SUMPRODUCT((HOUR(Ventas!$A$2:$A$10000)=$B25)*(WEEKDAY(Ventas!$A$2:$A$10000)=WEEKDAY(M$1))*(YEAR(Ventas!$A$2:$A$10000)=YEAR($A$20))*(MONTH(Ventas!$A$2:$A$10000)=MONTH($A$20)), Ventas!$E$2:$E$10000)</f>
        <v>1</v>
      </c>
      <c r="P25" s="16" t="n">
        <f aca="false">IFERROR(O25/M25, 0)</f>
        <v>1</v>
      </c>
      <c r="Q25" s="17" t="n">
        <f aca="false">IFERROR(N25/$C25, 0)</f>
        <v>0.596666666666667</v>
      </c>
      <c r="R25" s="14" t="n">
        <f aca="false">SUMPRODUCT((HOUR(Ventas!$A$2:$A$10000)=$B25)*(WEEKDAY(Ventas!$A$2:$A$10000)=WEEKDAY(R$1))*(YEAR(Ventas!$A$2:$A$10000)=YEAR($A$20))*(MONTH(Ventas!$A$2:$A$10000)=MONTH($A$20)))</f>
        <v>0</v>
      </c>
      <c r="S25" s="15" t="n">
        <f aca="false">SUMPRODUCT((HOUR(Ventas!$A$2:$A$10000)=$B25)*(WEEKDAY(Ventas!$A$2:$A$10000)=WEEKDAY(R$1))*(YEAR(Ventas!$A$2:$A$10000)=YEAR($A$20))*(MONTH(Ventas!$A$2:$A$10000)=MONTH($A$20)), Ventas!$F$2:$F$10000)</f>
        <v>0</v>
      </c>
      <c r="T25" s="14" t="n">
        <f aca="false">SUMPRODUCT((HOUR(Ventas!$A$2:$A$10000)=$B25)*(WEEKDAY(Ventas!$A$2:$A$10000)=WEEKDAY(R$1))*(YEAR(Ventas!$A$2:$A$10000)=YEAR($A$20))*(MONTH(Ventas!$A$2:$A$10000)=MONTH($A$20)), Ventas!$E$2:$E$10000)</f>
        <v>0</v>
      </c>
      <c r="U25" s="16" t="n">
        <f aca="false">IFERROR(T25/R25, 0)</f>
        <v>0</v>
      </c>
      <c r="V25" s="17" t="n">
        <f aca="false">IFERROR(S25/$C25, 0)</f>
        <v>0</v>
      </c>
      <c r="W25" s="14" t="n">
        <f aca="false">SUMPRODUCT((HOUR(Ventas!$A$2:$A$10000)=$B25)*(WEEKDAY(Ventas!$A$2:$A$10000)=WEEKDAY(W$1))*(YEAR(Ventas!$A$2:$A$10000)=YEAR($A$20))*(MONTH(Ventas!$A$2:$A$10000)=MONTH($A$20)))</f>
        <v>2</v>
      </c>
      <c r="X25" s="15" t="n">
        <f aca="false">SUMPRODUCT((HOUR(Ventas!$A$2:$A$10000)=$B25)*(WEEKDAY(Ventas!$A$2:$A$10000)=WEEKDAY(W$1))*(YEAR(Ventas!$A$2:$A$10000)=YEAR($A$20))*(MONTH(Ventas!$A$2:$A$10000)=MONTH($A$20)), Ventas!$F$2:$F$10000)</f>
        <v>22.85</v>
      </c>
      <c r="Y25" s="14" t="n">
        <f aca="false">SUMPRODUCT((HOUR(Ventas!$A$2:$A$10000)=$B25)*(WEEKDAY(Ventas!$A$2:$A$10000)=WEEKDAY(W$1))*(YEAR(Ventas!$A$2:$A$10000)=YEAR($A$20))*(MONTH(Ventas!$A$2:$A$10000)=MONTH($A$20)), Ventas!$E$2:$E$10000)</f>
        <v>3</v>
      </c>
      <c r="Z25" s="16" t="n">
        <f aca="false">IFERROR(Y25/W25, 0)</f>
        <v>1.5</v>
      </c>
      <c r="AA25" s="17" t="n">
        <f aca="false">IFERROR(X25/$C25, 0)</f>
        <v>1.52333333333333</v>
      </c>
      <c r="AB25" s="14" t="n">
        <f aca="false">SUMPRODUCT((HOUR(Ventas!$A$2:$A$10000)=$B25)*(WEEKDAY(Ventas!$A$2:$A$10000)=WEEKDAY(AB$1))*(YEAR(Ventas!$A$2:$A$10000)=YEAR($A$20))*(MONTH(Ventas!$A$2:$A$10000)=MONTH($A$20)))</f>
        <v>2</v>
      </c>
      <c r="AC25" s="15" t="n">
        <f aca="false">SUMPRODUCT((HOUR(Ventas!$A$2:$A$10000)=$B25)*(WEEKDAY(Ventas!$A$2:$A$10000)=WEEKDAY(AB$1))*(YEAR(Ventas!$A$2:$A$10000)=YEAR($A$20))*(MONTH(Ventas!$A$2:$A$10000)=MONTH($A$20)), Ventas!$F$2:$F$10000)</f>
        <v>52.7</v>
      </c>
      <c r="AD25" s="14" t="n">
        <f aca="false">SUMPRODUCT((HOUR(Ventas!$A$2:$A$10000)=$B25)*(WEEKDAY(Ventas!$A$2:$A$10000)=WEEKDAY(AB$1))*(YEAR(Ventas!$A$2:$A$10000)=YEAR($A$20))*(MONTH(Ventas!$A$2:$A$10000)=MONTH($A$20)), Ventas!$E$2:$E$10000)</f>
        <v>6</v>
      </c>
      <c r="AE25" s="16" t="n">
        <f aca="false">IFERROR(AD25/AB25, 0)</f>
        <v>3</v>
      </c>
      <c r="AF25" s="17" t="n">
        <f aca="false">IFERROR(AC25/$C25, 0)</f>
        <v>3.51333333333333</v>
      </c>
      <c r="AG25" s="14" t="n">
        <f aca="false">SUMPRODUCT((HOUR(Ventas!$A$2:$A$10000)=$B25)*(WEEKDAY(Ventas!$A$2:$A$10000)=WEEKDAY(AG$1))*(YEAR(Ventas!$A$2:$A$10000)=YEAR($A$20))*(MONTH(Ventas!$A$2:$A$10000)=MONTH($A$20)))</f>
        <v>5</v>
      </c>
      <c r="AH25" s="15" t="n">
        <f aca="false">SUMPRODUCT((HOUR(Ventas!$A$2:$A$10000)=$B25)*(WEEKDAY(Ventas!$A$2:$A$10000)=WEEKDAY(AG$1))*(YEAR(Ventas!$A$2:$A$10000)=YEAR($A$20))*(MONTH(Ventas!$A$2:$A$10000)=MONTH($A$20)), Ventas!$F$2:$F$10000)</f>
        <v>76.55</v>
      </c>
      <c r="AI25" s="14" t="n">
        <f aca="false">SUMPRODUCT((HOUR(Ventas!$A$2:$A$10000)=$B25)*(WEEKDAY(Ventas!$A$2:$A$10000)=WEEKDAY(AG$1))*(YEAR(Ventas!$A$2:$A$10000)=YEAR($A$20))*(MONTH(Ventas!$A$2:$A$10000)=MONTH($A$20)), Ventas!$E$2:$E$10000)</f>
        <v>9</v>
      </c>
      <c r="AJ25" s="16" t="n">
        <f aca="false">IFERROR(AI25/AG25, 0)</f>
        <v>1.8</v>
      </c>
      <c r="AK25" s="17" t="n">
        <f aca="false">IFERROR(AH25/$C25, 0)</f>
        <v>5.10333333333333</v>
      </c>
      <c r="AL25" s="14" t="n">
        <f aca="false">SUMPRODUCT((HOUR(Ventas!$A$2:$A$10000)=$B25)*(WEEKDAY(Ventas!$A$2:$A$10000)=WEEKDAY(AL$1))*(YEAR(Ventas!$A$2:$A$10000)=YEAR($A$20))*(MONTH(Ventas!$A$2:$A$10000)=MONTH($A$20)))</f>
        <v>2</v>
      </c>
      <c r="AM25" s="15" t="n">
        <f aca="false">SUMPRODUCT((HOUR(Ventas!$A$2:$A$10000)=$B25)*(WEEKDAY(Ventas!$A$2:$A$10000)=WEEKDAY(AL$1))*(YEAR(Ventas!$A$2:$A$10000)=YEAR($A$20))*(MONTH(Ventas!$A$2:$A$10000)=MONTH($A$20)), Ventas!$F$2:$F$10000)</f>
        <v>33.85</v>
      </c>
      <c r="AN25" s="14" t="n">
        <f aca="false">SUMPRODUCT((HOUR(Ventas!$A$2:$A$10000)=$B25)*(WEEKDAY(Ventas!$A$2:$A$10000)=WEEKDAY(AL$1))*(YEAR(Ventas!$A$2:$A$10000)=YEAR($A$20))*(MONTH(Ventas!$A$2:$A$10000)=MONTH($A$20)), Ventas!$E$2:$E$10000)</f>
        <v>3</v>
      </c>
      <c r="AO25" s="16" t="n">
        <f aca="false">IFERROR(AN25/AL25, 0)</f>
        <v>1.5</v>
      </c>
      <c r="AP25" s="17" t="n">
        <f aca="false">IFERROR(AM25/$C25, 0)</f>
        <v>2.25666666666667</v>
      </c>
    </row>
    <row r="26" customFormat="false" ht="12.8" hidden="false" customHeight="false" outlineLevel="0" collapsed="false">
      <c r="A26" s="12" t="s">
        <v>84</v>
      </c>
      <c r="B26" s="13" t="n">
        <v>14</v>
      </c>
      <c r="C26" s="14" t="n">
        <f aca="false">SUMPRODUCT((HOUR(Ventas!$A$2:$A$10000)=$B26)*(YEAR(Ventas!$A$2:$A$10000)=YEAR($A$20))*(MONTH(Ventas!$A$2:$A$10000)=MONTH($A$20)))</f>
        <v>9</v>
      </c>
      <c r="D26" s="15" t="n">
        <f aca="false">SUMPRODUCT((HOUR(Ventas!$A$2:$A$10000)=$B26)*(YEAR(Ventas!$A$2:$A$10000)=YEAR($A$20))*(MONTH(Ventas!$A$2:$A$10000)=MONTH($A$20)), Ventas!$F$2:$F$10000)</f>
        <v>150.25</v>
      </c>
      <c r="E26" s="14" t="n">
        <f aca="false">SUMPRODUCT((HOUR(Ventas!$A$2:$A$10000)=$B26)*(YEAR(Ventas!$A$2:$A$10000)=YEAR($A$20))*(MONTH(Ventas!$A$2:$A$10000)=MONTH($A$20)), Ventas!$E$2:$E$10000)</f>
        <v>25</v>
      </c>
      <c r="F26" s="16" t="n">
        <f aca="false">IFERROR(E26/C26, 0)</f>
        <v>2.77777777777778</v>
      </c>
      <c r="G26" s="17" t="n">
        <f aca="false">IFERROR(D26/$C26, 0)</f>
        <v>16.6944444444444</v>
      </c>
      <c r="H26" s="14" t="n">
        <f aca="false">SUMPRODUCT((HOUR(Ventas!$A$2:$A$10000)=$B26)*(WEEKDAY(Ventas!$A$2:$A$10000)=WEEKDAY(H$1))*(YEAR(Ventas!$A$2:$A$10000)=YEAR($A$20))*(MONTH(Ventas!$A$2:$A$10000)=MONTH($A$20)))</f>
        <v>1</v>
      </c>
      <c r="I26" s="15" t="n">
        <f aca="false">SUMPRODUCT((HOUR(Ventas!$A$2:$A$10000)=$B26)*(WEEKDAY(Ventas!$A$2:$A$10000)=WEEKDAY(H$1))*(YEAR(Ventas!$A$2:$A$10000)=YEAR($A$20))*(MONTH(Ventas!$A$2:$A$10000)=MONTH($A$20)), Ventas!$F$2:$F$10000)</f>
        <v>18.95</v>
      </c>
      <c r="J26" s="14" t="n">
        <f aca="false">SUMPRODUCT((HOUR(Ventas!$A$2:$A$10000)=$B26)*(WEEKDAY(Ventas!$A$2:$A$10000)=WEEKDAY(H$1))*(YEAR(Ventas!$A$2:$A$10000)=YEAR($A$20))*(MONTH(Ventas!$A$2:$A$10000)=MONTH($A$20)), Ventas!$E$2:$E$10000)</f>
        <v>5</v>
      </c>
      <c r="K26" s="16" t="n">
        <f aca="false">IFERROR(J26/H26, 0)</f>
        <v>5</v>
      </c>
      <c r="L26" s="17" t="n">
        <f aca="false">IFERROR(I26/$C26, 0)</f>
        <v>2.10555555555556</v>
      </c>
      <c r="M26" s="14" t="n">
        <f aca="false">SUMPRODUCT((HOUR(Ventas!$A$2:$A$10000)=$B26)*(WEEKDAY(Ventas!$A$2:$A$10000)=WEEKDAY(M$1))*(YEAR(Ventas!$A$2:$A$10000)=YEAR($A$20))*(MONTH(Ventas!$A$2:$A$10000)=MONTH($A$20)))</f>
        <v>2</v>
      </c>
      <c r="N26" s="15" t="n">
        <f aca="false">SUMPRODUCT((HOUR(Ventas!$A$2:$A$10000)=$B26)*(WEEKDAY(Ventas!$A$2:$A$10000)=WEEKDAY(M$1))*(YEAR(Ventas!$A$2:$A$10000)=YEAR($A$20))*(MONTH(Ventas!$A$2:$A$10000)=MONTH($A$20)), Ventas!$F$2:$F$10000)</f>
        <v>76.65</v>
      </c>
      <c r="O26" s="14" t="n">
        <f aca="false">SUMPRODUCT((HOUR(Ventas!$A$2:$A$10000)=$B26)*(WEEKDAY(Ventas!$A$2:$A$10000)=WEEKDAY(M$1))*(YEAR(Ventas!$A$2:$A$10000)=YEAR($A$20))*(MONTH(Ventas!$A$2:$A$10000)=MONTH($A$20)), Ventas!$E$2:$E$10000)</f>
        <v>7</v>
      </c>
      <c r="P26" s="16" t="n">
        <f aca="false">IFERROR(O26/M26, 0)</f>
        <v>3.5</v>
      </c>
      <c r="Q26" s="17" t="n">
        <f aca="false">IFERROR(N26/$C26, 0)</f>
        <v>8.51666666666667</v>
      </c>
      <c r="R26" s="14" t="n">
        <f aca="false">SUMPRODUCT((HOUR(Ventas!$A$2:$A$10000)=$B26)*(WEEKDAY(Ventas!$A$2:$A$10000)=WEEKDAY(R$1))*(YEAR(Ventas!$A$2:$A$10000)=YEAR($A$20))*(MONTH(Ventas!$A$2:$A$10000)=MONTH($A$20)))</f>
        <v>1</v>
      </c>
      <c r="S26" s="15" t="n">
        <f aca="false">SUMPRODUCT((HOUR(Ventas!$A$2:$A$10000)=$B26)*(WEEKDAY(Ventas!$A$2:$A$10000)=WEEKDAY(R$1))*(YEAR(Ventas!$A$2:$A$10000)=YEAR($A$20))*(MONTH(Ventas!$A$2:$A$10000)=MONTH($A$20)), Ventas!$F$2:$F$10000)</f>
        <v>11.9</v>
      </c>
      <c r="T26" s="14" t="n">
        <f aca="false">SUMPRODUCT((HOUR(Ventas!$A$2:$A$10000)=$B26)*(WEEKDAY(Ventas!$A$2:$A$10000)=WEEKDAY(R$1))*(YEAR(Ventas!$A$2:$A$10000)=YEAR($A$20))*(MONTH(Ventas!$A$2:$A$10000)=MONTH($A$20)), Ventas!$E$2:$E$10000)</f>
        <v>2</v>
      </c>
      <c r="U26" s="16" t="n">
        <f aca="false">IFERROR(T26/R26, 0)</f>
        <v>2</v>
      </c>
      <c r="V26" s="17" t="n">
        <f aca="false">IFERROR(S26/$C26, 0)</f>
        <v>1.32222222222222</v>
      </c>
      <c r="W26" s="14" t="n">
        <f aca="false">SUMPRODUCT((HOUR(Ventas!$A$2:$A$10000)=$B26)*(WEEKDAY(Ventas!$A$2:$A$10000)=WEEKDAY(W$1))*(YEAR(Ventas!$A$2:$A$10000)=YEAR($A$20))*(MONTH(Ventas!$A$2:$A$10000)=MONTH($A$20)))</f>
        <v>0</v>
      </c>
      <c r="X26" s="15" t="n">
        <f aca="false">SUMPRODUCT((HOUR(Ventas!$A$2:$A$10000)=$B26)*(WEEKDAY(Ventas!$A$2:$A$10000)=WEEKDAY(W$1))*(YEAR(Ventas!$A$2:$A$10000)=YEAR($A$20))*(MONTH(Ventas!$A$2:$A$10000)=MONTH($A$20)), Ventas!$F$2:$F$10000)</f>
        <v>0</v>
      </c>
      <c r="Y26" s="14" t="n">
        <f aca="false">SUMPRODUCT((HOUR(Ventas!$A$2:$A$10000)=$B26)*(WEEKDAY(Ventas!$A$2:$A$10000)=WEEKDAY(W$1))*(YEAR(Ventas!$A$2:$A$10000)=YEAR($A$20))*(MONTH(Ventas!$A$2:$A$10000)=MONTH($A$20)), Ventas!$E$2:$E$10000)</f>
        <v>0</v>
      </c>
      <c r="Z26" s="16" t="n">
        <f aca="false">IFERROR(Y26/W26, 0)</f>
        <v>0</v>
      </c>
      <c r="AA26" s="17" t="n">
        <f aca="false">IFERROR(X26/$C26, 0)</f>
        <v>0</v>
      </c>
      <c r="AB26" s="14" t="n">
        <f aca="false">SUMPRODUCT((HOUR(Ventas!$A$2:$A$10000)=$B26)*(WEEKDAY(Ventas!$A$2:$A$10000)=WEEKDAY(AB$1))*(YEAR(Ventas!$A$2:$A$10000)=YEAR($A$20))*(MONTH(Ventas!$A$2:$A$10000)=MONTH($A$20)))</f>
        <v>0</v>
      </c>
      <c r="AC26" s="15" t="n">
        <f aca="false">SUMPRODUCT((HOUR(Ventas!$A$2:$A$10000)=$B26)*(WEEKDAY(Ventas!$A$2:$A$10000)=WEEKDAY(AB$1))*(YEAR(Ventas!$A$2:$A$10000)=YEAR($A$20))*(MONTH(Ventas!$A$2:$A$10000)=MONTH($A$20)), Ventas!$F$2:$F$10000)</f>
        <v>0</v>
      </c>
      <c r="AD26" s="14" t="n">
        <f aca="false">SUMPRODUCT((HOUR(Ventas!$A$2:$A$10000)=$B26)*(WEEKDAY(Ventas!$A$2:$A$10000)=WEEKDAY(AB$1))*(YEAR(Ventas!$A$2:$A$10000)=YEAR($A$20))*(MONTH(Ventas!$A$2:$A$10000)=MONTH($A$20)), Ventas!$E$2:$E$10000)</f>
        <v>0</v>
      </c>
      <c r="AE26" s="16" t="n">
        <f aca="false">IFERROR(AD26/AB26, 0)</f>
        <v>0</v>
      </c>
      <c r="AF26" s="17" t="n">
        <f aca="false">IFERROR(AC26/$C26, 0)</f>
        <v>0</v>
      </c>
      <c r="AG26" s="14" t="n">
        <f aca="false">SUMPRODUCT((HOUR(Ventas!$A$2:$A$10000)=$B26)*(WEEKDAY(Ventas!$A$2:$A$10000)=WEEKDAY(AG$1))*(YEAR(Ventas!$A$2:$A$10000)=YEAR($A$20))*(MONTH(Ventas!$A$2:$A$10000)=MONTH($A$20)))</f>
        <v>0</v>
      </c>
      <c r="AH26" s="15" t="n">
        <f aca="false">SUMPRODUCT((HOUR(Ventas!$A$2:$A$10000)=$B26)*(WEEKDAY(Ventas!$A$2:$A$10000)=WEEKDAY(AG$1))*(YEAR(Ventas!$A$2:$A$10000)=YEAR($A$20))*(MONTH(Ventas!$A$2:$A$10000)=MONTH($A$20)), Ventas!$F$2:$F$10000)</f>
        <v>0</v>
      </c>
      <c r="AI26" s="14" t="n">
        <f aca="false">SUMPRODUCT((HOUR(Ventas!$A$2:$A$10000)=$B26)*(WEEKDAY(Ventas!$A$2:$A$10000)=WEEKDAY(AG$1))*(YEAR(Ventas!$A$2:$A$10000)=YEAR($A$20))*(MONTH(Ventas!$A$2:$A$10000)=MONTH($A$20)), Ventas!$E$2:$E$10000)</f>
        <v>0</v>
      </c>
      <c r="AJ26" s="16" t="n">
        <f aca="false">IFERROR(AI26/AG26, 0)</f>
        <v>0</v>
      </c>
      <c r="AK26" s="17" t="n">
        <f aca="false">IFERROR(AH26/$C26, 0)</f>
        <v>0</v>
      </c>
      <c r="AL26" s="14" t="n">
        <f aca="false">SUMPRODUCT((HOUR(Ventas!$A$2:$A$10000)=$B26)*(WEEKDAY(Ventas!$A$2:$A$10000)=WEEKDAY(AL$1))*(YEAR(Ventas!$A$2:$A$10000)=YEAR($A$20))*(MONTH(Ventas!$A$2:$A$10000)=MONTH($A$20)))</f>
        <v>5</v>
      </c>
      <c r="AM26" s="15" t="n">
        <f aca="false">SUMPRODUCT((HOUR(Ventas!$A$2:$A$10000)=$B26)*(WEEKDAY(Ventas!$A$2:$A$10000)=WEEKDAY(AL$1))*(YEAR(Ventas!$A$2:$A$10000)=YEAR($A$20))*(MONTH(Ventas!$A$2:$A$10000)=MONTH($A$20)), Ventas!$F$2:$F$10000)</f>
        <v>42.75</v>
      </c>
      <c r="AN26" s="14" t="n">
        <f aca="false">SUMPRODUCT((HOUR(Ventas!$A$2:$A$10000)=$B26)*(WEEKDAY(Ventas!$A$2:$A$10000)=WEEKDAY(AL$1))*(YEAR(Ventas!$A$2:$A$10000)=YEAR($A$20))*(MONTH(Ventas!$A$2:$A$10000)=MONTH($A$20)), Ventas!$E$2:$E$10000)</f>
        <v>11</v>
      </c>
      <c r="AO26" s="16" t="n">
        <f aca="false">IFERROR(AN26/AL26, 0)</f>
        <v>2.2</v>
      </c>
      <c r="AP26" s="17" t="n">
        <f aca="false">IFERROR(AM26/$C26, 0)</f>
        <v>4.75</v>
      </c>
    </row>
    <row r="27" customFormat="false" ht="12.8" hidden="false" customHeight="false" outlineLevel="0" collapsed="false">
      <c r="A27" s="12" t="s">
        <v>85</v>
      </c>
      <c r="B27" s="13" t="n">
        <v>15</v>
      </c>
      <c r="C27" s="14" t="n">
        <f aca="false">SUMPRODUCT((HOUR(Ventas!$A$2:$A$10000)=$B27)*(YEAR(Ventas!$A$2:$A$10000)=YEAR($A$20))*(MONTH(Ventas!$A$2:$A$10000)=MONTH($A$20)))</f>
        <v>9</v>
      </c>
      <c r="D27" s="15" t="n">
        <f aca="false">SUMPRODUCT((HOUR(Ventas!$A$2:$A$10000)=$B27)*(YEAR(Ventas!$A$2:$A$10000)=YEAR($A$20))*(MONTH(Ventas!$A$2:$A$10000)=MONTH($A$20)), Ventas!$F$2:$F$10000)</f>
        <v>132.3</v>
      </c>
      <c r="E27" s="14" t="n">
        <f aca="false">SUMPRODUCT((HOUR(Ventas!$A$2:$A$10000)=$B27)*(YEAR(Ventas!$A$2:$A$10000)=YEAR($A$20))*(MONTH(Ventas!$A$2:$A$10000)=MONTH($A$20)), Ventas!$E$2:$E$10000)</f>
        <v>14</v>
      </c>
      <c r="F27" s="16" t="n">
        <f aca="false">IFERROR(E27/C27, 0)</f>
        <v>1.55555555555556</v>
      </c>
      <c r="G27" s="17" t="n">
        <f aca="false">IFERROR(D27/$C27, 0)</f>
        <v>14.7</v>
      </c>
      <c r="H27" s="14" t="n">
        <f aca="false">SUMPRODUCT((HOUR(Ventas!$A$2:$A$10000)=$B27)*(WEEKDAY(Ventas!$A$2:$A$10000)=WEEKDAY(H$1))*(YEAR(Ventas!$A$2:$A$10000)=YEAR($A$20))*(MONTH(Ventas!$A$2:$A$10000)=MONTH($A$20)))</f>
        <v>2</v>
      </c>
      <c r="I27" s="15" t="n">
        <f aca="false">SUMPRODUCT((HOUR(Ventas!$A$2:$A$10000)=$B27)*(WEEKDAY(Ventas!$A$2:$A$10000)=WEEKDAY(H$1))*(YEAR(Ventas!$A$2:$A$10000)=YEAR($A$20))*(MONTH(Ventas!$A$2:$A$10000)=MONTH($A$20)), Ventas!$F$2:$F$10000)</f>
        <v>34.8</v>
      </c>
      <c r="J27" s="14" t="n">
        <f aca="false">SUMPRODUCT((HOUR(Ventas!$A$2:$A$10000)=$B27)*(WEEKDAY(Ventas!$A$2:$A$10000)=WEEKDAY(H$1))*(YEAR(Ventas!$A$2:$A$10000)=YEAR($A$20))*(MONTH(Ventas!$A$2:$A$10000)=MONTH($A$20)), Ventas!$E$2:$E$10000)</f>
        <v>4</v>
      </c>
      <c r="K27" s="16" t="n">
        <f aca="false">IFERROR(J27/H27, 0)</f>
        <v>2</v>
      </c>
      <c r="L27" s="17" t="n">
        <f aca="false">IFERROR(I27/$C27, 0)</f>
        <v>3.86666666666667</v>
      </c>
      <c r="M27" s="14" t="n">
        <f aca="false">SUMPRODUCT((HOUR(Ventas!$A$2:$A$10000)=$B27)*(WEEKDAY(Ventas!$A$2:$A$10000)=WEEKDAY(M$1))*(YEAR(Ventas!$A$2:$A$10000)=YEAR($A$20))*(MONTH(Ventas!$A$2:$A$10000)=MONTH($A$20)))</f>
        <v>2</v>
      </c>
      <c r="N27" s="15" t="n">
        <f aca="false">SUMPRODUCT((HOUR(Ventas!$A$2:$A$10000)=$B27)*(WEEKDAY(Ventas!$A$2:$A$10000)=WEEKDAY(M$1))*(YEAR(Ventas!$A$2:$A$10000)=YEAR($A$20))*(MONTH(Ventas!$A$2:$A$10000)=MONTH($A$20)), Ventas!$F$2:$F$10000)</f>
        <v>40.75</v>
      </c>
      <c r="O27" s="14" t="n">
        <f aca="false">SUMPRODUCT((HOUR(Ventas!$A$2:$A$10000)=$B27)*(WEEKDAY(Ventas!$A$2:$A$10000)=WEEKDAY(M$1))*(YEAR(Ventas!$A$2:$A$10000)=YEAR($A$20))*(MONTH(Ventas!$A$2:$A$10000)=MONTH($A$20)), Ventas!$E$2:$E$10000)</f>
        <v>5</v>
      </c>
      <c r="P27" s="16" t="n">
        <f aca="false">IFERROR(O27/M27, 0)</f>
        <v>2.5</v>
      </c>
      <c r="Q27" s="17" t="n">
        <f aca="false">IFERROR(N27/$C27, 0)</f>
        <v>4.52777777777778</v>
      </c>
      <c r="R27" s="14" t="n">
        <f aca="false">SUMPRODUCT((HOUR(Ventas!$A$2:$A$10000)=$B27)*(WEEKDAY(Ventas!$A$2:$A$10000)=WEEKDAY(R$1))*(YEAR(Ventas!$A$2:$A$10000)=YEAR($A$20))*(MONTH(Ventas!$A$2:$A$10000)=MONTH($A$20)))</f>
        <v>0</v>
      </c>
      <c r="S27" s="15" t="n">
        <f aca="false">SUMPRODUCT((HOUR(Ventas!$A$2:$A$10000)=$B27)*(WEEKDAY(Ventas!$A$2:$A$10000)=WEEKDAY(R$1))*(YEAR(Ventas!$A$2:$A$10000)=YEAR($A$20))*(MONTH(Ventas!$A$2:$A$10000)=MONTH($A$20)), Ventas!$F$2:$F$10000)</f>
        <v>0</v>
      </c>
      <c r="T27" s="14" t="n">
        <f aca="false">SUMPRODUCT((HOUR(Ventas!$A$2:$A$10000)=$B27)*(WEEKDAY(Ventas!$A$2:$A$10000)=WEEKDAY(R$1))*(YEAR(Ventas!$A$2:$A$10000)=YEAR($A$20))*(MONTH(Ventas!$A$2:$A$10000)=MONTH($A$20)), Ventas!$E$2:$E$10000)</f>
        <v>0</v>
      </c>
      <c r="U27" s="16" t="n">
        <f aca="false">IFERROR(T27/R27, 0)</f>
        <v>0</v>
      </c>
      <c r="V27" s="17" t="n">
        <f aca="false">IFERROR(S27/$C27, 0)</f>
        <v>0</v>
      </c>
      <c r="W27" s="14" t="n">
        <f aca="false">SUMPRODUCT((HOUR(Ventas!$A$2:$A$10000)=$B27)*(WEEKDAY(Ventas!$A$2:$A$10000)=WEEKDAY(W$1))*(YEAR(Ventas!$A$2:$A$10000)=YEAR($A$20))*(MONTH(Ventas!$A$2:$A$10000)=MONTH($A$20)))</f>
        <v>2</v>
      </c>
      <c r="X27" s="15" t="n">
        <f aca="false">SUMPRODUCT((HOUR(Ventas!$A$2:$A$10000)=$B27)*(WEEKDAY(Ventas!$A$2:$A$10000)=WEEKDAY(W$1))*(YEAR(Ventas!$A$2:$A$10000)=YEAR($A$20))*(MONTH(Ventas!$A$2:$A$10000)=MONTH($A$20)), Ventas!$F$2:$F$10000)</f>
        <v>15.9</v>
      </c>
      <c r="Y27" s="14" t="n">
        <f aca="false">SUMPRODUCT((HOUR(Ventas!$A$2:$A$10000)=$B27)*(WEEKDAY(Ventas!$A$2:$A$10000)=WEEKDAY(W$1))*(YEAR(Ventas!$A$2:$A$10000)=YEAR($A$20))*(MONTH(Ventas!$A$2:$A$10000)=MONTH($A$20)), Ventas!$E$2:$E$10000)</f>
        <v>2</v>
      </c>
      <c r="Z27" s="16" t="n">
        <f aca="false">IFERROR(Y27/W27, 0)</f>
        <v>1</v>
      </c>
      <c r="AA27" s="17" t="n">
        <f aca="false">IFERROR(X27/$C27, 0)</f>
        <v>1.76666666666667</v>
      </c>
      <c r="AB27" s="14" t="n">
        <f aca="false">SUMPRODUCT((HOUR(Ventas!$A$2:$A$10000)=$B27)*(WEEKDAY(Ventas!$A$2:$A$10000)=WEEKDAY(AB$1))*(YEAR(Ventas!$A$2:$A$10000)=YEAR($A$20))*(MONTH(Ventas!$A$2:$A$10000)=MONTH($A$20)))</f>
        <v>1</v>
      </c>
      <c r="AC27" s="15" t="n">
        <f aca="false">SUMPRODUCT((HOUR(Ventas!$A$2:$A$10000)=$B27)*(WEEKDAY(Ventas!$A$2:$A$10000)=WEEKDAY(AB$1))*(YEAR(Ventas!$A$2:$A$10000)=YEAR($A$20))*(MONTH(Ventas!$A$2:$A$10000)=MONTH($A$20)), Ventas!$F$2:$F$10000)</f>
        <v>15.95</v>
      </c>
      <c r="AD27" s="14" t="n">
        <f aca="false">SUMPRODUCT((HOUR(Ventas!$A$2:$A$10000)=$B27)*(WEEKDAY(Ventas!$A$2:$A$10000)=WEEKDAY(AB$1))*(YEAR(Ventas!$A$2:$A$10000)=YEAR($A$20))*(MONTH(Ventas!$A$2:$A$10000)=MONTH($A$20)), Ventas!$E$2:$E$10000)</f>
        <v>1</v>
      </c>
      <c r="AE27" s="16" t="n">
        <f aca="false">IFERROR(AD27/AB27, 0)</f>
        <v>1</v>
      </c>
      <c r="AF27" s="17" t="n">
        <f aca="false">IFERROR(AC27/$C27, 0)</f>
        <v>1.77222222222222</v>
      </c>
      <c r="AG27" s="14" t="n">
        <f aca="false">SUMPRODUCT((HOUR(Ventas!$A$2:$A$10000)=$B27)*(WEEKDAY(Ventas!$A$2:$A$10000)=WEEKDAY(AG$1))*(YEAR(Ventas!$A$2:$A$10000)=YEAR($A$20))*(MONTH(Ventas!$A$2:$A$10000)=MONTH($A$20)))</f>
        <v>2</v>
      </c>
      <c r="AH27" s="15" t="n">
        <f aca="false">SUMPRODUCT((HOUR(Ventas!$A$2:$A$10000)=$B27)*(WEEKDAY(Ventas!$A$2:$A$10000)=WEEKDAY(AG$1))*(YEAR(Ventas!$A$2:$A$10000)=YEAR($A$20))*(MONTH(Ventas!$A$2:$A$10000)=MONTH($A$20)), Ventas!$F$2:$F$10000)</f>
        <v>24.9</v>
      </c>
      <c r="AI27" s="14" t="n">
        <f aca="false">SUMPRODUCT((HOUR(Ventas!$A$2:$A$10000)=$B27)*(WEEKDAY(Ventas!$A$2:$A$10000)=WEEKDAY(AG$1))*(YEAR(Ventas!$A$2:$A$10000)=YEAR($A$20))*(MONTH(Ventas!$A$2:$A$10000)=MONTH($A$20)), Ventas!$E$2:$E$10000)</f>
        <v>2</v>
      </c>
      <c r="AJ27" s="16" t="n">
        <f aca="false">IFERROR(AI27/AG27, 0)</f>
        <v>1</v>
      </c>
      <c r="AK27" s="17" t="n">
        <f aca="false">IFERROR(AH27/$C27, 0)</f>
        <v>2.76666666666667</v>
      </c>
      <c r="AL27" s="14" t="n">
        <f aca="false">SUMPRODUCT((HOUR(Ventas!$A$2:$A$10000)=$B27)*(WEEKDAY(Ventas!$A$2:$A$10000)=WEEKDAY(AL$1))*(YEAR(Ventas!$A$2:$A$10000)=YEAR($A$20))*(MONTH(Ventas!$A$2:$A$10000)=MONTH($A$20)))</f>
        <v>0</v>
      </c>
      <c r="AM27" s="15" t="n">
        <f aca="false">SUMPRODUCT((HOUR(Ventas!$A$2:$A$10000)=$B27)*(WEEKDAY(Ventas!$A$2:$A$10000)=WEEKDAY(AL$1))*(YEAR(Ventas!$A$2:$A$10000)=YEAR($A$20))*(MONTH(Ventas!$A$2:$A$10000)=MONTH($A$20)), Ventas!$F$2:$F$10000)</f>
        <v>0</v>
      </c>
      <c r="AN27" s="14" t="n">
        <f aca="false">SUMPRODUCT((HOUR(Ventas!$A$2:$A$10000)=$B27)*(WEEKDAY(Ventas!$A$2:$A$10000)=WEEKDAY(AL$1))*(YEAR(Ventas!$A$2:$A$10000)=YEAR($A$20))*(MONTH(Ventas!$A$2:$A$10000)=MONTH($A$20)), Ventas!$E$2:$E$10000)</f>
        <v>0</v>
      </c>
      <c r="AO27" s="16" t="n">
        <f aca="false">IFERROR(AN27/AL27, 0)</f>
        <v>0</v>
      </c>
      <c r="AP27" s="17" t="n">
        <f aca="false">IFERROR(AM27/$C27, 0)</f>
        <v>0</v>
      </c>
    </row>
    <row r="28" customFormat="false" ht="12.8" hidden="false" customHeight="false" outlineLevel="0" collapsed="false">
      <c r="A28" s="12" t="s">
        <v>86</v>
      </c>
      <c r="B28" s="13" t="n">
        <v>16</v>
      </c>
      <c r="C28" s="14" t="n">
        <f aca="false">SUMPRODUCT((HOUR(Ventas!$A$2:$A$10000)=$B28)*(YEAR(Ventas!$A$2:$A$10000)=YEAR($A$20))*(MONTH(Ventas!$A$2:$A$10000)=MONTH($A$20)))</f>
        <v>0</v>
      </c>
      <c r="D28" s="15" t="n">
        <f aca="false">SUMPRODUCT((HOUR(Ventas!$A$2:$A$10000)=$B28)*(YEAR(Ventas!$A$2:$A$10000)=YEAR($A$20))*(MONTH(Ventas!$A$2:$A$10000)=MONTH($A$20)), Ventas!$F$2:$F$10000)</f>
        <v>0</v>
      </c>
      <c r="E28" s="14" t="n">
        <f aca="false">SUMPRODUCT((HOUR(Ventas!$A$2:$A$10000)=$B28)*(YEAR(Ventas!$A$2:$A$10000)=YEAR($A$20))*(MONTH(Ventas!$A$2:$A$10000)=MONTH($A$20)), Ventas!$E$2:$E$10000)</f>
        <v>0</v>
      </c>
      <c r="F28" s="16" t="n">
        <f aca="false">IFERROR(E28/C28, 0)</f>
        <v>0</v>
      </c>
      <c r="G28" s="17" t="n">
        <f aca="false">IFERROR(D28/$C28, 0)</f>
        <v>0</v>
      </c>
      <c r="H28" s="14" t="n">
        <f aca="false">SUMPRODUCT((HOUR(Ventas!$A$2:$A$10000)=$B28)*(WEEKDAY(Ventas!$A$2:$A$10000)=WEEKDAY(H$1))*(YEAR(Ventas!$A$2:$A$10000)=YEAR($A$20))*(MONTH(Ventas!$A$2:$A$10000)=MONTH($A$20)))</f>
        <v>0</v>
      </c>
      <c r="I28" s="15" t="n">
        <f aca="false">SUMPRODUCT((HOUR(Ventas!$A$2:$A$10000)=$B28)*(WEEKDAY(Ventas!$A$2:$A$10000)=WEEKDAY(H$1))*(YEAR(Ventas!$A$2:$A$10000)=YEAR($A$20))*(MONTH(Ventas!$A$2:$A$10000)=MONTH($A$20)), Ventas!$F$2:$F$10000)</f>
        <v>0</v>
      </c>
      <c r="J28" s="14" t="n">
        <f aca="false">SUMPRODUCT((HOUR(Ventas!$A$2:$A$10000)=$B28)*(WEEKDAY(Ventas!$A$2:$A$10000)=WEEKDAY(H$1))*(YEAR(Ventas!$A$2:$A$10000)=YEAR($A$20))*(MONTH(Ventas!$A$2:$A$10000)=MONTH($A$20)), Ventas!$E$2:$E$10000)</f>
        <v>0</v>
      </c>
      <c r="K28" s="16" t="n">
        <f aca="false">IFERROR(J28/H28, 0)</f>
        <v>0</v>
      </c>
      <c r="L28" s="17" t="n">
        <f aca="false">IFERROR(I28/$C28, 0)</f>
        <v>0</v>
      </c>
      <c r="M28" s="14" t="n">
        <f aca="false">SUMPRODUCT((HOUR(Ventas!$A$2:$A$10000)=$B28)*(WEEKDAY(Ventas!$A$2:$A$10000)=WEEKDAY(M$1))*(YEAR(Ventas!$A$2:$A$10000)=YEAR($A$20))*(MONTH(Ventas!$A$2:$A$10000)=MONTH($A$20)))</f>
        <v>0</v>
      </c>
      <c r="N28" s="15" t="n">
        <f aca="false">SUMPRODUCT((HOUR(Ventas!$A$2:$A$10000)=$B28)*(WEEKDAY(Ventas!$A$2:$A$10000)=WEEKDAY(M$1))*(YEAR(Ventas!$A$2:$A$10000)=YEAR($A$20))*(MONTH(Ventas!$A$2:$A$10000)=MONTH($A$20)), Ventas!$F$2:$F$10000)</f>
        <v>0</v>
      </c>
      <c r="O28" s="14" t="n">
        <f aca="false">SUMPRODUCT((HOUR(Ventas!$A$2:$A$10000)=$B28)*(WEEKDAY(Ventas!$A$2:$A$10000)=WEEKDAY(M$1))*(YEAR(Ventas!$A$2:$A$10000)=YEAR($A$20))*(MONTH(Ventas!$A$2:$A$10000)=MONTH($A$20)), Ventas!$E$2:$E$10000)</f>
        <v>0</v>
      </c>
      <c r="P28" s="16" t="n">
        <f aca="false">IFERROR(O28/M28, 0)</f>
        <v>0</v>
      </c>
      <c r="Q28" s="17" t="n">
        <f aca="false">IFERROR(N28/$C28, 0)</f>
        <v>0</v>
      </c>
      <c r="R28" s="14" t="n">
        <f aca="false">SUMPRODUCT((HOUR(Ventas!$A$2:$A$10000)=$B28)*(WEEKDAY(Ventas!$A$2:$A$10000)=WEEKDAY(R$1))*(YEAR(Ventas!$A$2:$A$10000)=YEAR($A$20))*(MONTH(Ventas!$A$2:$A$10000)=MONTH($A$20)))</f>
        <v>0</v>
      </c>
      <c r="S28" s="15" t="n">
        <f aca="false">SUMPRODUCT((HOUR(Ventas!$A$2:$A$10000)=$B28)*(WEEKDAY(Ventas!$A$2:$A$10000)=WEEKDAY(R$1))*(YEAR(Ventas!$A$2:$A$10000)=YEAR($A$20))*(MONTH(Ventas!$A$2:$A$10000)=MONTH($A$20)), Ventas!$F$2:$F$10000)</f>
        <v>0</v>
      </c>
      <c r="T28" s="14" t="n">
        <f aca="false">SUMPRODUCT((HOUR(Ventas!$A$2:$A$10000)=$B28)*(WEEKDAY(Ventas!$A$2:$A$10000)=WEEKDAY(R$1))*(YEAR(Ventas!$A$2:$A$10000)=YEAR($A$20))*(MONTH(Ventas!$A$2:$A$10000)=MONTH($A$20)), Ventas!$E$2:$E$10000)</f>
        <v>0</v>
      </c>
      <c r="U28" s="16" t="n">
        <f aca="false">IFERROR(T28/R28, 0)</f>
        <v>0</v>
      </c>
      <c r="V28" s="17" t="n">
        <f aca="false">IFERROR(S28/$C28, 0)</f>
        <v>0</v>
      </c>
      <c r="W28" s="14" t="n">
        <f aca="false">SUMPRODUCT((HOUR(Ventas!$A$2:$A$10000)=$B28)*(WEEKDAY(Ventas!$A$2:$A$10000)=WEEKDAY(W$1))*(YEAR(Ventas!$A$2:$A$10000)=YEAR($A$20))*(MONTH(Ventas!$A$2:$A$10000)=MONTH($A$20)))</f>
        <v>0</v>
      </c>
      <c r="X28" s="15" t="n">
        <f aca="false">SUMPRODUCT((HOUR(Ventas!$A$2:$A$10000)=$B28)*(WEEKDAY(Ventas!$A$2:$A$10000)=WEEKDAY(W$1))*(YEAR(Ventas!$A$2:$A$10000)=YEAR($A$20))*(MONTH(Ventas!$A$2:$A$10000)=MONTH($A$20)), Ventas!$F$2:$F$10000)</f>
        <v>0</v>
      </c>
      <c r="Y28" s="14" t="n">
        <f aca="false">SUMPRODUCT((HOUR(Ventas!$A$2:$A$10000)=$B28)*(WEEKDAY(Ventas!$A$2:$A$10000)=WEEKDAY(W$1))*(YEAR(Ventas!$A$2:$A$10000)=YEAR($A$20))*(MONTH(Ventas!$A$2:$A$10000)=MONTH($A$20)), Ventas!$E$2:$E$10000)</f>
        <v>0</v>
      </c>
      <c r="Z28" s="16" t="n">
        <f aca="false">IFERROR(Y28/W28, 0)</f>
        <v>0</v>
      </c>
      <c r="AA28" s="17" t="n">
        <f aca="false">IFERROR(X28/$C28, 0)</f>
        <v>0</v>
      </c>
      <c r="AB28" s="14" t="n">
        <f aca="false">SUMPRODUCT((HOUR(Ventas!$A$2:$A$10000)=$B28)*(WEEKDAY(Ventas!$A$2:$A$10000)=WEEKDAY(AB$1))*(YEAR(Ventas!$A$2:$A$10000)=YEAR($A$20))*(MONTH(Ventas!$A$2:$A$10000)=MONTH($A$20)))</f>
        <v>0</v>
      </c>
      <c r="AC28" s="15" t="n">
        <f aca="false">SUMPRODUCT((HOUR(Ventas!$A$2:$A$10000)=$B28)*(WEEKDAY(Ventas!$A$2:$A$10000)=WEEKDAY(AB$1))*(YEAR(Ventas!$A$2:$A$10000)=YEAR($A$20))*(MONTH(Ventas!$A$2:$A$10000)=MONTH($A$20)), Ventas!$F$2:$F$10000)</f>
        <v>0</v>
      </c>
      <c r="AD28" s="14" t="n">
        <f aca="false">SUMPRODUCT((HOUR(Ventas!$A$2:$A$10000)=$B28)*(WEEKDAY(Ventas!$A$2:$A$10000)=WEEKDAY(AB$1))*(YEAR(Ventas!$A$2:$A$10000)=YEAR($A$20))*(MONTH(Ventas!$A$2:$A$10000)=MONTH($A$20)), Ventas!$E$2:$E$10000)</f>
        <v>0</v>
      </c>
      <c r="AE28" s="16" t="n">
        <f aca="false">IFERROR(AD28/AB28, 0)</f>
        <v>0</v>
      </c>
      <c r="AF28" s="17" t="n">
        <f aca="false">IFERROR(AC28/$C28, 0)</f>
        <v>0</v>
      </c>
      <c r="AG28" s="14" t="n">
        <f aca="false">SUMPRODUCT((HOUR(Ventas!$A$2:$A$10000)=$B28)*(WEEKDAY(Ventas!$A$2:$A$10000)=WEEKDAY(AG$1))*(YEAR(Ventas!$A$2:$A$10000)=YEAR($A$20))*(MONTH(Ventas!$A$2:$A$10000)=MONTH($A$20)))</f>
        <v>0</v>
      </c>
      <c r="AH28" s="15" t="n">
        <f aca="false">SUMPRODUCT((HOUR(Ventas!$A$2:$A$10000)=$B28)*(WEEKDAY(Ventas!$A$2:$A$10000)=WEEKDAY(AG$1))*(YEAR(Ventas!$A$2:$A$10000)=YEAR($A$20))*(MONTH(Ventas!$A$2:$A$10000)=MONTH($A$20)), Ventas!$F$2:$F$10000)</f>
        <v>0</v>
      </c>
      <c r="AI28" s="14" t="n">
        <f aca="false">SUMPRODUCT((HOUR(Ventas!$A$2:$A$10000)=$B28)*(WEEKDAY(Ventas!$A$2:$A$10000)=WEEKDAY(AG$1))*(YEAR(Ventas!$A$2:$A$10000)=YEAR($A$20))*(MONTH(Ventas!$A$2:$A$10000)=MONTH($A$20)), Ventas!$E$2:$E$10000)</f>
        <v>0</v>
      </c>
      <c r="AJ28" s="16" t="n">
        <f aca="false">IFERROR(AI28/AG28, 0)</f>
        <v>0</v>
      </c>
      <c r="AK28" s="17" t="n">
        <f aca="false">IFERROR(AH28/$C28, 0)</f>
        <v>0</v>
      </c>
      <c r="AL28" s="14" t="n">
        <f aca="false">SUMPRODUCT((HOUR(Ventas!$A$2:$A$10000)=$B28)*(WEEKDAY(Ventas!$A$2:$A$10000)=WEEKDAY(AL$1))*(YEAR(Ventas!$A$2:$A$10000)=YEAR($A$20))*(MONTH(Ventas!$A$2:$A$10000)=MONTH($A$20)))</f>
        <v>0</v>
      </c>
      <c r="AM28" s="15" t="n">
        <f aca="false">SUMPRODUCT((HOUR(Ventas!$A$2:$A$10000)=$B28)*(WEEKDAY(Ventas!$A$2:$A$10000)=WEEKDAY(AL$1))*(YEAR(Ventas!$A$2:$A$10000)=YEAR($A$20))*(MONTH(Ventas!$A$2:$A$10000)=MONTH($A$20)), Ventas!$F$2:$F$10000)</f>
        <v>0</v>
      </c>
      <c r="AN28" s="14" t="n">
        <f aca="false">SUMPRODUCT((HOUR(Ventas!$A$2:$A$10000)=$B28)*(WEEKDAY(Ventas!$A$2:$A$10000)=WEEKDAY(AL$1))*(YEAR(Ventas!$A$2:$A$10000)=YEAR($A$20))*(MONTH(Ventas!$A$2:$A$10000)=MONTH($A$20)), Ventas!$E$2:$E$10000)</f>
        <v>0</v>
      </c>
      <c r="AO28" s="16" t="n">
        <f aca="false">IFERROR(AN28/AL28, 0)</f>
        <v>0</v>
      </c>
      <c r="AP28" s="17" t="n">
        <f aca="false">IFERROR(AM28/$C28, 0)</f>
        <v>0</v>
      </c>
    </row>
    <row r="29" customFormat="false" ht="12.8" hidden="false" customHeight="false" outlineLevel="0" collapsed="false">
      <c r="A29" s="12" t="s">
        <v>87</v>
      </c>
      <c r="B29" s="13" t="n">
        <v>17</v>
      </c>
      <c r="C29" s="14" t="n">
        <f aca="false">SUMPRODUCT((HOUR(Ventas!$A$2:$A$10000)=$B29)*(YEAR(Ventas!$A$2:$A$10000)=YEAR($A$20))*(MONTH(Ventas!$A$2:$A$10000)=MONTH($A$20)))</f>
        <v>0</v>
      </c>
      <c r="D29" s="15" t="n">
        <f aca="false">SUMPRODUCT((HOUR(Ventas!$A$2:$A$10000)=$B29)*(YEAR(Ventas!$A$2:$A$10000)=YEAR($A$20))*(MONTH(Ventas!$A$2:$A$10000)=MONTH($A$20)), Ventas!$F$2:$F$10000)</f>
        <v>0</v>
      </c>
      <c r="E29" s="14" t="n">
        <f aca="false">SUMPRODUCT((HOUR(Ventas!$A$2:$A$10000)=$B29)*(YEAR(Ventas!$A$2:$A$10000)=YEAR($A$20))*(MONTH(Ventas!$A$2:$A$10000)=MONTH($A$20)), Ventas!$E$2:$E$10000)</f>
        <v>0</v>
      </c>
      <c r="F29" s="16" t="n">
        <f aca="false">IFERROR(E29/C29, 0)</f>
        <v>0</v>
      </c>
      <c r="G29" s="17" t="n">
        <f aca="false">IFERROR(D29/$C29, 0)</f>
        <v>0</v>
      </c>
      <c r="H29" s="14" t="n">
        <f aca="false">SUMPRODUCT((HOUR(Ventas!$A$2:$A$10000)=$B29)*(WEEKDAY(Ventas!$A$2:$A$10000)=WEEKDAY(H$1))*(YEAR(Ventas!$A$2:$A$10000)=YEAR($A$20))*(MONTH(Ventas!$A$2:$A$10000)=MONTH($A$20)))</f>
        <v>0</v>
      </c>
      <c r="I29" s="15" t="n">
        <f aca="false">SUMPRODUCT((HOUR(Ventas!$A$2:$A$10000)=$B29)*(WEEKDAY(Ventas!$A$2:$A$10000)=WEEKDAY(H$1))*(YEAR(Ventas!$A$2:$A$10000)=YEAR($A$20))*(MONTH(Ventas!$A$2:$A$10000)=MONTH($A$20)), Ventas!$F$2:$F$10000)</f>
        <v>0</v>
      </c>
      <c r="J29" s="14" t="n">
        <f aca="false">SUMPRODUCT((HOUR(Ventas!$A$2:$A$10000)=$B29)*(WEEKDAY(Ventas!$A$2:$A$10000)=WEEKDAY(H$1))*(YEAR(Ventas!$A$2:$A$10000)=YEAR($A$20))*(MONTH(Ventas!$A$2:$A$10000)=MONTH($A$20)), Ventas!$E$2:$E$10000)</f>
        <v>0</v>
      </c>
      <c r="K29" s="16" t="n">
        <f aca="false">IFERROR(J29/H29, 0)</f>
        <v>0</v>
      </c>
      <c r="L29" s="17" t="n">
        <f aca="false">IFERROR(I29/$C29, 0)</f>
        <v>0</v>
      </c>
      <c r="M29" s="14" t="n">
        <f aca="false">SUMPRODUCT((HOUR(Ventas!$A$2:$A$10000)=$B29)*(WEEKDAY(Ventas!$A$2:$A$10000)=WEEKDAY(M$1))*(YEAR(Ventas!$A$2:$A$10000)=YEAR($A$20))*(MONTH(Ventas!$A$2:$A$10000)=MONTH($A$20)))</f>
        <v>0</v>
      </c>
      <c r="N29" s="15" t="n">
        <f aca="false">SUMPRODUCT((HOUR(Ventas!$A$2:$A$10000)=$B29)*(WEEKDAY(Ventas!$A$2:$A$10000)=WEEKDAY(M$1))*(YEAR(Ventas!$A$2:$A$10000)=YEAR($A$20))*(MONTH(Ventas!$A$2:$A$10000)=MONTH($A$20)), Ventas!$F$2:$F$10000)</f>
        <v>0</v>
      </c>
      <c r="O29" s="14" t="n">
        <f aca="false">SUMPRODUCT((HOUR(Ventas!$A$2:$A$10000)=$B29)*(WEEKDAY(Ventas!$A$2:$A$10000)=WEEKDAY(M$1))*(YEAR(Ventas!$A$2:$A$10000)=YEAR($A$20))*(MONTH(Ventas!$A$2:$A$10000)=MONTH($A$20)), Ventas!$E$2:$E$10000)</f>
        <v>0</v>
      </c>
      <c r="P29" s="16" t="n">
        <f aca="false">IFERROR(O29/M29, 0)</f>
        <v>0</v>
      </c>
      <c r="Q29" s="17" t="n">
        <f aca="false">IFERROR(N29/$C29, 0)</f>
        <v>0</v>
      </c>
      <c r="R29" s="14" t="n">
        <f aca="false">SUMPRODUCT((HOUR(Ventas!$A$2:$A$10000)=$B29)*(WEEKDAY(Ventas!$A$2:$A$10000)=WEEKDAY(R$1))*(YEAR(Ventas!$A$2:$A$10000)=YEAR($A$20))*(MONTH(Ventas!$A$2:$A$10000)=MONTH($A$20)))</f>
        <v>0</v>
      </c>
      <c r="S29" s="15" t="n">
        <f aca="false">SUMPRODUCT((HOUR(Ventas!$A$2:$A$10000)=$B29)*(WEEKDAY(Ventas!$A$2:$A$10000)=WEEKDAY(R$1))*(YEAR(Ventas!$A$2:$A$10000)=YEAR($A$20))*(MONTH(Ventas!$A$2:$A$10000)=MONTH($A$20)), Ventas!$F$2:$F$10000)</f>
        <v>0</v>
      </c>
      <c r="T29" s="14" t="n">
        <f aca="false">SUMPRODUCT((HOUR(Ventas!$A$2:$A$10000)=$B29)*(WEEKDAY(Ventas!$A$2:$A$10000)=WEEKDAY(R$1))*(YEAR(Ventas!$A$2:$A$10000)=YEAR($A$20))*(MONTH(Ventas!$A$2:$A$10000)=MONTH($A$20)), Ventas!$E$2:$E$10000)</f>
        <v>0</v>
      </c>
      <c r="U29" s="16" t="n">
        <f aca="false">IFERROR(T29/R29, 0)</f>
        <v>0</v>
      </c>
      <c r="V29" s="17" t="n">
        <f aca="false">IFERROR(S29/$C29, 0)</f>
        <v>0</v>
      </c>
      <c r="W29" s="14" t="n">
        <f aca="false">SUMPRODUCT((HOUR(Ventas!$A$2:$A$10000)=$B29)*(WEEKDAY(Ventas!$A$2:$A$10000)=WEEKDAY(W$1))*(YEAR(Ventas!$A$2:$A$10000)=YEAR($A$20))*(MONTH(Ventas!$A$2:$A$10000)=MONTH($A$20)))</f>
        <v>0</v>
      </c>
      <c r="X29" s="15" t="n">
        <f aca="false">SUMPRODUCT((HOUR(Ventas!$A$2:$A$10000)=$B29)*(WEEKDAY(Ventas!$A$2:$A$10000)=WEEKDAY(W$1))*(YEAR(Ventas!$A$2:$A$10000)=YEAR($A$20))*(MONTH(Ventas!$A$2:$A$10000)=MONTH($A$20)), Ventas!$F$2:$F$10000)</f>
        <v>0</v>
      </c>
      <c r="Y29" s="14" t="n">
        <f aca="false">SUMPRODUCT((HOUR(Ventas!$A$2:$A$10000)=$B29)*(WEEKDAY(Ventas!$A$2:$A$10000)=WEEKDAY(W$1))*(YEAR(Ventas!$A$2:$A$10000)=YEAR($A$20))*(MONTH(Ventas!$A$2:$A$10000)=MONTH($A$20)), Ventas!$E$2:$E$10000)</f>
        <v>0</v>
      </c>
      <c r="Z29" s="16" t="n">
        <f aca="false">IFERROR(Y29/W29, 0)</f>
        <v>0</v>
      </c>
      <c r="AA29" s="17" t="n">
        <f aca="false">IFERROR(X29/$C29, 0)</f>
        <v>0</v>
      </c>
      <c r="AB29" s="14" t="n">
        <f aca="false">SUMPRODUCT((HOUR(Ventas!$A$2:$A$10000)=$B29)*(WEEKDAY(Ventas!$A$2:$A$10000)=WEEKDAY(AB$1))*(YEAR(Ventas!$A$2:$A$10000)=YEAR($A$20))*(MONTH(Ventas!$A$2:$A$10000)=MONTH($A$20)))</f>
        <v>0</v>
      </c>
      <c r="AC29" s="15" t="n">
        <f aca="false">SUMPRODUCT((HOUR(Ventas!$A$2:$A$10000)=$B29)*(WEEKDAY(Ventas!$A$2:$A$10000)=WEEKDAY(AB$1))*(YEAR(Ventas!$A$2:$A$10000)=YEAR($A$20))*(MONTH(Ventas!$A$2:$A$10000)=MONTH($A$20)), Ventas!$F$2:$F$10000)</f>
        <v>0</v>
      </c>
      <c r="AD29" s="14" t="n">
        <f aca="false">SUMPRODUCT((HOUR(Ventas!$A$2:$A$10000)=$B29)*(WEEKDAY(Ventas!$A$2:$A$10000)=WEEKDAY(AB$1))*(YEAR(Ventas!$A$2:$A$10000)=YEAR($A$20))*(MONTH(Ventas!$A$2:$A$10000)=MONTH($A$20)), Ventas!$E$2:$E$10000)</f>
        <v>0</v>
      </c>
      <c r="AE29" s="16" t="n">
        <f aca="false">IFERROR(AD29/AB29, 0)</f>
        <v>0</v>
      </c>
      <c r="AF29" s="17" t="n">
        <f aca="false">IFERROR(AC29/$C29, 0)</f>
        <v>0</v>
      </c>
      <c r="AG29" s="14" t="n">
        <f aca="false">SUMPRODUCT((HOUR(Ventas!$A$2:$A$10000)=$B29)*(WEEKDAY(Ventas!$A$2:$A$10000)=WEEKDAY(AG$1))*(YEAR(Ventas!$A$2:$A$10000)=YEAR($A$20))*(MONTH(Ventas!$A$2:$A$10000)=MONTH($A$20)))</f>
        <v>0</v>
      </c>
      <c r="AH29" s="15" t="n">
        <f aca="false">SUMPRODUCT((HOUR(Ventas!$A$2:$A$10000)=$B29)*(WEEKDAY(Ventas!$A$2:$A$10000)=WEEKDAY(AG$1))*(YEAR(Ventas!$A$2:$A$10000)=YEAR($A$20))*(MONTH(Ventas!$A$2:$A$10000)=MONTH($A$20)), Ventas!$F$2:$F$10000)</f>
        <v>0</v>
      </c>
      <c r="AI29" s="14" t="n">
        <f aca="false">SUMPRODUCT((HOUR(Ventas!$A$2:$A$10000)=$B29)*(WEEKDAY(Ventas!$A$2:$A$10000)=WEEKDAY(AG$1))*(YEAR(Ventas!$A$2:$A$10000)=YEAR($A$20))*(MONTH(Ventas!$A$2:$A$10000)=MONTH($A$20)), Ventas!$E$2:$E$10000)</f>
        <v>0</v>
      </c>
      <c r="AJ29" s="16" t="n">
        <f aca="false">IFERROR(AI29/AG29, 0)</f>
        <v>0</v>
      </c>
      <c r="AK29" s="17" t="n">
        <f aca="false">IFERROR(AH29/$C29, 0)</f>
        <v>0</v>
      </c>
      <c r="AL29" s="14" t="n">
        <f aca="false">SUMPRODUCT((HOUR(Ventas!$A$2:$A$10000)=$B29)*(WEEKDAY(Ventas!$A$2:$A$10000)=WEEKDAY(AL$1))*(YEAR(Ventas!$A$2:$A$10000)=YEAR($A$20))*(MONTH(Ventas!$A$2:$A$10000)=MONTH($A$20)))</f>
        <v>0</v>
      </c>
      <c r="AM29" s="15" t="n">
        <f aca="false">SUMPRODUCT((HOUR(Ventas!$A$2:$A$10000)=$B29)*(WEEKDAY(Ventas!$A$2:$A$10000)=WEEKDAY(AL$1))*(YEAR(Ventas!$A$2:$A$10000)=YEAR($A$20))*(MONTH(Ventas!$A$2:$A$10000)=MONTH($A$20)), Ventas!$F$2:$F$10000)</f>
        <v>0</v>
      </c>
      <c r="AN29" s="14" t="n">
        <f aca="false">SUMPRODUCT((HOUR(Ventas!$A$2:$A$10000)=$B29)*(WEEKDAY(Ventas!$A$2:$A$10000)=WEEKDAY(AL$1))*(YEAR(Ventas!$A$2:$A$10000)=YEAR($A$20))*(MONTH(Ventas!$A$2:$A$10000)=MONTH($A$20)), Ventas!$E$2:$E$10000)</f>
        <v>0</v>
      </c>
      <c r="AO29" s="16" t="n">
        <f aca="false">IFERROR(AN29/AL29, 0)</f>
        <v>0</v>
      </c>
      <c r="AP29" s="17" t="n">
        <f aca="false">IFERROR(AM29/$C29, 0)</f>
        <v>0</v>
      </c>
    </row>
    <row r="30" customFormat="false" ht="12.8" hidden="false" customHeight="false" outlineLevel="0" collapsed="false">
      <c r="A30" s="12" t="s">
        <v>88</v>
      </c>
      <c r="B30" s="13" t="n">
        <v>18</v>
      </c>
      <c r="C30" s="14" t="n">
        <f aca="false">SUMPRODUCT((HOUR(Ventas!$A$2:$A$10000)=$B30)*(YEAR(Ventas!$A$2:$A$10000)=YEAR($A$20))*(MONTH(Ventas!$A$2:$A$10000)=MONTH($A$20)))</f>
        <v>9</v>
      </c>
      <c r="D30" s="15" t="n">
        <f aca="false">SUMPRODUCT((HOUR(Ventas!$A$2:$A$10000)=$B30)*(YEAR(Ventas!$A$2:$A$10000)=YEAR($A$20))*(MONTH(Ventas!$A$2:$A$10000)=MONTH($A$20)), Ventas!$F$2:$F$10000)</f>
        <v>93.05</v>
      </c>
      <c r="E30" s="14" t="n">
        <f aca="false">SUMPRODUCT((HOUR(Ventas!$A$2:$A$10000)=$B30)*(YEAR(Ventas!$A$2:$A$10000)=YEAR($A$20))*(MONTH(Ventas!$A$2:$A$10000)=MONTH($A$20)), Ventas!$E$2:$E$10000)</f>
        <v>11</v>
      </c>
      <c r="F30" s="16" t="n">
        <f aca="false">IFERROR(E30/C30, 0)</f>
        <v>1.22222222222222</v>
      </c>
      <c r="G30" s="17" t="n">
        <f aca="false">IFERROR(D30/$C30, 0)</f>
        <v>10.3388888888889</v>
      </c>
      <c r="H30" s="14" t="n">
        <f aca="false">SUMPRODUCT((HOUR(Ventas!$A$2:$A$10000)=$B30)*(WEEKDAY(Ventas!$A$2:$A$10000)=WEEKDAY(H$1))*(YEAR(Ventas!$A$2:$A$10000)=YEAR($A$20))*(MONTH(Ventas!$A$2:$A$10000)=MONTH($A$20)))</f>
        <v>2</v>
      </c>
      <c r="I30" s="15" t="n">
        <f aca="false">SUMPRODUCT((HOUR(Ventas!$A$2:$A$10000)=$B30)*(WEEKDAY(Ventas!$A$2:$A$10000)=WEEKDAY(H$1))*(YEAR(Ventas!$A$2:$A$10000)=YEAR($A$20))*(MONTH(Ventas!$A$2:$A$10000)=MONTH($A$20)), Ventas!$F$2:$F$10000)</f>
        <v>17.9</v>
      </c>
      <c r="J30" s="14" t="n">
        <f aca="false">SUMPRODUCT((HOUR(Ventas!$A$2:$A$10000)=$B30)*(WEEKDAY(Ventas!$A$2:$A$10000)=WEEKDAY(H$1))*(YEAR(Ventas!$A$2:$A$10000)=YEAR($A$20))*(MONTH(Ventas!$A$2:$A$10000)=MONTH($A$20)), Ventas!$E$2:$E$10000)</f>
        <v>2</v>
      </c>
      <c r="K30" s="16" t="n">
        <f aca="false">IFERROR(J30/H30, 0)</f>
        <v>1</v>
      </c>
      <c r="L30" s="17" t="n">
        <f aca="false">IFERROR(I30/$C30, 0)</f>
        <v>1.98888888888889</v>
      </c>
      <c r="M30" s="14" t="n">
        <f aca="false">SUMPRODUCT((HOUR(Ventas!$A$2:$A$10000)=$B30)*(WEEKDAY(Ventas!$A$2:$A$10000)=WEEKDAY(M$1))*(YEAR(Ventas!$A$2:$A$10000)=YEAR($A$20))*(MONTH(Ventas!$A$2:$A$10000)=MONTH($A$20)))</f>
        <v>0</v>
      </c>
      <c r="N30" s="15" t="n">
        <f aca="false">SUMPRODUCT((HOUR(Ventas!$A$2:$A$10000)=$B30)*(WEEKDAY(Ventas!$A$2:$A$10000)=WEEKDAY(M$1))*(YEAR(Ventas!$A$2:$A$10000)=YEAR($A$20))*(MONTH(Ventas!$A$2:$A$10000)=MONTH($A$20)), Ventas!$F$2:$F$10000)</f>
        <v>0</v>
      </c>
      <c r="O30" s="14" t="n">
        <f aca="false">SUMPRODUCT((HOUR(Ventas!$A$2:$A$10000)=$B30)*(WEEKDAY(Ventas!$A$2:$A$10000)=WEEKDAY(M$1))*(YEAR(Ventas!$A$2:$A$10000)=YEAR($A$20))*(MONTH(Ventas!$A$2:$A$10000)=MONTH($A$20)), Ventas!$E$2:$E$10000)</f>
        <v>0</v>
      </c>
      <c r="P30" s="16" t="n">
        <f aca="false">IFERROR(O30/M30, 0)</f>
        <v>0</v>
      </c>
      <c r="Q30" s="17" t="n">
        <f aca="false">IFERROR(N30/$C30, 0)</f>
        <v>0</v>
      </c>
      <c r="R30" s="14" t="n">
        <f aca="false">SUMPRODUCT((HOUR(Ventas!$A$2:$A$10000)=$B30)*(WEEKDAY(Ventas!$A$2:$A$10000)=WEEKDAY(R$1))*(YEAR(Ventas!$A$2:$A$10000)=YEAR($A$20))*(MONTH(Ventas!$A$2:$A$10000)=MONTH($A$20)))</f>
        <v>2</v>
      </c>
      <c r="S30" s="15" t="n">
        <f aca="false">SUMPRODUCT((HOUR(Ventas!$A$2:$A$10000)=$B30)*(WEEKDAY(Ventas!$A$2:$A$10000)=WEEKDAY(R$1))*(YEAR(Ventas!$A$2:$A$10000)=YEAR($A$20))*(MONTH(Ventas!$A$2:$A$10000)=MONTH($A$20)), Ventas!$F$2:$F$10000)</f>
        <v>24.9</v>
      </c>
      <c r="T30" s="14" t="n">
        <f aca="false">SUMPRODUCT((HOUR(Ventas!$A$2:$A$10000)=$B30)*(WEEKDAY(Ventas!$A$2:$A$10000)=WEEKDAY(R$1))*(YEAR(Ventas!$A$2:$A$10000)=YEAR($A$20))*(MONTH(Ventas!$A$2:$A$10000)=MONTH($A$20)), Ventas!$E$2:$E$10000)</f>
        <v>2</v>
      </c>
      <c r="U30" s="16" t="n">
        <f aca="false">IFERROR(T30/R30, 0)</f>
        <v>1</v>
      </c>
      <c r="V30" s="17" t="n">
        <f aca="false">IFERROR(S30/$C30, 0)</f>
        <v>2.76666666666667</v>
      </c>
      <c r="W30" s="14" t="n">
        <f aca="false">SUMPRODUCT((HOUR(Ventas!$A$2:$A$10000)=$B30)*(WEEKDAY(Ventas!$A$2:$A$10000)=WEEKDAY(W$1))*(YEAR(Ventas!$A$2:$A$10000)=YEAR($A$20))*(MONTH(Ventas!$A$2:$A$10000)=MONTH($A$20)))</f>
        <v>0</v>
      </c>
      <c r="X30" s="15" t="n">
        <f aca="false">SUMPRODUCT((HOUR(Ventas!$A$2:$A$10000)=$B30)*(WEEKDAY(Ventas!$A$2:$A$10000)=WEEKDAY(W$1))*(YEAR(Ventas!$A$2:$A$10000)=YEAR($A$20))*(MONTH(Ventas!$A$2:$A$10000)=MONTH($A$20)), Ventas!$F$2:$F$10000)</f>
        <v>0</v>
      </c>
      <c r="Y30" s="14" t="n">
        <f aca="false">SUMPRODUCT((HOUR(Ventas!$A$2:$A$10000)=$B30)*(WEEKDAY(Ventas!$A$2:$A$10000)=WEEKDAY(W$1))*(YEAR(Ventas!$A$2:$A$10000)=YEAR($A$20))*(MONTH(Ventas!$A$2:$A$10000)=MONTH($A$20)), Ventas!$E$2:$E$10000)</f>
        <v>0</v>
      </c>
      <c r="Z30" s="16" t="n">
        <f aca="false">IFERROR(Y30/W30, 0)</f>
        <v>0</v>
      </c>
      <c r="AA30" s="17" t="n">
        <f aca="false">IFERROR(X30/$C30, 0)</f>
        <v>0</v>
      </c>
      <c r="AB30" s="14" t="n">
        <f aca="false">SUMPRODUCT((HOUR(Ventas!$A$2:$A$10000)=$B30)*(WEEKDAY(Ventas!$A$2:$A$10000)=WEEKDAY(AB$1))*(YEAR(Ventas!$A$2:$A$10000)=YEAR($A$20))*(MONTH(Ventas!$A$2:$A$10000)=MONTH($A$20)))</f>
        <v>0</v>
      </c>
      <c r="AC30" s="15" t="n">
        <f aca="false">SUMPRODUCT((HOUR(Ventas!$A$2:$A$10000)=$B30)*(WEEKDAY(Ventas!$A$2:$A$10000)=WEEKDAY(AB$1))*(YEAR(Ventas!$A$2:$A$10000)=YEAR($A$20))*(MONTH(Ventas!$A$2:$A$10000)=MONTH($A$20)), Ventas!$F$2:$F$10000)</f>
        <v>0</v>
      </c>
      <c r="AD30" s="14" t="n">
        <f aca="false">SUMPRODUCT((HOUR(Ventas!$A$2:$A$10000)=$B30)*(WEEKDAY(Ventas!$A$2:$A$10000)=WEEKDAY(AB$1))*(YEAR(Ventas!$A$2:$A$10000)=YEAR($A$20))*(MONTH(Ventas!$A$2:$A$10000)=MONTH($A$20)), Ventas!$E$2:$E$10000)</f>
        <v>0</v>
      </c>
      <c r="AE30" s="16" t="n">
        <f aca="false">IFERROR(AD30/AB30, 0)</f>
        <v>0</v>
      </c>
      <c r="AF30" s="17" t="n">
        <f aca="false">IFERROR(AC30/$C30, 0)</f>
        <v>0</v>
      </c>
      <c r="AG30" s="14" t="n">
        <f aca="false">SUMPRODUCT((HOUR(Ventas!$A$2:$A$10000)=$B30)*(WEEKDAY(Ventas!$A$2:$A$10000)=WEEKDAY(AG$1))*(YEAR(Ventas!$A$2:$A$10000)=YEAR($A$20))*(MONTH(Ventas!$A$2:$A$10000)=MONTH($A$20)))</f>
        <v>1</v>
      </c>
      <c r="AH30" s="15" t="n">
        <f aca="false">SUMPRODUCT((HOUR(Ventas!$A$2:$A$10000)=$B30)*(WEEKDAY(Ventas!$A$2:$A$10000)=WEEKDAY(AG$1))*(YEAR(Ventas!$A$2:$A$10000)=YEAR($A$20))*(MONTH(Ventas!$A$2:$A$10000)=MONTH($A$20)), Ventas!$F$2:$F$10000)</f>
        <v>16.45</v>
      </c>
      <c r="AI30" s="14" t="n">
        <f aca="false">SUMPRODUCT((HOUR(Ventas!$A$2:$A$10000)=$B30)*(WEEKDAY(Ventas!$A$2:$A$10000)=WEEKDAY(AG$1))*(YEAR(Ventas!$A$2:$A$10000)=YEAR($A$20))*(MONTH(Ventas!$A$2:$A$10000)=MONTH($A$20)), Ventas!$E$2:$E$10000)</f>
        <v>1</v>
      </c>
      <c r="AJ30" s="16" t="n">
        <f aca="false">IFERROR(AI30/AG30, 0)</f>
        <v>1</v>
      </c>
      <c r="AK30" s="17" t="n">
        <f aca="false">IFERROR(AH30/$C30, 0)</f>
        <v>1.82777777777778</v>
      </c>
      <c r="AL30" s="14" t="n">
        <f aca="false">SUMPRODUCT((HOUR(Ventas!$A$2:$A$10000)=$B30)*(WEEKDAY(Ventas!$A$2:$A$10000)=WEEKDAY(AL$1))*(YEAR(Ventas!$A$2:$A$10000)=YEAR($A$20))*(MONTH(Ventas!$A$2:$A$10000)=MONTH($A$20)))</f>
        <v>4</v>
      </c>
      <c r="AM30" s="15" t="n">
        <f aca="false">SUMPRODUCT((HOUR(Ventas!$A$2:$A$10000)=$B30)*(WEEKDAY(Ventas!$A$2:$A$10000)=WEEKDAY(AL$1))*(YEAR(Ventas!$A$2:$A$10000)=YEAR($A$20))*(MONTH(Ventas!$A$2:$A$10000)=MONTH($A$20)), Ventas!$F$2:$F$10000)</f>
        <v>33.8</v>
      </c>
      <c r="AN30" s="14" t="n">
        <f aca="false">SUMPRODUCT((HOUR(Ventas!$A$2:$A$10000)=$B30)*(WEEKDAY(Ventas!$A$2:$A$10000)=WEEKDAY(AL$1))*(YEAR(Ventas!$A$2:$A$10000)=YEAR($A$20))*(MONTH(Ventas!$A$2:$A$10000)=MONTH($A$20)), Ventas!$E$2:$E$10000)</f>
        <v>6</v>
      </c>
      <c r="AO30" s="16" t="n">
        <f aca="false">IFERROR(AN30/AL30, 0)</f>
        <v>1.5</v>
      </c>
      <c r="AP30" s="17" t="n">
        <f aca="false">IFERROR(AM30/$C30, 0)</f>
        <v>3.75555555555555</v>
      </c>
    </row>
    <row r="31" customFormat="false" ht="12.8" hidden="false" customHeight="false" outlineLevel="0" collapsed="false">
      <c r="A31" s="12" t="s">
        <v>89</v>
      </c>
      <c r="B31" s="13" t="n">
        <v>19</v>
      </c>
      <c r="C31" s="14" t="n">
        <f aca="false">SUMPRODUCT((HOUR(Ventas!$A$2:$A$10000)=$B31)*(YEAR(Ventas!$A$2:$A$10000)=YEAR($A$20))*(MONTH(Ventas!$A$2:$A$10000)=MONTH($A$20)))</f>
        <v>15</v>
      </c>
      <c r="D31" s="15" t="n">
        <f aca="false">SUMPRODUCT((HOUR(Ventas!$A$2:$A$10000)=$B31)*(YEAR(Ventas!$A$2:$A$10000)=YEAR($A$20))*(MONTH(Ventas!$A$2:$A$10000)=MONTH($A$20)), Ventas!$F$2:$F$10000)</f>
        <v>197.1</v>
      </c>
      <c r="E31" s="14" t="n">
        <f aca="false">SUMPRODUCT((HOUR(Ventas!$A$2:$A$10000)=$B31)*(YEAR(Ventas!$A$2:$A$10000)=YEAR($A$20))*(MONTH(Ventas!$A$2:$A$10000)=MONTH($A$20)), Ventas!$E$2:$E$10000)</f>
        <v>23</v>
      </c>
      <c r="F31" s="16" t="n">
        <f aca="false">IFERROR(E31/C31, 0)</f>
        <v>1.53333333333333</v>
      </c>
      <c r="G31" s="17" t="n">
        <f aca="false">IFERROR(D31/$C31, 0)</f>
        <v>13.14</v>
      </c>
      <c r="H31" s="14" t="n">
        <f aca="false">SUMPRODUCT((HOUR(Ventas!$A$2:$A$10000)=$B31)*(WEEKDAY(Ventas!$A$2:$A$10000)=WEEKDAY(H$1))*(YEAR(Ventas!$A$2:$A$10000)=YEAR($A$20))*(MONTH(Ventas!$A$2:$A$10000)=MONTH($A$20)))</f>
        <v>1</v>
      </c>
      <c r="I31" s="15" t="n">
        <f aca="false">SUMPRODUCT((HOUR(Ventas!$A$2:$A$10000)=$B31)*(WEEKDAY(Ventas!$A$2:$A$10000)=WEEKDAY(H$1))*(YEAR(Ventas!$A$2:$A$10000)=YEAR($A$20))*(MONTH(Ventas!$A$2:$A$10000)=MONTH($A$20)), Ventas!$F$2:$F$10000)</f>
        <v>7.95</v>
      </c>
      <c r="J31" s="14" t="n">
        <f aca="false">SUMPRODUCT((HOUR(Ventas!$A$2:$A$10000)=$B31)*(WEEKDAY(Ventas!$A$2:$A$10000)=WEEKDAY(H$1))*(YEAR(Ventas!$A$2:$A$10000)=YEAR($A$20))*(MONTH(Ventas!$A$2:$A$10000)=MONTH($A$20)), Ventas!$E$2:$E$10000)</f>
        <v>1</v>
      </c>
      <c r="K31" s="16" t="n">
        <f aca="false">IFERROR(J31/H31, 0)</f>
        <v>1</v>
      </c>
      <c r="L31" s="17" t="n">
        <f aca="false">IFERROR(I31/$C31, 0)</f>
        <v>0.53</v>
      </c>
      <c r="M31" s="14" t="n">
        <f aca="false">SUMPRODUCT((HOUR(Ventas!$A$2:$A$10000)=$B31)*(WEEKDAY(Ventas!$A$2:$A$10000)=WEEKDAY(M$1))*(YEAR(Ventas!$A$2:$A$10000)=YEAR($A$20))*(MONTH(Ventas!$A$2:$A$10000)=MONTH($A$20)))</f>
        <v>0</v>
      </c>
      <c r="N31" s="15" t="n">
        <f aca="false">SUMPRODUCT((HOUR(Ventas!$A$2:$A$10000)=$B31)*(WEEKDAY(Ventas!$A$2:$A$10000)=WEEKDAY(M$1))*(YEAR(Ventas!$A$2:$A$10000)=YEAR($A$20))*(MONTH(Ventas!$A$2:$A$10000)=MONTH($A$20)), Ventas!$F$2:$F$10000)</f>
        <v>0</v>
      </c>
      <c r="O31" s="14" t="n">
        <f aca="false">SUMPRODUCT((HOUR(Ventas!$A$2:$A$10000)=$B31)*(WEEKDAY(Ventas!$A$2:$A$10000)=WEEKDAY(M$1))*(YEAR(Ventas!$A$2:$A$10000)=YEAR($A$20))*(MONTH(Ventas!$A$2:$A$10000)=MONTH($A$20)), Ventas!$E$2:$E$10000)</f>
        <v>0</v>
      </c>
      <c r="P31" s="16" t="n">
        <f aca="false">IFERROR(O31/M31, 0)</f>
        <v>0</v>
      </c>
      <c r="Q31" s="17" t="n">
        <f aca="false">IFERROR(N31/$C31, 0)</f>
        <v>0</v>
      </c>
      <c r="R31" s="14" t="n">
        <f aca="false">SUMPRODUCT((HOUR(Ventas!$A$2:$A$10000)=$B31)*(WEEKDAY(Ventas!$A$2:$A$10000)=WEEKDAY(R$1))*(YEAR(Ventas!$A$2:$A$10000)=YEAR($A$20))*(MONTH(Ventas!$A$2:$A$10000)=MONTH($A$20)))</f>
        <v>0</v>
      </c>
      <c r="S31" s="15" t="n">
        <f aca="false">SUMPRODUCT((HOUR(Ventas!$A$2:$A$10000)=$B31)*(WEEKDAY(Ventas!$A$2:$A$10000)=WEEKDAY(R$1))*(YEAR(Ventas!$A$2:$A$10000)=YEAR($A$20))*(MONTH(Ventas!$A$2:$A$10000)=MONTH($A$20)), Ventas!$F$2:$F$10000)</f>
        <v>0</v>
      </c>
      <c r="T31" s="14" t="n">
        <f aca="false">SUMPRODUCT((HOUR(Ventas!$A$2:$A$10000)=$B31)*(WEEKDAY(Ventas!$A$2:$A$10000)=WEEKDAY(R$1))*(YEAR(Ventas!$A$2:$A$10000)=YEAR($A$20))*(MONTH(Ventas!$A$2:$A$10000)=MONTH($A$20)), Ventas!$E$2:$E$10000)</f>
        <v>0</v>
      </c>
      <c r="U31" s="16" t="n">
        <f aca="false">IFERROR(T31/R31, 0)</f>
        <v>0</v>
      </c>
      <c r="V31" s="17" t="n">
        <f aca="false">IFERROR(S31/$C31, 0)</f>
        <v>0</v>
      </c>
      <c r="W31" s="14" t="n">
        <f aca="false">SUMPRODUCT((HOUR(Ventas!$A$2:$A$10000)=$B31)*(WEEKDAY(Ventas!$A$2:$A$10000)=WEEKDAY(W$1))*(YEAR(Ventas!$A$2:$A$10000)=YEAR($A$20))*(MONTH(Ventas!$A$2:$A$10000)=MONTH($A$20)))</f>
        <v>5</v>
      </c>
      <c r="X31" s="15" t="n">
        <f aca="false">SUMPRODUCT((HOUR(Ventas!$A$2:$A$10000)=$B31)*(WEEKDAY(Ventas!$A$2:$A$10000)=WEEKDAY(W$1))*(YEAR(Ventas!$A$2:$A$10000)=YEAR($A$20))*(MONTH(Ventas!$A$2:$A$10000)=MONTH($A$20)), Ventas!$F$2:$F$10000)</f>
        <v>41.75</v>
      </c>
      <c r="Y31" s="14" t="n">
        <f aca="false">SUMPRODUCT((HOUR(Ventas!$A$2:$A$10000)=$B31)*(WEEKDAY(Ventas!$A$2:$A$10000)=WEEKDAY(W$1))*(YEAR(Ventas!$A$2:$A$10000)=YEAR($A$20))*(MONTH(Ventas!$A$2:$A$10000)=MONTH($A$20)), Ventas!$E$2:$E$10000)</f>
        <v>10</v>
      </c>
      <c r="Z31" s="16" t="n">
        <f aca="false">IFERROR(Y31/W31, 0)</f>
        <v>2</v>
      </c>
      <c r="AA31" s="17" t="n">
        <f aca="false">IFERROR(X31/$C31, 0)</f>
        <v>2.78333333333333</v>
      </c>
      <c r="AB31" s="14" t="n">
        <f aca="false">SUMPRODUCT((HOUR(Ventas!$A$2:$A$10000)=$B31)*(WEEKDAY(Ventas!$A$2:$A$10000)=WEEKDAY(AB$1))*(YEAR(Ventas!$A$2:$A$10000)=YEAR($A$20))*(MONTH(Ventas!$A$2:$A$10000)=MONTH($A$20)))</f>
        <v>4</v>
      </c>
      <c r="AC31" s="15" t="n">
        <f aca="false">SUMPRODUCT((HOUR(Ventas!$A$2:$A$10000)=$B31)*(WEEKDAY(Ventas!$A$2:$A$10000)=WEEKDAY(AB$1))*(YEAR(Ventas!$A$2:$A$10000)=YEAR($A$20))*(MONTH(Ventas!$A$2:$A$10000)=MONTH($A$20)), Ventas!$F$2:$F$10000)</f>
        <v>57.8</v>
      </c>
      <c r="AD31" s="14" t="n">
        <f aca="false">SUMPRODUCT((HOUR(Ventas!$A$2:$A$10000)=$B31)*(WEEKDAY(Ventas!$A$2:$A$10000)=WEEKDAY(AB$1))*(YEAR(Ventas!$A$2:$A$10000)=YEAR($A$20))*(MONTH(Ventas!$A$2:$A$10000)=MONTH($A$20)), Ventas!$E$2:$E$10000)</f>
        <v>4</v>
      </c>
      <c r="AE31" s="16" t="n">
        <f aca="false">IFERROR(AD31/AB31, 0)</f>
        <v>1</v>
      </c>
      <c r="AF31" s="17" t="n">
        <f aca="false">IFERROR(AC31/$C31, 0)</f>
        <v>3.85333333333333</v>
      </c>
      <c r="AG31" s="14" t="n">
        <f aca="false">SUMPRODUCT((HOUR(Ventas!$A$2:$A$10000)=$B31)*(WEEKDAY(Ventas!$A$2:$A$10000)=WEEKDAY(AG$1))*(YEAR(Ventas!$A$2:$A$10000)=YEAR($A$20))*(MONTH(Ventas!$A$2:$A$10000)=MONTH($A$20)))</f>
        <v>2</v>
      </c>
      <c r="AH31" s="15" t="n">
        <f aca="false">SUMPRODUCT((HOUR(Ventas!$A$2:$A$10000)=$B31)*(WEEKDAY(Ventas!$A$2:$A$10000)=WEEKDAY(AG$1))*(YEAR(Ventas!$A$2:$A$10000)=YEAR($A$20))*(MONTH(Ventas!$A$2:$A$10000)=MONTH($A$20)), Ventas!$F$2:$F$10000)</f>
        <v>42.8</v>
      </c>
      <c r="AI31" s="14" t="n">
        <f aca="false">SUMPRODUCT((HOUR(Ventas!$A$2:$A$10000)=$B31)*(WEEKDAY(Ventas!$A$2:$A$10000)=WEEKDAY(AG$1))*(YEAR(Ventas!$A$2:$A$10000)=YEAR($A$20))*(MONTH(Ventas!$A$2:$A$10000)=MONTH($A$20)), Ventas!$E$2:$E$10000)</f>
        <v>4</v>
      </c>
      <c r="AJ31" s="16" t="n">
        <f aca="false">IFERROR(AI31/AG31, 0)</f>
        <v>2</v>
      </c>
      <c r="AK31" s="17" t="n">
        <f aca="false">IFERROR(AH31/$C31, 0)</f>
        <v>2.85333333333333</v>
      </c>
      <c r="AL31" s="14" t="n">
        <f aca="false">SUMPRODUCT((HOUR(Ventas!$A$2:$A$10000)=$B31)*(WEEKDAY(Ventas!$A$2:$A$10000)=WEEKDAY(AL$1))*(YEAR(Ventas!$A$2:$A$10000)=YEAR($A$20))*(MONTH(Ventas!$A$2:$A$10000)=MONTH($A$20)))</f>
        <v>3</v>
      </c>
      <c r="AM31" s="15" t="n">
        <f aca="false">SUMPRODUCT((HOUR(Ventas!$A$2:$A$10000)=$B31)*(WEEKDAY(Ventas!$A$2:$A$10000)=WEEKDAY(AL$1))*(YEAR(Ventas!$A$2:$A$10000)=YEAR($A$20))*(MONTH(Ventas!$A$2:$A$10000)=MONTH($A$20)), Ventas!$F$2:$F$10000)</f>
        <v>46.8</v>
      </c>
      <c r="AN31" s="14" t="n">
        <f aca="false">SUMPRODUCT((HOUR(Ventas!$A$2:$A$10000)=$B31)*(WEEKDAY(Ventas!$A$2:$A$10000)=WEEKDAY(AL$1))*(YEAR(Ventas!$A$2:$A$10000)=YEAR($A$20))*(MONTH(Ventas!$A$2:$A$10000)=MONTH($A$20)), Ventas!$E$2:$E$10000)</f>
        <v>4</v>
      </c>
      <c r="AO31" s="16" t="n">
        <f aca="false">IFERROR(AN31/AL31, 0)</f>
        <v>1.33333333333333</v>
      </c>
      <c r="AP31" s="17" t="n">
        <f aca="false">IFERROR(AM31/$C31, 0)</f>
        <v>3.12</v>
      </c>
    </row>
    <row r="32" customFormat="false" ht="12.8" hidden="false" customHeight="false" outlineLevel="0" collapsed="false">
      <c r="A32" s="12" t="s">
        <v>90</v>
      </c>
      <c r="B32" s="13" t="n">
        <v>20</v>
      </c>
      <c r="C32" s="14" t="n">
        <f aca="false">SUMPRODUCT((HOUR(Ventas!$A$2:$A$10000)=$B32)*(YEAR(Ventas!$A$2:$A$10000)=YEAR($A$20))*(MONTH(Ventas!$A$2:$A$10000)=MONTH($A$20)))</f>
        <v>30</v>
      </c>
      <c r="D32" s="15" t="n">
        <f aca="false">SUMPRODUCT((HOUR(Ventas!$A$2:$A$10000)=$B32)*(YEAR(Ventas!$A$2:$A$10000)=YEAR($A$20))*(MONTH(Ventas!$A$2:$A$10000)=MONTH($A$20)), Ventas!$F$2:$F$10000)</f>
        <v>513.6</v>
      </c>
      <c r="E32" s="14" t="n">
        <f aca="false">SUMPRODUCT((HOUR(Ventas!$A$2:$A$10000)=$B32)*(YEAR(Ventas!$A$2:$A$10000)=YEAR($A$20))*(MONTH(Ventas!$A$2:$A$10000)=MONTH($A$20)), Ventas!$E$2:$E$10000)</f>
        <v>49</v>
      </c>
      <c r="F32" s="16" t="n">
        <f aca="false">IFERROR(E32/C32, 0)</f>
        <v>1.63333333333333</v>
      </c>
      <c r="G32" s="17" t="n">
        <f aca="false">IFERROR(D32/$C32, 0)</f>
        <v>17.12</v>
      </c>
      <c r="H32" s="14" t="n">
        <f aca="false">SUMPRODUCT((HOUR(Ventas!$A$2:$A$10000)=$B32)*(WEEKDAY(Ventas!$A$2:$A$10000)=WEEKDAY(H$1))*(YEAR(Ventas!$A$2:$A$10000)=YEAR($A$20))*(MONTH(Ventas!$A$2:$A$10000)=MONTH($A$20)))</f>
        <v>2</v>
      </c>
      <c r="I32" s="15" t="n">
        <f aca="false">SUMPRODUCT((HOUR(Ventas!$A$2:$A$10000)=$B32)*(WEEKDAY(Ventas!$A$2:$A$10000)=WEEKDAY(H$1))*(YEAR(Ventas!$A$2:$A$10000)=YEAR($A$20))*(MONTH(Ventas!$A$2:$A$10000)=MONTH($A$20)), Ventas!$F$2:$F$10000)</f>
        <v>33.8</v>
      </c>
      <c r="J32" s="14" t="n">
        <f aca="false">SUMPRODUCT((HOUR(Ventas!$A$2:$A$10000)=$B32)*(WEEKDAY(Ventas!$A$2:$A$10000)=WEEKDAY(H$1))*(YEAR(Ventas!$A$2:$A$10000)=YEAR($A$20))*(MONTH(Ventas!$A$2:$A$10000)=MONTH($A$20)), Ventas!$E$2:$E$10000)</f>
        <v>4</v>
      </c>
      <c r="K32" s="16" t="n">
        <f aca="false">IFERROR(J32/H32, 0)</f>
        <v>2</v>
      </c>
      <c r="L32" s="17" t="n">
        <f aca="false">IFERROR(I32/$C32, 0)</f>
        <v>1.12666666666667</v>
      </c>
      <c r="M32" s="14" t="n">
        <f aca="false">SUMPRODUCT((HOUR(Ventas!$A$2:$A$10000)=$B32)*(WEEKDAY(Ventas!$A$2:$A$10000)=WEEKDAY(M$1))*(YEAR(Ventas!$A$2:$A$10000)=YEAR($A$20))*(MONTH(Ventas!$A$2:$A$10000)=MONTH($A$20)))</f>
        <v>3</v>
      </c>
      <c r="N32" s="15" t="n">
        <f aca="false">SUMPRODUCT((HOUR(Ventas!$A$2:$A$10000)=$B32)*(WEEKDAY(Ventas!$A$2:$A$10000)=WEEKDAY(M$1))*(YEAR(Ventas!$A$2:$A$10000)=YEAR($A$20))*(MONTH(Ventas!$A$2:$A$10000)=MONTH($A$20)), Ventas!$F$2:$F$10000)</f>
        <v>21.85</v>
      </c>
      <c r="O32" s="14" t="n">
        <f aca="false">SUMPRODUCT((HOUR(Ventas!$A$2:$A$10000)=$B32)*(WEEKDAY(Ventas!$A$2:$A$10000)=WEEKDAY(M$1))*(YEAR(Ventas!$A$2:$A$10000)=YEAR($A$20))*(MONTH(Ventas!$A$2:$A$10000)=MONTH($A$20)), Ventas!$E$2:$E$10000)</f>
        <v>4</v>
      </c>
      <c r="P32" s="16" t="n">
        <f aca="false">IFERROR(O32/M32, 0)</f>
        <v>1.33333333333333</v>
      </c>
      <c r="Q32" s="17" t="n">
        <f aca="false">IFERROR(N32/$C32, 0)</f>
        <v>0.728333333333333</v>
      </c>
      <c r="R32" s="14" t="n">
        <f aca="false">SUMPRODUCT((HOUR(Ventas!$A$2:$A$10000)=$B32)*(WEEKDAY(Ventas!$A$2:$A$10000)=WEEKDAY(R$1))*(YEAR(Ventas!$A$2:$A$10000)=YEAR($A$20))*(MONTH(Ventas!$A$2:$A$10000)=MONTH($A$20)))</f>
        <v>3</v>
      </c>
      <c r="S32" s="15" t="n">
        <f aca="false">SUMPRODUCT((HOUR(Ventas!$A$2:$A$10000)=$B32)*(WEEKDAY(Ventas!$A$2:$A$10000)=WEEKDAY(R$1))*(YEAR(Ventas!$A$2:$A$10000)=YEAR($A$20))*(MONTH(Ventas!$A$2:$A$10000)=MONTH($A$20)), Ventas!$F$2:$F$10000)</f>
        <v>39.85</v>
      </c>
      <c r="T32" s="14" t="n">
        <f aca="false">SUMPRODUCT((HOUR(Ventas!$A$2:$A$10000)=$B32)*(WEEKDAY(Ventas!$A$2:$A$10000)=WEEKDAY(R$1))*(YEAR(Ventas!$A$2:$A$10000)=YEAR($A$20))*(MONTH(Ventas!$A$2:$A$10000)=MONTH($A$20)), Ventas!$E$2:$E$10000)</f>
        <v>3</v>
      </c>
      <c r="U32" s="16" t="n">
        <f aca="false">IFERROR(T32/R32, 0)</f>
        <v>1</v>
      </c>
      <c r="V32" s="17" t="n">
        <f aca="false">IFERROR(S32/$C32, 0)</f>
        <v>1.32833333333333</v>
      </c>
      <c r="W32" s="14" t="n">
        <f aca="false">SUMPRODUCT((HOUR(Ventas!$A$2:$A$10000)=$B32)*(WEEKDAY(Ventas!$A$2:$A$10000)=WEEKDAY(W$1))*(YEAR(Ventas!$A$2:$A$10000)=YEAR($A$20))*(MONTH(Ventas!$A$2:$A$10000)=MONTH($A$20)))</f>
        <v>1</v>
      </c>
      <c r="X32" s="15" t="n">
        <f aca="false">SUMPRODUCT((HOUR(Ventas!$A$2:$A$10000)=$B32)*(WEEKDAY(Ventas!$A$2:$A$10000)=WEEKDAY(W$1))*(YEAR(Ventas!$A$2:$A$10000)=YEAR($A$20))*(MONTH(Ventas!$A$2:$A$10000)=MONTH($A$20)), Ventas!$F$2:$F$10000)</f>
        <v>6.95</v>
      </c>
      <c r="Y32" s="14" t="n">
        <f aca="false">SUMPRODUCT((HOUR(Ventas!$A$2:$A$10000)=$B32)*(WEEKDAY(Ventas!$A$2:$A$10000)=WEEKDAY(W$1))*(YEAR(Ventas!$A$2:$A$10000)=YEAR($A$20))*(MONTH(Ventas!$A$2:$A$10000)=MONTH($A$20)), Ventas!$E$2:$E$10000)</f>
        <v>1</v>
      </c>
      <c r="Z32" s="16" t="n">
        <f aca="false">IFERROR(Y32/W32, 0)</f>
        <v>1</v>
      </c>
      <c r="AA32" s="17" t="n">
        <f aca="false">IFERROR(X32/$C32, 0)</f>
        <v>0.231666666666667</v>
      </c>
      <c r="AB32" s="14" t="n">
        <f aca="false">SUMPRODUCT((HOUR(Ventas!$A$2:$A$10000)=$B32)*(WEEKDAY(Ventas!$A$2:$A$10000)=WEEKDAY(AB$1))*(YEAR(Ventas!$A$2:$A$10000)=YEAR($A$20))*(MONTH(Ventas!$A$2:$A$10000)=MONTH($A$20)))</f>
        <v>11</v>
      </c>
      <c r="AC32" s="15" t="n">
        <f aca="false">SUMPRODUCT((HOUR(Ventas!$A$2:$A$10000)=$B32)*(WEEKDAY(Ventas!$A$2:$A$10000)=WEEKDAY(AB$1))*(YEAR(Ventas!$A$2:$A$10000)=YEAR($A$20))*(MONTH(Ventas!$A$2:$A$10000)=MONTH($A$20)), Ventas!$F$2:$F$10000)</f>
        <v>219.95</v>
      </c>
      <c r="AD32" s="14" t="n">
        <f aca="false">SUMPRODUCT((HOUR(Ventas!$A$2:$A$10000)=$B32)*(WEEKDAY(Ventas!$A$2:$A$10000)=WEEKDAY(AB$1))*(YEAR(Ventas!$A$2:$A$10000)=YEAR($A$20))*(MONTH(Ventas!$A$2:$A$10000)=MONTH($A$20)), Ventas!$E$2:$E$10000)</f>
        <v>21</v>
      </c>
      <c r="AE32" s="16" t="n">
        <f aca="false">IFERROR(AD32/AB32, 0)</f>
        <v>1.90909090909091</v>
      </c>
      <c r="AF32" s="17" t="n">
        <f aca="false">IFERROR(AC32/$C32, 0)</f>
        <v>7.33166666666667</v>
      </c>
      <c r="AG32" s="14" t="n">
        <f aca="false">SUMPRODUCT((HOUR(Ventas!$A$2:$A$10000)=$B32)*(WEEKDAY(Ventas!$A$2:$A$10000)=WEEKDAY(AG$1))*(YEAR(Ventas!$A$2:$A$10000)=YEAR($A$20))*(MONTH(Ventas!$A$2:$A$10000)=MONTH($A$20)))</f>
        <v>4</v>
      </c>
      <c r="AH32" s="15" t="n">
        <f aca="false">SUMPRODUCT((HOUR(Ventas!$A$2:$A$10000)=$B32)*(WEEKDAY(Ventas!$A$2:$A$10000)=WEEKDAY(AG$1))*(YEAR(Ventas!$A$2:$A$10000)=YEAR($A$20))*(MONTH(Ventas!$A$2:$A$10000)=MONTH($A$20)), Ventas!$F$2:$F$10000)</f>
        <v>61.75</v>
      </c>
      <c r="AI32" s="14" t="n">
        <f aca="false">SUMPRODUCT((HOUR(Ventas!$A$2:$A$10000)=$B32)*(WEEKDAY(Ventas!$A$2:$A$10000)=WEEKDAY(AG$1))*(YEAR(Ventas!$A$2:$A$10000)=YEAR($A$20))*(MONTH(Ventas!$A$2:$A$10000)=MONTH($A$20)), Ventas!$E$2:$E$10000)</f>
        <v>5</v>
      </c>
      <c r="AJ32" s="16" t="n">
        <f aca="false">IFERROR(AI32/AG32, 0)</f>
        <v>1.25</v>
      </c>
      <c r="AK32" s="17" t="n">
        <f aca="false">IFERROR(AH32/$C32, 0)</f>
        <v>2.05833333333333</v>
      </c>
      <c r="AL32" s="14" t="n">
        <f aca="false">SUMPRODUCT((HOUR(Ventas!$A$2:$A$10000)=$B32)*(WEEKDAY(Ventas!$A$2:$A$10000)=WEEKDAY(AL$1))*(YEAR(Ventas!$A$2:$A$10000)=YEAR($A$20))*(MONTH(Ventas!$A$2:$A$10000)=MONTH($A$20)))</f>
        <v>6</v>
      </c>
      <c r="AM32" s="15" t="n">
        <f aca="false">SUMPRODUCT((HOUR(Ventas!$A$2:$A$10000)=$B32)*(WEEKDAY(Ventas!$A$2:$A$10000)=WEEKDAY(AL$1))*(YEAR(Ventas!$A$2:$A$10000)=YEAR($A$20))*(MONTH(Ventas!$A$2:$A$10000)=MONTH($A$20)), Ventas!$F$2:$F$10000)</f>
        <v>129.45</v>
      </c>
      <c r="AN32" s="14" t="n">
        <f aca="false">SUMPRODUCT((HOUR(Ventas!$A$2:$A$10000)=$B32)*(WEEKDAY(Ventas!$A$2:$A$10000)=WEEKDAY(AL$1))*(YEAR(Ventas!$A$2:$A$10000)=YEAR($A$20))*(MONTH(Ventas!$A$2:$A$10000)=MONTH($A$20)), Ventas!$E$2:$E$10000)</f>
        <v>11</v>
      </c>
      <c r="AO32" s="16" t="n">
        <f aca="false">IFERROR(AN32/AL32, 0)</f>
        <v>1.83333333333333</v>
      </c>
      <c r="AP32" s="17" t="n">
        <f aca="false">IFERROR(AM32/$C32, 0)</f>
        <v>4.315</v>
      </c>
    </row>
    <row r="33" customFormat="false" ht="12.8" hidden="false" customHeight="false" outlineLevel="0" collapsed="false">
      <c r="A33" s="12" t="s">
        <v>91</v>
      </c>
      <c r="B33" s="13" t="n">
        <v>21</v>
      </c>
      <c r="C33" s="14" t="n">
        <f aca="false">SUMPRODUCT((HOUR(Ventas!$A$2:$A$10000)=$B33)*(YEAR(Ventas!$A$2:$A$10000)=YEAR($A$20))*(MONTH(Ventas!$A$2:$A$10000)=MONTH($A$20)))</f>
        <v>28</v>
      </c>
      <c r="D33" s="15" t="n">
        <f aca="false">SUMPRODUCT((HOUR(Ventas!$A$2:$A$10000)=$B33)*(YEAR(Ventas!$A$2:$A$10000)=YEAR($A$20))*(MONTH(Ventas!$A$2:$A$10000)=MONTH($A$20)), Ventas!$F$2:$F$10000)</f>
        <v>529.75</v>
      </c>
      <c r="E33" s="14" t="n">
        <f aca="false">SUMPRODUCT((HOUR(Ventas!$A$2:$A$10000)=$B33)*(YEAR(Ventas!$A$2:$A$10000)=YEAR($A$20))*(MONTH(Ventas!$A$2:$A$10000)=MONTH($A$20)), Ventas!$E$2:$E$10000)</f>
        <v>53</v>
      </c>
      <c r="F33" s="16" t="n">
        <f aca="false">IFERROR(E33/C33, 0)</f>
        <v>1.89285714285714</v>
      </c>
      <c r="G33" s="17" t="n">
        <f aca="false">IFERROR(D33/$C33, 0)</f>
        <v>18.9196428571429</v>
      </c>
      <c r="H33" s="14" t="n">
        <f aca="false">SUMPRODUCT((HOUR(Ventas!$A$2:$A$10000)=$B33)*(WEEKDAY(Ventas!$A$2:$A$10000)=WEEKDAY(H$1))*(YEAR(Ventas!$A$2:$A$10000)=YEAR($A$20))*(MONTH(Ventas!$A$2:$A$10000)=MONTH($A$20)))</f>
        <v>4</v>
      </c>
      <c r="I33" s="15" t="n">
        <f aca="false">SUMPRODUCT((HOUR(Ventas!$A$2:$A$10000)=$B33)*(WEEKDAY(Ventas!$A$2:$A$10000)=WEEKDAY(H$1))*(YEAR(Ventas!$A$2:$A$10000)=YEAR($A$20))*(MONTH(Ventas!$A$2:$A$10000)=MONTH($A$20)), Ventas!$F$2:$F$10000)</f>
        <v>107.65</v>
      </c>
      <c r="J33" s="14" t="n">
        <f aca="false">SUMPRODUCT((HOUR(Ventas!$A$2:$A$10000)=$B33)*(WEEKDAY(Ventas!$A$2:$A$10000)=WEEKDAY(H$1))*(YEAR(Ventas!$A$2:$A$10000)=YEAR($A$20))*(MONTH(Ventas!$A$2:$A$10000)=MONTH($A$20)), Ventas!$E$2:$E$10000)</f>
        <v>7</v>
      </c>
      <c r="K33" s="16" t="n">
        <f aca="false">IFERROR(J33/H33, 0)</f>
        <v>1.75</v>
      </c>
      <c r="L33" s="17" t="n">
        <f aca="false">IFERROR(I33/$C33, 0)</f>
        <v>3.84464285714286</v>
      </c>
      <c r="M33" s="14" t="n">
        <f aca="false">SUMPRODUCT((HOUR(Ventas!$A$2:$A$10000)=$B33)*(WEEKDAY(Ventas!$A$2:$A$10000)=WEEKDAY(M$1))*(YEAR(Ventas!$A$2:$A$10000)=YEAR($A$20))*(MONTH(Ventas!$A$2:$A$10000)=MONTH($A$20)))</f>
        <v>4</v>
      </c>
      <c r="N33" s="15" t="n">
        <f aca="false">SUMPRODUCT((HOUR(Ventas!$A$2:$A$10000)=$B33)*(WEEKDAY(Ventas!$A$2:$A$10000)=WEEKDAY(M$1))*(YEAR(Ventas!$A$2:$A$10000)=YEAR($A$20))*(MONTH(Ventas!$A$2:$A$10000)=MONTH($A$20)), Ventas!$F$2:$F$10000)</f>
        <v>101.55</v>
      </c>
      <c r="O33" s="14" t="n">
        <f aca="false">SUMPRODUCT((HOUR(Ventas!$A$2:$A$10000)=$B33)*(WEEKDAY(Ventas!$A$2:$A$10000)=WEEKDAY(M$1))*(YEAR(Ventas!$A$2:$A$10000)=YEAR($A$20))*(MONTH(Ventas!$A$2:$A$10000)=MONTH($A$20)), Ventas!$E$2:$E$10000)</f>
        <v>11</v>
      </c>
      <c r="P33" s="16" t="n">
        <f aca="false">IFERROR(O33/M33, 0)</f>
        <v>2.75</v>
      </c>
      <c r="Q33" s="17" t="n">
        <f aca="false">IFERROR(N33/$C33, 0)</f>
        <v>3.62678571428571</v>
      </c>
      <c r="R33" s="14" t="n">
        <f aca="false">SUMPRODUCT((HOUR(Ventas!$A$2:$A$10000)=$B33)*(WEEKDAY(Ventas!$A$2:$A$10000)=WEEKDAY(R$1))*(YEAR(Ventas!$A$2:$A$10000)=YEAR($A$20))*(MONTH(Ventas!$A$2:$A$10000)=MONTH($A$20)))</f>
        <v>1</v>
      </c>
      <c r="S33" s="15" t="n">
        <f aca="false">SUMPRODUCT((HOUR(Ventas!$A$2:$A$10000)=$B33)*(WEEKDAY(Ventas!$A$2:$A$10000)=WEEKDAY(R$1))*(YEAR(Ventas!$A$2:$A$10000)=YEAR($A$20))*(MONTH(Ventas!$A$2:$A$10000)=MONTH($A$20)), Ventas!$F$2:$F$10000)</f>
        <v>39.35</v>
      </c>
      <c r="T33" s="14" t="n">
        <f aca="false">SUMPRODUCT((HOUR(Ventas!$A$2:$A$10000)=$B33)*(WEEKDAY(Ventas!$A$2:$A$10000)=WEEKDAY(R$1))*(YEAR(Ventas!$A$2:$A$10000)=YEAR($A$20))*(MONTH(Ventas!$A$2:$A$10000)=MONTH($A$20)), Ventas!$E$2:$E$10000)</f>
        <v>3</v>
      </c>
      <c r="U33" s="16" t="n">
        <f aca="false">IFERROR(T33/R33, 0)</f>
        <v>3</v>
      </c>
      <c r="V33" s="17" t="n">
        <f aca="false">IFERROR(S33/$C33, 0)</f>
        <v>1.40535714285714</v>
      </c>
      <c r="W33" s="14" t="n">
        <f aca="false">SUMPRODUCT((HOUR(Ventas!$A$2:$A$10000)=$B33)*(WEEKDAY(Ventas!$A$2:$A$10000)=WEEKDAY(W$1))*(YEAR(Ventas!$A$2:$A$10000)=YEAR($A$20))*(MONTH(Ventas!$A$2:$A$10000)=MONTH($A$20)))</f>
        <v>4</v>
      </c>
      <c r="X33" s="15" t="n">
        <f aca="false">SUMPRODUCT((HOUR(Ventas!$A$2:$A$10000)=$B33)*(WEEKDAY(Ventas!$A$2:$A$10000)=WEEKDAY(W$1))*(YEAR(Ventas!$A$2:$A$10000)=YEAR($A$20))*(MONTH(Ventas!$A$2:$A$10000)=MONTH($A$20)), Ventas!$F$2:$F$10000)</f>
        <v>101.1</v>
      </c>
      <c r="Y33" s="14" t="n">
        <f aca="false">SUMPRODUCT((HOUR(Ventas!$A$2:$A$10000)=$B33)*(WEEKDAY(Ventas!$A$2:$A$10000)=WEEKDAY(W$1))*(YEAR(Ventas!$A$2:$A$10000)=YEAR($A$20))*(MONTH(Ventas!$A$2:$A$10000)=MONTH($A$20)), Ventas!$E$2:$E$10000)</f>
        <v>8</v>
      </c>
      <c r="Z33" s="16" t="n">
        <f aca="false">IFERROR(Y33/W33, 0)</f>
        <v>2</v>
      </c>
      <c r="AA33" s="17" t="n">
        <f aca="false">IFERROR(X33/$C33, 0)</f>
        <v>3.61071428571429</v>
      </c>
      <c r="AB33" s="14" t="n">
        <f aca="false">SUMPRODUCT((HOUR(Ventas!$A$2:$A$10000)=$B33)*(WEEKDAY(Ventas!$A$2:$A$10000)=WEEKDAY(AB$1))*(YEAR(Ventas!$A$2:$A$10000)=YEAR($A$20))*(MONTH(Ventas!$A$2:$A$10000)=MONTH($A$20)))</f>
        <v>6</v>
      </c>
      <c r="AC33" s="15" t="n">
        <f aca="false">SUMPRODUCT((HOUR(Ventas!$A$2:$A$10000)=$B33)*(WEEKDAY(Ventas!$A$2:$A$10000)=WEEKDAY(AB$1))*(YEAR(Ventas!$A$2:$A$10000)=YEAR($A$20))*(MONTH(Ventas!$A$2:$A$10000)=MONTH($A$20)), Ventas!$F$2:$F$10000)</f>
        <v>76.1</v>
      </c>
      <c r="AD33" s="14" t="n">
        <f aca="false">SUMPRODUCT((HOUR(Ventas!$A$2:$A$10000)=$B33)*(WEEKDAY(Ventas!$A$2:$A$10000)=WEEKDAY(AB$1))*(YEAR(Ventas!$A$2:$A$10000)=YEAR($A$20))*(MONTH(Ventas!$A$2:$A$10000)=MONTH($A$20)), Ventas!$E$2:$E$10000)</f>
        <v>8</v>
      </c>
      <c r="AE33" s="16" t="n">
        <f aca="false">IFERROR(AD33/AB33, 0)</f>
        <v>1.33333333333333</v>
      </c>
      <c r="AF33" s="17" t="n">
        <f aca="false">IFERROR(AC33/$C33, 0)</f>
        <v>2.71785714285714</v>
      </c>
      <c r="AG33" s="14" t="n">
        <f aca="false">SUMPRODUCT((HOUR(Ventas!$A$2:$A$10000)=$B33)*(WEEKDAY(Ventas!$A$2:$A$10000)=WEEKDAY(AG$1))*(YEAR(Ventas!$A$2:$A$10000)=YEAR($A$20))*(MONTH(Ventas!$A$2:$A$10000)=MONTH($A$20)))</f>
        <v>7</v>
      </c>
      <c r="AH33" s="15" t="n">
        <f aca="false">SUMPRODUCT((HOUR(Ventas!$A$2:$A$10000)=$B33)*(WEEKDAY(Ventas!$A$2:$A$10000)=WEEKDAY(AG$1))*(YEAR(Ventas!$A$2:$A$10000)=YEAR($A$20))*(MONTH(Ventas!$A$2:$A$10000)=MONTH($A$20)), Ventas!$F$2:$F$10000)</f>
        <v>79.1</v>
      </c>
      <c r="AI33" s="14" t="n">
        <f aca="false">SUMPRODUCT((HOUR(Ventas!$A$2:$A$10000)=$B33)*(WEEKDAY(Ventas!$A$2:$A$10000)=WEEKDAY(AG$1))*(YEAR(Ventas!$A$2:$A$10000)=YEAR($A$20))*(MONTH(Ventas!$A$2:$A$10000)=MONTH($A$20)), Ventas!$E$2:$E$10000)</f>
        <v>14</v>
      </c>
      <c r="AJ33" s="16" t="n">
        <f aca="false">IFERROR(AI33/AG33, 0)</f>
        <v>2</v>
      </c>
      <c r="AK33" s="17" t="n">
        <f aca="false">IFERROR(AH33/$C33, 0)</f>
        <v>2.825</v>
      </c>
      <c r="AL33" s="14" t="n">
        <f aca="false">SUMPRODUCT((HOUR(Ventas!$A$2:$A$10000)=$B33)*(WEEKDAY(Ventas!$A$2:$A$10000)=WEEKDAY(AL$1))*(YEAR(Ventas!$A$2:$A$10000)=YEAR($A$20))*(MONTH(Ventas!$A$2:$A$10000)=MONTH($A$20)))</f>
        <v>2</v>
      </c>
      <c r="AM33" s="15" t="n">
        <f aca="false">SUMPRODUCT((HOUR(Ventas!$A$2:$A$10000)=$B33)*(WEEKDAY(Ventas!$A$2:$A$10000)=WEEKDAY(AL$1))*(YEAR(Ventas!$A$2:$A$10000)=YEAR($A$20))*(MONTH(Ventas!$A$2:$A$10000)=MONTH($A$20)), Ventas!$F$2:$F$10000)</f>
        <v>24.9</v>
      </c>
      <c r="AN33" s="14" t="n">
        <f aca="false">SUMPRODUCT((HOUR(Ventas!$A$2:$A$10000)=$B33)*(WEEKDAY(Ventas!$A$2:$A$10000)=WEEKDAY(AL$1))*(YEAR(Ventas!$A$2:$A$10000)=YEAR($A$20))*(MONTH(Ventas!$A$2:$A$10000)=MONTH($A$20)), Ventas!$E$2:$E$10000)</f>
        <v>2</v>
      </c>
      <c r="AO33" s="16" t="n">
        <f aca="false">IFERROR(AN33/AL33, 0)</f>
        <v>1</v>
      </c>
      <c r="AP33" s="17" t="n">
        <f aca="false">IFERROR(AM33/$C33, 0)</f>
        <v>0.889285714285714</v>
      </c>
    </row>
    <row r="34" customFormat="false" ht="12.8" hidden="false" customHeight="false" outlineLevel="0" collapsed="false">
      <c r="A34" s="12" t="s">
        <v>92</v>
      </c>
      <c r="B34" s="13" t="n">
        <v>22</v>
      </c>
      <c r="C34" s="14" t="n">
        <f aca="false">SUMPRODUCT((HOUR(Ventas!$A$2:$A$10000)=$B34)*(YEAR(Ventas!$A$2:$A$10000)=YEAR($A$20))*(MONTH(Ventas!$A$2:$A$10000)=MONTH($A$20)))</f>
        <v>4</v>
      </c>
      <c r="D34" s="15" t="n">
        <f aca="false">SUMPRODUCT((HOUR(Ventas!$A$2:$A$10000)=$B34)*(YEAR(Ventas!$A$2:$A$10000)=YEAR($A$20))*(MONTH(Ventas!$A$2:$A$10000)=MONTH($A$20)), Ventas!$F$2:$F$10000)</f>
        <v>126.4</v>
      </c>
      <c r="E34" s="14" t="n">
        <f aca="false">SUMPRODUCT((HOUR(Ventas!$A$2:$A$10000)=$B34)*(YEAR(Ventas!$A$2:$A$10000)=YEAR($A$20))*(MONTH(Ventas!$A$2:$A$10000)=MONTH($A$20)), Ventas!$E$2:$E$10000)</f>
        <v>13</v>
      </c>
      <c r="F34" s="16" t="n">
        <f aca="false">IFERROR(E34/C34, 0)</f>
        <v>3.25</v>
      </c>
      <c r="G34" s="17" t="n">
        <f aca="false">IFERROR(D34/$C34, 0)</f>
        <v>31.6</v>
      </c>
      <c r="H34" s="14" t="n">
        <f aca="false">SUMPRODUCT((HOUR(Ventas!$A$2:$A$10000)=$B34)*(WEEKDAY(Ventas!$A$2:$A$10000)=WEEKDAY(H$1))*(YEAR(Ventas!$A$2:$A$10000)=YEAR($A$20))*(MONTH(Ventas!$A$2:$A$10000)=MONTH($A$20)))</f>
        <v>2</v>
      </c>
      <c r="I34" s="15" t="n">
        <f aca="false">SUMPRODUCT((HOUR(Ventas!$A$2:$A$10000)=$B34)*(WEEKDAY(Ventas!$A$2:$A$10000)=WEEKDAY(H$1))*(YEAR(Ventas!$A$2:$A$10000)=YEAR($A$20))*(MONTH(Ventas!$A$2:$A$10000)=MONTH($A$20)), Ventas!$F$2:$F$10000)</f>
        <v>36.75</v>
      </c>
      <c r="J34" s="14" t="n">
        <f aca="false">SUMPRODUCT((HOUR(Ventas!$A$2:$A$10000)=$B34)*(WEEKDAY(Ventas!$A$2:$A$10000)=WEEKDAY(H$1))*(YEAR(Ventas!$A$2:$A$10000)=YEAR($A$20))*(MONTH(Ventas!$A$2:$A$10000)=MONTH($A$20)), Ventas!$E$2:$E$10000)</f>
        <v>5</v>
      </c>
      <c r="K34" s="16" t="n">
        <f aca="false">IFERROR(J34/H34, 0)</f>
        <v>2.5</v>
      </c>
      <c r="L34" s="17" t="n">
        <f aca="false">IFERROR(I34/$C34, 0)</f>
        <v>9.1875</v>
      </c>
      <c r="M34" s="14" t="n">
        <f aca="false">SUMPRODUCT((HOUR(Ventas!$A$2:$A$10000)=$B34)*(WEEKDAY(Ventas!$A$2:$A$10000)=WEEKDAY(M$1))*(YEAR(Ventas!$A$2:$A$10000)=YEAR($A$20))*(MONTH(Ventas!$A$2:$A$10000)=MONTH($A$20)))</f>
        <v>0</v>
      </c>
      <c r="N34" s="15" t="n">
        <f aca="false">SUMPRODUCT((HOUR(Ventas!$A$2:$A$10000)=$B34)*(WEEKDAY(Ventas!$A$2:$A$10000)=WEEKDAY(M$1))*(YEAR(Ventas!$A$2:$A$10000)=YEAR($A$20))*(MONTH(Ventas!$A$2:$A$10000)=MONTH($A$20)), Ventas!$F$2:$F$10000)</f>
        <v>0</v>
      </c>
      <c r="O34" s="14" t="n">
        <f aca="false">SUMPRODUCT((HOUR(Ventas!$A$2:$A$10000)=$B34)*(WEEKDAY(Ventas!$A$2:$A$10000)=WEEKDAY(M$1))*(YEAR(Ventas!$A$2:$A$10000)=YEAR($A$20))*(MONTH(Ventas!$A$2:$A$10000)=MONTH($A$20)), Ventas!$E$2:$E$10000)</f>
        <v>0</v>
      </c>
      <c r="P34" s="16" t="n">
        <f aca="false">IFERROR(O34/M34, 0)</f>
        <v>0</v>
      </c>
      <c r="Q34" s="17" t="n">
        <f aca="false">IFERROR(N34/$C34, 0)</f>
        <v>0</v>
      </c>
      <c r="R34" s="14" t="n">
        <f aca="false">SUMPRODUCT((HOUR(Ventas!$A$2:$A$10000)=$B34)*(WEEKDAY(Ventas!$A$2:$A$10000)=WEEKDAY(R$1))*(YEAR(Ventas!$A$2:$A$10000)=YEAR($A$20))*(MONTH(Ventas!$A$2:$A$10000)=MONTH($A$20)))</f>
        <v>0</v>
      </c>
      <c r="S34" s="15" t="n">
        <f aca="false">SUMPRODUCT((HOUR(Ventas!$A$2:$A$10000)=$B34)*(WEEKDAY(Ventas!$A$2:$A$10000)=WEEKDAY(R$1))*(YEAR(Ventas!$A$2:$A$10000)=YEAR($A$20))*(MONTH(Ventas!$A$2:$A$10000)=MONTH($A$20)), Ventas!$F$2:$F$10000)</f>
        <v>0</v>
      </c>
      <c r="T34" s="14" t="n">
        <f aca="false">SUMPRODUCT((HOUR(Ventas!$A$2:$A$10000)=$B34)*(WEEKDAY(Ventas!$A$2:$A$10000)=WEEKDAY(R$1))*(YEAR(Ventas!$A$2:$A$10000)=YEAR($A$20))*(MONTH(Ventas!$A$2:$A$10000)=MONTH($A$20)), Ventas!$E$2:$E$10000)</f>
        <v>0</v>
      </c>
      <c r="U34" s="16" t="n">
        <f aca="false">IFERROR(T34/R34, 0)</f>
        <v>0</v>
      </c>
      <c r="V34" s="17" t="n">
        <f aca="false">IFERROR(S34/$C34, 0)</f>
        <v>0</v>
      </c>
      <c r="W34" s="14" t="n">
        <f aca="false">SUMPRODUCT((HOUR(Ventas!$A$2:$A$10000)=$B34)*(WEEKDAY(Ventas!$A$2:$A$10000)=WEEKDAY(W$1))*(YEAR(Ventas!$A$2:$A$10000)=YEAR($A$20))*(MONTH(Ventas!$A$2:$A$10000)=MONTH($A$20)))</f>
        <v>0</v>
      </c>
      <c r="X34" s="15" t="n">
        <f aca="false">SUMPRODUCT((HOUR(Ventas!$A$2:$A$10000)=$B34)*(WEEKDAY(Ventas!$A$2:$A$10000)=WEEKDAY(W$1))*(YEAR(Ventas!$A$2:$A$10000)=YEAR($A$20))*(MONTH(Ventas!$A$2:$A$10000)=MONTH($A$20)), Ventas!$F$2:$F$10000)</f>
        <v>0</v>
      </c>
      <c r="Y34" s="14" t="n">
        <f aca="false">SUMPRODUCT((HOUR(Ventas!$A$2:$A$10000)=$B34)*(WEEKDAY(Ventas!$A$2:$A$10000)=WEEKDAY(W$1))*(YEAR(Ventas!$A$2:$A$10000)=YEAR($A$20))*(MONTH(Ventas!$A$2:$A$10000)=MONTH($A$20)), Ventas!$E$2:$E$10000)</f>
        <v>0</v>
      </c>
      <c r="Z34" s="16" t="n">
        <f aca="false">IFERROR(Y34/W34, 0)</f>
        <v>0</v>
      </c>
      <c r="AA34" s="17" t="n">
        <f aca="false">IFERROR(X34/$C34, 0)</f>
        <v>0</v>
      </c>
      <c r="AB34" s="14" t="n">
        <f aca="false">SUMPRODUCT((HOUR(Ventas!$A$2:$A$10000)=$B34)*(WEEKDAY(Ventas!$A$2:$A$10000)=WEEKDAY(AB$1))*(YEAR(Ventas!$A$2:$A$10000)=YEAR($A$20))*(MONTH(Ventas!$A$2:$A$10000)=MONTH($A$20)))</f>
        <v>2</v>
      </c>
      <c r="AC34" s="15" t="n">
        <f aca="false">SUMPRODUCT((HOUR(Ventas!$A$2:$A$10000)=$B34)*(WEEKDAY(Ventas!$A$2:$A$10000)=WEEKDAY(AB$1))*(YEAR(Ventas!$A$2:$A$10000)=YEAR($A$20))*(MONTH(Ventas!$A$2:$A$10000)=MONTH($A$20)), Ventas!$F$2:$F$10000)</f>
        <v>89.65</v>
      </c>
      <c r="AD34" s="14" t="n">
        <f aca="false">SUMPRODUCT((HOUR(Ventas!$A$2:$A$10000)=$B34)*(WEEKDAY(Ventas!$A$2:$A$10000)=WEEKDAY(AB$1))*(YEAR(Ventas!$A$2:$A$10000)=YEAR($A$20))*(MONTH(Ventas!$A$2:$A$10000)=MONTH($A$20)), Ventas!$E$2:$E$10000)</f>
        <v>8</v>
      </c>
      <c r="AE34" s="16" t="n">
        <f aca="false">IFERROR(AD34/AB34, 0)</f>
        <v>4</v>
      </c>
      <c r="AF34" s="17" t="n">
        <f aca="false">IFERROR(AC34/$C34, 0)</f>
        <v>22.4125</v>
      </c>
      <c r="AG34" s="14" t="n">
        <f aca="false">SUMPRODUCT((HOUR(Ventas!$A$2:$A$10000)=$B34)*(WEEKDAY(Ventas!$A$2:$A$10000)=WEEKDAY(AG$1))*(YEAR(Ventas!$A$2:$A$10000)=YEAR($A$20))*(MONTH(Ventas!$A$2:$A$10000)=MONTH($A$20)))</f>
        <v>0</v>
      </c>
      <c r="AH34" s="15" t="n">
        <f aca="false">SUMPRODUCT((HOUR(Ventas!$A$2:$A$10000)=$B34)*(WEEKDAY(Ventas!$A$2:$A$10000)=WEEKDAY(AG$1))*(YEAR(Ventas!$A$2:$A$10000)=YEAR($A$20))*(MONTH(Ventas!$A$2:$A$10000)=MONTH($A$20)), Ventas!$F$2:$F$10000)</f>
        <v>0</v>
      </c>
      <c r="AI34" s="14" t="n">
        <f aca="false">SUMPRODUCT((HOUR(Ventas!$A$2:$A$10000)=$B34)*(WEEKDAY(Ventas!$A$2:$A$10000)=WEEKDAY(AG$1))*(YEAR(Ventas!$A$2:$A$10000)=YEAR($A$20))*(MONTH(Ventas!$A$2:$A$10000)=MONTH($A$20)), Ventas!$E$2:$E$10000)</f>
        <v>0</v>
      </c>
      <c r="AJ34" s="16" t="n">
        <f aca="false">IFERROR(AI34/AG34, 0)</f>
        <v>0</v>
      </c>
      <c r="AK34" s="17" t="n">
        <f aca="false">IFERROR(AH34/$C34, 0)</f>
        <v>0</v>
      </c>
      <c r="AL34" s="14" t="n">
        <f aca="false">SUMPRODUCT((HOUR(Ventas!$A$2:$A$10000)=$B34)*(WEEKDAY(Ventas!$A$2:$A$10000)=WEEKDAY(AL$1))*(YEAR(Ventas!$A$2:$A$10000)=YEAR($A$20))*(MONTH(Ventas!$A$2:$A$10000)=MONTH($A$20)))</f>
        <v>0</v>
      </c>
      <c r="AM34" s="15" t="n">
        <f aca="false">SUMPRODUCT((HOUR(Ventas!$A$2:$A$10000)=$B34)*(WEEKDAY(Ventas!$A$2:$A$10000)=WEEKDAY(AL$1))*(YEAR(Ventas!$A$2:$A$10000)=YEAR($A$20))*(MONTH(Ventas!$A$2:$A$10000)=MONTH($A$20)), Ventas!$F$2:$F$10000)</f>
        <v>0</v>
      </c>
      <c r="AN34" s="14" t="n">
        <f aca="false">SUMPRODUCT((HOUR(Ventas!$A$2:$A$10000)=$B34)*(WEEKDAY(Ventas!$A$2:$A$10000)=WEEKDAY(AL$1))*(YEAR(Ventas!$A$2:$A$10000)=YEAR($A$20))*(MONTH(Ventas!$A$2:$A$10000)=MONTH($A$20)), Ventas!$E$2:$E$10000)</f>
        <v>0</v>
      </c>
      <c r="AO34" s="16" t="n">
        <f aca="false">IFERROR(AN34/AL34, 0)</f>
        <v>0</v>
      </c>
      <c r="AP34" s="17" t="n">
        <f aca="false">IFERROR(AM34/$C34, 0)</f>
        <v>0</v>
      </c>
    </row>
    <row r="35" customFormat="false" ht="12.8" hidden="false" customHeight="false" outlineLevel="0" collapsed="false">
      <c r="A35" s="12" t="s">
        <v>93</v>
      </c>
      <c r="B35" s="13" t="n">
        <v>23</v>
      </c>
      <c r="C35" s="14" t="n">
        <f aca="false">SUMPRODUCT((HOUR(Ventas!$A$2:$A$10000)=$B35)*(YEAR(Ventas!$A$2:$A$10000)=YEAR($A$20))*(MONTH(Ventas!$A$2:$A$10000)=MONTH($A$20)))</f>
        <v>1</v>
      </c>
      <c r="D35" s="15" t="n">
        <f aca="false">SUMPRODUCT((HOUR(Ventas!$A$2:$A$10000)=$B35)*(YEAR(Ventas!$A$2:$A$10000)=YEAR($A$20))*(MONTH(Ventas!$A$2:$A$10000)=MONTH($A$20)), Ventas!$F$2:$F$10000)</f>
        <v>21.95</v>
      </c>
      <c r="E35" s="14" t="n">
        <f aca="false">SUMPRODUCT((HOUR(Ventas!$A$2:$A$10000)=$B35)*(YEAR(Ventas!$A$2:$A$10000)=YEAR($A$20))*(MONTH(Ventas!$A$2:$A$10000)=MONTH($A$20)), Ventas!$E$2:$E$10000)</f>
        <v>1</v>
      </c>
      <c r="F35" s="16" t="n">
        <f aca="false">IFERROR(E35/C35, 0)</f>
        <v>1</v>
      </c>
      <c r="G35" s="17" t="n">
        <f aca="false">IFERROR(D35/$C35, 0)</f>
        <v>21.95</v>
      </c>
      <c r="H35" s="14" t="n">
        <f aca="false">SUMPRODUCT((HOUR(Ventas!$A$2:$A$10000)=$B35)*(WEEKDAY(Ventas!$A$2:$A$10000)=WEEKDAY(H$1))*(YEAR(Ventas!$A$2:$A$10000)=YEAR($A$20))*(MONTH(Ventas!$A$2:$A$10000)=MONTH($A$20)))</f>
        <v>0</v>
      </c>
      <c r="I35" s="15" t="n">
        <f aca="false">SUMPRODUCT((HOUR(Ventas!$A$2:$A$10000)=$B35)*(WEEKDAY(Ventas!$A$2:$A$10000)=WEEKDAY(H$1))*(YEAR(Ventas!$A$2:$A$10000)=YEAR($A$20))*(MONTH(Ventas!$A$2:$A$10000)=MONTH($A$20)), Ventas!$F$2:$F$10000)</f>
        <v>0</v>
      </c>
      <c r="J35" s="14" t="n">
        <f aca="false">SUMPRODUCT((HOUR(Ventas!$A$2:$A$10000)=$B35)*(WEEKDAY(Ventas!$A$2:$A$10000)=WEEKDAY(H$1))*(YEAR(Ventas!$A$2:$A$10000)=YEAR($A$20))*(MONTH(Ventas!$A$2:$A$10000)=MONTH($A$20)), Ventas!$E$2:$E$10000)</f>
        <v>0</v>
      </c>
      <c r="K35" s="16" t="n">
        <f aca="false">IFERROR(J35/H35, 0)</f>
        <v>0</v>
      </c>
      <c r="L35" s="17" t="n">
        <f aca="false">IFERROR(I35/$C35, 0)</f>
        <v>0</v>
      </c>
      <c r="M35" s="14" t="n">
        <f aca="false">SUMPRODUCT((HOUR(Ventas!$A$2:$A$10000)=$B35)*(WEEKDAY(Ventas!$A$2:$A$10000)=WEEKDAY(M$1))*(YEAR(Ventas!$A$2:$A$10000)=YEAR($A$20))*(MONTH(Ventas!$A$2:$A$10000)=MONTH($A$20)))</f>
        <v>0</v>
      </c>
      <c r="N35" s="15" t="n">
        <f aca="false">SUMPRODUCT((HOUR(Ventas!$A$2:$A$10000)=$B35)*(WEEKDAY(Ventas!$A$2:$A$10000)=WEEKDAY(M$1))*(YEAR(Ventas!$A$2:$A$10000)=YEAR($A$20))*(MONTH(Ventas!$A$2:$A$10000)=MONTH($A$20)), Ventas!$F$2:$F$10000)</f>
        <v>0</v>
      </c>
      <c r="O35" s="14" t="n">
        <f aca="false">SUMPRODUCT((HOUR(Ventas!$A$2:$A$10000)=$B35)*(WEEKDAY(Ventas!$A$2:$A$10000)=WEEKDAY(M$1))*(YEAR(Ventas!$A$2:$A$10000)=YEAR($A$20))*(MONTH(Ventas!$A$2:$A$10000)=MONTH($A$20)), Ventas!$E$2:$E$10000)</f>
        <v>0</v>
      </c>
      <c r="P35" s="16" t="n">
        <f aca="false">IFERROR(O35/M35, 0)</f>
        <v>0</v>
      </c>
      <c r="Q35" s="17" t="n">
        <f aca="false">IFERROR(N35/$C35, 0)</f>
        <v>0</v>
      </c>
      <c r="R35" s="14" t="n">
        <f aca="false">SUMPRODUCT((HOUR(Ventas!$A$2:$A$10000)=$B35)*(WEEKDAY(Ventas!$A$2:$A$10000)=WEEKDAY(R$1))*(YEAR(Ventas!$A$2:$A$10000)=YEAR($A$20))*(MONTH(Ventas!$A$2:$A$10000)=MONTH($A$20)))</f>
        <v>0</v>
      </c>
      <c r="S35" s="15" t="n">
        <f aca="false">SUMPRODUCT((HOUR(Ventas!$A$2:$A$10000)=$B35)*(WEEKDAY(Ventas!$A$2:$A$10000)=WEEKDAY(R$1))*(YEAR(Ventas!$A$2:$A$10000)=YEAR($A$20))*(MONTH(Ventas!$A$2:$A$10000)=MONTH($A$20)), Ventas!$F$2:$F$10000)</f>
        <v>0</v>
      </c>
      <c r="T35" s="14" t="n">
        <f aca="false">SUMPRODUCT((HOUR(Ventas!$A$2:$A$10000)=$B35)*(WEEKDAY(Ventas!$A$2:$A$10000)=WEEKDAY(R$1))*(YEAR(Ventas!$A$2:$A$10000)=YEAR($A$20))*(MONTH(Ventas!$A$2:$A$10000)=MONTH($A$20)), Ventas!$E$2:$E$10000)</f>
        <v>0</v>
      </c>
      <c r="U35" s="16" t="n">
        <f aca="false">IFERROR(T35/R35, 0)</f>
        <v>0</v>
      </c>
      <c r="V35" s="17" t="n">
        <f aca="false">IFERROR(S35/$C35, 0)</f>
        <v>0</v>
      </c>
      <c r="W35" s="14" t="n">
        <f aca="false">SUMPRODUCT((HOUR(Ventas!$A$2:$A$10000)=$B35)*(WEEKDAY(Ventas!$A$2:$A$10000)=WEEKDAY(W$1))*(YEAR(Ventas!$A$2:$A$10000)=YEAR($A$20))*(MONTH(Ventas!$A$2:$A$10000)=MONTH($A$20)))</f>
        <v>0</v>
      </c>
      <c r="X35" s="15" t="n">
        <f aca="false">SUMPRODUCT((HOUR(Ventas!$A$2:$A$10000)=$B35)*(WEEKDAY(Ventas!$A$2:$A$10000)=WEEKDAY(W$1))*(YEAR(Ventas!$A$2:$A$10000)=YEAR($A$20))*(MONTH(Ventas!$A$2:$A$10000)=MONTH($A$20)), Ventas!$F$2:$F$10000)</f>
        <v>0</v>
      </c>
      <c r="Y35" s="14" t="n">
        <f aca="false">SUMPRODUCT((HOUR(Ventas!$A$2:$A$10000)=$B35)*(WEEKDAY(Ventas!$A$2:$A$10000)=WEEKDAY(W$1))*(YEAR(Ventas!$A$2:$A$10000)=YEAR($A$20))*(MONTH(Ventas!$A$2:$A$10000)=MONTH($A$20)), Ventas!$E$2:$E$10000)</f>
        <v>0</v>
      </c>
      <c r="Z35" s="16" t="n">
        <f aca="false">IFERROR(Y35/W35, 0)</f>
        <v>0</v>
      </c>
      <c r="AA35" s="17" t="n">
        <f aca="false">IFERROR(X35/$C35, 0)</f>
        <v>0</v>
      </c>
      <c r="AB35" s="14" t="n">
        <f aca="false">SUMPRODUCT((HOUR(Ventas!$A$2:$A$10000)=$B35)*(WEEKDAY(Ventas!$A$2:$A$10000)=WEEKDAY(AB$1))*(YEAR(Ventas!$A$2:$A$10000)=YEAR($A$20))*(MONTH(Ventas!$A$2:$A$10000)=MONTH($A$20)))</f>
        <v>0</v>
      </c>
      <c r="AC35" s="15" t="n">
        <f aca="false">SUMPRODUCT((HOUR(Ventas!$A$2:$A$10000)=$B35)*(WEEKDAY(Ventas!$A$2:$A$10000)=WEEKDAY(AB$1))*(YEAR(Ventas!$A$2:$A$10000)=YEAR($A$20))*(MONTH(Ventas!$A$2:$A$10000)=MONTH($A$20)), Ventas!$F$2:$F$10000)</f>
        <v>0</v>
      </c>
      <c r="AD35" s="14" t="n">
        <f aca="false">SUMPRODUCT((HOUR(Ventas!$A$2:$A$10000)=$B35)*(WEEKDAY(Ventas!$A$2:$A$10000)=WEEKDAY(AB$1))*(YEAR(Ventas!$A$2:$A$10000)=YEAR($A$20))*(MONTH(Ventas!$A$2:$A$10000)=MONTH($A$20)), Ventas!$E$2:$E$10000)</f>
        <v>0</v>
      </c>
      <c r="AE35" s="16" t="n">
        <f aca="false">IFERROR(AD35/AB35, 0)</f>
        <v>0</v>
      </c>
      <c r="AF35" s="17" t="n">
        <f aca="false">IFERROR(AC35/$C35, 0)</f>
        <v>0</v>
      </c>
      <c r="AG35" s="14" t="n">
        <f aca="false">SUMPRODUCT((HOUR(Ventas!$A$2:$A$10000)=$B35)*(WEEKDAY(Ventas!$A$2:$A$10000)=WEEKDAY(AG$1))*(YEAR(Ventas!$A$2:$A$10000)=YEAR($A$20))*(MONTH(Ventas!$A$2:$A$10000)=MONTH($A$20)))</f>
        <v>1</v>
      </c>
      <c r="AH35" s="15" t="n">
        <f aca="false">SUMPRODUCT((HOUR(Ventas!$A$2:$A$10000)=$B35)*(WEEKDAY(Ventas!$A$2:$A$10000)=WEEKDAY(AG$1))*(YEAR(Ventas!$A$2:$A$10000)=YEAR($A$20))*(MONTH(Ventas!$A$2:$A$10000)=MONTH($A$20)), Ventas!$F$2:$F$10000)</f>
        <v>21.95</v>
      </c>
      <c r="AI35" s="14" t="n">
        <f aca="false">SUMPRODUCT((HOUR(Ventas!$A$2:$A$10000)=$B35)*(WEEKDAY(Ventas!$A$2:$A$10000)=WEEKDAY(AG$1))*(YEAR(Ventas!$A$2:$A$10000)=YEAR($A$20))*(MONTH(Ventas!$A$2:$A$10000)=MONTH($A$20)), Ventas!$E$2:$E$10000)</f>
        <v>1</v>
      </c>
      <c r="AJ35" s="16" t="n">
        <f aca="false">IFERROR(AI35/AG35, 0)</f>
        <v>1</v>
      </c>
      <c r="AK35" s="17" t="n">
        <f aca="false">IFERROR(AH35/$C35, 0)</f>
        <v>21.95</v>
      </c>
      <c r="AL35" s="14" t="n">
        <f aca="false">SUMPRODUCT((HOUR(Ventas!$A$2:$A$10000)=$B35)*(WEEKDAY(Ventas!$A$2:$A$10000)=WEEKDAY(AL$1))*(YEAR(Ventas!$A$2:$A$10000)=YEAR($A$20))*(MONTH(Ventas!$A$2:$A$10000)=MONTH($A$20)))</f>
        <v>0</v>
      </c>
      <c r="AM35" s="15" t="n">
        <f aca="false">SUMPRODUCT((HOUR(Ventas!$A$2:$A$10000)=$B35)*(WEEKDAY(Ventas!$A$2:$A$10000)=WEEKDAY(AL$1))*(YEAR(Ventas!$A$2:$A$10000)=YEAR($A$20))*(MONTH(Ventas!$A$2:$A$10000)=MONTH($A$20)), Ventas!$F$2:$F$10000)</f>
        <v>0</v>
      </c>
      <c r="AN35" s="14" t="n">
        <f aca="false">SUMPRODUCT((HOUR(Ventas!$A$2:$A$10000)=$B35)*(WEEKDAY(Ventas!$A$2:$A$10000)=WEEKDAY(AL$1))*(YEAR(Ventas!$A$2:$A$10000)=YEAR($A$20))*(MONTH(Ventas!$A$2:$A$10000)=MONTH($A$20)), Ventas!$E$2:$E$10000)</f>
        <v>0</v>
      </c>
      <c r="AO35" s="16" t="n">
        <f aca="false">IFERROR(AN35/AL35, 0)</f>
        <v>0</v>
      </c>
      <c r="AP35" s="17" t="n">
        <f aca="false">IFERROR(AM35/$C35, 0)</f>
        <v>0</v>
      </c>
    </row>
    <row r="36" customFormat="false" ht="12.8" hidden="false" customHeight="false" outlineLevel="0" collapsed="false">
      <c r="C36" s="1" t="n">
        <f aca="false">SUM(C21:C35)</f>
        <v>153</v>
      </c>
      <c r="D36" s="15" t="n">
        <f aca="false">SUM(D21:D35)</f>
        <v>2674.75</v>
      </c>
      <c r="E36" s="14" t="n">
        <f aca="false">SUM(E21:E35)</f>
        <v>272</v>
      </c>
      <c r="F36" s="16" t="n">
        <f aca="false">IFERROR(E36/C36, 0)</f>
        <v>1.77777777777778</v>
      </c>
      <c r="G36" s="17" t="n">
        <f aca="false">IFERROR(D36/$C36, 0)</f>
        <v>17.4820261437908</v>
      </c>
      <c r="H36" s="1" t="n">
        <f aca="false">SUM(H21:H35)</f>
        <v>26</v>
      </c>
      <c r="I36" s="15" t="n">
        <f aca="false">SUM(I21:I35)</f>
        <v>534.2</v>
      </c>
      <c r="J36" s="14" t="n">
        <f aca="false">SUM(J21:J35)</f>
        <v>50</v>
      </c>
      <c r="K36" s="16" t="n">
        <f aca="false">IFERROR(J36/H36, 0)</f>
        <v>1.92307692307692</v>
      </c>
      <c r="L36" s="17" t="n">
        <f aca="false">IFERROR(I36/$C36, 0)</f>
        <v>3.49150326797386</v>
      </c>
      <c r="M36" s="1" t="n">
        <f aca="false">SUM(M21:M35)</f>
        <v>15</v>
      </c>
      <c r="N36" s="15" t="n">
        <f aca="false">SUM(N21:N35)</f>
        <v>293.6</v>
      </c>
      <c r="O36" s="14" t="n">
        <f aca="false">SUM(O21:O35)</f>
        <v>31</v>
      </c>
      <c r="P36" s="16" t="n">
        <f aca="false">IFERROR(O36/M36, 0)</f>
        <v>2.06666666666667</v>
      </c>
      <c r="Q36" s="17" t="n">
        <f aca="false">IFERROR(N36/$C36, 0)</f>
        <v>1.91895424836601</v>
      </c>
      <c r="R36" s="1" t="n">
        <f aca="false">SUM(R21:R35)</f>
        <v>8</v>
      </c>
      <c r="S36" s="15" t="n">
        <f aca="false">SUM(S21:S35)</f>
        <v>123.95</v>
      </c>
      <c r="T36" s="14" t="n">
        <f aca="false">SUM(T21:T35)</f>
        <v>11</v>
      </c>
      <c r="U36" s="16" t="n">
        <f aca="false">IFERROR(T36/R36, 0)</f>
        <v>1.375</v>
      </c>
      <c r="V36" s="17" t="n">
        <f aca="false">IFERROR(S36/$C36, 0)</f>
        <v>0.810130718954248</v>
      </c>
      <c r="W36" s="1" t="n">
        <f aca="false">SUM(W21:W35)</f>
        <v>21</v>
      </c>
      <c r="X36" s="15" t="n">
        <f aca="false">SUM(X21:X35)</f>
        <v>310.95</v>
      </c>
      <c r="Y36" s="14" t="n">
        <f aca="false">SUM(Y21:Y35)</f>
        <v>36</v>
      </c>
      <c r="Z36" s="16" t="n">
        <f aca="false">IFERROR(Y36/W36, 0)</f>
        <v>1.71428571428571</v>
      </c>
      <c r="AA36" s="17" t="n">
        <f aca="false">IFERROR(X36/$C36, 0)</f>
        <v>2.03235294117647</v>
      </c>
      <c r="AB36" s="1" t="n">
        <f aca="false">SUM(AB21:AB35)</f>
        <v>29</v>
      </c>
      <c r="AC36" s="15" t="n">
        <f aca="false">SUM(AC21:AC35)</f>
        <v>542</v>
      </c>
      <c r="AD36" s="14" t="n">
        <f aca="false">SUM(AD21:AD35)</f>
        <v>51</v>
      </c>
      <c r="AE36" s="16" t="n">
        <f aca="false">IFERROR(AD36/AB36, 0)</f>
        <v>1.75862068965517</v>
      </c>
      <c r="AF36" s="17" t="n">
        <f aca="false">IFERROR(AC36/$C36, 0)</f>
        <v>3.54248366013072</v>
      </c>
      <c r="AG36" s="1" t="n">
        <f aca="false">SUM(AG21:AG35)</f>
        <v>30</v>
      </c>
      <c r="AH36" s="15" t="n">
        <f aca="false">SUM(AH21:AH35)</f>
        <v>512.8</v>
      </c>
      <c r="AI36" s="14" t="n">
        <f aca="false">SUM(AI21:AI35)</f>
        <v>50</v>
      </c>
      <c r="AJ36" s="16" t="n">
        <f aca="false">IFERROR(AI36/AG36, 0)</f>
        <v>1.66666666666667</v>
      </c>
      <c r="AK36" s="17" t="n">
        <f aca="false">IFERROR(AH36/$C36, 0)</f>
        <v>3.3516339869281</v>
      </c>
      <c r="AL36" s="1" t="n">
        <f aca="false">SUM(AL21:AL35)</f>
        <v>24</v>
      </c>
      <c r="AM36" s="15" t="n">
        <f aca="false">SUM(AM21:AM35)</f>
        <v>357.25</v>
      </c>
      <c r="AN36" s="14" t="n">
        <f aca="false">SUM(AN21:AN35)</f>
        <v>43</v>
      </c>
      <c r="AO36" s="16" t="n">
        <f aca="false">IFERROR(AN36/AL36, 0)</f>
        <v>1.79166666666667</v>
      </c>
      <c r="AP36" s="17" t="n">
        <f aca="false">IFERROR(AM36/$C36, 0)</f>
        <v>2.33496732026144</v>
      </c>
    </row>
  </sheetData>
  <mergeCells count="16">
    <mergeCell ref="C1:G1"/>
    <mergeCell ref="H1:L1"/>
    <mergeCell ref="M1:Q1"/>
    <mergeCell ref="R1:V1"/>
    <mergeCell ref="W1:AA1"/>
    <mergeCell ref="AB1:AF1"/>
    <mergeCell ref="AG1:AK1"/>
    <mergeCell ref="AL1:AP1"/>
    <mergeCell ref="C20:G20"/>
    <mergeCell ref="H20:L20"/>
    <mergeCell ref="M20:Q20"/>
    <mergeCell ref="R20:V20"/>
    <mergeCell ref="W20:AA20"/>
    <mergeCell ref="AB20:AF20"/>
    <mergeCell ref="AG20:AK20"/>
    <mergeCell ref="AL20:A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0" activePane="bottomLeft" state="frozen"/>
      <selection pane="topLeft" activeCell="A1" activeCellId="0" sqref="A1"/>
      <selection pane="bottomLeft" activeCell="F14" activeCellId="0" sqref="F14"/>
    </sheetView>
  </sheetViews>
  <sheetFormatPr defaultRowHeight="15"/>
  <cols>
    <col collapsed="false" hidden="false" max="1" min="1" style="1" width="15.3877551020408"/>
    <col collapsed="false" hidden="false" max="6" min="2" style="1" width="13.5"/>
    <col collapsed="false" hidden="false" max="1025" min="7" style="1" width="10.3928571428571"/>
  </cols>
  <sheetData>
    <row r="1" s="8" customFormat="true" ht="36.1" hidden="false" customHeight="false" outlineLevel="0" collapsed="false">
      <c r="A1" s="8" t="s">
        <v>94</v>
      </c>
      <c r="B1" s="8" t="s">
        <v>95</v>
      </c>
      <c r="C1" s="8" t="s">
        <v>96</v>
      </c>
      <c r="D1" s="8" t="s">
        <v>97</v>
      </c>
      <c r="E1" s="8" t="s">
        <v>98</v>
      </c>
      <c r="F1" s="8" t="s">
        <v>99</v>
      </c>
    </row>
    <row r="2" customFormat="false" ht="13.8" hidden="false" customHeight="false" outlineLevel="0" collapsed="false">
      <c r="A2" s="11" t="s">
        <v>5</v>
      </c>
      <c r="B2" s="0"/>
      <c r="C2" s="0"/>
      <c r="D2" s="0"/>
      <c r="E2" s="0"/>
      <c r="F2" s="0"/>
      <c r="H2" s="0"/>
    </row>
    <row r="3" customFormat="false" ht="12.8" hidden="false" customHeight="true" outlineLevel="0" collapsed="false">
      <c r="A3" s="19" t="s">
        <v>12</v>
      </c>
      <c r="B3" s="1" t="n">
        <f aca="false">SUMPRODUCT(Ventas!$B$2:$B$10000=$A3)</f>
        <v>18</v>
      </c>
      <c r="C3" s="3" t="n">
        <f aca="false">SUMPRODUCT((Ventas!$B$2:$B$10000=$A3), Ventas!$F$2:$F$10000)</f>
        <v>251.6</v>
      </c>
      <c r="D3" s="1" t="n">
        <f aca="false">SUMPRODUCT((Ventas!$B$2:$B$10000=$A3), Ventas!$E$2:$E$10000)</f>
        <v>31</v>
      </c>
      <c r="E3" s="20" t="n">
        <f aca="false">IFERROR(D3/$B3, 0)</f>
        <v>1.72222222222222</v>
      </c>
      <c r="F3" s="3" t="n">
        <f aca="false">IFERROR(C3/$B3, 0)</f>
        <v>13.9777777777778</v>
      </c>
      <c r="H3" s="0"/>
    </row>
    <row r="4" customFormat="false" ht="12.8" hidden="false" customHeight="true" outlineLevel="0" collapsed="false">
      <c r="A4" s="19" t="s">
        <v>9</v>
      </c>
      <c r="B4" s="1" t="n">
        <f aca="false">SUMPRODUCT(Ventas!$B$2:$B$10000=$A4)</f>
        <v>61</v>
      </c>
      <c r="C4" s="3" t="n">
        <f aca="false">SUMPRODUCT((Ventas!$B$2:$B$10000=$A4), Ventas!$F$2:$F$10000)</f>
        <v>1019.7</v>
      </c>
      <c r="D4" s="1" t="n">
        <f aca="false">SUMPRODUCT((Ventas!$B$2:$B$10000=$A4), Ventas!$E$2:$E$10000)</f>
        <v>114</v>
      </c>
      <c r="E4" s="20" t="n">
        <f aca="false">IFERROR(D4/$B4, 0)</f>
        <v>1.86885245901639</v>
      </c>
      <c r="F4" s="3" t="n">
        <f aca="false">IFERROR(C4/$B4, 0)</f>
        <v>16.716393442623</v>
      </c>
      <c r="H4" s="0"/>
    </row>
    <row r="5" customFormat="false" ht="12.8" hidden="false" customHeight="true" outlineLevel="0" collapsed="false">
      <c r="A5" s="19" t="s">
        <v>7</v>
      </c>
      <c r="B5" s="1" t="n">
        <f aca="false">SUMPRODUCT(Ventas!$B$2:$B$10000=$A5)</f>
        <v>53</v>
      </c>
      <c r="C5" s="3" t="n">
        <f aca="false">SUMPRODUCT((Ventas!$B$2:$B$10000=$A5), Ventas!$F$2:$F$10000)</f>
        <v>945.65</v>
      </c>
      <c r="D5" s="1" t="n">
        <f aca="false">SUMPRODUCT((Ventas!$B$2:$B$10000=$A5), Ventas!$E$2:$E$10000)</f>
        <v>84</v>
      </c>
      <c r="E5" s="20" t="n">
        <f aca="false">IFERROR(D5/$B5, 0)</f>
        <v>1.58490566037736</v>
      </c>
      <c r="F5" s="3" t="n">
        <f aca="false">IFERROR(C5/$B5, 0)</f>
        <v>17.8424528301887</v>
      </c>
      <c r="H5" s="0"/>
    </row>
    <row r="6" customFormat="false" ht="12.8" hidden="false" customHeight="true" outlineLevel="0" collapsed="false">
      <c r="A6" s="19" t="s">
        <v>11</v>
      </c>
      <c r="B6" s="1" t="n">
        <f aca="false">SUMPRODUCT(Ventas!$B$2:$B$10000=$A6)</f>
        <v>30</v>
      </c>
      <c r="C6" s="3" t="n">
        <f aca="false">SUMPRODUCT((Ventas!$B$2:$B$10000=$A6), Ventas!$F$2:$F$10000)</f>
        <v>442.215</v>
      </c>
      <c r="D6" s="1" t="n">
        <f aca="false">SUMPRODUCT((Ventas!$B$2:$B$10000=$A6), Ventas!$E$2:$E$10000)</f>
        <v>41</v>
      </c>
      <c r="E6" s="20" t="n">
        <f aca="false">IFERROR(D6/$B6, 0)</f>
        <v>1.36666666666667</v>
      </c>
      <c r="F6" s="3" t="n">
        <f aca="false">IFERROR(C6/$B6, 0)</f>
        <v>14.7405</v>
      </c>
      <c r="H6" s="0"/>
    </row>
    <row r="7" customFormat="false" ht="12.8" hidden="false" customHeight="true" outlineLevel="0" collapsed="false">
      <c r="A7" s="19" t="s">
        <v>10</v>
      </c>
      <c r="B7" s="1" t="n">
        <f aca="false">SUMPRODUCT(Ventas!$B$2:$B$10000=$A7)</f>
        <v>11</v>
      </c>
      <c r="C7" s="3" t="n">
        <f aca="false">SUMPRODUCT((Ventas!$B$2:$B$10000=$A7), Ventas!$F$2:$F$10000)</f>
        <v>278.7</v>
      </c>
      <c r="D7" s="1" t="n">
        <f aca="false">SUMPRODUCT((Ventas!$B$2:$B$10000=$A7), Ventas!$E$2:$E$10000)</f>
        <v>28</v>
      </c>
      <c r="E7" s="20" t="n">
        <f aca="false">IFERROR(D7/$B7, 0)</f>
        <v>2.54545454545455</v>
      </c>
      <c r="F7" s="3" t="n">
        <f aca="false">IFERROR(C7/$B7, 0)</f>
        <v>25.3363636363636</v>
      </c>
      <c r="H7" s="0"/>
    </row>
    <row r="8" customFormat="false" ht="12.8" hidden="false" customHeight="true" outlineLevel="0" collapsed="false">
      <c r="A8" s="19" t="s">
        <v>6</v>
      </c>
      <c r="B8" s="1" t="n">
        <f aca="false">SUMPRODUCT(Ventas!$B$2:$B$10000=$A8)</f>
        <v>71</v>
      </c>
      <c r="C8" s="3" t="n">
        <f aca="false">SUMPRODUCT((Ventas!$B$2:$B$10000=$A8), Ventas!$F$2:$F$10000)</f>
        <v>1046.2</v>
      </c>
      <c r="D8" s="1" t="n">
        <f aca="false">SUMPRODUCT((Ventas!$B$2:$B$10000=$A8), Ventas!$E$2:$E$10000)</f>
        <v>108</v>
      </c>
      <c r="E8" s="20" t="n">
        <f aca="false">IFERROR(D8/$B8, 0)</f>
        <v>1.52112676056338</v>
      </c>
      <c r="F8" s="3" t="n">
        <f aca="false">IFERROR(C8/$B8, 0)</f>
        <v>14.7352112676056</v>
      </c>
      <c r="H8" s="0"/>
    </row>
    <row r="9" customFormat="false" ht="12.8" hidden="false" customHeight="true" outlineLevel="0" collapsed="false">
      <c r="A9" s="19" t="s">
        <v>14</v>
      </c>
      <c r="B9" s="1" t="n">
        <f aca="false">SUMPRODUCT(Ventas!$B$2:$B$10000=$A9)</f>
        <v>1</v>
      </c>
      <c r="C9" s="3" t="n">
        <f aca="false">SUMPRODUCT((Ventas!$B$2:$B$10000=$A9), Ventas!$F$2:$F$10000)</f>
        <v>28.8</v>
      </c>
      <c r="D9" s="1" t="n">
        <f aca="false">SUMPRODUCT((Ventas!$B$2:$B$10000=$A9), Ventas!$E$2:$E$10000)</f>
        <v>4</v>
      </c>
      <c r="E9" s="20" t="n">
        <f aca="false">IFERROR(D9/$B9, 0)</f>
        <v>4</v>
      </c>
      <c r="F9" s="3" t="n">
        <f aca="false">IFERROR(C9/$B9, 0)</f>
        <v>28.8</v>
      </c>
      <c r="H9" s="0"/>
    </row>
    <row r="10" customFormat="false" ht="12.8" hidden="false" customHeight="true" outlineLevel="0" collapsed="false">
      <c r="A10" s="19" t="s">
        <v>13</v>
      </c>
      <c r="B10" s="1" t="n">
        <f aca="false">SUMPRODUCT(Ventas!$B$2:$B$10000=$A10)</f>
        <v>3</v>
      </c>
      <c r="C10" s="3" t="n">
        <f aca="false">SUMPRODUCT((Ventas!$B$2:$B$10000=$A10), Ventas!$F$2:$F$10000)</f>
        <v>101.315</v>
      </c>
      <c r="D10" s="1" t="n">
        <f aca="false">SUMPRODUCT((Ventas!$B$2:$B$10000=$A10), Ventas!$E$2:$E$10000)</f>
        <v>8</v>
      </c>
      <c r="E10" s="20" t="n">
        <f aca="false">IFERROR(D10/$B10, 0)</f>
        <v>2.66666666666667</v>
      </c>
      <c r="F10" s="3" t="n">
        <f aca="false">IFERROR(C10/$B10, 0)</f>
        <v>33.7716666666667</v>
      </c>
      <c r="H10" s="0"/>
    </row>
    <row r="11" customFormat="false" ht="12.8" hidden="false" customHeight="true" outlineLevel="0" collapsed="false">
      <c r="A11" s="19" t="s">
        <v>8</v>
      </c>
      <c r="B11" s="1" t="n">
        <f aca="false">SUMPRODUCT(Ventas!$B$2:$B$10000=$A11)</f>
        <v>11</v>
      </c>
      <c r="C11" s="3" t="n">
        <f aca="false">SUMPRODUCT((Ventas!$B$2:$B$10000=$A11), Ventas!$F$2:$F$10000)</f>
        <v>303.9</v>
      </c>
      <c r="D11" s="1" t="n">
        <f aca="false">SUMPRODUCT((Ventas!$B$2:$B$10000=$A11), Ventas!$E$2:$E$10000)</f>
        <v>22</v>
      </c>
      <c r="E11" s="20" t="n">
        <f aca="false">IFERROR(D11/$B11, 0)</f>
        <v>2</v>
      </c>
      <c r="F11" s="3" t="n">
        <f aca="false">IFERROR(C11/$B11, 0)</f>
        <v>27.6272727272727</v>
      </c>
      <c r="H11" s="0"/>
    </row>
    <row r="12" customFormat="false" ht="12.8" hidden="false" customHeight="true" outlineLevel="0" collapsed="false">
      <c r="A12" s="19" t="s">
        <v>100</v>
      </c>
      <c r="B12" s="1" t="n">
        <f aca="false">SUMPRODUCT(Ventas!$B$2:$B$10000=$A12)</f>
        <v>0</v>
      </c>
      <c r="C12" s="3" t="n">
        <f aca="false">SUMPRODUCT((Ventas!$B$2:$B$10000=$A12), Ventas!$F$2:$F$10000)</f>
        <v>0</v>
      </c>
      <c r="D12" s="1" t="n">
        <f aca="false">SUMPRODUCT((Ventas!$B$2:$B$10000=$A12), Ventas!$E$2:$E$10000)</f>
        <v>0</v>
      </c>
      <c r="E12" s="20" t="n">
        <f aca="false">IFERROR(D12/$B12, 0)</f>
        <v>0</v>
      </c>
      <c r="F12" s="3" t="n">
        <f aca="false">IFERROR(C12/$B12, 0)</f>
        <v>0</v>
      </c>
      <c r="H12" s="0"/>
    </row>
    <row r="13" customFormat="false" ht="12.8" hidden="false" customHeight="true" outlineLevel="0" collapsed="false">
      <c r="A13" s="19" t="s">
        <v>16</v>
      </c>
      <c r="B13" s="1" t="n">
        <f aca="false">SUMPRODUCT(Ventas!$B$2:$B$10000=$A13)</f>
        <v>2</v>
      </c>
      <c r="C13" s="3" t="n">
        <f aca="false">SUMPRODUCT((Ventas!$B$2:$B$10000=$A13), Ventas!$F$2:$F$10000)</f>
        <v>40.8</v>
      </c>
      <c r="D13" s="1" t="n">
        <f aca="false">SUMPRODUCT((Ventas!$B$2:$B$10000=$A13), Ventas!$E$2:$E$10000)</f>
        <v>4</v>
      </c>
      <c r="E13" s="20" t="n">
        <f aca="false">IFERROR(D13/$B13, 0)</f>
        <v>2</v>
      </c>
      <c r="F13" s="3" t="n">
        <f aca="false">IFERROR(C13/$B13, 0)</f>
        <v>20.4</v>
      </c>
      <c r="H13" s="0"/>
    </row>
    <row r="14" customFormat="false" ht="12.8" hidden="false" customHeight="true" outlineLevel="0" collapsed="false">
      <c r="A14" s="19" t="s">
        <v>101</v>
      </c>
      <c r="B14" s="1" t="n">
        <f aca="false">SUMPRODUCT(Ventas!$B$2:$B$10000=$A14)</f>
        <v>0</v>
      </c>
      <c r="C14" s="3" t="n">
        <f aca="false">SUMPRODUCT((Ventas!$B$2:$B$10000=$A14), Ventas!$F$2:$F$10000)</f>
        <v>0</v>
      </c>
      <c r="D14" s="1" t="n">
        <f aca="false">SUMPRODUCT((Ventas!$B$2:$B$10000=$A14), Ventas!$E$2:$E$10000)</f>
        <v>0</v>
      </c>
      <c r="E14" s="20" t="n">
        <f aca="false">IFERROR(D14/$B14, 0)</f>
        <v>0</v>
      </c>
      <c r="F14" s="3" t="n">
        <f aca="false">IFERROR(C14/$B14, 0)</f>
        <v>0</v>
      </c>
      <c r="H14" s="0"/>
    </row>
    <row r="15" customFormat="false" ht="12.8" hidden="false" customHeight="true" outlineLevel="0" collapsed="false">
      <c r="A15" s="19" t="s">
        <v>102</v>
      </c>
      <c r="B15" s="1" t="n">
        <f aca="false">SUMPRODUCT(Ventas!$B$2:$B$10000=$A15)</f>
        <v>0</v>
      </c>
      <c r="C15" s="3" t="n">
        <f aca="false">SUMPRODUCT((Ventas!$B$2:$B$10000=$A15), Ventas!$F$2:$F$10000)</f>
        <v>0</v>
      </c>
      <c r="D15" s="1" t="n">
        <f aca="false">SUMPRODUCT((Ventas!$B$2:$B$10000=$A15), Ventas!$E$2:$E$10000)</f>
        <v>0</v>
      </c>
      <c r="E15" s="20" t="n">
        <f aca="false">IFERROR(D15/$B15, 0)</f>
        <v>0</v>
      </c>
      <c r="F15" s="3" t="n">
        <f aca="false">IFERROR(C15/$B15, 0)</f>
        <v>0</v>
      </c>
      <c r="H15" s="0"/>
    </row>
    <row r="16" customFormat="false" ht="12.8" hidden="false" customHeight="true" outlineLevel="0" collapsed="false">
      <c r="A16" s="19" t="s">
        <v>103</v>
      </c>
      <c r="B16" s="1" t="n">
        <f aca="false">SUMPRODUCT(Ventas!$B$2:$B$10000=$A16)</f>
        <v>0</v>
      </c>
      <c r="C16" s="3" t="n">
        <f aca="false">SUMPRODUCT((Ventas!$B$2:$B$10000=$A16), Ventas!$F$2:$F$10000)</f>
        <v>0</v>
      </c>
      <c r="D16" s="1" t="n">
        <f aca="false">SUMPRODUCT((Ventas!$B$2:$B$10000=$A16), Ventas!$E$2:$E$10000)</f>
        <v>0</v>
      </c>
      <c r="E16" s="20" t="n">
        <f aca="false">IFERROR(D16/$B16, 0)</f>
        <v>0</v>
      </c>
      <c r="F16" s="3" t="n">
        <f aca="false">IFERROR(C16/$B16, 0)</f>
        <v>0</v>
      </c>
      <c r="H16" s="0"/>
    </row>
    <row r="17" customFormat="false" ht="12.8" hidden="false" customHeight="true" outlineLevel="0" collapsed="false">
      <c r="A17" s="19" t="s">
        <v>15</v>
      </c>
      <c r="B17" s="1" t="n">
        <f aca="false">SUMPRODUCT(Ventas!$B$2:$B$10000=$A17)</f>
        <v>4</v>
      </c>
      <c r="C17" s="3" t="n">
        <f aca="false">SUMPRODUCT((Ventas!$B$2:$B$10000=$A17), Ventas!$F$2:$F$10000)</f>
        <v>82.65</v>
      </c>
      <c r="D17" s="1" t="n">
        <f aca="false">SUMPRODUCT((Ventas!$B$2:$B$10000=$A17), Ventas!$E$2:$E$10000)</f>
        <v>7</v>
      </c>
      <c r="E17" s="20" t="n">
        <f aca="false">IFERROR(D17/$B17, 0)</f>
        <v>1.75</v>
      </c>
      <c r="F17" s="3" t="n">
        <f aca="false">IFERROR(C17/$B17, 0)</f>
        <v>20.6625</v>
      </c>
      <c r="H17" s="0"/>
    </row>
    <row r="18" customFormat="false" ht="12.8" hidden="false" customHeight="true" outlineLevel="0" collapsed="false">
      <c r="A18" s="21" t="s">
        <v>104</v>
      </c>
      <c r="B18" s="22" t="n">
        <f aca="false">SUM(B3:B17)</f>
        <v>265</v>
      </c>
      <c r="C18" s="23" t="n">
        <f aca="false">SUM(C3:C17)</f>
        <v>4541.53</v>
      </c>
      <c r="D18" s="22" t="n">
        <f aca="false">SUM(D3:D17)</f>
        <v>451</v>
      </c>
      <c r="E18" s="24" t="n">
        <f aca="false">IFERROR(D18/$B18, 0)</f>
        <v>1.70188679245283</v>
      </c>
      <c r="F18" s="23" t="n">
        <f aca="false">IFERROR(C18/$B18, 0)</f>
        <v>17.1378490566038</v>
      </c>
      <c r="H18" s="0"/>
    </row>
    <row r="19" customFormat="false" ht="13.8" hidden="false" customHeight="false" outlineLevel="0" collapsed="false">
      <c r="A19" s="11" t="n">
        <v>42522</v>
      </c>
      <c r="B19" s="0"/>
      <c r="C19" s="0"/>
      <c r="D19" s="0"/>
      <c r="E19" s="0"/>
      <c r="F19" s="0"/>
      <c r="H19" s="0"/>
    </row>
    <row r="20" customFormat="false" ht="12.8" hidden="false" customHeight="false" outlineLevel="0" collapsed="false">
      <c r="A20" s="19" t="s">
        <v>12</v>
      </c>
      <c r="B20" s="1" t="n">
        <f aca="false">SUMPRODUCT((Ventas!$B$2:$B$10000=$A20)*(MONTH(Ventas!$A$2:$A$190000)=MONTH($A$19))*(YEAR(Ventas!$A$2:$A$190000)=YEAR($A$19)))</f>
        <v>11</v>
      </c>
      <c r="C20" s="3" t="n">
        <f aca="false">SUMPRODUCT((Ventas!$B$2:$B$10000=$A20)*(MONTH(Ventas!$A$2:$A$190000)=MONTH($A$19))*(YEAR(Ventas!$A$2:$A$190000)=YEAR($A$19)), Ventas!$F$2:$F$10000)</f>
        <v>155.15</v>
      </c>
      <c r="D20" s="1" t="n">
        <f aca="false">SUMPRODUCT((Ventas!$B$2:$B$10000=$A20)*(MONTH(Ventas!$A$2:$A$190000)=MONTH($A$19))*(YEAR(Ventas!$A$2:$A$190000)=YEAR($A$19)), Ventas!$E$2:$E$10000)</f>
        <v>20</v>
      </c>
      <c r="E20" s="20" t="n">
        <f aca="false">IFERROR(D20/$B20, 0)</f>
        <v>1.81818181818182</v>
      </c>
      <c r="F20" s="3" t="n">
        <f aca="false">IFERROR(C20/$B20, 0)</f>
        <v>14.1045454545455</v>
      </c>
      <c r="H20" s="0"/>
    </row>
    <row r="21" customFormat="false" ht="12.8" hidden="false" customHeight="false" outlineLevel="0" collapsed="false">
      <c r="A21" s="19" t="s">
        <v>9</v>
      </c>
      <c r="B21" s="1" t="n">
        <f aca="false">SUMPRODUCT((Ventas!$B$2:$B$10000=$A21)*(MONTH(Ventas!$A$2:$A$190000)=MONTH($A$19))*(YEAR(Ventas!$A$2:$A$190000)=YEAR($A$19)))</f>
        <v>30</v>
      </c>
      <c r="C21" s="3" t="n">
        <f aca="false">SUMPRODUCT((Ventas!$B$2:$B$10000=$A21)*(MONTH(Ventas!$A$2:$A$190000)=MONTH($A$19))*(YEAR(Ventas!$A$2:$A$190000)=YEAR($A$19)), Ventas!$F$2:$F$10000)</f>
        <v>435.85</v>
      </c>
      <c r="D21" s="1" t="n">
        <f aca="false">SUMPRODUCT((Ventas!$B$2:$B$10000=$A21)*(MONTH(Ventas!$A$2:$A$190000)=MONTH($A$19))*(YEAR(Ventas!$A$2:$A$190000)=YEAR($A$19)), Ventas!$E$2:$E$10000)</f>
        <v>46</v>
      </c>
      <c r="E21" s="20" t="n">
        <f aca="false">IFERROR(D21/$B21, 0)</f>
        <v>1.53333333333333</v>
      </c>
      <c r="F21" s="3" t="n">
        <f aca="false">IFERROR(C21/$B21, 0)</f>
        <v>14.5283333333333</v>
      </c>
      <c r="H21" s="0"/>
    </row>
    <row r="22" customFormat="false" ht="12.8" hidden="false" customHeight="false" outlineLevel="0" collapsed="false">
      <c r="A22" s="19" t="s">
        <v>7</v>
      </c>
      <c r="B22" s="1" t="n">
        <f aca="false">SUMPRODUCT((Ventas!$B$2:$B$10000=$A22)*(MONTH(Ventas!$A$2:$A$190000)=MONTH($A$19))*(YEAR(Ventas!$A$2:$A$190000)=YEAR($A$19)))</f>
        <v>24</v>
      </c>
      <c r="C22" s="3" t="n">
        <f aca="false">SUMPRODUCT((Ventas!$B$2:$B$10000=$A22)*(MONTH(Ventas!$A$2:$A$190000)=MONTH($A$19))*(YEAR(Ventas!$A$2:$A$190000)=YEAR($A$19)), Ventas!$F$2:$F$10000)</f>
        <v>469.1</v>
      </c>
      <c r="D22" s="1" t="n">
        <f aca="false">SUMPRODUCT((Ventas!$B$2:$B$10000=$A22)*(MONTH(Ventas!$A$2:$A$190000)=MONTH($A$19))*(YEAR(Ventas!$A$2:$A$190000)=YEAR($A$19)), Ventas!$E$2:$E$10000)</f>
        <v>38</v>
      </c>
      <c r="E22" s="20" t="n">
        <f aca="false">IFERROR(D22/$B22, 0)</f>
        <v>1.58333333333333</v>
      </c>
      <c r="F22" s="3" t="n">
        <f aca="false">IFERROR(C22/$B22, 0)</f>
        <v>19.5458333333333</v>
      </c>
      <c r="H22" s="0"/>
    </row>
    <row r="23" customFormat="false" ht="12.8" hidden="false" customHeight="false" outlineLevel="0" collapsed="false">
      <c r="A23" s="19" t="s">
        <v>11</v>
      </c>
      <c r="B23" s="1" t="n">
        <f aca="false">SUMPRODUCT((Ventas!$B$2:$B$10000=$A23)*(MONTH(Ventas!$A$2:$A$190000)=MONTH($A$19))*(YEAR(Ventas!$A$2:$A$190000)=YEAR($A$19)))</f>
        <v>11</v>
      </c>
      <c r="C23" s="3" t="n">
        <f aca="false">SUMPRODUCT((Ventas!$B$2:$B$10000=$A23)*(MONTH(Ventas!$A$2:$A$190000)=MONTH($A$19))*(YEAR(Ventas!$A$2:$A$190000)=YEAR($A$19)), Ventas!$F$2:$F$10000)</f>
        <v>134.265</v>
      </c>
      <c r="D23" s="1" t="n">
        <f aca="false">SUMPRODUCT((Ventas!$B$2:$B$10000=$A23)*(MONTH(Ventas!$A$2:$A$190000)=MONTH($A$19))*(YEAR(Ventas!$A$2:$A$190000)=YEAR($A$19)), Ventas!$E$2:$E$10000)</f>
        <v>14</v>
      </c>
      <c r="E23" s="20" t="n">
        <f aca="false">IFERROR(D23/$B23, 0)</f>
        <v>1.27272727272727</v>
      </c>
      <c r="F23" s="3" t="n">
        <f aca="false">IFERROR(C23/$B23, 0)</f>
        <v>12.2059090909091</v>
      </c>
      <c r="H23" s="0"/>
    </row>
    <row r="24" customFormat="false" ht="12.8" hidden="false" customHeight="false" outlineLevel="0" collapsed="false">
      <c r="A24" s="19" t="s">
        <v>10</v>
      </c>
      <c r="B24" s="1" t="n">
        <f aca="false">SUMPRODUCT((Ventas!$B$2:$B$10000=$A24)*(MONTH(Ventas!$A$2:$A$190000)=MONTH($A$19))*(YEAR(Ventas!$A$2:$A$190000)=YEAR($A$19)))</f>
        <v>4</v>
      </c>
      <c r="C24" s="3" t="n">
        <f aca="false">SUMPRODUCT((Ventas!$B$2:$B$10000=$A24)*(MONTH(Ventas!$A$2:$A$190000)=MONTH($A$19))*(YEAR(Ventas!$A$2:$A$190000)=YEAR($A$19)), Ventas!$F$2:$F$10000)</f>
        <v>106.55</v>
      </c>
      <c r="D24" s="1" t="n">
        <f aca="false">SUMPRODUCT((Ventas!$B$2:$B$10000=$A24)*(MONTH(Ventas!$A$2:$A$190000)=MONTH($A$19))*(YEAR(Ventas!$A$2:$A$190000)=YEAR($A$19)), Ventas!$E$2:$E$10000)</f>
        <v>11</v>
      </c>
      <c r="E24" s="20" t="n">
        <f aca="false">IFERROR(D24/$B24, 0)</f>
        <v>2.75</v>
      </c>
      <c r="F24" s="3" t="n">
        <f aca="false">IFERROR(C24/$B24, 0)</f>
        <v>26.6375</v>
      </c>
      <c r="H24" s="0"/>
    </row>
    <row r="25" customFormat="false" ht="12.8" hidden="false" customHeight="false" outlineLevel="0" collapsed="false">
      <c r="A25" s="19" t="s">
        <v>6</v>
      </c>
      <c r="B25" s="1" t="n">
        <f aca="false">SUMPRODUCT((Ventas!$B$2:$B$10000=$A25)*(MONTH(Ventas!$A$2:$A$190000)=MONTH($A$19))*(YEAR(Ventas!$A$2:$A$190000)=YEAR($A$19)))</f>
        <v>28</v>
      </c>
      <c r="C25" s="3" t="n">
        <f aca="false">SUMPRODUCT((Ventas!$B$2:$B$10000=$A25)*(MONTH(Ventas!$A$2:$A$190000)=MONTH($A$19))*(YEAR(Ventas!$A$2:$A$190000)=YEAR($A$19)), Ventas!$F$2:$F$10000)</f>
        <v>452.05</v>
      </c>
      <c r="D25" s="1" t="n">
        <f aca="false">SUMPRODUCT((Ventas!$B$2:$B$10000=$A25)*(MONTH(Ventas!$A$2:$A$190000)=MONTH($A$19))*(YEAR(Ventas!$A$2:$A$190000)=YEAR($A$19)), Ventas!$E$2:$E$10000)</f>
        <v>42</v>
      </c>
      <c r="E25" s="20" t="n">
        <f aca="false">IFERROR(D25/$B25, 0)</f>
        <v>1.5</v>
      </c>
      <c r="F25" s="3" t="n">
        <f aca="false">IFERROR(C25/$B25, 0)</f>
        <v>16.1446428571428</v>
      </c>
      <c r="H25" s="3"/>
    </row>
    <row r="26" customFormat="false" ht="12.8" hidden="false" customHeight="false" outlineLevel="0" collapsed="false">
      <c r="A26" s="19" t="s">
        <v>14</v>
      </c>
      <c r="B26" s="1" t="n">
        <f aca="false">SUMPRODUCT((Ventas!$B$2:$B$10000=$A26)*(MONTH(Ventas!$A$2:$A$190000)=MONTH($A$19))*(YEAR(Ventas!$A$2:$A$190000)=YEAR($A$19)))</f>
        <v>0</v>
      </c>
      <c r="C26" s="3" t="n">
        <f aca="false">SUMPRODUCT((Ventas!$B$2:$B$10000=$A26)*(MONTH(Ventas!$A$2:$A$190000)=MONTH($A$19))*(YEAR(Ventas!$A$2:$A$190000)=YEAR($A$19)), Ventas!$F$2:$F$10000)</f>
        <v>0</v>
      </c>
      <c r="D26" s="1" t="n">
        <f aca="false">SUMPRODUCT((Ventas!$B$2:$B$10000=$A26)*(MONTH(Ventas!$A$2:$A$190000)=MONTH($A$19))*(YEAR(Ventas!$A$2:$A$190000)=YEAR($A$19)), Ventas!$E$2:$E$10000)</f>
        <v>0</v>
      </c>
      <c r="E26" s="20" t="n">
        <f aca="false">IFERROR(D26/$B26, 0)</f>
        <v>0</v>
      </c>
      <c r="F26" s="3" t="n">
        <f aca="false">IFERROR(C26/$B26, 0)</f>
        <v>0</v>
      </c>
    </row>
    <row r="27" customFormat="false" ht="12.8" hidden="false" customHeight="false" outlineLevel="0" collapsed="false">
      <c r="A27" s="19" t="s">
        <v>13</v>
      </c>
      <c r="B27" s="1" t="n">
        <f aca="false">SUMPRODUCT((Ventas!$B$2:$B$10000=$A27)*(MONTH(Ventas!$A$2:$A$190000)=MONTH($A$19))*(YEAR(Ventas!$A$2:$A$190000)=YEAR($A$19)))</f>
        <v>1</v>
      </c>
      <c r="C27" s="3" t="n">
        <f aca="false">SUMPRODUCT((Ventas!$B$2:$B$10000=$A27)*(MONTH(Ventas!$A$2:$A$190000)=MONTH($A$19))*(YEAR(Ventas!$A$2:$A$190000)=YEAR($A$19)), Ventas!$F$2:$F$10000)</f>
        <v>34.065</v>
      </c>
      <c r="D27" s="1" t="n">
        <f aca="false">SUMPRODUCT((Ventas!$B$2:$B$10000=$A27)*(MONTH(Ventas!$A$2:$A$190000)=MONTH($A$19))*(YEAR(Ventas!$A$2:$A$190000)=YEAR($A$19)), Ventas!$E$2:$E$10000)</f>
        <v>3</v>
      </c>
      <c r="E27" s="20" t="n">
        <f aca="false">IFERROR(D27/$B27, 0)</f>
        <v>3</v>
      </c>
      <c r="F27" s="3" t="n">
        <f aca="false">IFERROR(C27/$B27, 0)</f>
        <v>34.065</v>
      </c>
    </row>
    <row r="28" customFormat="false" ht="12.8" hidden="false" customHeight="false" outlineLevel="0" collapsed="false">
      <c r="A28" s="19" t="s">
        <v>8</v>
      </c>
      <c r="B28" s="1" t="n">
        <f aca="false">SUMPRODUCT((Ventas!$B$2:$B$10000=$A28)*(MONTH(Ventas!$A$2:$A$190000)=MONTH($A$19))*(YEAR(Ventas!$A$2:$A$190000)=YEAR($A$19)))</f>
        <v>3</v>
      </c>
      <c r="C28" s="3" t="n">
        <f aca="false">SUMPRODUCT((Ventas!$B$2:$B$10000=$A28)*(MONTH(Ventas!$A$2:$A$190000)=MONTH($A$19))*(YEAR(Ventas!$A$2:$A$190000)=YEAR($A$19)), Ventas!$F$2:$F$10000)</f>
        <v>79.75</v>
      </c>
      <c r="D28" s="1" t="n">
        <f aca="false">SUMPRODUCT((Ventas!$B$2:$B$10000=$A28)*(MONTH(Ventas!$A$2:$A$190000)=MONTH($A$19))*(YEAR(Ventas!$A$2:$A$190000)=YEAR($A$19)), Ventas!$E$2:$E$10000)</f>
        <v>5</v>
      </c>
      <c r="E28" s="20" t="n">
        <f aca="false">IFERROR(D28/$B28, 0)</f>
        <v>1.66666666666667</v>
      </c>
      <c r="F28" s="3" t="n">
        <f aca="false">IFERROR(C28/$B28, 0)</f>
        <v>26.5833333333333</v>
      </c>
    </row>
    <row r="29" customFormat="false" ht="12.8" hidden="false" customHeight="false" outlineLevel="0" collapsed="false">
      <c r="A29" s="19" t="s">
        <v>100</v>
      </c>
      <c r="B29" s="1" t="n">
        <f aca="false">SUMPRODUCT((Ventas!$B$2:$B$10000=$A29)*(MONTH(Ventas!$A$2:$A$190000)=MONTH($A$19))*(YEAR(Ventas!$A$2:$A$190000)=YEAR($A$19)))</f>
        <v>0</v>
      </c>
      <c r="C29" s="3" t="n">
        <f aca="false">SUMPRODUCT((Ventas!$B$2:$B$10000=$A29)*(MONTH(Ventas!$A$2:$A$190000)=MONTH($A$19))*(YEAR(Ventas!$A$2:$A$190000)=YEAR($A$19)), Ventas!$F$2:$F$10000)</f>
        <v>0</v>
      </c>
      <c r="D29" s="1" t="n">
        <f aca="false">SUMPRODUCT((Ventas!$B$2:$B$10000=$A29)*(MONTH(Ventas!$A$2:$A$190000)=MONTH($A$19))*(YEAR(Ventas!$A$2:$A$190000)=YEAR($A$19)), Ventas!$E$2:$E$10000)</f>
        <v>0</v>
      </c>
      <c r="E29" s="20" t="n">
        <f aca="false">IFERROR(D29/$B29, 0)</f>
        <v>0</v>
      </c>
      <c r="F29" s="3" t="n">
        <f aca="false">IFERROR(C29/$B29, 0)</f>
        <v>0</v>
      </c>
    </row>
    <row r="30" customFormat="false" ht="12.8" hidden="false" customHeight="false" outlineLevel="0" collapsed="false">
      <c r="A30" s="19" t="s">
        <v>16</v>
      </c>
      <c r="B30" s="1" t="n">
        <f aca="false">SUMPRODUCT((Ventas!$B$2:$B$10000=$A30)*(MONTH(Ventas!$A$2:$A$190000)=MONTH($A$19))*(YEAR(Ventas!$A$2:$A$190000)=YEAR($A$19)))</f>
        <v>0</v>
      </c>
      <c r="C30" s="3" t="n">
        <f aca="false">SUMPRODUCT((Ventas!$B$2:$B$10000=$A30)*(MONTH(Ventas!$A$2:$A$190000)=MONTH($A$19))*(YEAR(Ventas!$A$2:$A$190000)=YEAR($A$19)), Ventas!$F$2:$F$10000)</f>
        <v>0</v>
      </c>
      <c r="D30" s="1" t="n">
        <f aca="false">SUMPRODUCT((Ventas!$B$2:$B$10000=$A30)*(MONTH(Ventas!$A$2:$A$190000)=MONTH($A$19))*(YEAR(Ventas!$A$2:$A$190000)=YEAR($A$19)), Ventas!$E$2:$E$10000)</f>
        <v>0</v>
      </c>
      <c r="E30" s="20" t="n">
        <f aca="false">IFERROR(D30/$B30, 0)</f>
        <v>0</v>
      </c>
      <c r="F30" s="3" t="n">
        <f aca="false">IFERROR(C30/$B30, 0)</f>
        <v>0</v>
      </c>
    </row>
    <row r="31" customFormat="false" ht="12.8" hidden="false" customHeight="false" outlineLevel="0" collapsed="false">
      <c r="A31" s="19" t="s">
        <v>101</v>
      </c>
      <c r="B31" s="1" t="n">
        <f aca="false">SUMPRODUCT((Ventas!$B$2:$B$10000=$A31)*(MONTH(Ventas!$A$2:$A$190000)=MONTH($A$19))*(YEAR(Ventas!$A$2:$A$190000)=YEAR($A$19)))</f>
        <v>0</v>
      </c>
      <c r="C31" s="3" t="n">
        <f aca="false">SUMPRODUCT((Ventas!$B$2:$B$10000=$A31)*(MONTH(Ventas!$A$2:$A$190000)=MONTH($A$19))*(YEAR(Ventas!$A$2:$A$190000)=YEAR($A$19)), Ventas!$F$2:$F$10000)</f>
        <v>0</v>
      </c>
      <c r="D31" s="1" t="n">
        <f aca="false">SUMPRODUCT((Ventas!$B$2:$B$10000=$A31)*(MONTH(Ventas!$A$2:$A$190000)=MONTH($A$19))*(YEAR(Ventas!$A$2:$A$190000)=YEAR($A$19)), Ventas!$E$2:$E$10000)</f>
        <v>0</v>
      </c>
      <c r="E31" s="20" t="n">
        <f aca="false">IFERROR(D31/$B31, 0)</f>
        <v>0</v>
      </c>
      <c r="F31" s="3" t="n">
        <f aca="false">IFERROR(C31/$B31, 0)</f>
        <v>0</v>
      </c>
    </row>
    <row r="32" customFormat="false" ht="12.8" hidden="false" customHeight="false" outlineLevel="0" collapsed="false">
      <c r="A32" s="19" t="s">
        <v>102</v>
      </c>
      <c r="B32" s="1" t="n">
        <f aca="false">SUMPRODUCT((Ventas!$B$2:$B$10000=$A32)*(MONTH(Ventas!$A$2:$A$190000)=MONTH($A$19))*(YEAR(Ventas!$A$2:$A$190000)=YEAR($A$19)))</f>
        <v>0</v>
      </c>
      <c r="C32" s="3" t="n">
        <f aca="false">SUMPRODUCT((Ventas!$B$2:$B$10000=$A32)*(MONTH(Ventas!$A$2:$A$190000)=MONTH($A$19))*(YEAR(Ventas!$A$2:$A$190000)=YEAR($A$19)), Ventas!$F$2:$F$10000)</f>
        <v>0</v>
      </c>
      <c r="D32" s="1" t="n">
        <f aca="false">SUMPRODUCT((Ventas!$B$2:$B$10000=$A32)*(MONTH(Ventas!$A$2:$A$190000)=MONTH($A$19))*(YEAR(Ventas!$A$2:$A$190000)=YEAR($A$19)), Ventas!$E$2:$E$10000)</f>
        <v>0</v>
      </c>
      <c r="E32" s="20" t="n">
        <f aca="false">IFERROR(D32/$B32, 0)</f>
        <v>0</v>
      </c>
      <c r="F32" s="3" t="n">
        <f aca="false">IFERROR(C32/$B32, 0)</f>
        <v>0</v>
      </c>
    </row>
    <row r="33" customFormat="false" ht="12.8" hidden="false" customHeight="false" outlineLevel="0" collapsed="false">
      <c r="A33" s="19" t="s">
        <v>103</v>
      </c>
      <c r="B33" s="1" t="n">
        <f aca="false">SUMPRODUCT((Ventas!$B$2:$B$10000=$A33)*(MONTH(Ventas!$A$2:$A$190000)=MONTH($A$19))*(YEAR(Ventas!$A$2:$A$190000)=YEAR($A$19)))</f>
        <v>0</v>
      </c>
      <c r="C33" s="3" t="n">
        <f aca="false">SUMPRODUCT((Ventas!$B$2:$B$10000=$A33)*(MONTH(Ventas!$A$2:$A$190000)=MONTH($A$19))*(YEAR(Ventas!$A$2:$A$190000)=YEAR($A$19)), Ventas!$F$2:$F$10000)</f>
        <v>0</v>
      </c>
      <c r="D33" s="1" t="n">
        <f aca="false">SUMPRODUCT((Ventas!$B$2:$B$10000=$A33)*(MONTH(Ventas!$A$2:$A$190000)=MONTH($A$19))*(YEAR(Ventas!$A$2:$A$190000)=YEAR($A$19)), Ventas!$E$2:$E$10000)</f>
        <v>0</v>
      </c>
      <c r="E33" s="20" t="n">
        <f aca="false">IFERROR(D33/$B33, 0)</f>
        <v>0</v>
      </c>
      <c r="F33" s="3" t="n">
        <f aca="false">IFERROR(C33/$B33, 0)</f>
        <v>0</v>
      </c>
    </row>
    <row r="34" customFormat="false" ht="12.8" hidden="false" customHeight="false" outlineLevel="0" collapsed="false">
      <c r="A34" s="19" t="s">
        <v>15</v>
      </c>
      <c r="B34" s="1" t="n">
        <f aca="false">SUMPRODUCT((Ventas!$B$2:$B$10000=$A34)*(MONTH(Ventas!$A$2:$A$190000)=MONTH($A$19))*(YEAR(Ventas!$A$2:$A$190000)=YEAR($A$19)))</f>
        <v>0</v>
      </c>
      <c r="C34" s="3" t="n">
        <f aca="false">SUMPRODUCT((Ventas!$B$2:$B$10000=$A34)*(MONTH(Ventas!$A$2:$A$190000)=MONTH($A$19))*(YEAR(Ventas!$A$2:$A$190000)=YEAR($A$19)), Ventas!$F$2:$F$10000)</f>
        <v>0</v>
      </c>
      <c r="D34" s="1" t="n">
        <f aca="false">SUMPRODUCT((Ventas!$B$2:$B$10000=$A34)*(MONTH(Ventas!$A$2:$A$190000)=MONTH($A$19))*(YEAR(Ventas!$A$2:$A$190000)=YEAR($A$19)), Ventas!$E$2:$E$10000)</f>
        <v>0</v>
      </c>
      <c r="E34" s="20" t="n">
        <f aca="false">IFERROR(D34/$B34, 0)</f>
        <v>0</v>
      </c>
      <c r="F34" s="3" t="n">
        <f aca="false">IFERROR(C34/$B34, 0)</f>
        <v>0</v>
      </c>
    </row>
    <row r="35" customFormat="false" ht="12.8" hidden="false" customHeight="false" outlineLevel="0" collapsed="false">
      <c r="A35" s="21" t="s">
        <v>104</v>
      </c>
      <c r="B35" s="22" t="n">
        <f aca="false">SUM(B20:B34)</f>
        <v>112</v>
      </c>
      <c r="C35" s="23" t="n">
        <f aca="false">SUM(C20:C34)</f>
        <v>1866.78</v>
      </c>
      <c r="D35" s="22" t="n">
        <f aca="false">SUM(D20:D34)</f>
        <v>179</v>
      </c>
      <c r="E35" s="24" t="n">
        <f aca="false">IFERROR(D35/$B35, 0)</f>
        <v>1.59821428571429</v>
      </c>
      <c r="F35" s="23" t="n">
        <f aca="false">IFERROR(C35/$B35, 0)</f>
        <v>16.6676785714286</v>
      </c>
    </row>
    <row r="36" customFormat="false" ht="13.8" hidden="false" customHeight="false" outlineLevel="0" collapsed="false">
      <c r="A36" s="11" t="n">
        <v>42552</v>
      </c>
      <c r="B36" s="8"/>
      <c r="C36" s="8"/>
      <c r="D36" s="8"/>
      <c r="E36" s="8"/>
      <c r="F36" s="8"/>
    </row>
    <row r="37" customFormat="false" ht="12.8" hidden="false" customHeight="false" outlineLevel="0" collapsed="false">
      <c r="A37" s="19" t="s">
        <v>12</v>
      </c>
      <c r="B37" s="1" t="n">
        <f aca="false">SUMPRODUCT((Ventas!$B$2:$B$10000=$A37)*(MONTH(Ventas!$A$2:$A$10000)=MONTH($A$36))*(YEAR(Ventas!$A$2:$A$10000)=YEAR($A$36)))</f>
        <v>7</v>
      </c>
      <c r="C37" s="3" t="n">
        <f aca="false">SUMPRODUCT((Ventas!$B$2:$B$10000=$A37)*(MONTH(Ventas!$A$2:$A$10000)=MONTH($A$36))*(YEAR(Ventas!$A$2:$A$10000)=YEAR($A$36)), Ventas!$F$2:$F$10000)</f>
        <v>96.45</v>
      </c>
      <c r="D37" s="1" t="n">
        <f aca="false">SUMPRODUCT((Ventas!$B$2:$B$10000=$A37)*(MONTH(Ventas!$A$2:$A$10000)=MONTH($A$36))*(YEAR(Ventas!$A$2:$A$10000)=YEAR($A$36)), Ventas!$E$2:$E$10000)</f>
        <v>11</v>
      </c>
      <c r="E37" s="20" t="n">
        <f aca="false">IFERROR(D37/$B37, 0)</f>
        <v>1.57142857142857</v>
      </c>
      <c r="F37" s="3" t="n">
        <f aca="false">IFERROR(C37/$B37, 0)</f>
        <v>13.7785714285714</v>
      </c>
    </row>
    <row r="38" customFormat="false" ht="12.8" hidden="false" customHeight="false" outlineLevel="0" collapsed="false">
      <c r="A38" s="19" t="s">
        <v>9</v>
      </c>
      <c r="B38" s="1" t="n">
        <f aca="false">SUMPRODUCT((Ventas!$B$2:$B$10000=$A38)*(MONTH(Ventas!$A$2:$A$10000)=MONTH($A$36))*(YEAR(Ventas!$A$2:$A$10000)=YEAR($A$36)))</f>
        <v>31</v>
      </c>
      <c r="C38" s="3" t="n">
        <f aca="false">SUMPRODUCT((Ventas!$B$2:$B$10000=$A38)*(MONTH(Ventas!$A$2:$A$10000)=MONTH($A$36))*(YEAR(Ventas!$A$2:$A$10000)=YEAR($A$36)), Ventas!$F$2:$F$10000)</f>
        <v>583.85</v>
      </c>
      <c r="D38" s="1" t="n">
        <f aca="false">SUMPRODUCT((Ventas!$B$2:$B$10000=$A38)*(MONTH(Ventas!$A$2:$A$10000)=MONTH($A$36))*(YEAR(Ventas!$A$2:$A$10000)=YEAR($A$36)), Ventas!$E$2:$E$10000)</f>
        <v>68</v>
      </c>
      <c r="E38" s="20" t="n">
        <f aca="false">IFERROR(D38/$B38, 0)</f>
        <v>2.19354838709677</v>
      </c>
      <c r="F38" s="3" t="n">
        <f aca="false">IFERROR(C38/$B38, 0)</f>
        <v>18.8338709677419</v>
      </c>
    </row>
    <row r="39" customFormat="false" ht="12.8" hidden="false" customHeight="false" outlineLevel="0" collapsed="false">
      <c r="A39" s="19" t="s">
        <v>7</v>
      </c>
      <c r="B39" s="1" t="n">
        <f aca="false">SUMPRODUCT((Ventas!$B$2:$B$10000=$A39)*(MONTH(Ventas!$A$2:$A$10000)=MONTH($A$36))*(YEAR(Ventas!$A$2:$A$10000)=YEAR($A$36)))</f>
        <v>29</v>
      </c>
      <c r="C39" s="3" t="n">
        <f aca="false">SUMPRODUCT((Ventas!$B$2:$B$10000=$A39)*(MONTH(Ventas!$A$2:$A$10000)=MONTH($A$36))*(YEAR(Ventas!$A$2:$A$10000)=YEAR($A$36)), Ventas!$F$2:$F$10000)</f>
        <v>476.55</v>
      </c>
      <c r="D39" s="1" t="n">
        <f aca="false">SUMPRODUCT((Ventas!$B$2:$B$10000=$A39)*(MONTH(Ventas!$A$2:$A$10000)=MONTH($A$36))*(YEAR(Ventas!$A$2:$A$10000)=YEAR($A$36)), Ventas!$E$2:$E$10000)</f>
        <v>46</v>
      </c>
      <c r="E39" s="20" t="n">
        <f aca="false">IFERROR(D39/$B39, 0)</f>
        <v>1.58620689655172</v>
      </c>
      <c r="F39" s="3" t="n">
        <f aca="false">IFERROR(C39/$B39, 0)</f>
        <v>16.4327586206897</v>
      </c>
    </row>
    <row r="40" customFormat="false" ht="12.8" hidden="false" customHeight="false" outlineLevel="0" collapsed="false">
      <c r="A40" s="19" t="s">
        <v>11</v>
      </c>
      <c r="B40" s="1" t="n">
        <f aca="false">SUMPRODUCT((Ventas!$B$2:$B$10000=$A40)*(MONTH(Ventas!$A$2:$A$10000)=MONTH($A$36))*(YEAR(Ventas!$A$2:$A$10000)=YEAR($A$36)))</f>
        <v>19</v>
      </c>
      <c r="C40" s="3" t="n">
        <f aca="false">SUMPRODUCT((Ventas!$B$2:$B$10000=$A40)*(MONTH(Ventas!$A$2:$A$10000)=MONTH($A$36))*(YEAR(Ventas!$A$2:$A$10000)=YEAR($A$36)), Ventas!$F$2:$F$10000)</f>
        <v>307.95</v>
      </c>
      <c r="D40" s="1" t="n">
        <f aca="false">SUMPRODUCT((Ventas!$B$2:$B$10000=$A40)*(MONTH(Ventas!$A$2:$A$10000)=MONTH($A$36))*(YEAR(Ventas!$A$2:$A$10000)=YEAR($A$36)), Ventas!$E$2:$E$10000)</f>
        <v>27</v>
      </c>
      <c r="E40" s="20" t="n">
        <f aca="false">IFERROR(D40/$B40, 0)</f>
        <v>1.42105263157895</v>
      </c>
      <c r="F40" s="3" t="n">
        <f aca="false">IFERROR(C40/$B40, 0)</f>
        <v>16.2078947368421</v>
      </c>
    </row>
    <row r="41" customFormat="false" ht="12.8" hidden="false" customHeight="false" outlineLevel="0" collapsed="false">
      <c r="A41" s="19" t="s">
        <v>10</v>
      </c>
      <c r="B41" s="1" t="n">
        <f aca="false">SUMPRODUCT((Ventas!$B$2:$B$10000=$A41)*(MONTH(Ventas!$A$2:$A$10000)=MONTH($A$36))*(YEAR(Ventas!$A$2:$A$10000)=YEAR($A$36)))</f>
        <v>7</v>
      </c>
      <c r="C41" s="3" t="n">
        <f aca="false">SUMPRODUCT((Ventas!$B$2:$B$10000=$A41)*(MONTH(Ventas!$A$2:$A$10000)=MONTH($A$36))*(YEAR(Ventas!$A$2:$A$10000)=YEAR($A$36)), Ventas!$F$2:$F$10000)</f>
        <v>172.15</v>
      </c>
      <c r="D41" s="1" t="n">
        <f aca="false">SUMPRODUCT((Ventas!$B$2:$B$10000=$A41)*(MONTH(Ventas!$A$2:$A$10000)=MONTH($A$36))*(YEAR(Ventas!$A$2:$A$10000)=YEAR($A$36)), Ventas!$E$2:$E$10000)</f>
        <v>17</v>
      </c>
      <c r="E41" s="20" t="n">
        <f aca="false">IFERROR(D41/$B41, 0)</f>
        <v>2.42857142857143</v>
      </c>
      <c r="F41" s="3" t="n">
        <f aca="false">IFERROR(C41/$B41, 0)</f>
        <v>24.5928571428571</v>
      </c>
    </row>
    <row r="42" customFormat="false" ht="12.8" hidden="false" customHeight="false" outlineLevel="0" collapsed="false">
      <c r="A42" s="19" t="s">
        <v>6</v>
      </c>
      <c r="B42" s="1" t="n">
        <f aca="false">SUMPRODUCT((Ventas!$B$2:$B$10000=$A42)*(MONTH(Ventas!$A$2:$A$10000)=MONTH($A$36))*(YEAR(Ventas!$A$2:$A$10000)=YEAR($A$36)))</f>
        <v>43</v>
      </c>
      <c r="C42" s="3" t="n">
        <f aca="false">SUMPRODUCT((Ventas!$B$2:$B$10000=$A42)*(MONTH(Ventas!$A$2:$A$10000)=MONTH($A$36))*(YEAR(Ventas!$A$2:$A$10000)=YEAR($A$36)), Ventas!$F$2:$F$10000)</f>
        <v>594.15</v>
      </c>
      <c r="D42" s="1" t="n">
        <f aca="false">SUMPRODUCT((Ventas!$B$2:$B$10000=$A42)*(MONTH(Ventas!$A$2:$A$10000)=MONTH($A$36))*(YEAR(Ventas!$A$2:$A$10000)=YEAR($A$36)), Ventas!$E$2:$E$10000)</f>
        <v>66</v>
      </c>
      <c r="E42" s="20" t="n">
        <f aca="false">IFERROR(D42/$B42, 0)</f>
        <v>1.53488372093023</v>
      </c>
      <c r="F42" s="3" t="n">
        <f aca="false">IFERROR(C42/$B42, 0)</f>
        <v>13.8174418604651</v>
      </c>
    </row>
    <row r="43" customFormat="false" ht="12.8" hidden="false" customHeight="false" outlineLevel="0" collapsed="false">
      <c r="A43" s="19" t="s">
        <v>14</v>
      </c>
      <c r="B43" s="1" t="n">
        <f aca="false">SUMPRODUCT((Ventas!$B$2:$B$10000=$A43)*(MONTH(Ventas!$A$2:$A$10000)=MONTH($A$36))*(YEAR(Ventas!$A$2:$A$10000)=YEAR($A$36)))</f>
        <v>1</v>
      </c>
      <c r="C43" s="3" t="n">
        <f aca="false">SUMPRODUCT((Ventas!$B$2:$B$10000=$A43)*(MONTH(Ventas!$A$2:$A$10000)=MONTH($A$36))*(YEAR(Ventas!$A$2:$A$10000)=YEAR($A$36)), Ventas!$F$2:$F$10000)</f>
        <v>28.8</v>
      </c>
      <c r="D43" s="1" t="n">
        <f aca="false">SUMPRODUCT((Ventas!$B$2:$B$10000=$A43)*(MONTH(Ventas!$A$2:$A$10000)=MONTH($A$36))*(YEAR(Ventas!$A$2:$A$10000)=YEAR($A$36)), Ventas!$E$2:$E$10000)</f>
        <v>4</v>
      </c>
      <c r="E43" s="20" t="n">
        <f aca="false">IFERROR(D43/$B43, 0)</f>
        <v>4</v>
      </c>
      <c r="F43" s="3" t="n">
        <f aca="false">IFERROR(C43/$B43, 0)</f>
        <v>28.8</v>
      </c>
    </row>
    <row r="44" customFormat="false" ht="12.8" hidden="false" customHeight="false" outlineLevel="0" collapsed="false">
      <c r="A44" s="19" t="s">
        <v>13</v>
      </c>
      <c r="B44" s="1" t="n">
        <f aca="false">SUMPRODUCT((Ventas!$B$2:$B$10000=$A44)*(MONTH(Ventas!$A$2:$A$10000)=MONTH($A$36))*(YEAR(Ventas!$A$2:$A$10000)=YEAR($A$36)))</f>
        <v>2</v>
      </c>
      <c r="C44" s="3" t="n">
        <f aca="false">SUMPRODUCT((Ventas!$B$2:$B$10000=$A44)*(MONTH(Ventas!$A$2:$A$10000)=MONTH($A$36))*(YEAR(Ventas!$A$2:$A$10000)=YEAR($A$36)), Ventas!$F$2:$F$10000)</f>
        <v>67.25</v>
      </c>
      <c r="D44" s="1" t="n">
        <f aca="false">SUMPRODUCT((Ventas!$B$2:$B$10000=$A44)*(MONTH(Ventas!$A$2:$A$10000)=MONTH($A$36))*(YEAR(Ventas!$A$2:$A$10000)=YEAR($A$36)), Ventas!$E$2:$E$10000)</f>
        <v>5</v>
      </c>
      <c r="E44" s="20" t="n">
        <f aca="false">IFERROR(D44/$B44, 0)</f>
        <v>2.5</v>
      </c>
      <c r="F44" s="3" t="n">
        <f aca="false">IFERROR(C44/$B44, 0)</f>
        <v>33.625</v>
      </c>
    </row>
    <row r="45" customFormat="false" ht="12.8" hidden="false" customHeight="false" outlineLevel="0" collapsed="false">
      <c r="A45" s="19" t="s">
        <v>8</v>
      </c>
      <c r="B45" s="1" t="n">
        <f aca="false">SUMPRODUCT((Ventas!$B$2:$B$10000=$A45)*(MONTH(Ventas!$A$2:$A$10000)=MONTH($A$36))*(YEAR(Ventas!$A$2:$A$10000)=YEAR($A$36)))</f>
        <v>8</v>
      </c>
      <c r="C45" s="3" t="n">
        <f aca="false">SUMPRODUCT((Ventas!$B$2:$B$10000=$A45)*(MONTH(Ventas!$A$2:$A$10000)=MONTH($A$36))*(YEAR(Ventas!$A$2:$A$10000)=YEAR($A$36)), Ventas!$F$2:$F$10000)</f>
        <v>224.15</v>
      </c>
      <c r="D45" s="1" t="n">
        <f aca="false">SUMPRODUCT((Ventas!$B$2:$B$10000=$A45)*(MONTH(Ventas!$A$2:$A$10000)=MONTH($A$36))*(YEAR(Ventas!$A$2:$A$10000)=YEAR($A$36)), Ventas!$E$2:$E$10000)</f>
        <v>17</v>
      </c>
      <c r="E45" s="20" t="n">
        <f aca="false">IFERROR(D45/$B45, 0)</f>
        <v>2.125</v>
      </c>
      <c r="F45" s="3" t="n">
        <f aca="false">IFERROR(C45/$B45, 0)</f>
        <v>28.01875</v>
      </c>
    </row>
    <row r="46" customFormat="false" ht="12.8" hidden="false" customHeight="false" outlineLevel="0" collapsed="false">
      <c r="A46" s="19" t="s">
        <v>100</v>
      </c>
      <c r="B46" s="1" t="n">
        <f aca="false">SUMPRODUCT((Ventas!$B$2:$B$10000=$A46)*(MONTH(Ventas!$A$2:$A$10000)=MONTH($A$36))*(YEAR(Ventas!$A$2:$A$10000)=YEAR($A$36)))</f>
        <v>0</v>
      </c>
      <c r="C46" s="3" t="n">
        <f aca="false">SUMPRODUCT((Ventas!$B$2:$B$10000=$A46)*(MONTH(Ventas!$A$2:$A$10000)=MONTH($A$36))*(YEAR(Ventas!$A$2:$A$10000)=YEAR($A$36)), Ventas!$F$2:$F$10000)</f>
        <v>0</v>
      </c>
      <c r="D46" s="1" t="n">
        <f aca="false">SUMPRODUCT((Ventas!$B$2:$B$10000=$A46)*(MONTH(Ventas!$A$2:$A$10000)=MONTH($A$36))*(YEAR(Ventas!$A$2:$A$10000)=YEAR($A$36)), Ventas!$E$2:$E$10000)</f>
        <v>0</v>
      </c>
      <c r="E46" s="20" t="n">
        <f aca="false">IFERROR(D46/$B46, 0)</f>
        <v>0</v>
      </c>
      <c r="F46" s="3" t="n">
        <f aca="false">IFERROR(C46/$B46, 0)</f>
        <v>0</v>
      </c>
    </row>
    <row r="47" customFormat="false" ht="12.8" hidden="false" customHeight="false" outlineLevel="0" collapsed="false">
      <c r="A47" s="19" t="s">
        <v>16</v>
      </c>
      <c r="B47" s="1" t="n">
        <f aca="false">SUMPRODUCT((Ventas!$B$2:$B$10000=$A47)*(MONTH(Ventas!$A$2:$A$10000)=MONTH($A$36))*(YEAR(Ventas!$A$2:$A$10000)=YEAR($A$36)))</f>
        <v>2</v>
      </c>
      <c r="C47" s="3" t="n">
        <f aca="false">SUMPRODUCT((Ventas!$B$2:$B$10000=$A47)*(MONTH(Ventas!$A$2:$A$10000)=MONTH($A$36))*(YEAR(Ventas!$A$2:$A$10000)=YEAR($A$36)), Ventas!$F$2:$F$10000)</f>
        <v>40.8</v>
      </c>
      <c r="D47" s="1" t="n">
        <f aca="false">SUMPRODUCT((Ventas!$B$2:$B$10000=$A47)*(MONTH(Ventas!$A$2:$A$10000)=MONTH($A$36))*(YEAR(Ventas!$A$2:$A$10000)=YEAR($A$36)), Ventas!$E$2:$E$10000)</f>
        <v>4</v>
      </c>
      <c r="E47" s="20" t="n">
        <f aca="false">IFERROR(D47/$B47, 0)</f>
        <v>2</v>
      </c>
      <c r="F47" s="3" t="n">
        <f aca="false">IFERROR(C47/$B47, 0)</f>
        <v>20.4</v>
      </c>
    </row>
    <row r="48" customFormat="false" ht="12.8" hidden="false" customHeight="false" outlineLevel="0" collapsed="false">
      <c r="A48" s="19" t="s">
        <v>101</v>
      </c>
      <c r="B48" s="1" t="n">
        <f aca="false">SUMPRODUCT((Ventas!$B$2:$B$10000=$A48)*(MONTH(Ventas!$A$2:$A$10000)=MONTH($A$36))*(YEAR(Ventas!$A$2:$A$10000)=YEAR($A$36)))</f>
        <v>0</v>
      </c>
      <c r="C48" s="3" t="n">
        <f aca="false">SUMPRODUCT((Ventas!$B$2:$B$10000=$A48)*(MONTH(Ventas!$A$2:$A$10000)=MONTH($A$36))*(YEAR(Ventas!$A$2:$A$10000)=YEAR($A$36)), Ventas!$F$2:$F$10000)</f>
        <v>0</v>
      </c>
      <c r="D48" s="1" t="n">
        <f aca="false">SUMPRODUCT((Ventas!$B$2:$B$10000=$A48)*(MONTH(Ventas!$A$2:$A$10000)=MONTH($A$36))*(YEAR(Ventas!$A$2:$A$10000)=YEAR($A$36)), Ventas!$E$2:$E$10000)</f>
        <v>0</v>
      </c>
      <c r="E48" s="20" t="n">
        <f aca="false">IFERROR(D48/$B48, 0)</f>
        <v>0</v>
      </c>
      <c r="F48" s="3" t="n">
        <f aca="false">IFERROR(C48/$B48, 0)</f>
        <v>0</v>
      </c>
    </row>
    <row r="49" customFormat="false" ht="12.8" hidden="false" customHeight="false" outlineLevel="0" collapsed="false">
      <c r="A49" s="19" t="s">
        <v>102</v>
      </c>
      <c r="B49" s="1" t="n">
        <f aca="false">SUMPRODUCT((Ventas!$B$2:$B$10000=$A49)*(MONTH(Ventas!$A$2:$A$10000)=MONTH($A$36))*(YEAR(Ventas!$A$2:$A$10000)=YEAR($A$36)))</f>
        <v>0</v>
      </c>
      <c r="C49" s="3" t="n">
        <f aca="false">SUMPRODUCT((Ventas!$B$2:$B$10000=$A49)*(MONTH(Ventas!$A$2:$A$10000)=MONTH($A$36))*(YEAR(Ventas!$A$2:$A$10000)=YEAR($A$36)), Ventas!$F$2:$F$10000)</f>
        <v>0</v>
      </c>
      <c r="D49" s="1" t="n">
        <f aca="false">SUMPRODUCT((Ventas!$B$2:$B$10000=$A49)*(MONTH(Ventas!$A$2:$A$10000)=MONTH($A$36))*(YEAR(Ventas!$A$2:$A$10000)=YEAR($A$36)), Ventas!$E$2:$E$10000)</f>
        <v>0</v>
      </c>
      <c r="E49" s="20" t="n">
        <f aca="false">IFERROR(D49/$B49, 0)</f>
        <v>0</v>
      </c>
      <c r="F49" s="3" t="n">
        <f aca="false">IFERROR(C49/$B49, 0)</f>
        <v>0</v>
      </c>
    </row>
    <row r="50" customFormat="false" ht="12.8" hidden="false" customHeight="false" outlineLevel="0" collapsed="false">
      <c r="A50" s="19" t="s">
        <v>103</v>
      </c>
      <c r="B50" s="1" t="n">
        <f aca="false">SUMPRODUCT((Ventas!$B$2:$B$10000=$A50)*(MONTH(Ventas!$A$2:$A$10000)=MONTH($A$36))*(YEAR(Ventas!$A$2:$A$10000)=YEAR($A$36)))</f>
        <v>0</v>
      </c>
      <c r="C50" s="3" t="n">
        <f aca="false">SUMPRODUCT((Ventas!$B$2:$B$10000=$A50)*(MONTH(Ventas!$A$2:$A$10000)=MONTH($A$36))*(YEAR(Ventas!$A$2:$A$10000)=YEAR($A$36)), Ventas!$F$2:$F$10000)</f>
        <v>0</v>
      </c>
      <c r="D50" s="1" t="n">
        <f aca="false">SUMPRODUCT((Ventas!$B$2:$B$10000=$A50)*(MONTH(Ventas!$A$2:$A$10000)=MONTH($A$36))*(YEAR(Ventas!$A$2:$A$10000)=YEAR($A$36)), Ventas!$E$2:$E$10000)</f>
        <v>0</v>
      </c>
      <c r="E50" s="20" t="n">
        <f aca="false">IFERROR(D50/$B50, 0)</f>
        <v>0</v>
      </c>
      <c r="F50" s="3" t="n">
        <f aca="false">IFERROR(C50/$B50, 0)</f>
        <v>0</v>
      </c>
    </row>
    <row r="51" customFormat="false" ht="12.8" hidden="false" customHeight="false" outlineLevel="0" collapsed="false">
      <c r="A51" s="19" t="s">
        <v>15</v>
      </c>
      <c r="B51" s="1" t="n">
        <f aca="false">SUMPRODUCT((Ventas!$B$2:$B$10000=$A51)*(MONTH(Ventas!$A$2:$A$10000)=MONTH($A$36))*(YEAR(Ventas!$A$2:$A$10000)=YEAR($A$36)))</f>
        <v>4</v>
      </c>
      <c r="C51" s="3" t="n">
        <f aca="false">SUMPRODUCT((Ventas!$B$2:$B$10000=$A51)*(MONTH(Ventas!$A$2:$A$10000)=MONTH($A$36))*(YEAR(Ventas!$A$2:$A$10000)=YEAR($A$36)), Ventas!$F$2:$F$10000)</f>
        <v>82.65</v>
      </c>
      <c r="D51" s="1" t="n">
        <f aca="false">SUMPRODUCT((Ventas!$B$2:$B$10000=$A51)*(MONTH(Ventas!$A$2:$A$10000)=MONTH($A$36))*(YEAR(Ventas!$A$2:$A$10000)=YEAR($A$36)), Ventas!$E$2:$E$10000)</f>
        <v>7</v>
      </c>
      <c r="E51" s="20" t="n">
        <f aca="false">IFERROR(D51/$B51, 0)</f>
        <v>1.75</v>
      </c>
      <c r="F51" s="3" t="n">
        <f aca="false">IFERROR(C51/$B51, 0)</f>
        <v>20.6625</v>
      </c>
    </row>
    <row r="52" customFormat="false" ht="12.8" hidden="false" customHeight="false" outlineLevel="0" collapsed="false">
      <c r="A52" s="21" t="s">
        <v>104</v>
      </c>
      <c r="B52" s="22" t="n">
        <f aca="false">SUM(B37:B51)</f>
        <v>153</v>
      </c>
      <c r="C52" s="23" t="n">
        <f aca="false">SUM(C37:C51)</f>
        <v>2674.75</v>
      </c>
      <c r="D52" s="22" t="n">
        <f aca="false">SUM(D37:D51)</f>
        <v>272</v>
      </c>
      <c r="E52" s="24" t="n">
        <f aca="false">IFERROR(D52/$B52, 0)</f>
        <v>1.77777777777778</v>
      </c>
      <c r="F52" s="23" t="n">
        <f aca="false">IFERROR(C52/$B52, 0)</f>
        <v>17.4820261437909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2.8112244897959"/>
    <col collapsed="false" hidden="false" max="5" min="2" style="1" width="12.9591836734694"/>
    <col collapsed="false" hidden="false" max="1025" min="6" style="1" width="10.3928571428571"/>
  </cols>
  <sheetData>
    <row r="1" customFormat="false" ht="15" hidden="false" customHeight="true" outlineLevel="0" collapsed="false">
      <c r="A1" s="0"/>
      <c r="B1" s="1" t="s">
        <v>105</v>
      </c>
      <c r="C1" s="0"/>
      <c r="D1" s="0"/>
      <c r="E1" s="0"/>
    </row>
    <row r="2" customFormat="false" ht="15" hidden="false" customHeight="true" outlineLevel="0" collapsed="false">
      <c r="A2" s="25" t="s">
        <v>106</v>
      </c>
      <c r="B2" s="26" t="n">
        <v>42552</v>
      </c>
      <c r="C2" s="26" t="n">
        <v>42553</v>
      </c>
      <c r="D2" s="26" t="n">
        <v>42554</v>
      </c>
      <c r="E2" s="26" t="n">
        <v>42555</v>
      </c>
    </row>
    <row r="3" customFormat="false" ht="15" hidden="false" customHeight="true" outlineLevel="0" collapsed="false">
      <c r="A3" s="1" t="s">
        <v>107</v>
      </c>
      <c r="B3" s="0"/>
    </row>
    <row r="4" customFormat="false" ht="15" hidden="false" customHeight="true" outlineLevel="0" collapsed="false">
      <c r="A4" s="1" t="s">
        <v>108</v>
      </c>
      <c r="B4" s="1" t="n">
        <v>5</v>
      </c>
    </row>
    <row r="5" customFormat="false" ht="15" hidden="false" customHeight="true" outlineLevel="0" collapsed="false">
      <c r="A5" s="1" t="s">
        <v>109</v>
      </c>
      <c r="B5" s="0"/>
    </row>
    <row r="6" customFormat="false" ht="15" hidden="false" customHeight="true" outlineLevel="0" collapsed="false">
      <c r="A6" s="1" t="s">
        <v>110</v>
      </c>
      <c r="B6" s="0"/>
    </row>
    <row r="7" customFormat="false" ht="15" hidden="false" customHeight="true" outlineLevel="0" collapsed="false">
      <c r="A7" s="1" t="s">
        <v>111</v>
      </c>
      <c r="B7" s="0"/>
    </row>
    <row r="8" customFormat="false" ht="15" hidden="false" customHeight="true" outlineLevel="0" collapsed="false">
      <c r="A8" s="1" t="s">
        <v>112</v>
      </c>
      <c r="B8" s="1" t="n">
        <v>2</v>
      </c>
    </row>
    <row r="9" customFormat="false" ht="15" hidden="false" customHeight="true" outlineLevel="0" collapsed="false">
      <c r="A9" s="1" t="s">
        <v>113</v>
      </c>
      <c r="B9" s="1" t="n">
        <v>3</v>
      </c>
    </row>
    <row r="10" customFormat="false" ht="15" hidden="false" customHeight="true" outlineLevel="0" collapsed="false">
      <c r="A10" s="1" t="s">
        <v>114</v>
      </c>
      <c r="B10" s="0"/>
    </row>
    <row r="11" customFormat="false" ht="15" hidden="false" customHeight="true" outlineLevel="0" collapsed="false">
      <c r="A11" s="1" t="s">
        <v>115</v>
      </c>
      <c r="B11" s="1" t="n">
        <v>5</v>
      </c>
    </row>
    <row r="12" customFormat="false" ht="15" hidden="false" customHeight="true" outlineLevel="0" collapsed="false">
      <c r="A12" s="1" t="s">
        <v>116</v>
      </c>
      <c r="B12" s="0"/>
    </row>
    <row r="13" customFormat="false" ht="15" hidden="false" customHeight="true" outlineLevel="0" collapsed="false">
      <c r="A13" s="1" t="s">
        <v>117</v>
      </c>
      <c r="B13" s="0"/>
    </row>
    <row r="14" customFormat="false" ht="15" hidden="false" customHeight="true" outlineLevel="0" collapsed="false">
      <c r="A14" s="1" t="s">
        <v>118</v>
      </c>
      <c r="B14" s="0"/>
    </row>
    <row r="15" customFormat="false" ht="15" hidden="false" customHeight="true" outlineLevel="0" collapsed="false">
      <c r="A15" s="1" t="s">
        <v>119</v>
      </c>
      <c r="B15" s="0"/>
    </row>
    <row r="16" customFormat="false" ht="15" hidden="false" customHeight="true" outlineLevel="0" collapsed="false">
      <c r="A16" s="1" t="s">
        <v>120</v>
      </c>
      <c r="B16" s="1" t="n">
        <v>2</v>
      </c>
    </row>
    <row r="17" customFormat="false" ht="15" hidden="false" customHeight="true" outlineLevel="0" collapsed="false">
      <c r="A17" s="1" t="s">
        <v>121</v>
      </c>
      <c r="B17" s="1" t="n">
        <v>1</v>
      </c>
    </row>
    <row r="18" customFormat="false" ht="15" hidden="false" customHeight="true" outlineLevel="0" collapsed="false">
      <c r="A18" s="1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G4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2" topLeftCell="BH3" activePane="bottomRight" state="frozen"/>
      <selection pane="topLeft" activeCell="A1" activeCellId="0" sqref="A1"/>
      <selection pane="topRight" activeCell="BH1" activeCellId="0" sqref="BH1"/>
      <selection pane="bottomLeft" activeCell="A3" activeCellId="0" sqref="A3"/>
      <selection pane="bottomRight" activeCell="BJ13" activeCellId="0" sqref="BJ13"/>
    </sheetView>
  </sheetViews>
  <sheetFormatPr defaultRowHeight="12.8"/>
  <cols>
    <col collapsed="false" hidden="false" max="1" min="1" style="1" width="15.030612244898"/>
    <col collapsed="false" hidden="false" max="2" min="2" style="1" width="15.5255102040816"/>
    <col collapsed="false" hidden="false" max="3" min="3" style="1" width="12.9591836734694"/>
    <col collapsed="false" hidden="false" max="1025" min="4" style="1" width="10.3928571428571"/>
  </cols>
  <sheetData>
    <row r="1" customFormat="false" ht="12.8" hidden="false" customHeight="true" outlineLevel="0" collapsed="false">
      <c r="A1" s="0"/>
      <c r="B1" s="0"/>
      <c r="C1" s="0"/>
      <c r="D1" s="0"/>
      <c r="E1" s="0"/>
      <c r="F1" s="0" t="n">
        <f aca="false">Ventas!G1</f>
        <v>1</v>
      </c>
      <c r="G1" s="0" t="n">
        <f aca="false">Ventas!H1</f>
        <v>2</v>
      </c>
      <c r="H1" s="0" t="n">
        <f aca="false">Ventas!I1</f>
        <v>3</v>
      </c>
      <c r="I1" s="0" t="n">
        <f aca="false">Ventas!J1</f>
        <v>4</v>
      </c>
      <c r="J1" s="0" t="n">
        <f aca="false">Ventas!K1</f>
        <v>5</v>
      </c>
      <c r="K1" s="0" t="n">
        <f aca="false">Ventas!L1</f>
        <v>6</v>
      </c>
      <c r="L1" s="0" t="n">
        <f aca="false">Ventas!M1</f>
        <v>7</v>
      </c>
      <c r="M1" s="0" t="n">
        <f aca="false">Ventas!N1</f>
        <v>8</v>
      </c>
      <c r="N1" s="0" t="n">
        <f aca="false">Ventas!O1</f>
        <v>9</v>
      </c>
      <c r="O1" s="0" t="n">
        <f aca="false">Ventas!P1</f>
        <v>10</v>
      </c>
      <c r="P1" s="0" t="n">
        <f aca="false">Ventas!Q1</f>
        <v>11</v>
      </c>
      <c r="Q1" s="0" t="n">
        <f aca="false">Ventas!R1</f>
        <v>12</v>
      </c>
      <c r="R1" s="0" t="n">
        <f aca="false">Ventas!S1</f>
        <v>13</v>
      </c>
      <c r="S1" s="0" t="n">
        <f aca="false">Ventas!T1</f>
        <v>14</v>
      </c>
      <c r="T1" s="0" t="n">
        <f aca="false">Ventas!U1</f>
        <v>15</v>
      </c>
      <c r="U1" s="0" t="n">
        <f aca="false">Ventas!V1</f>
        <v>16</v>
      </c>
      <c r="V1" s="0" t="n">
        <f aca="false">Ventas!W1</f>
        <v>17</v>
      </c>
      <c r="W1" s="0" t="n">
        <f aca="false">Ventas!X1</f>
        <v>18</v>
      </c>
      <c r="X1" s="0" t="n">
        <f aca="false">Ventas!Y1</f>
        <v>19</v>
      </c>
      <c r="Y1" s="0" t="n">
        <f aca="false">Ventas!Z1</f>
        <v>20</v>
      </c>
      <c r="Z1" s="0" t="n">
        <f aca="false">Ventas!AA1</f>
        <v>21</v>
      </c>
      <c r="AA1" s="0" t="n">
        <f aca="false">Ventas!AB1</f>
        <v>22</v>
      </c>
      <c r="AB1" s="0" t="n">
        <f aca="false">Ventas!AC1</f>
        <v>23</v>
      </c>
      <c r="AC1" s="0" t="n">
        <f aca="false">Ventas!AD1</f>
        <v>24</v>
      </c>
      <c r="AD1" s="0" t="n">
        <f aca="false">Ventas!AE1</f>
        <v>25</v>
      </c>
      <c r="AE1" s="0" t="n">
        <f aca="false">Ventas!AF1</f>
        <v>26</v>
      </c>
      <c r="AF1" s="0" t="n">
        <f aca="false">Ventas!AG1</f>
        <v>27</v>
      </c>
      <c r="AG1" s="0" t="n">
        <f aca="false">Ventas!AH1</f>
        <v>28</v>
      </c>
      <c r="AH1" s="0" t="n">
        <f aca="false">Ventas!AI1</f>
        <v>29</v>
      </c>
      <c r="AI1" s="0" t="n">
        <f aca="false">Ventas!AJ1</f>
        <v>30</v>
      </c>
      <c r="AJ1" s="0" t="n">
        <f aca="false">Ventas!AK1</f>
        <v>31</v>
      </c>
      <c r="AK1" s="0" t="n">
        <f aca="false">Ventas!AL1</f>
        <v>32</v>
      </c>
      <c r="AL1" s="0" t="n">
        <f aca="false">Ventas!AM1</f>
        <v>33</v>
      </c>
      <c r="AM1" s="0" t="n">
        <f aca="false">Ventas!AN1</f>
        <v>34</v>
      </c>
      <c r="AN1" s="0" t="n">
        <f aca="false">Ventas!AO1</f>
        <v>35</v>
      </c>
      <c r="AO1" s="0" t="n">
        <f aca="false">Ventas!AP1</f>
        <v>36</v>
      </c>
      <c r="AP1" s="0" t="n">
        <f aca="false">Ventas!AQ1</f>
        <v>37</v>
      </c>
      <c r="AQ1" s="0" t="n">
        <f aca="false">Ventas!AR1</f>
        <v>38</v>
      </c>
      <c r="AR1" s="0" t="n">
        <f aca="false">Ventas!AS1</f>
        <v>39</v>
      </c>
      <c r="AS1" s="0" t="n">
        <f aca="false">Ventas!AT1</f>
        <v>40</v>
      </c>
      <c r="AT1" s="0" t="n">
        <f aca="false">Ventas!AU1</f>
        <v>41</v>
      </c>
      <c r="AU1" s="0" t="n">
        <f aca="false">Ventas!AV1</f>
        <v>42</v>
      </c>
      <c r="AV1" s="0" t="n">
        <f aca="false">Ventas!AW1</f>
        <v>43</v>
      </c>
      <c r="AW1" s="0" t="n">
        <f aca="false">Ventas!AX1</f>
        <v>44</v>
      </c>
      <c r="AX1" s="0" t="n">
        <f aca="false">Ventas!AY1</f>
        <v>45</v>
      </c>
      <c r="AY1" s="0" t="n">
        <f aca="false">Ventas!AZ1</f>
        <v>46</v>
      </c>
      <c r="AZ1" s="0" t="n">
        <f aca="false">Ventas!BA1</f>
        <v>47</v>
      </c>
      <c r="BA1" s="0" t="n">
        <f aca="false">Ventas!BB1</f>
        <v>48</v>
      </c>
      <c r="BB1" s="0" t="n">
        <f aca="false">Ventas!BC1</f>
        <v>49</v>
      </c>
      <c r="BC1" s="0" t="n">
        <f aca="false">Ventas!BD1</f>
        <v>50</v>
      </c>
      <c r="BD1" s="0" t="n">
        <f aca="false">Ventas!BE1</f>
        <v>51</v>
      </c>
      <c r="BE1" s="0" t="n">
        <f aca="false">Ventas!BF1</f>
        <v>52</v>
      </c>
      <c r="BF1" s="0" t="n">
        <f aca="false">Ventas!BG1</f>
        <v>53</v>
      </c>
      <c r="BG1" s="0" t="n">
        <f aca="false">Ventas!BH1</f>
        <v>54</v>
      </c>
      <c r="BH1" s="0" t="n">
        <f aca="false">Ventas!BI1</f>
        <v>55</v>
      </c>
      <c r="BI1" s="0" t="n">
        <f aca="false">Ventas!BJ1</f>
        <v>56</v>
      </c>
      <c r="BJ1" s="0" t="n">
        <f aca="false">Ventas!BK1</f>
        <v>57</v>
      </c>
      <c r="BK1" s="0" t="n">
        <f aca="false">Ventas!BL1</f>
        <v>58</v>
      </c>
      <c r="BL1" s="0" t="n">
        <f aca="false">Ventas!BM1</f>
        <v>59</v>
      </c>
      <c r="BM1" s="0" t="n">
        <f aca="false">Ventas!BN1</f>
        <v>60</v>
      </c>
      <c r="BN1" s="0" t="n">
        <f aca="false">Ventas!BO1</f>
        <v>61</v>
      </c>
      <c r="BO1" s="0" t="n">
        <f aca="false">Ventas!BP1</f>
        <v>62</v>
      </c>
      <c r="BP1" s="0" t="n">
        <f aca="false">Ventas!BQ1</f>
        <v>63</v>
      </c>
      <c r="BQ1" s="0" t="n">
        <f aca="false">Ventas!BR1</f>
        <v>64</v>
      </c>
      <c r="BR1" s="0" t="n">
        <f aca="false">Ventas!BS1</f>
        <v>65</v>
      </c>
      <c r="BS1" s="0" t="n">
        <f aca="false">Ventas!BT1</f>
        <v>66</v>
      </c>
      <c r="BT1" s="0"/>
      <c r="BU1" s="0"/>
      <c r="BV1" s="0"/>
      <c r="BW1" s="0"/>
      <c r="BX1" s="0"/>
      <c r="BY1" s="0"/>
      <c r="BZ1" s="0"/>
      <c r="CG1" s="0"/>
    </row>
    <row r="2" customFormat="false" ht="12.8" hidden="false" customHeight="true" outlineLevel="0" collapsed="false">
      <c r="A2" s="0"/>
      <c r="B2" s="0"/>
      <c r="C2" s="0"/>
      <c r="D2" s="0"/>
      <c r="E2" s="0"/>
      <c r="F2" s="1" t="n">
        <v>1</v>
      </c>
      <c r="G2" s="1" t="n">
        <v>2</v>
      </c>
      <c r="H2" s="1" t="n">
        <v>3</v>
      </c>
      <c r="I2" s="1" t="n">
        <v>4</v>
      </c>
      <c r="J2" s="1" t="n">
        <v>5</v>
      </c>
      <c r="K2" s="1" t="n">
        <v>6</v>
      </c>
      <c r="L2" s="1" t="n">
        <v>7</v>
      </c>
      <c r="M2" s="1" t="n">
        <v>8</v>
      </c>
      <c r="N2" s="1" t="n">
        <v>9</v>
      </c>
      <c r="O2" s="1" t="n">
        <v>10</v>
      </c>
      <c r="P2" s="1" t="n">
        <v>11</v>
      </c>
      <c r="Q2" s="1" t="n">
        <v>12</v>
      </c>
      <c r="R2" s="1" t="n">
        <v>13</v>
      </c>
      <c r="S2" s="1" t="n">
        <v>14</v>
      </c>
      <c r="T2" s="1" t="n">
        <v>15</v>
      </c>
      <c r="U2" s="1" t="n">
        <v>16</v>
      </c>
      <c r="V2" s="1" t="n">
        <v>17</v>
      </c>
      <c r="W2" s="1" t="n">
        <v>18</v>
      </c>
      <c r="X2" s="1" t="n">
        <v>19</v>
      </c>
      <c r="Y2" s="1" t="n">
        <v>20</v>
      </c>
      <c r="Z2" s="1" t="n">
        <v>21</v>
      </c>
      <c r="AA2" s="1" t="n">
        <v>22</v>
      </c>
      <c r="AB2" s="1" t="n">
        <v>23</v>
      </c>
      <c r="AC2" s="1" t="n">
        <v>24</v>
      </c>
      <c r="AD2" s="1" t="n">
        <v>25</v>
      </c>
      <c r="AE2" s="1" t="n">
        <v>26</v>
      </c>
      <c r="AF2" s="1" t="n">
        <v>27</v>
      </c>
      <c r="AG2" s="1" t="n">
        <v>28</v>
      </c>
      <c r="AH2" s="1" t="n">
        <v>29</v>
      </c>
      <c r="AI2" s="1" t="n">
        <v>30</v>
      </c>
      <c r="AJ2" s="1" t="n">
        <v>31</v>
      </c>
      <c r="AK2" s="1" t="n">
        <v>32</v>
      </c>
      <c r="AL2" s="1" t="n">
        <v>33</v>
      </c>
      <c r="AM2" s="1" t="n">
        <v>34</v>
      </c>
      <c r="AN2" s="1" t="n">
        <v>35</v>
      </c>
      <c r="AO2" s="1" t="n">
        <v>36</v>
      </c>
      <c r="AP2" s="1" t="n">
        <v>37</v>
      </c>
      <c r="AQ2" s="1" t="n">
        <v>38</v>
      </c>
      <c r="AR2" s="1" t="n">
        <v>39</v>
      </c>
      <c r="AS2" s="1" t="n">
        <v>40</v>
      </c>
      <c r="AT2" s="1" t="n">
        <v>41</v>
      </c>
      <c r="AU2" s="1" t="n">
        <v>42</v>
      </c>
      <c r="AV2" s="1" t="n">
        <v>43</v>
      </c>
      <c r="AW2" s="1" t="n">
        <v>44</v>
      </c>
      <c r="AX2" s="1" t="n">
        <v>45</v>
      </c>
      <c r="AY2" s="1" t="n">
        <v>46</v>
      </c>
      <c r="AZ2" s="1" t="n">
        <v>47</v>
      </c>
      <c r="BA2" s="1" t="n">
        <v>48</v>
      </c>
      <c r="BB2" s="1" t="n">
        <v>49</v>
      </c>
      <c r="BC2" s="1" t="n">
        <v>50</v>
      </c>
      <c r="BD2" s="1" t="n">
        <v>51</v>
      </c>
      <c r="BE2" s="1" t="n">
        <v>52</v>
      </c>
      <c r="BF2" s="1" t="n">
        <v>53</v>
      </c>
      <c r="BG2" s="1" t="n">
        <v>54</v>
      </c>
      <c r="BH2" s="1" t="n">
        <v>55</v>
      </c>
      <c r="BI2" s="1" t="n">
        <v>56</v>
      </c>
      <c r="BJ2" s="1" t="n">
        <v>57</v>
      </c>
      <c r="BK2" s="1" t="n">
        <v>58</v>
      </c>
      <c r="BL2" s="1" t="n">
        <v>59</v>
      </c>
      <c r="BM2" s="1" t="n">
        <v>60</v>
      </c>
      <c r="BN2" s="1" t="n">
        <v>61</v>
      </c>
      <c r="BO2" s="1" t="n">
        <v>62</v>
      </c>
      <c r="BP2" s="1" t="n">
        <v>63</v>
      </c>
      <c r="BQ2" s="1" t="n">
        <v>64</v>
      </c>
      <c r="BR2" s="1" t="n">
        <v>65</v>
      </c>
      <c r="BS2" s="1" t="n">
        <v>66</v>
      </c>
      <c r="BT2" s="0"/>
      <c r="BU2" s="0"/>
      <c r="BV2" s="0"/>
      <c r="BW2" s="0"/>
      <c r="BX2" s="0"/>
      <c r="BY2" s="0"/>
      <c r="BZ2" s="0"/>
      <c r="CG2" s="0"/>
    </row>
    <row r="3" customFormat="false" ht="15" hidden="false" customHeight="true" outlineLevel="0" collapsed="false">
      <c r="A3" s="0"/>
      <c r="B3" s="0"/>
      <c r="C3" s="0"/>
      <c r="D3" s="0"/>
      <c r="F3" s="1" t="s">
        <v>108</v>
      </c>
      <c r="G3" s="1" t="s">
        <v>109</v>
      </c>
      <c r="H3" s="1" t="s">
        <v>110</v>
      </c>
      <c r="J3" s="27" t="s">
        <v>123</v>
      </c>
      <c r="K3" s="27"/>
      <c r="L3" s="27"/>
      <c r="M3" s="27"/>
      <c r="O3" s="27" t="s">
        <v>124</v>
      </c>
      <c r="P3" s="27"/>
      <c r="Q3" s="27"/>
      <c r="R3" s="27"/>
      <c r="T3" s="27" t="s">
        <v>125</v>
      </c>
      <c r="U3" s="27"/>
      <c r="V3" s="27"/>
      <c r="W3" s="27"/>
      <c r="Y3" s="27" t="s">
        <v>126</v>
      </c>
      <c r="Z3" s="27"/>
      <c r="AA3" s="27"/>
      <c r="AB3" s="27"/>
      <c r="AD3" s="27" t="s">
        <v>127</v>
      </c>
      <c r="AE3" s="27"/>
      <c r="AF3" s="27"/>
      <c r="AG3" s="27"/>
      <c r="AI3" s="27" t="s">
        <v>128</v>
      </c>
      <c r="AJ3" s="27"/>
      <c r="AK3" s="27"/>
      <c r="AL3" s="27"/>
      <c r="AM3" s="27"/>
      <c r="AO3" s="27" t="s">
        <v>129</v>
      </c>
      <c r="AP3" s="27"/>
      <c r="AQ3" s="27"/>
      <c r="AR3" s="27"/>
      <c r="AS3" s="27"/>
      <c r="AT3" s="27"/>
      <c r="AU3" s="27"/>
      <c r="AW3" s="27" t="s">
        <v>130</v>
      </c>
      <c r="AX3" s="27"/>
      <c r="AY3" s="27"/>
      <c r="AZ3" s="27"/>
      <c r="BA3" s="27"/>
      <c r="BB3" s="27"/>
      <c r="BC3" s="27"/>
      <c r="BE3" s="28" t="s">
        <v>120</v>
      </c>
      <c r="BF3" s="0"/>
      <c r="BG3" s="28" t="s">
        <v>121</v>
      </c>
      <c r="BH3" s="28" t="s">
        <v>131</v>
      </c>
      <c r="BI3" s="28" t="s">
        <v>132</v>
      </c>
      <c r="BJ3" s="1" t="s">
        <v>133</v>
      </c>
      <c r="BK3" s="1" t="s">
        <v>134</v>
      </c>
      <c r="BL3" s="1" t="s">
        <v>135</v>
      </c>
      <c r="BM3" s="1" t="s">
        <v>136</v>
      </c>
      <c r="BN3" s="1" t="s">
        <v>137</v>
      </c>
      <c r="BO3" s="1" t="s">
        <v>120</v>
      </c>
      <c r="BP3" s="1" t="s">
        <v>138</v>
      </c>
      <c r="BQ3" s="1" t="s">
        <v>121</v>
      </c>
      <c r="BR3" s="1" t="s">
        <v>139</v>
      </c>
      <c r="BS3" s="1" t="s">
        <v>139</v>
      </c>
      <c r="BT3" s="0"/>
      <c r="BU3" s="0"/>
      <c r="BV3" s="0"/>
      <c r="BW3" s="0"/>
      <c r="BX3" s="0"/>
      <c r="BY3" s="0"/>
      <c r="BZ3" s="0"/>
    </row>
    <row r="4" customFormat="false" ht="15" hidden="false" customHeight="true" outlineLevel="0" collapsed="false">
      <c r="A4" s="25" t="s">
        <v>140</v>
      </c>
      <c r="B4" s="1" t="s">
        <v>141</v>
      </c>
      <c r="C4" s="1" t="s">
        <v>142</v>
      </c>
      <c r="D4" s="1" t="s">
        <v>5</v>
      </c>
      <c r="F4" s="1" t="s">
        <v>143</v>
      </c>
      <c r="G4" s="1" t="s">
        <v>143</v>
      </c>
      <c r="H4" s="1" t="s">
        <v>143</v>
      </c>
      <c r="J4" s="1" t="s">
        <v>144</v>
      </c>
      <c r="K4" s="1" t="s">
        <v>145</v>
      </c>
      <c r="L4" s="1" t="s">
        <v>146</v>
      </c>
      <c r="M4" s="1" t="s">
        <v>147</v>
      </c>
      <c r="O4" s="1" t="s">
        <v>144</v>
      </c>
      <c r="P4" s="1" t="s">
        <v>145</v>
      </c>
      <c r="Q4" s="1" t="s">
        <v>146</v>
      </c>
      <c r="R4" s="1" t="s">
        <v>147</v>
      </c>
      <c r="T4" s="1" t="s">
        <v>144</v>
      </c>
      <c r="U4" s="1" t="s">
        <v>145</v>
      </c>
      <c r="V4" s="1" t="s">
        <v>146</v>
      </c>
      <c r="W4" s="1" t="s">
        <v>147</v>
      </c>
      <c r="Y4" s="1" t="s">
        <v>144</v>
      </c>
      <c r="Z4" s="1" t="s">
        <v>145</v>
      </c>
      <c r="AA4" s="1" t="s">
        <v>146</v>
      </c>
      <c r="AB4" s="1" t="s">
        <v>147</v>
      </c>
      <c r="AD4" s="1" t="s">
        <v>144</v>
      </c>
      <c r="AE4" s="1" t="s">
        <v>145</v>
      </c>
      <c r="AF4" s="1" t="s">
        <v>146</v>
      </c>
      <c r="AG4" s="1" t="s">
        <v>147</v>
      </c>
      <c r="AI4" s="1" t="s">
        <v>146</v>
      </c>
      <c r="AJ4" s="1" t="s">
        <v>148</v>
      </c>
      <c r="AL4" s="1" t="s">
        <v>144</v>
      </c>
      <c r="AM4" s="1" t="s">
        <v>145</v>
      </c>
      <c r="AO4" s="1" t="s">
        <v>146</v>
      </c>
      <c r="AP4" s="1" t="s">
        <v>148</v>
      </c>
      <c r="AQ4" s="1" t="s">
        <v>149</v>
      </c>
      <c r="AS4" s="1" t="s">
        <v>144</v>
      </c>
      <c r="AT4" s="1" t="s">
        <v>145</v>
      </c>
      <c r="AU4" s="1" t="s">
        <v>147</v>
      </c>
      <c r="AW4" s="1" t="s">
        <v>146</v>
      </c>
      <c r="AX4" s="1" t="s">
        <v>148</v>
      </c>
      <c r="AY4" s="1" t="s">
        <v>149</v>
      </c>
      <c r="BA4" s="1" t="s">
        <v>144</v>
      </c>
      <c r="BB4" s="1" t="s">
        <v>145</v>
      </c>
      <c r="BC4" s="1" t="s">
        <v>147</v>
      </c>
      <c r="BE4" s="28" t="s">
        <v>145</v>
      </c>
      <c r="BF4" s="0"/>
      <c r="BG4" s="28" t="s">
        <v>149</v>
      </c>
      <c r="BH4" s="28" t="s">
        <v>149</v>
      </c>
      <c r="BI4" s="28" t="s">
        <v>150</v>
      </c>
      <c r="BJ4" s="1" t="s">
        <v>151</v>
      </c>
      <c r="BK4" s="1" t="s">
        <v>152</v>
      </c>
      <c r="BL4" s="1" t="s">
        <v>152</v>
      </c>
      <c r="BM4" s="1" t="s">
        <v>152</v>
      </c>
      <c r="BN4" s="1" t="s">
        <v>152</v>
      </c>
      <c r="BO4" s="1" t="s">
        <v>152</v>
      </c>
      <c r="BP4" s="1" t="s">
        <v>152</v>
      </c>
      <c r="BQ4" s="1" t="s">
        <v>152</v>
      </c>
      <c r="BR4" s="1" t="s">
        <v>153</v>
      </c>
      <c r="BS4" s="1" t="s">
        <v>154</v>
      </c>
    </row>
    <row r="5" customFormat="false" ht="13.8" hidden="false" customHeight="false" outlineLevel="0" collapsed="false">
      <c r="A5" s="11" t="n">
        <v>42522</v>
      </c>
      <c r="B5" s="3" t="n">
        <f aca="false">SUM(B6:B16)</f>
        <v>1702.62</v>
      </c>
      <c r="C5" s="3" t="n">
        <f aca="false">SUM(C6:C16)</f>
        <v>164.16</v>
      </c>
      <c r="D5" s="3" t="n">
        <f aca="false">SUM(B5:C5)</f>
        <v>1866.78</v>
      </c>
      <c r="BE5" s="28"/>
      <c r="BF5" s="0"/>
      <c r="BG5" s="28"/>
      <c r="BH5" s="28"/>
      <c r="BI5" s="28"/>
    </row>
    <row r="6" customFormat="false" ht="12.8" hidden="false" customHeight="false" outlineLevel="0" collapsed="false">
      <c r="A6" s="29" t="n">
        <v>42541</v>
      </c>
      <c r="B6" s="3" t="n">
        <f aca="false">SUMPRODUCT((Ventas!$D$2:$D$10000=0)*(YEAR(Ventas!$A$2:$A$10000)=YEAR($A6))*(MONTH(Ventas!$A$2:$A$10000)=MONTH($A6))*(DAY(Ventas!$A$2:$A$10000)=DAY($A6)), Ventas!$F$2:$F$10000)</f>
        <v>98.6</v>
      </c>
      <c r="C6" s="3" t="n">
        <f aca="false">SUMPRODUCT((Ventas!$D$2:$D$10000=1)*(YEAR(Ventas!$A$2:$A$10000)=YEAR($A6))*(MONTH(Ventas!$A$2:$A$10000)=MONTH($A6))*(DAY(Ventas!$A$2:$A$10000)=DAY($A6)), Ventas!$F$2:$F$10000)</f>
        <v>0</v>
      </c>
      <c r="D6" s="3" t="n">
        <f aca="false">SUM(B6:C6)</f>
        <v>98.6</v>
      </c>
      <c r="F6" s="0" t="n">
        <f aca="false">SUMPRODUCT((Ventas!$D$2:$D$10000=0)*(YEAR(Ventas!$A$2:$A$10000)=YEAR($A6))*(MONTH(Ventas!$A$2:$A$10000)=MONTH($A6))*(DAY(Ventas!$A$2:$A$10000)=DAY($A6)), Ventas!G$2:G$10000)</f>
        <v>0</v>
      </c>
      <c r="G6" s="0" t="n">
        <f aca="false">SUMPRODUCT((Ventas!$D$2:$D$10000=0)*(YEAR(Ventas!$A$2:$A$10000)=YEAR($A6))*(MONTH(Ventas!$A$2:$A$10000)=MONTH($A6))*(DAY(Ventas!$A$2:$A$10000)=DAY($A6)), Ventas!H$2:H$10000)</f>
        <v>1</v>
      </c>
      <c r="H6" s="0" t="n">
        <f aca="false">SUMPRODUCT((Ventas!$D$2:$D$10000=0)*(YEAR(Ventas!$A$2:$A$10000)=YEAR($A6))*(MONTH(Ventas!$A$2:$A$10000)=MONTH($A6))*(DAY(Ventas!$A$2:$A$10000)=DAY($A6)), Ventas!I$2:I$10000)</f>
        <v>0</v>
      </c>
      <c r="I6" s="0" t="n">
        <f aca="false">SUMPRODUCT((Ventas!$D$2:$D$10000=0)*(YEAR(Ventas!$A$2:$A$10000)=YEAR($A6))*(MONTH(Ventas!$A$2:$A$10000)=MONTH($A6))*(DAY(Ventas!$A$2:$A$10000)=DAY($A6)), Ventas!J$2:J$10000)</f>
        <v>0</v>
      </c>
      <c r="J6" s="0" t="n">
        <f aca="false">SUMPRODUCT((Ventas!$D$2:$D$10000=0)*(YEAR(Ventas!$A$2:$A$10000)=YEAR($A6))*(MONTH(Ventas!$A$2:$A$10000)=MONTH($A6))*(DAY(Ventas!$A$2:$A$10000)=DAY($A6)), Ventas!K$2:K$10000)</f>
        <v>0</v>
      </c>
      <c r="K6" s="0" t="n">
        <f aca="false">SUMPRODUCT((Ventas!$D$2:$D$10000=0)*(YEAR(Ventas!$A$2:$A$10000)=YEAR($A6))*(MONTH(Ventas!$A$2:$A$10000)=MONTH($A6))*(DAY(Ventas!$A$2:$A$10000)=DAY($A6)), Ventas!L$2:L$10000)</f>
        <v>0</v>
      </c>
      <c r="L6" s="0" t="n">
        <f aca="false">SUMPRODUCT((Ventas!$D$2:$D$10000=0)*(YEAR(Ventas!$A$2:$A$10000)=YEAR($A6))*(MONTH(Ventas!$A$2:$A$10000)=MONTH($A6))*(DAY(Ventas!$A$2:$A$10000)=DAY($A6)), Ventas!M$2:M$10000)</f>
        <v>2</v>
      </c>
      <c r="M6" s="0" t="n">
        <f aca="false">SUMPRODUCT((Ventas!$D$2:$D$10000=0)*(YEAR(Ventas!$A$2:$A$10000)=YEAR($A6))*(MONTH(Ventas!$A$2:$A$10000)=MONTH($A6))*(DAY(Ventas!$A$2:$A$10000)=DAY($A6)), Ventas!N$2:N$10000)</f>
        <v>0</v>
      </c>
      <c r="N6" s="0" t="n">
        <f aca="false">SUMPRODUCT((Ventas!$D$2:$D$10000=0)*(YEAR(Ventas!$A$2:$A$10000)=YEAR($A6))*(MONTH(Ventas!$A$2:$A$10000)=MONTH($A6))*(DAY(Ventas!$A$2:$A$10000)=DAY($A6)), Ventas!O$2:O$10000)</f>
        <v>0</v>
      </c>
      <c r="O6" s="0" t="n">
        <f aca="false">SUMPRODUCT((Ventas!$D$2:$D$10000=0)*(YEAR(Ventas!$A$2:$A$10000)=YEAR($A6))*(MONTH(Ventas!$A$2:$A$10000)=MONTH($A6))*(DAY(Ventas!$A$2:$A$10000)=DAY($A6)), Ventas!P$2:P$10000)</f>
        <v>0</v>
      </c>
      <c r="P6" s="0" t="n">
        <f aca="false">SUMPRODUCT((Ventas!$D$2:$D$10000=0)*(YEAR(Ventas!$A$2:$A$10000)=YEAR($A6))*(MONTH(Ventas!$A$2:$A$10000)=MONTH($A6))*(DAY(Ventas!$A$2:$A$10000)=DAY($A6)), Ventas!Q$2:Q$10000)</f>
        <v>0</v>
      </c>
      <c r="Q6" s="0" t="n">
        <f aca="false">SUMPRODUCT((Ventas!$D$2:$D$10000=0)*(YEAR(Ventas!$A$2:$A$10000)=YEAR($A6))*(MONTH(Ventas!$A$2:$A$10000)=MONTH($A6))*(DAY(Ventas!$A$2:$A$10000)=DAY($A6)), Ventas!R$2:R$10000)</f>
        <v>0</v>
      </c>
      <c r="R6" s="0" t="n">
        <f aca="false">SUMPRODUCT((Ventas!$D$2:$D$10000=0)*(YEAR(Ventas!$A$2:$A$10000)=YEAR($A6))*(MONTH(Ventas!$A$2:$A$10000)=MONTH($A6))*(DAY(Ventas!$A$2:$A$10000)=DAY($A6)), Ventas!S$2:S$10000)</f>
        <v>0</v>
      </c>
      <c r="S6" s="0" t="n">
        <f aca="false">SUMPRODUCT((Ventas!$D$2:$D$10000=0)*(YEAR(Ventas!$A$2:$A$10000)=YEAR($A6))*(MONTH(Ventas!$A$2:$A$10000)=MONTH($A6))*(DAY(Ventas!$A$2:$A$10000)=DAY($A6)), Ventas!T$2:T$10000)</f>
        <v>0</v>
      </c>
      <c r="T6" s="0" t="n">
        <f aca="false">SUMPRODUCT((Ventas!$D$2:$D$10000=0)*(YEAR(Ventas!$A$2:$A$10000)=YEAR($A6))*(MONTH(Ventas!$A$2:$A$10000)=MONTH($A6))*(DAY(Ventas!$A$2:$A$10000)=DAY($A6)), Ventas!U$2:U$10000)</f>
        <v>0</v>
      </c>
      <c r="U6" s="0" t="n">
        <f aca="false">SUMPRODUCT((Ventas!$D$2:$D$10000=0)*(YEAR(Ventas!$A$2:$A$10000)=YEAR($A6))*(MONTH(Ventas!$A$2:$A$10000)=MONTH($A6))*(DAY(Ventas!$A$2:$A$10000)=DAY($A6)), Ventas!V$2:V$10000)</f>
        <v>0</v>
      </c>
      <c r="V6" s="0" t="n">
        <f aca="false">SUMPRODUCT((Ventas!$D$2:$D$10000=0)*(YEAR(Ventas!$A$2:$A$10000)=YEAR($A6))*(MONTH(Ventas!$A$2:$A$10000)=MONTH($A6))*(DAY(Ventas!$A$2:$A$10000)=DAY($A6)), Ventas!W$2:W$10000)</f>
        <v>0</v>
      </c>
      <c r="W6" s="0" t="n">
        <f aca="false">SUMPRODUCT((Ventas!$D$2:$D$10000=0)*(YEAR(Ventas!$A$2:$A$10000)=YEAR($A6))*(MONTH(Ventas!$A$2:$A$10000)=MONTH($A6))*(DAY(Ventas!$A$2:$A$10000)=DAY($A6)), Ventas!X$2:X$10000)</f>
        <v>0</v>
      </c>
      <c r="X6" s="0" t="n">
        <f aca="false">SUMPRODUCT((Ventas!$D$2:$D$10000=0)*(YEAR(Ventas!$A$2:$A$10000)=YEAR($A6))*(MONTH(Ventas!$A$2:$A$10000)=MONTH($A6))*(DAY(Ventas!$A$2:$A$10000)=DAY($A6)), Ventas!Y$2:Y$10000)</f>
        <v>0</v>
      </c>
      <c r="Y6" s="0" t="n">
        <f aca="false">SUMPRODUCT((Ventas!$D$2:$D$10000=0)*(YEAR(Ventas!$A$2:$A$10000)=YEAR($A6))*(MONTH(Ventas!$A$2:$A$10000)=MONTH($A6))*(DAY(Ventas!$A$2:$A$10000)=DAY($A6)), Ventas!Z$2:Z$10000)</f>
        <v>0</v>
      </c>
      <c r="Z6" s="0" t="n">
        <f aca="false">SUMPRODUCT((Ventas!$D$2:$D$10000=0)*(YEAR(Ventas!$A$2:$A$10000)=YEAR($A6))*(MONTH(Ventas!$A$2:$A$10000)=MONTH($A6))*(DAY(Ventas!$A$2:$A$10000)=DAY($A6)), Ventas!AA$2:AA$10000)</f>
        <v>0</v>
      </c>
      <c r="AA6" s="0" t="n">
        <f aca="false">SUMPRODUCT((Ventas!$D$2:$D$10000=0)*(YEAR(Ventas!$A$2:$A$10000)=YEAR($A6))*(MONTH(Ventas!$A$2:$A$10000)=MONTH($A6))*(DAY(Ventas!$A$2:$A$10000)=DAY($A6)), Ventas!AB$2:AB$10000)</f>
        <v>0</v>
      </c>
      <c r="AB6" s="0" t="n">
        <f aca="false">SUMPRODUCT((Ventas!$D$2:$D$10000=0)*(YEAR(Ventas!$A$2:$A$10000)=YEAR($A6))*(MONTH(Ventas!$A$2:$A$10000)=MONTH($A6))*(DAY(Ventas!$A$2:$A$10000)=DAY($A6)), Ventas!AC$2:AC$10000)</f>
        <v>0</v>
      </c>
      <c r="AC6" s="0" t="n">
        <f aca="false">SUMPRODUCT((Ventas!$D$2:$D$10000=0)*(YEAR(Ventas!$A$2:$A$10000)=YEAR($A6))*(MONTH(Ventas!$A$2:$A$10000)=MONTH($A6))*(DAY(Ventas!$A$2:$A$10000)=DAY($A6)), Ventas!AD$2:AD$10000)</f>
        <v>0</v>
      </c>
      <c r="AD6" s="0" t="n">
        <f aca="false">SUMPRODUCT((Ventas!$D$2:$D$10000=0)*(YEAR(Ventas!$A$2:$A$10000)=YEAR($A6))*(MONTH(Ventas!$A$2:$A$10000)=MONTH($A6))*(DAY(Ventas!$A$2:$A$10000)=DAY($A6)), Ventas!AE$2:AE$10000)</f>
        <v>0</v>
      </c>
      <c r="AE6" s="0" t="n">
        <f aca="false">SUMPRODUCT((Ventas!$D$2:$D$10000=0)*(YEAR(Ventas!$A$2:$A$10000)=YEAR($A6))*(MONTH(Ventas!$A$2:$A$10000)=MONTH($A6))*(DAY(Ventas!$A$2:$A$10000)=DAY($A6)), Ventas!AF$2:AF$10000)</f>
        <v>0</v>
      </c>
      <c r="AF6" s="0" t="n">
        <f aca="false">SUMPRODUCT((Ventas!$D$2:$D$10000=0)*(YEAR(Ventas!$A$2:$A$10000)=YEAR($A6))*(MONTH(Ventas!$A$2:$A$10000)=MONTH($A6))*(DAY(Ventas!$A$2:$A$10000)=DAY($A6)), Ventas!AG$2:AG$10000)</f>
        <v>0</v>
      </c>
      <c r="AG6" s="0" t="n">
        <f aca="false">SUMPRODUCT((Ventas!$D$2:$D$10000=0)*(YEAR(Ventas!$A$2:$A$10000)=YEAR($A6))*(MONTH(Ventas!$A$2:$A$10000)=MONTH($A6))*(DAY(Ventas!$A$2:$A$10000)=DAY($A6)), Ventas!AH$2:AH$10000)</f>
        <v>0</v>
      </c>
      <c r="AH6" s="0" t="n">
        <f aca="false">SUMPRODUCT((Ventas!$D$2:$D$10000=0)*(YEAR(Ventas!$A$2:$A$10000)=YEAR($A6))*(MONTH(Ventas!$A$2:$A$10000)=MONTH($A6))*(DAY(Ventas!$A$2:$A$10000)=DAY($A6)), Ventas!AI$2:AI$10000)</f>
        <v>0</v>
      </c>
      <c r="AI6" s="0" t="n">
        <f aca="false">SUMPRODUCT((Ventas!$D$2:$D$10000=0)*(YEAR(Ventas!$A$2:$A$10000)=YEAR($A6))*(MONTH(Ventas!$A$2:$A$10000)=MONTH($A6))*(DAY(Ventas!$A$2:$A$10000)=DAY($A6)), Ventas!AJ$2:AJ$10000)</f>
        <v>0</v>
      </c>
      <c r="AJ6" s="0" t="n">
        <f aca="false">SUMPRODUCT((Ventas!$D$2:$D$10000=0)*(YEAR(Ventas!$A$2:$A$10000)=YEAR($A6))*(MONTH(Ventas!$A$2:$A$10000)=MONTH($A6))*(DAY(Ventas!$A$2:$A$10000)=DAY($A6)), Ventas!AK$2:AK$10000)</f>
        <v>1</v>
      </c>
      <c r="AK6" s="0" t="n">
        <f aca="false">SUMPRODUCT((Ventas!$D$2:$D$10000=0)*(YEAR(Ventas!$A$2:$A$10000)=YEAR($A6))*(MONTH(Ventas!$A$2:$A$10000)=MONTH($A6))*(DAY(Ventas!$A$2:$A$10000)=DAY($A6)), Ventas!AL$2:AL$10000)</f>
        <v>0</v>
      </c>
      <c r="AL6" s="0" t="n">
        <f aca="false">SUMPRODUCT((Ventas!$D$2:$D$10000=0)*(YEAR(Ventas!$A$2:$A$10000)=YEAR($A6))*(MONTH(Ventas!$A$2:$A$10000)=MONTH($A6))*(DAY(Ventas!$A$2:$A$10000)=DAY($A6)), Ventas!AM$2:AM$10000)</f>
        <v>0</v>
      </c>
      <c r="AM6" s="0" t="n">
        <f aca="false">SUMPRODUCT((Ventas!$D$2:$D$10000=0)*(YEAR(Ventas!$A$2:$A$10000)=YEAR($A6))*(MONTH(Ventas!$A$2:$A$10000)=MONTH($A6))*(DAY(Ventas!$A$2:$A$10000)=DAY($A6)), Ventas!AN$2:AN$10000)</f>
        <v>0</v>
      </c>
      <c r="AN6" s="0" t="n">
        <f aca="false">SUMPRODUCT((Ventas!$D$2:$D$10000=0)*(YEAR(Ventas!$A$2:$A$10000)=YEAR($A6))*(MONTH(Ventas!$A$2:$A$10000)=MONTH($A6))*(DAY(Ventas!$A$2:$A$10000)=DAY($A6)), Ventas!AO$2:AO$10000)</f>
        <v>0</v>
      </c>
      <c r="AO6" s="0" t="n">
        <f aca="false">SUMPRODUCT((Ventas!$D$2:$D$10000=0)*(YEAR(Ventas!$A$2:$A$10000)=YEAR($A6))*(MONTH(Ventas!$A$2:$A$10000)=MONTH($A6))*(DAY(Ventas!$A$2:$A$10000)=DAY($A6)), Ventas!AP$2:AP$10000)</f>
        <v>0</v>
      </c>
      <c r="AP6" s="0" t="n">
        <f aca="false">SUMPRODUCT((Ventas!$D$2:$D$10000=0)*(YEAR(Ventas!$A$2:$A$10000)=YEAR($A6))*(MONTH(Ventas!$A$2:$A$10000)=MONTH($A6))*(DAY(Ventas!$A$2:$A$10000)=DAY($A6)), Ventas!AQ$2:AQ$10000)</f>
        <v>0</v>
      </c>
      <c r="AQ6" s="0" t="n">
        <f aca="false">SUMPRODUCT((Ventas!$D$2:$D$10000=0)*(YEAR(Ventas!$A$2:$A$10000)=YEAR($A6))*(MONTH(Ventas!$A$2:$A$10000)=MONTH($A6))*(DAY(Ventas!$A$2:$A$10000)=DAY($A6)), Ventas!AR$2:AR$10000)</f>
        <v>1</v>
      </c>
      <c r="AR6" s="0" t="n">
        <f aca="false">SUMPRODUCT((Ventas!$D$2:$D$10000=0)*(YEAR(Ventas!$A$2:$A$10000)=YEAR($A6))*(MONTH(Ventas!$A$2:$A$10000)=MONTH($A6))*(DAY(Ventas!$A$2:$A$10000)=DAY($A6)), Ventas!AS$2:AS$10000)</f>
        <v>0</v>
      </c>
      <c r="AS6" s="0" t="n">
        <f aca="false">SUMPRODUCT((Ventas!$D$2:$D$10000=0)*(YEAR(Ventas!$A$2:$A$10000)=YEAR($A6))*(MONTH(Ventas!$A$2:$A$10000)=MONTH($A6))*(DAY(Ventas!$A$2:$A$10000)=DAY($A6)), Ventas!AT$2:AT$10000)</f>
        <v>0</v>
      </c>
      <c r="AT6" s="0" t="n">
        <f aca="false">SUMPRODUCT((Ventas!$D$2:$D$10000=0)*(YEAR(Ventas!$A$2:$A$10000)=YEAR($A6))*(MONTH(Ventas!$A$2:$A$10000)=MONTH($A6))*(DAY(Ventas!$A$2:$A$10000)=DAY($A6)), Ventas!AU$2:AU$10000)</f>
        <v>0</v>
      </c>
      <c r="AU6" s="0" t="n">
        <f aca="false">SUMPRODUCT((Ventas!$D$2:$D$10000=0)*(YEAR(Ventas!$A$2:$A$10000)=YEAR($A6))*(MONTH(Ventas!$A$2:$A$10000)=MONTH($A6))*(DAY(Ventas!$A$2:$A$10000)=DAY($A6)), Ventas!AV$2:AV$10000)</f>
        <v>0</v>
      </c>
      <c r="AV6" s="0" t="n">
        <f aca="false">SUMPRODUCT((Ventas!$D$2:$D$10000=0)*(YEAR(Ventas!$A$2:$A$10000)=YEAR($A6))*(MONTH(Ventas!$A$2:$A$10000)=MONTH($A6))*(DAY(Ventas!$A$2:$A$10000)=DAY($A6)), Ventas!AW$2:AW$10000)</f>
        <v>0</v>
      </c>
      <c r="AW6" s="0" t="n">
        <f aca="false">SUMPRODUCT((Ventas!$D$2:$D$10000=0)*(YEAR(Ventas!$A$2:$A$10000)=YEAR($A6))*(MONTH(Ventas!$A$2:$A$10000)=MONTH($A6))*(DAY(Ventas!$A$2:$A$10000)=DAY($A6)), Ventas!AX$2:AX$10000)</f>
        <v>0</v>
      </c>
      <c r="AX6" s="0" t="n">
        <f aca="false">SUMPRODUCT((Ventas!$D$2:$D$10000=0)*(YEAR(Ventas!$A$2:$A$10000)=YEAR($A6))*(MONTH(Ventas!$A$2:$A$10000)=MONTH($A6))*(DAY(Ventas!$A$2:$A$10000)=DAY($A6)), Ventas!AY$2:AY$10000)</f>
        <v>0</v>
      </c>
      <c r="AY6" s="0" t="n">
        <f aca="false">SUMPRODUCT((Ventas!$D$2:$D$10000=0)*(YEAR(Ventas!$A$2:$A$10000)=YEAR($A6))*(MONTH(Ventas!$A$2:$A$10000)=MONTH($A6))*(DAY(Ventas!$A$2:$A$10000)=DAY($A6)), Ventas!AZ$2:AZ$10000)</f>
        <v>0</v>
      </c>
      <c r="AZ6" s="0" t="n">
        <f aca="false">SUMPRODUCT((Ventas!$D$2:$D$10000=0)*(YEAR(Ventas!$A$2:$A$10000)=YEAR($A6))*(MONTH(Ventas!$A$2:$A$10000)=MONTH($A6))*(DAY(Ventas!$A$2:$A$10000)=DAY($A6)), Ventas!BA$2:BA$10000)</f>
        <v>0</v>
      </c>
      <c r="BA6" s="0" t="n">
        <f aca="false">SUMPRODUCT((Ventas!$D$2:$D$10000=0)*(YEAR(Ventas!$A$2:$A$10000)=YEAR($A6))*(MONTH(Ventas!$A$2:$A$10000)=MONTH($A6))*(DAY(Ventas!$A$2:$A$10000)=DAY($A6)), Ventas!BB$2:BB$10000)</f>
        <v>0</v>
      </c>
      <c r="BB6" s="0" t="n">
        <f aca="false">SUMPRODUCT((Ventas!$D$2:$D$10000=0)*(YEAR(Ventas!$A$2:$A$10000)=YEAR($A6))*(MONTH(Ventas!$A$2:$A$10000)=MONTH($A6))*(DAY(Ventas!$A$2:$A$10000)=DAY($A6)), Ventas!BC$2:BC$10000)</f>
        <v>0</v>
      </c>
      <c r="BC6" s="0" t="n">
        <f aca="false">SUMPRODUCT((Ventas!$D$2:$D$10000=0)*(YEAR(Ventas!$A$2:$A$10000)=YEAR($A6))*(MONTH(Ventas!$A$2:$A$10000)=MONTH($A6))*(DAY(Ventas!$A$2:$A$10000)=DAY($A6)), Ventas!BD$2:BD$10000)</f>
        <v>0</v>
      </c>
      <c r="BD6" s="0" t="n">
        <f aca="false">SUMPRODUCT((Ventas!$D$2:$D$10000=0)*(YEAR(Ventas!$A$2:$A$10000)=YEAR($A6))*(MONTH(Ventas!$A$2:$A$10000)=MONTH($A6))*(DAY(Ventas!$A$2:$A$10000)=DAY($A6)), Ventas!BE$2:BE$10000)</f>
        <v>0</v>
      </c>
      <c r="BE6" s="0" t="n">
        <f aca="false">SUMPRODUCT((Ventas!$D$2:$D$10000=0)*(YEAR(Ventas!$A$2:$A$10000)=YEAR($A6))*(MONTH(Ventas!$A$2:$A$10000)=MONTH($A6))*(DAY(Ventas!$A$2:$A$10000)=DAY($A6)), Ventas!BF$2:BF$10000)</f>
        <v>2</v>
      </c>
      <c r="BF6" s="0" t="n">
        <f aca="false">SUMPRODUCT((Ventas!$D$2:$D$10000=0)*(YEAR(Ventas!$A$2:$A$10000)=YEAR($A6))*(MONTH(Ventas!$A$2:$A$10000)=MONTH($A6))*(DAY(Ventas!$A$2:$A$10000)=DAY($A6)), Ventas!BG$2:BG$10000)</f>
        <v>0</v>
      </c>
      <c r="BG6" s="0" t="n">
        <f aca="false">SUMPRODUCT((Ventas!$D$2:$D$10000=0)*(YEAR(Ventas!$A$2:$A$10000)=YEAR($A6))*(MONTH(Ventas!$A$2:$A$10000)=MONTH($A6))*(DAY(Ventas!$A$2:$A$10000)=DAY($A6)), Ventas!BH$2:BH$10000)</f>
        <v>0</v>
      </c>
      <c r="BH6" s="0" t="n">
        <f aca="false">SUMPRODUCT((Ventas!$D$2:$D$10000=0)*(YEAR(Ventas!$A$2:$A$10000)=YEAR($A6))*(MONTH(Ventas!$A$2:$A$10000)=MONTH($A6))*(DAY(Ventas!$A$2:$A$10000)=DAY($A6)), Ventas!BI$2:BI$10000)</f>
        <v>1</v>
      </c>
      <c r="BI6" s="0" t="n">
        <f aca="false">SUMPRODUCT((Ventas!$D$2:$D$10000=0)*(YEAR(Ventas!$A$2:$A$10000)=YEAR($A6))*(MONTH(Ventas!$A$2:$A$10000)=MONTH($A6))*(DAY(Ventas!$A$2:$A$10000)=DAY($A6)), Ventas!BJ$2:BJ$10000)</f>
        <v>0</v>
      </c>
      <c r="BJ6" s="0" t="n">
        <f aca="false">SUMPRODUCT((Ventas!$D$2:$D$10000=0)*(YEAR(Ventas!$A$2:$A$10000)=YEAR($A6))*(MONTH(Ventas!$A$2:$A$10000)=MONTH($A6))*(DAY(Ventas!$A$2:$A$10000)=DAY($A6)), Ventas!BK$2:BK$10000)</f>
        <v>0</v>
      </c>
      <c r="BK6" s="0" t="n">
        <f aca="false">SUMPRODUCT((Ventas!$D$2:$D$10000=0)*(YEAR(Ventas!$A$2:$A$10000)=YEAR($A6))*(MONTH(Ventas!$A$2:$A$10000)=MONTH($A6))*(DAY(Ventas!$A$2:$A$10000)=DAY($A6)), Ventas!BL$2:BL$10000)</f>
        <v>0</v>
      </c>
      <c r="BL6" s="0" t="n">
        <f aca="false">SUMPRODUCT((Ventas!$D$2:$D$10000=0)*(YEAR(Ventas!$A$2:$A$10000)=YEAR($A6))*(MONTH(Ventas!$A$2:$A$10000)=MONTH($A6))*(DAY(Ventas!$A$2:$A$10000)=DAY($A6)), Ventas!BM$2:BM$10000)</f>
        <v>0</v>
      </c>
      <c r="BM6" s="0" t="n">
        <f aca="false">SUMPRODUCT((Ventas!$D$2:$D$10000=0)*(YEAR(Ventas!$A$2:$A$10000)=YEAR($A6))*(MONTH(Ventas!$A$2:$A$10000)=MONTH($A6))*(DAY(Ventas!$A$2:$A$10000)=DAY($A6)), Ventas!BN$2:BN$10000)</f>
        <v>0</v>
      </c>
      <c r="BN6" s="0" t="n">
        <f aca="false">SUMPRODUCT((Ventas!$D$2:$D$10000=0)*(YEAR(Ventas!$A$2:$A$10000)=YEAR($A6))*(MONTH(Ventas!$A$2:$A$10000)=MONTH($A6))*(DAY(Ventas!$A$2:$A$10000)=DAY($A6)), Ventas!BO$2:BO$10000)</f>
        <v>0</v>
      </c>
      <c r="BO6" s="0" t="n">
        <f aca="false">SUMPRODUCT((Ventas!$D$2:$D$10000=0)*(YEAR(Ventas!$A$2:$A$10000)=YEAR($A6))*(MONTH(Ventas!$A$2:$A$10000)=MONTH($A6))*(DAY(Ventas!$A$2:$A$10000)=DAY($A6)), Ventas!BP$2:BP$10000)</f>
        <v>0</v>
      </c>
      <c r="BP6" s="0" t="n">
        <f aca="false">SUMPRODUCT((Ventas!$D$2:$D$10000=0)*(YEAR(Ventas!$A$2:$A$10000)=YEAR($A6))*(MONTH(Ventas!$A$2:$A$10000)=MONTH($A6))*(DAY(Ventas!$A$2:$A$10000)=DAY($A6)), Ventas!BQ$2:BQ$10000)</f>
        <v>0</v>
      </c>
      <c r="BQ6" s="0" t="n">
        <f aca="false">SUMPRODUCT((Ventas!$D$2:$D$10000=0)*(YEAR(Ventas!$A$2:$A$10000)=YEAR($A6))*(MONTH(Ventas!$A$2:$A$10000)=MONTH($A6))*(DAY(Ventas!$A$2:$A$10000)=DAY($A6)), Ventas!BR$2:BR$10000)</f>
        <v>0</v>
      </c>
      <c r="BR6" s="0" t="n">
        <f aca="false">SUMPRODUCT((Ventas!$D$2:$D$10000=0)*(YEAR(Ventas!$A$2:$A$10000)=YEAR($A6))*(MONTH(Ventas!$A$2:$A$10000)=MONTH($A6))*(DAY(Ventas!$A$2:$A$10000)=DAY($A6)), Ventas!BS$2:BS$10000)</f>
        <v>0</v>
      </c>
      <c r="BS6" s="0" t="n">
        <f aca="false">SUMPRODUCT((Ventas!$D$2:$D$10000=0)*(YEAR(Ventas!$A$2:$A$10000)=YEAR($A6))*(MONTH(Ventas!$A$2:$A$10000)=MONTH($A6))*(DAY(Ventas!$A$2:$A$10000)=DAY($A6)), Ventas!BT$2:BT$10000)</f>
        <v>0</v>
      </c>
      <c r="BT6" s="0"/>
    </row>
    <row r="7" customFormat="false" ht="12.8" hidden="false" customHeight="false" outlineLevel="0" collapsed="false">
      <c r="A7" s="29" t="n">
        <v>42542</v>
      </c>
      <c r="B7" s="3" t="n">
        <f aca="false">SUMPRODUCT((Ventas!$D$2:$D$10000=0)*(YEAR(Ventas!$A$2:$A$10000)=YEAR($A7))*(MONTH(Ventas!$A$2:$A$10000)=MONTH($A7))*(DAY(Ventas!$A$2:$A$10000)=DAY($A7)), Ventas!$F$2:$F$10000)</f>
        <v>147.4</v>
      </c>
      <c r="C7" s="3" t="n">
        <f aca="false">SUMPRODUCT((Ventas!$D$2:$D$10000=1)*(YEAR(Ventas!$A$2:$A$10000)=YEAR($A7))*(MONTH(Ventas!$A$2:$A$10000)=MONTH($A7))*(DAY(Ventas!$A$2:$A$10000)=DAY($A7)), Ventas!$F$2:$F$10000)</f>
        <v>0</v>
      </c>
      <c r="D7" s="3" t="n">
        <f aca="false">SUM(B7:C7)</f>
        <v>147.4</v>
      </c>
      <c r="F7" s="0" t="n">
        <f aca="false">SUMPRODUCT((Ventas!$D$2:$D$10000=0)*(YEAR(Ventas!$A$2:$A$10000)=YEAR($A7))*(MONTH(Ventas!$A$2:$A$10000)=MONTH($A7))*(DAY(Ventas!$A$2:$A$10000)=DAY($A7)), Ventas!G$2:G$10000)</f>
        <v>5</v>
      </c>
      <c r="G7" s="0" t="n">
        <f aca="false">SUMPRODUCT((Ventas!$D$2:$D$10000=0)*(YEAR(Ventas!$A$2:$A$10000)=YEAR($A7))*(MONTH(Ventas!$A$2:$A$10000)=MONTH($A7))*(DAY(Ventas!$A$2:$A$10000)=DAY($A7)), Ventas!H$2:H$10000)</f>
        <v>1</v>
      </c>
      <c r="H7" s="0" t="n">
        <f aca="false">SUMPRODUCT((Ventas!$D$2:$D$10000=0)*(YEAR(Ventas!$A$2:$A$10000)=YEAR($A7))*(MONTH(Ventas!$A$2:$A$10000)=MONTH($A7))*(DAY(Ventas!$A$2:$A$10000)=DAY($A7)), Ventas!I$2:I$10000)</f>
        <v>3</v>
      </c>
      <c r="I7" s="0" t="n">
        <f aca="false">SUMPRODUCT((Ventas!$D$2:$D$10000=0)*(YEAR(Ventas!$A$2:$A$10000)=YEAR($A7))*(MONTH(Ventas!$A$2:$A$10000)=MONTH($A7))*(DAY(Ventas!$A$2:$A$10000)=DAY($A7)), Ventas!J$2:J$10000)</f>
        <v>0</v>
      </c>
      <c r="J7" s="0" t="n">
        <f aca="false">SUMPRODUCT((Ventas!$D$2:$D$10000=0)*(YEAR(Ventas!$A$2:$A$10000)=YEAR($A7))*(MONTH(Ventas!$A$2:$A$10000)=MONTH($A7))*(DAY(Ventas!$A$2:$A$10000)=DAY($A7)), Ventas!K$2:K$10000)</f>
        <v>1</v>
      </c>
      <c r="K7" s="0" t="n">
        <f aca="false">SUMPRODUCT((Ventas!$D$2:$D$10000=0)*(YEAR(Ventas!$A$2:$A$10000)=YEAR($A7))*(MONTH(Ventas!$A$2:$A$10000)=MONTH($A7))*(DAY(Ventas!$A$2:$A$10000)=DAY($A7)), Ventas!L$2:L$10000)</f>
        <v>0</v>
      </c>
      <c r="L7" s="0" t="n">
        <f aca="false">SUMPRODUCT((Ventas!$D$2:$D$10000=0)*(YEAR(Ventas!$A$2:$A$10000)=YEAR($A7))*(MONTH(Ventas!$A$2:$A$10000)=MONTH($A7))*(DAY(Ventas!$A$2:$A$10000)=DAY($A7)), Ventas!M$2:M$10000)</f>
        <v>0</v>
      </c>
      <c r="M7" s="0" t="n">
        <f aca="false">SUMPRODUCT((Ventas!$D$2:$D$10000=0)*(YEAR(Ventas!$A$2:$A$10000)=YEAR($A7))*(MONTH(Ventas!$A$2:$A$10000)=MONTH($A7))*(DAY(Ventas!$A$2:$A$10000)=DAY($A7)), Ventas!N$2:N$10000)</f>
        <v>0</v>
      </c>
      <c r="N7" s="0" t="n">
        <f aca="false">SUMPRODUCT((Ventas!$D$2:$D$10000=0)*(YEAR(Ventas!$A$2:$A$10000)=YEAR($A7))*(MONTH(Ventas!$A$2:$A$10000)=MONTH($A7))*(DAY(Ventas!$A$2:$A$10000)=DAY($A7)), Ventas!O$2:O$10000)</f>
        <v>0</v>
      </c>
      <c r="O7" s="0" t="n">
        <f aca="false">SUMPRODUCT((Ventas!$D$2:$D$10000=0)*(YEAR(Ventas!$A$2:$A$10000)=YEAR($A7))*(MONTH(Ventas!$A$2:$A$10000)=MONTH($A7))*(DAY(Ventas!$A$2:$A$10000)=DAY($A7)), Ventas!P$2:P$10000)</f>
        <v>0</v>
      </c>
      <c r="P7" s="0" t="n">
        <f aca="false">SUMPRODUCT((Ventas!$D$2:$D$10000=0)*(YEAR(Ventas!$A$2:$A$10000)=YEAR($A7))*(MONTH(Ventas!$A$2:$A$10000)=MONTH($A7))*(DAY(Ventas!$A$2:$A$10000)=DAY($A7)), Ventas!Q$2:Q$10000)</f>
        <v>0</v>
      </c>
      <c r="Q7" s="0" t="n">
        <f aca="false">SUMPRODUCT((Ventas!$D$2:$D$10000=0)*(YEAR(Ventas!$A$2:$A$10000)=YEAR($A7))*(MONTH(Ventas!$A$2:$A$10000)=MONTH($A7))*(DAY(Ventas!$A$2:$A$10000)=DAY($A7)), Ventas!R$2:R$10000)</f>
        <v>0</v>
      </c>
      <c r="R7" s="0" t="n">
        <f aca="false">SUMPRODUCT((Ventas!$D$2:$D$10000=0)*(YEAR(Ventas!$A$2:$A$10000)=YEAR($A7))*(MONTH(Ventas!$A$2:$A$10000)=MONTH($A7))*(DAY(Ventas!$A$2:$A$10000)=DAY($A7)), Ventas!S$2:S$10000)</f>
        <v>0</v>
      </c>
      <c r="S7" s="0" t="n">
        <f aca="false">SUMPRODUCT((Ventas!$D$2:$D$10000=0)*(YEAR(Ventas!$A$2:$A$10000)=YEAR($A7))*(MONTH(Ventas!$A$2:$A$10000)=MONTH($A7))*(DAY(Ventas!$A$2:$A$10000)=DAY($A7)), Ventas!T$2:T$10000)</f>
        <v>0</v>
      </c>
      <c r="T7" s="0" t="n">
        <f aca="false">SUMPRODUCT((Ventas!$D$2:$D$10000=0)*(YEAR(Ventas!$A$2:$A$10000)=YEAR($A7))*(MONTH(Ventas!$A$2:$A$10000)=MONTH($A7))*(DAY(Ventas!$A$2:$A$10000)=DAY($A7)), Ventas!U$2:U$10000)</f>
        <v>1</v>
      </c>
      <c r="U7" s="0" t="n">
        <f aca="false">SUMPRODUCT((Ventas!$D$2:$D$10000=0)*(YEAR(Ventas!$A$2:$A$10000)=YEAR($A7))*(MONTH(Ventas!$A$2:$A$10000)=MONTH($A7))*(DAY(Ventas!$A$2:$A$10000)=DAY($A7)), Ventas!V$2:V$10000)</f>
        <v>1</v>
      </c>
      <c r="V7" s="0" t="n">
        <f aca="false">SUMPRODUCT((Ventas!$D$2:$D$10000=0)*(YEAR(Ventas!$A$2:$A$10000)=YEAR($A7))*(MONTH(Ventas!$A$2:$A$10000)=MONTH($A7))*(DAY(Ventas!$A$2:$A$10000)=DAY($A7)), Ventas!W$2:W$10000)</f>
        <v>0</v>
      </c>
      <c r="W7" s="0" t="n">
        <f aca="false">SUMPRODUCT((Ventas!$D$2:$D$10000=0)*(YEAR(Ventas!$A$2:$A$10000)=YEAR($A7))*(MONTH(Ventas!$A$2:$A$10000)=MONTH($A7))*(DAY(Ventas!$A$2:$A$10000)=DAY($A7)), Ventas!X$2:X$10000)</f>
        <v>0</v>
      </c>
      <c r="X7" s="0" t="n">
        <f aca="false">SUMPRODUCT((Ventas!$D$2:$D$10000=0)*(YEAR(Ventas!$A$2:$A$10000)=YEAR($A7))*(MONTH(Ventas!$A$2:$A$10000)=MONTH($A7))*(DAY(Ventas!$A$2:$A$10000)=DAY($A7)), Ventas!Y$2:Y$10000)</f>
        <v>0</v>
      </c>
      <c r="Y7" s="0" t="n">
        <f aca="false">SUMPRODUCT((Ventas!$D$2:$D$10000=0)*(YEAR(Ventas!$A$2:$A$10000)=YEAR($A7))*(MONTH(Ventas!$A$2:$A$10000)=MONTH($A7))*(DAY(Ventas!$A$2:$A$10000)=DAY($A7)), Ventas!Z$2:Z$10000)</f>
        <v>0</v>
      </c>
      <c r="Z7" s="0" t="n">
        <f aca="false">SUMPRODUCT((Ventas!$D$2:$D$10000=0)*(YEAR(Ventas!$A$2:$A$10000)=YEAR($A7))*(MONTH(Ventas!$A$2:$A$10000)=MONTH($A7))*(DAY(Ventas!$A$2:$A$10000)=DAY($A7)), Ventas!AA$2:AA$10000)</f>
        <v>0</v>
      </c>
      <c r="AA7" s="0" t="n">
        <f aca="false">SUMPRODUCT((Ventas!$D$2:$D$10000=0)*(YEAR(Ventas!$A$2:$A$10000)=YEAR($A7))*(MONTH(Ventas!$A$2:$A$10000)=MONTH($A7))*(DAY(Ventas!$A$2:$A$10000)=DAY($A7)), Ventas!AB$2:AB$10000)</f>
        <v>0</v>
      </c>
      <c r="AB7" s="0" t="n">
        <f aca="false">SUMPRODUCT((Ventas!$D$2:$D$10000=0)*(YEAR(Ventas!$A$2:$A$10000)=YEAR($A7))*(MONTH(Ventas!$A$2:$A$10000)=MONTH($A7))*(DAY(Ventas!$A$2:$A$10000)=DAY($A7)), Ventas!AC$2:AC$10000)</f>
        <v>0</v>
      </c>
      <c r="AC7" s="0" t="n">
        <f aca="false">SUMPRODUCT((Ventas!$D$2:$D$10000=0)*(YEAR(Ventas!$A$2:$A$10000)=YEAR($A7))*(MONTH(Ventas!$A$2:$A$10000)=MONTH($A7))*(DAY(Ventas!$A$2:$A$10000)=DAY($A7)), Ventas!AD$2:AD$10000)</f>
        <v>0</v>
      </c>
      <c r="AD7" s="0" t="n">
        <f aca="false">SUMPRODUCT((Ventas!$D$2:$D$10000=0)*(YEAR(Ventas!$A$2:$A$10000)=YEAR($A7))*(MONTH(Ventas!$A$2:$A$10000)=MONTH($A7))*(DAY(Ventas!$A$2:$A$10000)=DAY($A7)), Ventas!AE$2:AE$10000)</f>
        <v>0</v>
      </c>
      <c r="AE7" s="0" t="n">
        <f aca="false">SUMPRODUCT((Ventas!$D$2:$D$10000=0)*(YEAR(Ventas!$A$2:$A$10000)=YEAR($A7))*(MONTH(Ventas!$A$2:$A$10000)=MONTH($A7))*(DAY(Ventas!$A$2:$A$10000)=DAY($A7)), Ventas!AF$2:AF$10000)</f>
        <v>0</v>
      </c>
      <c r="AF7" s="0" t="n">
        <f aca="false">SUMPRODUCT((Ventas!$D$2:$D$10000=0)*(YEAR(Ventas!$A$2:$A$10000)=YEAR($A7))*(MONTH(Ventas!$A$2:$A$10000)=MONTH($A7))*(DAY(Ventas!$A$2:$A$10000)=DAY($A7)), Ventas!AG$2:AG$10000)</f>
        <v>0</v>
      </c>
      <c r="AG7" s="0" t="n">
        <f aca="false">SUMPRODUCT((Ventas!$D$2:$D$10000=0)*(YEAR(Ventas!$A$2:$A$10000)=YEAR($A7))*(MONTH(Ventas!$A$2:$A$10000)=MONTH($A7))*(DAY(Ventas!$A$2:$A$10000)=DAY($A7)), Ventas!AH$2:AH$10000)</f>
        <v>0</v>
      </c>
      <c r="AH7" s="0" t="n">
        <f aca="false">SUMPRODUCT((Ventas!$D$2:$D$10000=0)*(YEAR(Ventas!$A$2:$A$10000)=YEAR($A7))*(MONTH(Ventas!$A$2:$A$10000)=MONTH($A7))*(DAY(Ventas!$A$2:$A$10000)=DAY($A7)), Ventas!AI$2:AI$10000)</f>
        <v>0</v>
      </c>
      <c r="AI7" s="0" t="n">
        <f aca="false">SUMPRODUCT((Ventas!$D$2:$D$10000=0)*(YEAR(Ventas!$A$2:$A$10000)=YEAR($A7))*(MONTH(Ventas!$A$2:$A$10000)=MONTH($A7))*(DAY(Ventas!$A$2:$A$10000)=DAY($A7)), Ventas!AJ$2:AJ$10000)</f>
        <v>0</v>
      </c>
      <c r="AJ7" s="0" t="n">
        <f aca="false">SUMPRODUCT((Ventas!$D$2:$D$10000=0)*(YEAR(Ventas!$A$2:$A$10000)=YEAR($A7))*(MONTH(Ventas!$A$2:$A$10000)=MONTH($A7))*(DAY(Ventas!$A$2:$A$10000)=DAY($A7)), Ventas!AK$2:AK$10000)</f>
        <v>0</v>
      </c>
      <c r="AK7" s="0" t="n">
        <f aca="false">SUMPRODUCT((Ventas!$D$2:$D$10000=0)*(YEAR(Ventas!$A$2:$A$10000)=YEAR($A7))*(MONTH(Ventas!$A$2:$A$10000)=MONTH($A7))*(DAY(Ventas!$A$2:$A$10000)=DAY($A7)), Ventas!AL$2:AL$10000)</f>
        <v>0</v>
      </c>
      <c r="AL7" s="0" t="n">
        <f aca="false">SUMPRODUCT((Ventas!$D$2:$D$10000=0)*(YEAR(Ventas!$A$2:$A$10000)=YEAR($A7))*(MONTH(Ventas!$A$2:$A$10000)=MONTH($A7))*(DAY(Ventas!$A$2:$A$10000)=DAY($A7)), Ventas!AM$2:AM$10000)</f>
        <v>0</v>
      </c>
      <c r="AM7" s="0" t="n">
        <f aca="false">SUMPRODUCT((Ventas!$D$2:$D$10000=0)*(YEAR(Ventas!$A$2:$A$10000)=YEAR($A7))*(MONTH(Ventas!$A$2:$A$10000)=MONTH($A7))*(DAY(Ventas!$A$2:$A$10000)=DAY($A7)), Ventas!AN$2:AN$10000)</f>
        <v>0</v>
      </c>
      <c r="AN7" s="0" t="n">
        <f aca="false">SUMPRODUCT((Ventas!$D$2:$D$10000=0)*(YEAR(Ventas!$A$2:$A$10000)=YEAR($A7))*(MONTH(Ventas!$A$2:$A$10000)=MONTH($A7))*(DAY(Ventas!$A$2:$A$10000)=DAY($A7)), Ventas!AO$2:AO$10000)</f>
        <v>0</v>
      </c>
      <c r="AO7" s="0" t="n">
        <f aca="false">SUMPRODUCT((Ventas!$D$2:$D$10000=0)*(YEAR(Ventas!$A$2:$A$10000)=YEAR($A7))*(MONTH(Ventas!$A$2:$A$10000)=MONTH($A7))*(DAY(Ventas!$A$2:$A$10000)=DAY($A7)), Ventas!AP$2:AP$10000)</f>
        <v>0</v>
      </c>
      <c r="AP7" s="0" t="n">
        <f aca="false">SUMPRODUCT((Ventas!$D$2:$D$10000=0)*(YEAR(Ventas!$A$2:$A$10000)=YEAR($A7))*(MONTH(Ventas!$A$2:$A$10000)=MONTH($A7))*(DAY(Ventas!$A$2:$A$10000)=DAY($A7)), Ventas!AQ$2:AQ$10000)</f>
        <v>0</v>
      </c>
      <c r="AQ7" s="0" t="n">
        <f aca="false">SUMPRODUCT((Ventas!$D$2:$D$10000=0)*(YEAR(Ventas!$A$2:$A$10000)=YEAR($A7))*(MONTH(Ventas!$A$2:$A$10000)=MONTH($A7))*(DAY(Ventas!$A$2:$A$10000)=DAY($A7)), Ventas!AR$2:AR$10000)</f>
        <v>0</v>
      </c>
      <c r="AR7" s="0" t="n">
        <f aca="false">SUMPRODUCT((Ventas!$D$2:$D$10000=0)*(YEAR(Ventas!$A$2:$A$10000)=YEAR($A7))*(MONTH(Ventas!$A$2:$A$10000)=MONTH($A7))*(DAY(Ventas!$A$2:$A$10000)=DAY($A7)), Ventas!AS$2:AS$10000)</f>
        <v>0</v>
      </c>
      <c r="AS7" s="0" t="n">
        <f aca="false">SUMPRODUCT((Ventas!$D$2:$D$10000=0)*(YEAR(Ventas!$A$2:$A$10000)=YEAR($A7))*(MONTH(Ventas!$A$2:$A$10000)=MONTH($A7))*(DAY(Ventas!$A$2:$A$10000)=DAY($A7)), Ventas!AT$2:AT$10000)</f>
        <v>0</v>
      </c>
      <c r="AT7" s="0" t="n">
        <f aca="false">SUMPRODUCT((Ventas!$D$2:$D$10000=0)*(YEAR(Ventas!$A$2:$A$10000)=YEAR($A7))*(MONTH(Ventas!$A$2:$A$10000)=MONTH($A7))*(DAY(Ventas!$A$2:$A$10000)=DAY($A7)), Ventas!AU$2:AU$10000)</f>
        <v>0</v>
      </c>
      <c r="AU7" s="0" t="n">
        <f aca="false">SUMPRODUCT((Ventas!$D$2:$D$10000=0)*(YEAR(Ventas!$A$2:$A$10000)=YEAR($A7))*(MONTH(Ventas!$A$2:$A$10000)=MONTH($A7))*(DAY(Ventas!$A$2:$A$10000)=DAY($A7)), Ventas!AV$2:AV$10000)</f>
        <v>0</v>
      </c>
      <c r="AV7" s="0" t="n">
        <f aca="false">SUMPRODUCT((Ventas!$D$2:$D$10000=0)*(YEAR(Ventas!$A$2:$A$10000)=YEAR($A7))*(MONTH(Ventas!$A$2:$A$10000)=MONTH($A7))*(DAY(Ventas!$A$2:$A$10000)=DAY($A7)), Ventas!AW$2:AW$10000)</f>
        <v>0</v>
      </c>
      <c r="AW7" s="0" t="n">
        <f aca="false">SUMPRODUCT((Ventas!$D$2:$D$10000=0)*(YEAR(Ventas!$A$2:$A$10000)=YEAR($A7))*(MONTH(Ventas!$A$2:$A$10000)=MONTH($A7))*(DAY(Ventas!$A$2:$A$10000)=DAY($A7)), Ventas!AX$2:AX$10000)</f>
        <v>0</v>
      </c>
      <c r="AX7" s="0" t="n">
        <f aca="false">SUMPRODUCT((Ventas!$D$2:$D$10000=0)*(YEAR(Ventas!$A$2:$A$10000)=YEAR($A7))*(MONTH(Ventas!$A$2:$A$10000)=MONTH($A7))*(DAY(Ventas!$A$2:$A$10000)=DAY($A7)), Ventas!AY$2:AY$10000)</f>
        <v>0</v>
      </c>
      <c r="AY7" s="0" t="n">
        <f aca="false">SUMPRODUCT((Ventas!$D$2:$D$10000=0)*(YEAR(Ventas!$A$2:$A$10000)=YEAR($A7))*(MONTH(Ventas!$A$2:$A$10000)=MONTH($A7))*(DAY(Ventas!$A$2:$A$10000)=DAY($A7)), Ventas!AZ$2:AZ$10000)</f>
        <v>0</v>
      </c>
      <c r="AZ7" s="0" t="n">
        <f aca="false">SUMPRODUCT((Ventas!$D$2:$D$10000=0)*(YEAR(Ventas!$A$2:$A$10000)=YEAR($A7))*(MONTH(Ventas!$A$2:$A$10000)=MONTH($A7))*(DAY(Ventas!$A$2:$A$10000)=DAY($A7)), Ventas!BA$2:BA$10000)</f>
        <v>0</v>
      </c>
      <c r="BA7" s="0" t="n">
        <f aca="false">SUMPRODUCT((Ventas!$D$2:$D$10000=0)*(YEAR(Ventas!$A$2:$A$10000)=YEAR($A7))*(MONTH(Ventas!$A$2:$A$10000)=MONTH($A7))*(DAY(Ventas!$A$2:$A$10000)=DAY($A7)), Ventas!BB$2:BB$10000)</f>
        <v>0</v>
      </c>
      <c r="BB7" s="0" t="n">
        <f aca="false">SUMPRODUCT((Ventas!$D$2:$D$10000=0)*(YEAR(Ventas!$A$2:$A$10000)=YEAR($A7))*(MONTH(Ventas!$A$2:$A$10000)=MONTH($A7))*(DAY(Ventas!$A$2:$A$10000)=DAY($A7)), Ventas!BC$2:BC$10000)</f>
        <v>0</v>
      </c>
      <c r="BC7" s="0" t="n">
        <f aca="false">SUMPRODUCT((Ventas!$D$2:$D$10000=0)*(YEAR(Ventas!$A$2:$A$10000)=YEAR($A7))*(MONTH(Ventas!$A$2:$A$10000)=MONTH($A7))*(DAY(Ventas!$A$2:$A$10000)=DAY($A7)), Ventas!BD$2:BD$10000)</f>
        <v>0</v>
      </c>
      <c r="BD7" s="0" t="n">
        <f aca="false">SUMPRODUCT((Ventas!$D$2:$D$10000=0)*(YEAR(Ventas!$A$2:$A$10000)=YEAR($A7))*(MONTH(Ventas!$A$2:$A$10000)=MONTH($A7))*(DAY(Ventas!$A$2:$A$10000)=DAY($A7)), Ventas!BE$2:BE$10000)</f>
        <v>0</v>
      </c>
      <c r="BE7" s="0" t="n">
        <f aca="false">SUMPRODUCT((Ventas!$D$2:$D$10000=0)*(YEAR(Ventas!$A$2:$A$10000)=YEAR($A7))*(MONTH(Ventas!$A$2:$A$10000)=MONTH($A7))*(DAY(Ventas!$A$2:$A$10000)=DAY($A7)), Ventas!BF$2:BF$10000)</f>
        <v>0</v>
      </c>
      <c r="BF7" s="0" t="n">
        <f aca="false">SUMPRODUCT((Ventas!$D$2:$D$10000=0)*(YEAR(Ventas!$A$2:$A$10000)=YEAR($A7))*(MONTH(Ventas!$A$2:$A$10000)=MONTH($A7))*(DAY(Ventas!$A$2:$A$10000)=DAY($A7)), Ventas!BG$2:BG$10000)</f>
        <v>0</v>
      </c>
      <c r="BG7" s="0" t="n">
        <f aca="false">SUMPRODUCT((Ventas!$D$2:$D$10000=0)*(YEAR(Ventas!$A$2:$A$10000)=YEAR($A7))*(MONTH(Ventas!$A$2:$A$10000)=MONTH($A7))*(DAY(Ventas!$A$2:$A$10000)=DAY($A7)), Ventas!BH$2:BH$10000)</f>
        <v>0</v>
      </c>
      <c r="BH7" s="0" t="n">
        <f aca="false">SUMPRODUCT((Ventas!$D$2:$D$10000=0)*(YEAR(Ventas!$A$2:$A$10000)=YEAR($A7))*(MONTH(Ventas!$A$2:$A$10000)=MONTH($A7))*(DAY(Ventas!$A$2:$A$10000)=DAY($A7)), Ventas!BI$2:BI$10000)</f>
        <v>0</v>
      </c>
      <c r="BI7" s="0" t="n">
        <f aca="false">SUMPRODUCT((Ventas!$D$2:$D$10000=0)*(YEAR(Ventas!$A$2:$A$10000)=YEAR($A7))*(MONTH(Ventas!$A$2:$A$10000)=MONTH($A7))*(DAY(Ventas!$A$2:$A$10000)=DAY($A7)), Ventas!BJ$2:BJ$10000)</f>
        <v>0</v>
      </c>
      <c r="BJ7" s="0" t="n">
        <f aca="false">SUMPRODUCT((Ventas!$D$2:$D$10000=0)*(YEAR(Ventas!$A$2:$A$10000)=YEAR($A7))*(MONTH(Ventas!$A$2:$A$10000)=MONTH($A7))*(DAY(Ventas!$A$2:$A$10000)=DAY($A7)), Ventas!BK$2:BK$10000)</f>
        <v>0</v>
      </c>
      <c r="BK7" s="0" t="n">
        <f aca="false">SUMPRODUCT((Ventas!$D$2:$D$10000=0)*(YEAR(Ventas!$A$2:$A$10000)=YEAR($A7))*(MONTH(Ventas!$A$2:$A$10000)=MONTH($A7))*(DAY(Ventas!$A$2:$A$10000)=DAY($A7)), Ventas!BL$2:BL$10000)</f>
        <v>0</v>
      </c>
      <c r="BL7" s="0" t="n">
        <f aca="false">SUMPRODUCT((Ventas!$D$2:$D$10000=0)*(YEAR(Ventas!$A$2:$A$10000)=YEAR($A7))*(MONTH(Ventas!$A$2:$A$10000)=MONTH($A7))*(DAY(Ventas!$A$2:$A$10000)=DAY($A7)), Ventas!BM$2:BM$10000)</f>
        <v>0</v>
      </c>
      <c r="BM7" s="0" t="n">
        <f aca="false">SUMPRODUCT((Ventas!$D$2:$D$10000=0)*(YEAR(Ventas!$A$2:$A$10000)=YEAR($A7))*(MONTH(Ventas!$A$2:$A$10000)=MONTH($A7))*(DAY(Ventas!$A$2:$A$10000)=DAY($A7)), Ventas!BN$2:BN$10000)</f>
        <v>0</v>
      </c>
      <c r="BN7" s="0" t="n">
        <f aca="false">SUMPRODUCT((Ventas!$D$2:$D$10000=0)*(YEAR(Ventas!$A$2:$A$10000)=YEAR($A7))*(MONTH(Ventas!$A$2:$A$10000)=MONTH($A7))*(DAY(Ventas!$A$2:$A$10000)=DAY($A7)), Ventas!BO$2:BO$10000)</f>
        <v>0</v>
      </c>
      <c r="BO7" s="0" t="n">
        <f aca="false">SUMPRODUCT((Ventas!$D$2:$D$10000=0)*(YEAR(Ventas!$A$2:$A$10000)=YEAR($A7))*(MONTH(Ventas!$A$2:$A$10000)=MONTH($A7))*(DAY(Ventas!$A$2:$A$10000)=DAY($A7)), Ventas!BP$2:BP$10000)</f>
        <v>0</v>
      </c>
      <c r="BP7" s="0" t="n">
        <f aca="false">SUMPRODUCT((Ventas!$D$2:$D$10000=0)*(YEAR(Ventas!$A$2:$A$10000)=YEAR($A7))*(MONTH(Ventas!$A$2:$A$10000)=MONTH($A7))*(DAY(Ventas!$A$2:$A$10000)=DAY($A7)), Ventas!BQ$2:BQ$10000)</f>
        <v>0</v>
      </c>
      <c r="BQ7" s="0" t="n">
        <f aca="false">SUMPRODUCT((Ventas!$D$2:$D$10000=0)*(YEAR(Ventas!$A$2:$A$10000)=YEAR($A7))*(MONTH(Ventas!$A$2:$A$10000)=MONTH($A7))*(DAY(Ventas!$A$2:$A$10000)=DAY($A7)), Ventas!BR$2:BR$10000)</f>
        <v>0</v>
      </c>
      <c r="BR7" s="0" t="n">
        <f aca="false">SUMPRODUCT((Ventas!$D$2:$D$10000=0)*(YEAR(Ventas!$A$2:$A$10000)=YEAR($A7))*(MONTH(Ventas!$A$2:$A$10000)=MONTH($A7))*(DAY(Ventas!$A$2:$A$10000)=DAY($A7)), Ventas!BS$2:BS$10000)</f>
        <v>0</v>
      </c>
      <c r="BS7" s="0" t="n">
        <f aca="false">SUMPRODUCT((Ventas!$D$2:$D$10000=0)*(YEAR(Ventas!$A$2:$A$10000)=YEAR($A7))*(MONTH(Ventas!$A$2:$A$10000)=MONTH($A7))*(DAY(Ventas!$A$2:$A$10000)=DAY($A7)), Ventas!BT$2:BT$10000)</f>
        <v>0</v>
      </c>
      <c r="BT7" s="0"/>
    </row>
    <row r="8" customFormat="false" ht="12.8" hidden="false" customHeight="false" outlineLevel="0" collapsed="false">
      <c r="A8" s="29" t="n">
        <v>42543</v>
      </c>
      <c r="B8" s="3" t="n">
        <f aca="false">SUMPRODUCT((Ventas!$D$2:$D$10000=0)*(YEAR(Ventas!$A$2:$A$10000)=YEAR($A8))*(MONTH(Ventas!$A$2:$A$10000)=MONTH($A8))*(DAY(Ventas!$A$2:$A$10000)=DAY($A8)), Ventas!$F$2:$F$10000)</f>
        <v>232</v>
      </c>
      <c r="C8" s="3" t="n">
        <f aca="false">SUMPRODUCT((Ventas!$D$2:$D$10000=1)*(YEAR(Ventas!$A$2:$A$10000)=YEAR($A8))*(MONTH(Ventas!$A$2:$A$10000)=MONTH($A8))*(DAY(Ventas!$A$2:$A$10000)=DAY($A8)), Ventas!$F$2:$F$10000)</f>
        <v>0</v>
      </c>
      <c r="D8" s="3" t="n">
        <f aca="false">SUM(B8:C8)</f>
        <v>232</v>
      </c>
      <c r="F8" s="0" t="n">
        <f aca="false">SUMPRODUCT((Ventas!$D$2:$D$10000=0)*(YEAR(Ventas!$A$2:$A$10000)=YEAR($A8))*(MONTH(Ventas!$A$2:$A$10000)=MONTH($A8))*(DAY(Ventas!$A$2:$A$10000)=DAY($A8)), Ventas!G$2:G$10000)</f>
        <v>4</v>
      </c>
      <c r="G8" s="0" t="n">
        <f aca="false">SUMPRODUCT((Ventas!$D$2:$D$10000=0)*(YEAR(Ventas!$A$2:$A$10000)=YEAR($A8))*(MONTH(Ventas!$A$2:$A$10000)=MONTH($A8))*(DAY(Ventas!$A$2:$A$10000)=DAY($A8)), Ventas!H$2:H$10000)</f>
        <v>2</v>
      </c>
      <c r="H8" s="0" t="n">
        <f aca="false">SUMPRODUCT((Ventas!$D$2:$D$10000=0)*(YEAR(Ventas!$A$2:$A$10000)=YEAR($A8))*(MONTH(Ventas!$A$2:$A$10000)=MONTH($A8))*(DAY(Ventas!$A$2:$A$10000)=DAY($A8)), Ventas!I$2:I$10000)</f>
        <v>1</v>
      </c>
      <c r="I8" s="0" t="n">
        <f aca="false">SUMPRODUCT((Ventas!$D$2:$D$10000=0)*(YEAR(Ventas!$A$2:$A$10000)=YEAR($A8))*(MONTH(Ventas!$A$2:$A$10000)=MONTH($A8))*(DAY(Ventas!$A$2:$A$10000)=DAY($A8)), Ventas!J$2:J$10000)</f>
        <v>0</v>
      </c>
      <c r="J8" s="0" t="n">
        <f aca="false">SUMPRODUCT((Ventas!$D$2:$D$10000=0)*(YEAR(Ventas!$A$2:$A$10000)=YEAR($A8))*(MONTH(Ventas!$A$2:$A$10000)=MONTH($A8))*(DAY(Ventas!$A$2:$A$10000)=DAY($A8)), Ventas!K$2:K$10000)</f>
        <v>5</v>
      </c>
      <c r="K8" s="0" t="n">
        <f aca="false">SUMPRODUCT((Ventas!$D$2:$D$10000=0)*(YEAR(Ventas!$A$2:$A$10000)=YEAR($A8))*(MONTH(Ventas!$A$2:$A$10000)=MONTH($A8))*(DAY(Ventas!$A$2:$A$10000)=DAY($A8)), Ventas!L$2:L$10000)</f>
        <v>0</v>
      </c>
      <c r="L8" s="0" t="n">
        <f aca="false">SUMPRODUCT((Ventas!$D$2:$D$10000=0)*(YEAR(Ventas!$A$2:$A$10000)=YEAR($A8))*(MONTH(Ventas!$A$2:$A$10000)=MONTH($A8))*(DAY(Ventas!$A$2:$A$10000)=DAY($A8)), Ventas!M$2:M$10000)</f>
        <v>0</v>
      </c>
      <c r="M8" s="0" t="n">
        <f aca="false">SUMPRODUCT((Ventas!$D$2:$D$10000=0)*(YEAR(Ventas!$A$2:$A$10000)=YEAR($A8))*(MONTH(Ventas!$A$2:$A$10000)=MONTH($A8))*(DAY(Ventas!$A$2:$A$10000)=DAY($A8)), Ventas!N$2:N$10000)</f>
        <v>0</v>
      </c>
      <c r="N8" s="0" t="n">
        <f aca="false">SUMPRODUCT((Ventas!$D$2:$D$10000=0)*(YEAR(Ventas!$A$2:$A$10000)=YEAR($A8))*(MONTH(Ventas!$A$2:$A$10000)=MONTH($A8))*(DAY(Ventas!$A$2:$A$10000)=DAY($A8)), Ventas!O$2:O$10000)</f>
        <v>0</v>
      </c>
      <c r="O8" s="0" t="n">
        <f aca="false">SUMPRODUCT((Ventas!$D$2:$D$10000=0)*(YEAR(Ventas!$A$2:$A$10000)=YEAR($A8))*(MONTH(Ventas!$A$2:$A$10000)=MONTH($A8))*(DAY(Ventas!$A$2:$A$10000)=DAY($A8)), Ventas!P$2:P$10000)</f>
        <v>1</v>
      </c>
      <c r="P8" s="0" t="n">
        <f aca="false">SUMPRODUCT((Ventas!$D$2:$D$10000=0)*(YEAR(Ventas!$A$2:$A$10000)=YEAR($A8))*(MONTH(Ventas!$A$2:$A$10000)=MONTH($A8))*(DAY(Ventas!$A$2:$A$10000)=DAY($A8)), Ventas!Q$2:Q$10000)</f>
        <v>0</v>
      </c>
      <c r="Q8" s="0" t="n">
        <f aca="false">SUMPRODUCT((Ventas!$D$2:$D$10000=0)*(YEAR(Ventas!$A$2:$A$10000)=YEAR($A8))*(MONTH(Ventas!$A$2:$A$10000)=MONTH($A8))*(DAY(Ventas!$A$2:$A$10000)=DAY($A8)), Ventas!R$2:R$10000)</f>
        <v>0</v>
      </c>
      <c r="R8" s="0" t="n">
        <f aca="false">SUMPRODUCT((Ventas!$D$2:$D$10000=0)*(YEAR(Ventas!$A$2:$A$10000)=YEAR($A8))*(MONTH(Ventas!$A$2:$A$10000)=MONTH($A8))*(DAY(Ventas!$A$2:$A$10000)=DAY($A8)), Ventas!S$2:S$10000)</f>
        <v>0</v>
      </c>
      <c r="S8" s="0" t="n">
        <f aca="false">SUMPRODUCT((Ventas!$D$2:$D$10000=0)*(YEAR(Ventas!$A$2:$A$10000)=YEAR($A8))*(MONTH(Ventas!$A$2:$A$10000)=MONTH($A8))*(DAY(Ventas!$A$2:$A$10000)=DAY($A8)), Ventas!T$2:T$10000)</f>
        <v>0</v>
      </c>
      <c r="T8" s="0" t="n">
        <f aca="false">SUMPRODUCT((Ventas!$D$2:$D$10000=0)*(YEAR(Ventas!$A$2:$A$10000)=YEAR($A8))*(MONTH(Ventas!$A$2:$A$10000)=MONTH($A8))*(DAY(Ventas!$A$2:$A$10000)=DAY($A8)), Ventas!U$2:U$10000)</f>
        <v>0</v>
      </c>
      <c r="U8" s="0" t="n">
        <f aca="false">SUMPRODUCT((Ventas!$D$2:$D$10000=0)*(YEAR(Ventas!$A$2:$A$10000)=YEAR($A8))*(MONTH(Ventas!$A$2:$A$10000)=MONTH($A8))*(DAY(Ventas!$A$2:$A$10000)=DAY($A8)), Ventas!V$2:V$10000)</f>
        <v>0</v>
      </c>
      <c r="V8" s="0" t="n">
        <f aca="false">SUMPRODUCT((Ventas!$D$2:$D$10000=0)*(YEAR(Ventas!$A$2:$A$10000)=YEAR($A8))*(MONTH(Ventas!$A$2:$A$10000)=MONTH($A8))*(DAY(Ventas!$A$2:$A$10000)=DAY($A8)), Ventas!W$2:W$10000)</f>
        <v>0</v>
      </c>
      <c r="W8" s="0" t="n">
        <f aca="false">SUMPRODUCT((Ventas!$D$2:$D$10000=0)*(YEAR(Ventas!$A$2:$A$10000)=YEAR($A8))*(MONTH(Ventas!$A$2:$A$10000)=MONTH($A8))*(DAY(Ventas!$A$2:$A$10000)=DAY($A8)), Ventas!X$2:X$10000)</f>
        <v>0</v>
      </c>
      <c r="X8" s="0" t="n">
        <f aca="false">SUMPRODUCT((Ventas!$D$2:$D$10000=0)*(YEAR(Ventas!$A$2:$A$10000)=YEAR($A8))*(MONTH(Ventas!$A$2:$A$10000)=MONTH($A8))*(DAY(Ventas!$A$2:$A$10000)=DAY($A8)), Ventas!Y$2:Y$10000)</f>
        <v>0</v>
      </c>
      <c r="Y8" s="0" t="n">
        <f aca="false">SUMPRODUCT((Ventas!$D$2:$D$10000=0)*(YEAR(Ventas!$A$2:$A$10000)=YEAR($A8))*(MONTH(Ventas!$A$2:$A$10000)=MONTH($A8))*(DAY(Ventas!$A$2:$A$10000)=DAY($A8)), Ventas!Z$2:Z$10000)</f>
        <v>0</v>
      </c>
      <c r="Z8" s="0" t="n">
        <f aca="false">SUMPRODUCT((Ventas!$D$2:$D$10000=0)*(YEAR(Ventas!$A$2:$A$10000)=YEAR($A8))*(MONTH(Ventas!$A$2:$A$10000)=MONTH($A8))*(DAY(Ventas!$A$2:$A$10000)=DAY($A8)), Ventas!AA$2:AA$10000)</f>
        <v>0</v>
      </c>
      <c r="AA8" s="0" t="n">
        <f aca="false">SUMPRODUCT((Ventas!$D$2:$D$10000=0)*(YEAR(Ventas!$A$2:$A$10000)=YEAR($A8))*(MONTH(Ventas!$A$2:$A$10000)=MONTH($A8))*(DAY(Ventas!$A$2:$A$10000)=DAY($A8)), Ventas!AB$2:AB$10000)</f>
        <v>0</v>
      </c>
      <c r="AB8" s="0" t="n">
        <f aca="false">SUMPRODUCT((Ventas!$D$2:$D$10000=0)*(YEAR(Ventas!$A$2:$A$10000)=YEAR($A8))*(MONTH(Ventas!$A$2:$A$10000)=MONTH($A8))*(DAY(Ventas!$A$2:$A$10000)=DAY($A8)), Ventas!AC$2:AC$10000)</f>
        <v>0</v>
      </c>
      <c r="AC8" s="0" t="n">
        <f aca="false">SUMPRODUCT((Ventas!$D$2:$D$10000=0)*(YEAR(Ventas!$A$2:$A$10000)=YEAR($A8))*(MONTH(Ventas!$A$2:$A$10000)=MONTH($A8))*(DAY(Ventas!$A$2:$A$10000)=DAY($A8)), Ventas!AD$2:AD$10000)</f>
        <v>0</v>
      </c>
      <c r="AD8" s="0" t="n">
        <f aca="false">SUMPRODUCT((Ventas!$D$2:$D$10000=0)*(YEAR(Ventas!$A$2:$A$10000)=YEAR($A8))*(MONTH(Ventas!$A$2:$A$10000)=MONTH($A8))*(DAY(Ventas!$A$2:$A$10000)=DAY($A8)), Ventas!AE$2:AE$10000)</f>
        <v>0</v>
      </c>
      <c r="AE8" s="0" t="n">
        <f aca="false">SUMPRODUCT((Ventas!$D$2:$D$10000=0)*(YEAR(Ventas!$A$2:$A$10000)=YEAR($A8))*(MONTH(Ventas!$A$2:$A$10000)=MONTH($A8))*(DAY(Ventas!$A$2:$A$10000)=DAY($A8)), Ventas!AF$2:AF$10000)</f>
        <v>1</v>
      </c>
      <c r="AF8" s="0" t="n">
        <f aca="false">SUMPRODUCT((Ventas!$D$2:$D$10000=0)*(YEAR(Ventas!$A$2:$A$10000)=YEAR($A8))*(MONTH(Ventas!$A$2:$A$10000)=MONTH($A8))*(DAY(Ventas!$A$2:$A$10000)=DAY($A8)), Ventas!AG$2:AG$10000)</f>
        <v>0</v>
      </c>
      <c r="AG8" s="0" t="n">
        <f aca="false">SUMPRODUCT((Ventas!$D$2:$D$10000=0)*(YEAR(Ventas!$A$2:$A$10000)=YEAR($A8))*(MONTH(Ventas!$A$2:$A$10000)=MONTH($A8))*(DAY(Ventas!$A$2:$A$10000)=DAY($A8)), Ventas!AH$2:AH$10000)</f>
        <v>0</v>
      </c>
      <c r="AH8" s="0" t="n">
        <f aca="false">SUMPRODUCT((Ventas!$D$2:$D$10000=0)*(YEAR(Ventas!$A$2:$A$10000)=YEAR($A8))*(MONTH(Ventas!$A$2:$A$10000)=MONTH($A8))*(DAY(Ventas!$A$2:$A$10000)=DAY($A8)), Ventas!AI$2:AI$10000)</f>
        <v>0</v>
      </c>
      <c r="AI8" s="0" t="n">
        <f aca="false">SUMPRODUCT((Ventas!$D$2:$D$10000=0)*(YEAR(Ventas!$A$2:$A$10000)=YEAR($A8))*(MONTH(Ventas!$A$2:$A$10000)=MONTH($A8))*(DAY(Ventas!$A$2:$A$10000)=DAY($A8)), Ventas!AJ$2:AJ$10000)</f>
        <v>1</v>
      </c>
      <c r="AJ8" s="0" t="n">
        <f aca="false">SUMPRODUCT((Ventas!$D$2:$D$10000=0)*(YEAR(Ventas!$A$2:$A$10000)=YEAR($A8))*(MONTH(Ventas!$A$2:$A$10000)=MONTH($A8))*(DAY(Ventas!$A$2:$A$10000)=DAY($A8)), Ventas!AK$2:AK$10000)</f>
        <v>1</v>
      </c>
      <c r="AK8" s="0" t="n">
        <f aca="false">SUMPRODUCT((Ventas!$D$2:$D$10000=0)*(YEAR(Ventas!$A$2:$A$10000)=YEAR($A8))*(MONTH(Ventas!$A$2:$A$10000)=MONTH($A8))*(DAY(Ventas!$A$2:$A$10000)=DAY($A8)), Ventas!AL$2:AL$10000)</f>
        <v>0</v>
      </c>
      <c r="AL8" s="0" t="n">
        <f aca="false">SUMPRODUCT((Ventas!$D$2:$D$10000=0)*(YEAR(Ventas!$A$2:$A$10000)=YEAR($A8))*(MONTH(Ventas!$A$2:$A$10000)=MONTH($A8))*(DAY(Ventas!$A$2:$A$10000)=DAY($A8)), Ventas!AM$2:AM$10000)</f>
        <v>0</v>
      </c>
      <c r="AM8" s="0" t="n">
        <f aca="false">SUMPRODUCT((Ventas!$D$2:$D$10000=0)*(YEAR(Ventas!$A$2:$A$10000)=YEAR($A8))*(MONTH(Ventas!$A$2:$A$10000)=MONTH($A8))*(DAY(Ventas!$A$2:$A$10000)=DAY($A8)), Ventas!AN$2:AN$10000)</f>
        <v>0</v>
      </c>
      <c r="AN8" s="0" t="n">
        <f aca="false">SUMPRODUCT((Ventas!$D$2:$D$10000=0)*(YEAR(Ventas!$A$2:$A$10000)=YEAR($A8))*(MONTH(Ventas!$A$2:$A$10000)=MONTH($A8))*(DAY(Ventas!$A$2:$A$10000)=DAY($A8)), Ventas!AO$2:AO$10000)</f>
        <v>0</v>
      </c>
      <c r="AO8" s="0" t="n">
        <f aca="false">SUMPRODUCT((Ventas!$D$2:$D$10000=0)*(YEAR(Ventas!$A$2:$A$10000)=YEAR($A8))*(MONTH(Ventas!$A$2:$A$10000)=MONTH($A8))*(DAY(Ventas!$A$2:$A$10000)=DAY($A8)), Ventas!AP$2:AP$10000)</f>
        <v>0</v>
      </c>
      <c r="AP8" s="0" t="n">
        <f aca="false">SUMPRODUCT((Ventas!$D$2:$D$10000=0)*(YEAR(Ventas!$A$2:$A$10000)=YEAR($A8))*(MONTH(Ventas!$A$2:$A$10000)=MONTH($A8))*(DAY(Ventas!$A$2:$A$10000)=DAY($A8)), Ventas!AQ$2:AQ$10000)</f>
        <v>0</v>
      </c>
      <c r="AQ8" s="0" t="n">
        <f aca="false">SUMPRODUCT((Ventas!$D$2:$D$10000=0)*(YEAR(Ventas!$A$2:$A$10000)=YEAR($A8))*(MONTH(Ventas!$A$2:$A$10000)=MONTH($A8))*(DAY(Ventas!$A$2:$A$10000)=DAY($A8)), Ventas!AR$2:AR$10000)</f>
        <v>0</v>
      </c>
      <c r="AR8" s="0" t="n">
        <f aca="false">SUMPRODUCT((Ventas!$D$2:$D$10000=0)*(YEAR(Ventas!$A$2:$A$10000)=YEAR($A8))*(MONTH(Ventas!$A$2:$A$10000)=MONTH($A8))*(DAY(Ventas!$A$2:$A$10000)=DAY($A8)), Ventas!AS$2:AS$10000)</f>
        <v>0</v>
      </c>
      <c r="AS8" s="0" t="n">
        <f aca="false">SUMPRODUCT((Ventas!$D$2:$D$10000=0)*(YEAR(Ventas!$A$2:$A$10000)=YEAR($A8))*(MONTH(Ventas!$A$2:$A$10000)=MONTH($A8))*(DAY(Ventas!$A$2:$A$10000)=DAY($A8)), Ventas!AT$2:AT$10000)</f>
        <v>0</v>
      </c>
      <c r="AT8" s="0" t="n">
        <f aca="false">SUMPRODUCT((Ventas!$D$2:$D$10000=0)*(YEAR(Ventas!$A$2:$A$10000)=YEAR($A8))*(MONTH(Ventas!$A$2:$A$10000)=MONTH($A8))*(DAY(Ventas!$A$2:$A$10000)=DAY($A8)), Ventas!AU$2:AU$10000)</f>
        <v>0</v>
      </c>
      <c r="AU8" s="0" t="n">
        <f aca="false">SUMPRODUCT((Ventas!$D$2:$D$10000=0)*(YEAR(Ventas!$A$2:$A$10000)=YEAR($A8))*(MONTH(Ventas!$A$2:$A$10000)=MONTH($A8))*(DAY(Ventas!$A$2:$A$10000)=DAY($A8)), Ventas!AV$2:AV$10000)</f>
        <v>0</v>
      </c>
      <c r="AV8" s="0" t="n">
        <f aca="false">SUMPRODUCT((Ventas!$D$2:$D$10000=0)*(YEAR(Ventas!$A$2:$A$10000)=YEAR($A8))*(MONTH(Ventas!$A$2:$A$10000)=MONTH($A8))*(DAY(Ventas!$A$2:$A$10000)=DAY($A8)), Ventas!AW$2:AW$10000)</f>
        <v>0</v>
      </c>
      <c r="AW8" s="0" t="n">
        <f aca="false">SUMPRODUCT((Ventas!$D$2:$D$10000=0)*(YEAR(Ventas!$A$2:$A$10000)=YEAR($A8))*(MONTH(Ventas!$A$2:$A$10000)=MONTH($A8))*(DAY(Ventas!$A$2:$A$10000)=DAY($A8)), Ventas!AX$2:AX$10000)</f>
        <v>0</v>
      </c>
      <c r="AX8" s="0" t="n">
        <f aca="false">SUMPRODUCT((Ventas!$D$2:$D$10000=0)*(YEAR(Ventas!$A$2:$A$10000)=YEAR($A8))*(MONTH(Ventas!$A$2:$A$10000)=MONTH($A8))*(DAY(Ventas!$A$2:$A$10000)=DAY($A8)), Ventas!AY$2:AY$10000)</f>
        <v>0</v>
      </c>
      <c r="AY8" s="0" t="n">
        <f aca="false">SUMPRODUCT((Ventas!$D$2:$D$10000=0)*(YEAR(Ventas!$A$2:$A$10000)=YEAR($A8))*(MONTH(Ventas!$A$2:$A$10000)=MONTH($A8))*(DAY(Ventas!$A$2:$A$10000)=DAY($A8)), Ventas!AZ$2:AZ$10000)</f>
        <v>2</v>
      </c>
      <c r="AZ8" s="0" t="n">
        <f aca="false">SUMPRODUCT((Ventas!$D$2:$D$10000=0)*(YEAR(Ventas!$A$2:$A$10000)=YEAR($A8))*(MONTH(Ventas!$A$2:$A$10000)=MONTH($A8))*(DAY(Ventas!$A$2:$A$10000)=DAY($A8)), Ventas!BA$2:BA$10000)</f>
        <v>0</v>
      </c>
      <c r="BA8" s="0" t="n">
        <f aca="false">SUMPRODUCT((Ventas!$D$2:$D$10000=0)*(YEAR(Ventas!$A$2:$A$10000)=YEAR($A8))*(MONTH(Ventas!$A$2:$A$10000)=MONTH($A8))*(DAY(Ventas!$A$2:$A$10000)=DAY($A8)), Ventas!BB$2:BB$10000)</f>
        <v>0</v>
      </c>
      <c r="BB8" s="0" t="n">
        <f aca="false">SUMPRODUCT((Ventas!$D$2:$D$10000=0)*(YEAR(Ventas!$A$2:$A$10000)=YEAR($A8))*(MONTH(Ventas!$A$2:$A$10000)=MONTH($A8))*(DAY(Ventas!$A$2:$A$10000)=DAY($A8)), Ventas!BC$2:BC$10000)</f>
        <v>1</v>
      </c>
      <c r="BC8" s="0" t="n">
        <f aca="false">SUMPRODUCT((Ventas!$D$2:$D$10000=0)*(YEAR(Ventas!$A$2:$A$10000)=YEAR($A8))*(MONTH(Ventas!$A$2:$A$10000)=MONTH($A8))*(DAY(Ventas!$A$2:$A$10000)=DAY($A8)), Ventas!BD$2:BD$10000)</f>
        <v>0</v>
      </c>
      <c r="BD8" s="0" t="n">
        <f aca="false">SUMPRODUCT((Ventas!$D$2:$D$10000=0)*(YEAR(Ventas!$A$2:$A$10000)=YEAR($A8))*(MONTH(Ventas!$A$2:$A$10000)=MONTH($A8))*(DAY(Ventas!$A$2:$A$10000)=DAY($A8)), Ventas!BE$2:BE$10000)</f>
        <v>0</v>
      </c>
      <c r="BE8" s="0" t="n">
        <f aca="false">SUMPRODUCT((Ventas!$D$2:$D$10000=0)*(YEAR(Ventas!$A$2:$A$10000)=YEAR($A8))*(MONTH(Ventas!$A$2:$A$10000)=MONTH($A8))*(DAY(Ventas!$A$2:$A$10000)=DAY($A8)), Ventas!BF$2:BF$10000)</f>
        <v>0</v>
      </c>
      <c r="BF8" s="0" t="n">
        <f aca="false">SUMPRODUCT((Ventas!$D$2:$D$10000=0)*(YEAR(Ventas!$A$2:$A$10000)=YEAR($A8))*(MONTH(Ventas!$A$2:$A$10000)=MONTH($A8))*(DAY(Ventas!$A$2:$A$10000)=DAY($A8)), Ventas!BG$2:BG$10000)</f>
        <v>0</v>
      </c>
      <c r="BG8" s="0" t="n">
        <f aca="false">SUMPRODUCT((Ventas!$D$2:$D$10000=0)*(YEAR(Ventas!$A$2:$A$10000)=YEAR($A8))*(MONTH(Ventas!$A$2:$A$10000)=MONTH($A8))*(DAY(Ventas!$A$2:$A$10000)=DAY($A8)), Ventas!BH$2:BH$10000)</f>
        <v>1</v>
      </c>
      <c r="BH8" s="0" t="n">
        <f aca="false">SUMPRODUCT((Ventas!$D$2:$D$10000=0)*(YEAR(Ventas!$A$2:$A$10000)=YEAR($A8))*(MONTH(Ventas!$A$2:$A$10000)=MONTH($A8))*(DAY(Ventas!$A$2:$A$10000)=DAY($A8)), Ventas!BI$2:BI$10000)</f>
        <v>0</v>
      </c>
      <c r="BI8" s="0" t="n">
        <f aca="false">SUMPRODUCT((Ventas!$D$2:$D$10000=0)*(YEAR(Ventas!$A$2:$A$10000)=YEAR($A8))*(MONTH(Ventas!$A$2:$A$10000)=MONTH($A8))*(DAY(Ventas!$A$2:$A$10000)=DAY($A8)), Ventas!BJ$2:BJ$10000)</f>
        <v>1</v>
      </c>
      <c r="BJ8" s="0" t="n">
        <f aca="false">SUMPRODUCT((Ventas!$D$2:$D$10000=0)*(YEAR(Ventas!$A$2:$A$10000)=YEAR($A8))*(MONTH(Ventas!$A$2:$A$10000)=MONTH($A8))*(DAY(Ventas!$A$2:$A$10000)=DAY($A8)), Ventas!BK$2:BK$10000)</f>
        <v>0</v>
      </c>
      <c r="BK8" s="0" t="n">
        <f aca="false">SUMPRODUCT((Ventas!$D$2:$D$10000=0)*(YEAR(Ventas!$A$2:$A$10000)=YEAR($A8))*(MONTH(Ventas!$A$2:$A$10000)=MONTH($A8))*(DAY(Ventas!$A$2:$A$10000)=DAY($A8)), Ventas!BL$2:BL$10000)</f>
        <v>0</v>
      </c>
      <c r="BL8" s="0" t="n">
        <f aca="false">SUMPRODUCT((Ventas!$D$2:$D$10000=0)*(YEAR(Ventas!$A$2:$A$10000)=YEAR($A8))*(MONTH(Ventas!$A$2:$A$10000)=MONTH($A8))*(DAY(Ventas!$A$2:$A$10000)=DAY($A8)), Ventas!BM$2:BM$10000)</f>
        <v>0</v>
      </c>
      <c r="BM8" s="0" t="n">
        <f aca="false">SUMPRODUCT((Ventas!$D$2:$D$10000=0)*(YEAR(Ventas!$A$2:$A$10000)=YEAR($A8))*(MONTH(Ventas!$A$2:$A$10000)=MONTH($A8))*(DAY(Ventas!$A$2:$A$10000)=DAY($A8)), Ventas!BN$2:BN$10000)</f>
        <v>0</v>
      </c>
      <c r="BN8" s="0" t="n">
        <f aca="false">SUMPRODUCT((Ventas!$D$2:$D$10000=0)*(YEAR(Ventas!$A$2:$A$10000)=YEAR($A8))*(MONTH(Ventas!$A$2:$A$10000)=MONTH($A8))*(DAY(Ventas!$A$2:$A$10000)=DAY($A8)), Ventas!BO$2:BO$10000)</f>
        <v>0</v>
      </c>
      <c r="BO8" s="0" t="n">
        <f aca="false">SUMPRODUCT((Ventas!$D$2:$D$10000=0)*(YEAR(Ventas!$A$2:$A$10000)=YEAR($A8))*(MONTH(Ventas!$A$2:$A$10000)=MONTH($A8))*(DAY(Ventas!$A$2:$A$10000)=DAY($A8)), Ventas!BP$2:BP$10000)</f>
        <v>0</v>
      </c>
      <c r="BP8" s="0" t="n">
        <f aca="false">SUMPRODUCT((Ventas!$D$2:$D$10000=0)*(YEAR(Ventas!$A$2:$A$10000)=YEAR($A8))*(MONTH(Ventas!$A$2:$A$10000)=MONTH($A8))*(DAY(Ventas!$A$2:$A$10000)=DAY($A8)), Ventas!BQ$2:BQ$10000)</f>
        <v>0</v>
      </c>
      <c r="BQ8" s="0" t="n">
        <f aca="false">SUMPRODUCT((Ventas!$D$2:$D$10000=0)*(YEAR(Ventas!$A$2:$A$10000)=YEAR($A8))*(MONTH(Ventas!$A$2:$A$10000)=MONTH($A8))*(DAY(Ventas!$A$2:$A$10000)=DAY($A8)), Ventas!BR$2:BR$10000)</f>
        <v>0</v>
      </c>
      <c r="BR8" s="0" t="n">
        <f aca="false">SUMPRODUCT((Ventas!$D$2:$D$10000=0)*(YEAR(Ventas!$A$2:$A$10000)=YEAR($A8))*(MONTH(Ventas!$A$2:$A$10000)=MONTH($A8))*(DAY(Ventas!$A$2:$A$10000)=DAY($A8)), Ventas!BS$2:BS$10000)</f>
        <v>0</v>
      </c>
      <c r="BS8" s="0" t="n">
        <f aca="false">SUMPRODUCT((Ventas!$D$2:$D$10000=0)*(YEAR(Ventas!$A$2:$A$10000)=YEAR($A8))*(MONTH(Ventas!$A$2:$A$10000)=MONTH($A8))*(DAY(Ventas!$A$2:$A$10000)=DAY($A8)), Ventas!BT$2:BT$10000)</f>
        <v>0</v>
      </c>
      <c r="BT8" s="0"/>
    </row>
    <row r="9" customFormat="false" ht="12.8" hidden="false" customHeight="false" outlineLevel="0" collapsed="false">
      <c r="A9" s="29" t="n">
        <v>42544</v>
      </c>
      <c r="B9" s="3" t="n">
        <f aca="false">SUMPRODUCT((Ventas!$D$2:$D$10000=0)*(YEAR(Ventas!$A$2:$A$10000)=YEAR($A9))*(MONTH(Ventas!$A$2:$A$10000)=MONTH($A9))*(DAY(Ventas!$A$2:$A$10000)=DAY($A9)), Ventas!$F$2:$F$10000)</f>
        <v>131.555</v>
      </c>
      <c r="C9" s="3" t="n">
        <f aca="false">SUMPRODUCT((Ventas!$D$2:$D$10000=1)*(YEAR(Ventas!$A$2:$A$10000)=YEAR($A9))*(MONTH(Ventas!$A$2:$A$10000)=MONTH($A9))*(DAY(Ventas!$A$2:$A$10000)=DAY($A9)), Ventas!$F$2:$F$10000)</f>
        <v>19.71</v>
      </c>
      <c r="D9" s="3" t="n">
        <f aca="false">SUM(B9:C9)</f>
        <v>151.265</v>
      </c>
      <c r="F9" s="0" t="n">
        <f aca="false">SUMPRODUCT((Ventas!$D$2:$D$10000=0)*(YEAR(Ventas!$A$2:$A$10000)=YEAR($A9))*(MONTH(Ventas!$A$2:$A$10000)=MONTH($A9))*(DAY(Ventas!$A$2:$A$10000)=DAY($A9)), Ventas!G$2:G$10000)</f>
        <v>0</v>
      </c>
      <c r="G9" s="0" t="n">
        <f aca="false">SUMPRODUCT((Ventas!$D$2:$D$10000=0)*(YEAR(Ventas!$A$2:$A$10000)=YEAR($A9))*(MONTH(Ventas!$A$2:$A$10000)=MONTH($A9))*(DAY(Ventas!$A$2:$A$10000)=DAY($A9)), Ventas!H$2:H$10000)</f>
        <v>0</v>
      </c>
      <c r="H9" s="0" t="n">
        <f aca="false">SUMPRODUCT((Ventas!$D$2:$D$10000=0)*(YEAR(Ventas!$A$2:$A$10000)=YEAR($A9))*(MONTH(Ventas!$A$2:$A$10000)=MONTH($A9))*(DAY(Ventas!$A$2:$A$10000)=DAY($A9)), Ventas!I$2:I$10000)</f>
        <v>0</v>
      </c>
      <c r="I9" s="0" t="n">
        <f aca="false">SUMPRODUCT((Ventas!$D$2:$D$10000=0)*(YEAR(Ventas!$A$2:$A$10000)=YEAR($A9))*(MONTH(Ventas!$A$2:$A$10000)=MONTH($A9))*(DAY(Ventas!$A$2:$A$10000)=DAY($A9)), Ventas!J$2:J$10000)</f>
        <v>0</v>
      </c>
      <c r="J9" s="0" t="n">
        <f aca="false">SUMPRODUCT((Ventas!$D$2:$D$10000=0)*(YEAR(Ventas!$A$2:$A$10000)=YEAR($A9))*(MONTH(Ventas!$A$2:$A$10000)=MONTH($A9))*(DAY(Ventas!$A$2:$A$10000)=DAY($A9)), Ventas!K$2:K$10000)</f>
        <v>0</v>
      </c>
      <c r="K9" s="0" t="n">
        <f aca="false">SUMPRODUCT((Ventas!$D$2:$D$10000=0)*(YEAR(Ventas!$A$2:$A$10000)=YEAR($A9))*(MONTH(Ventas!$A$2:$A$10000)=MONTH($A9))*(DAY(Ventas!$A$2:$A$10000)=DAY($A9)), Ventas!L$2:L$10000)</f>
        <v>0</v>
      </c>
      <c r="L9" s="0" t="n">
        <f aca="false">SUMPRODUCT((Ventas!$D$2:$D$10000=0)*(YEAR(Ventas!$A$2:$A$10000)=YEAR($A9))*(MONTH(Ventas!$A$2:$A$10000)=MONTH($A9))*(DAY(Ventas!$A$2:$A$10000)=DAY($A9)), Ventas!M$2:M$10000)</f>
        <v>0</v>
      </c>
      <c r="M9" s="0" t="n">
        <f aca="false">SUMPRODUCT((Ventas!$D$2:$D$10000=0)*(YEAR(Ventas!$A$2:$A$10000)=YEAR($A9))*(MONTH(Ventas!$A$2:$A$10000)=MONTH($A9))*(DAY(Ventas!$A$2:$A$10000)=DAY($A9)), Ventas!N$2:N$10000)</f>
        <v>0</v>
      </c>
      <c r="N9" s="0" t="n">
        <f aca="false">SUMPRODUCT((Ventas!$D$2:$D$10000=0)*(YEAR(Ventas!$A$2:$A$10000)=YEAR($A9))*(MONTH(Ventas!$A$2:$A$10000)=MONTH($A9))*(DAY(Ventas!$A$2:$A$10000)=DAY($A9)), Ventas!O$2:O$10000)</f>
        <v>0</v>
      </c>
      <c r="O9" s="0" t="n">
        <f aca="false">SUMPRODUCT((Ventas!$D$2:$D$10000=0)*(YEAR(Ventas!$A$2:$A$10000)=YEAR($A9))*(MONTH(Ventas!$A$2:$A$10000)=MONTH($A9))*(DAY(Ventas!$A$2:$A$10000)=DAY($A9)), Ventas!P$2:P$10000)</f>
        <v>0</v>
      </c>
      <c r="P9" s="0" t="n">
        <f aca="false">SUMPRODUCT((Ventas!$D$2:$D$10000=0)*(YEAR(Ventas!$A$2:$A$10000)=YEAR($A9))*(MONTH(Ventas!$A$2:$A$10000)=MONTH($A9))*(DAY(Ventas!$A$2:$A$10000)=DAY($A9)), Ventas!Q$2:Q$10000)</f>
        <v>0</v>
      </c>
      <c r="Q9" s="0" t="n">
        <f aca="false">SUMPRODUCT((Ventas!$D$2:$D$10000=0)*(YEAR(Ventas!$A$2:$A$10000)=YEAR($A9))*(MONTH(Ventas!$A$2:$A$10000)=MONTH($A9))*(DAY(Ventas!$A$2:$A$10000)=DAY($A9)), Ventas!R$2:R$10000)</f>
        <v>0</v>
      </c>
      <c r="R9" s="0" t="n">
        <f aca="false">SUMPRODUCT((Ventas!$D$2:$D$10000=0)*(YEAR(Ventas!$A$2:$A$10000)=YEAR($A9))*(MONTH(Ventas!$A$2:$A$10000)=MONTH($A9))*(DAY(Ventas!$A$2:$A$10000)=DAY($A9)), Ventas!S$2:S$10000)</f>
        <v>0</v>
      </c>
      <c r="S9" s="0" t="n">
        <f aca="false">SUMPRODUCT((Ventas!$D$2:$D$10000=0)*(YEAR(Ventas!$A$2:$A$10000)=YEAR($A9))*(MONTH(Ventas!$A$2:$A$10000)=MONTH($A9))*(DAY(Ventas!$A$2:$A$10000)=DAY($A9)), Ventas!T$2:T$10000)</f>
        <v>0</v>
      </c>
      <c r="T9" s="0" t="n">
        <f aca="false">SUMPRODUCT((Ventas!$D$2:$D$10000=0)*(YEAR(Ventas!$A$2:$A$10000)=YEAR($A9))*(MONTH(Ventas!$A$2:$A$10000)=MONTH($A9))*(DAY(Ventas!$A$2:$A$10000)=DAY($A9)), Ventas!U$2:U$10000)</f>
        <v>1</v>
      </c>
      <c r="U9" s="0" t="n">
        <f aca="false">SUMPRODUCT((Ventas!$D$2:$D$10000=0)*(YEAR(Ventas!$A$2:$A$10000)=YEAR($A9))*(MONTH(Ventas!$A$2:$A$10000)=MONTH($A9))*(DAY(Ventas!$A$2:$A$10000)=DAY($A9)), Ventas!V$2:V$10000)</f>
        <v>0</v>
      </c>
      <c r="V9" s="0" t="n">
        <f aca="false">SUMPRODUCT((Ventas!$D$2:$D$10000=0)*(YEAR(Ventas!$A$2:$A$10000)=YEAR($A9))*(MONTH(Ventas!$A$2:$A$10000)=MONTH($A9))*(DAY(Ventas!$A$2:$A$10000)=DAY($A9)), Ventas!W$2:W$10000)</f>
        <v>0</v>
      </c>
      <c r="W9" s="0" t="n">
        <f aca="false">SUMPRODUCT((Ventas!$D$2:$D$10000=0)*(YEAR(Ventas!$A$2:$A$10000)=YEAR($A9))*(MONTH(Ventas!$A$2:$A$10000)=MONTH($A9))*(DAY(Ventas!$A$2:$A$10000)=DAY($A9)), Ventas!X$2:X$10000)</f>
        <v>0</v>
      </c>
      <c r="X9" s="0" t="n">
        <f aca="false">SUMPRODUCT((Ventas!$D$2:$D$10000=0)*(YEAR(Ventas!$A$2:$A$10000)=YEAR($A9))*(MONTH(Ventas!$A$2:$A$10000)=MONTH($A9))*(DAY(Ventas!$A$2:$A$10000)=DAY($A9)), Ventas!Y$2:Y$10000)</f>
        <v>0</v>
      </c>
      <c r="Y9" s="0" t="n">
        <f aca="false">SUMPRODUCT((Ventas!$D$2:$D$10000=0)*(YEAR(Ventas!$A$2:$A$10000)=YEAR($A9))*(MONTH(Ventas!$A$2:$A$10000)=MONTH($A9))*(DAY(Ventas!$A$2:$A$10000)=DAY($A9)), Ventas!Z$2:Z$10000)</f>
        <v>0</v>
      </c>
      <c r="Z9" s="0" t="n">
        <f aca="false">SUMPRODUCT((Ventas!$D$2:$D$10000=0)*(YEAR(Ventas!$A$2:$A$10000)=YEAR($A9))*(MONTH(Ventas!$A$2:$A$10000)=MONTH($A9))*(DAY(Ventas!$A$2:$A$10000)=DAY($A9)), Ventas!AA$2:AA$10000)</f>
        <v>0</v>
      </c>
      <c r="AA9" s="0" t="n">
        <f aca="false">SUMPRODUCT((Ventas!$D$2:$D$10000=0)*(YEAR(Ventas!$A$2:$A$10000)=YEAR($A9))*(MONTH(Ventas!$A$2:$A$10000)=MONTH($A9))*(DAY(Ventas!$A$2:$A$10000)=DAY($A9)), Ventas!AB$2:AB$10000)</f>
        <v>0</v>
      </c>
      <c r="AB9" s="0" t="n">
        <f aca="false">SUMPRODUCT((Ventas!$D$2:$D$10000=0)*(YEAR(Ventas!$A$2:$A$10000)=YEAR($A9))*(MONTH(Ventas!$A$2:$A$10000)=MONTH($A9))*(DAY(Ventas!$A$2:$A$10000)=DAY($A9)), Ventas!AC$2:AC$10000)</f>
        <v>0</v>
      </c>
      <c r="AC9" s="0" t="n">
        <f aca="false">SUMPRODUCT((Ventas!$D$2:$D$10000=0)*(YEAR(Ventas!$A$2:$A$10000)=YEAR($A9))*(MONTH(Ventas!$A$2:$A$10000)=MONTH($A9))*(DAY(Ventas!$A$2:$A$10000)=DAY($A9)), Ventas!AD$2:AD$10000)</f>
        <v>0</v>
      </c>
      <c r="AD9" s="0" t="n">
        <f aca="false">SUMPRODUCT((Ventas!$D$2:$D$10000=0)*(YEAR(Ventas!$A$2:$A$10000)=YEAR($A9))*(MONTH(Ventas!$A$2:$A$10000)=MONTH($A9))*(DAY(Ventas!$A$2:$A$10000)=DAY($A9)), Ventas!AE$2:AE$10000)</f>
        <v>1</v>
      </c>
      <c r="AE9" s="0" t="n">
        <f aca="false">SUMPRODUCT((Ventas!$D$2:$D$10000=0)*(YEAR(Ventas!$A$2:$A$10000)=YEAR($A9))*(MONTH(Ventas!$A$2:$A$10000)=MONTH($A9))*(DAY(Ventas!$A$2:$A$10000)=DAY($A9)), Ventas!AF$2:AF$10000)</f>
        <v>0</v>
      </c>
      <c r="AF9" s="0" t="n">
        <f aca="false">SUMPRODUCT((Ventas!$D$2:$D$10000=0)*(YEAR(Ventas!$A$2:$A$10000)=YEAR($A9))*(MONTH(Ventas!$A$2:$A$10000)=MONTH($A9))*(DAY(Ventas!$A$2:$A$10000)=DAY($A9)), Ventas!AG$2:AG$10000)</f>
        <v>0</v>
      </c>
      <c r="AG9" s="0" t="n">
        <f aca="false">SUMPRODUCT((Ventas!$D$2:$D$10000=0)*(YEAR(Ventas!$A$2:$A$10000)=YEAR($A9))*(MONTH(Ventas!$A$2:$A$10000)=MONTH($A9))*(DAY(Ventas!$A$2:$A$10000)=DAY($A9)), Ventas!AH$2:AH$10000)</f>
        <v>1</v>
      </c>
      <c r="AH9" s="0" t="n">
        <f aca="false">SUMPRODUCT((Ventas!$D$2:$D$10000=0)*(YEAR(Ventas!$A$2:$A$10000)=YEAR($A9))*(MONTH(Ventas!$A$2:$A$10000)=MONTH($A9))*(DAY(Ventas!$A$2:$A$10000)=DAY($A9)), Ventas!AI$2:AI$10000)</f>
        <v>0</v>
      </c>
      <c r="AI9" s="0" t="n">
        <f aca="false">SUMPRODUCT((Ventas!$D$2:$D$10000=0)*(YEAR(Ventas!$A$2:$A$10000)=YEAR($A9))*(MONTH(Ventas!$A$2:$A$10000)=MONTH($A9))*(DAY(Ventas!$A$2:$A$10000)=DAY($A9)), Ventas!AJ$2:AJ$10000)</f>
        <v>3</v>
      </c>
      <c r="AJ9" s="0" t="n">
        <f aca="false">SUMPRODUCT((Ventas!$D$2:$D$10000=0)*(YEAR(Ventas!$A$2:$A$10000)=YEAR($A9))*(MONTH(Ventas!$A$2:$A$10000)=MONTH($A9))*(DAY(Ventas!$A$2:$A$10000)=DAY($A9)), Ventas!AK$2:AK$10000)</f>
        <v>0</v>
      </c>
      <c r="AK9" s="0" t="n">
        <f aca="false">SUMPRODUCT((Ventas!$D$2:$D$10000=0)*(YEAR(Ventas!$A$2:$A$10000)=YEAR($A9))*(MONTH(Ventas!$A$2:$A$10000)=MONTH($A9))*(DAY(Ventas!$A$2:$A$10000)=DAY($A9)), Ventas!AL$2:AL$10000)</f>
        <v>0</v>
      </c>
      <c r="AL9" s="0" t="n">
        <f aca="false">SUMPRODUCT((Ventas!$D$2:$D$10000=0)*(YEAR(Ventas!$A$2:$A$10000)=YEAR($A9))*(MONTH(Ventas!$A$2:$A$10000)=MONTH($A9))*(DAY(Ventas!$A$2:$A$10000)=DAY($A9)), Ventas!AM$2:AM$10000)</f>
        <v>0</v>
      </c>
      <c r="AM9" s="0" t="n">
        <f aca="false">SUMPRODUCT((Ventas!$D$2:$D$10000=0)*(YEAR(Ventas!$A$2:$A$10000)=YEAR($A9))*(MONTH(Ventas!$A$2:$A$10000)=MONTH($A9))*(DAY(Ventas!$A$2:$A$10000)=DAY($A9)), Ventas!AN$2:AN$10000)</f>
        <v>0</v>
      </c>
      <c r="AN9" s="0" t="n">
        <f aca="false">SUMPRODUCT((Ventas!$D$2:$D$10000=0)*(YEAR(Ventas!$A$2:$A$10000)=YEAR($A9))*(MONTH(Ventas!$A$2:$A$10000)=MONTH($A9))*(DAY(Ventas!$A$2:$A$10000)=DAY($A9)), Ventas!AO$2:AO$10000)</f>
        <v>0</v>
      </c>
      <c r="AO9" s="0" t="n">
        <f aca="false">SUMPRODUCT((Ventas!$D$2:$D$10000=0)*(YEAR(Ventas!$A$2:$A$10000)=YEAR($A9))*(MONTH(Ventas!$A$2:$A$10000)=MONTH($A9))*(DAY(Ventas!$A$2:$A$10000)=DAY($A9)), Ventas!AP$2:AP$10000)</f>
        <v>0</v>
      </c>
      <c r="AP9" s="0" t="n">
        <f aca="false">SUMPRODUCT((Ventas!$D$2:$D$10000=0)*(YEAR(Ventas!$A$2:$A$10000)=YEAR($A9))*(MONTH(Ventas!$A$2:$A$10000)=MONTH($A9))*(DAY(Ventas!$A$2:$A$10000)=DAY($A9)), Ventas!AQ$2:AQ$10000)</f>
        <v>0</v>
      </c>
      <c r="AQ9" s="0" t="n">
        <f aca="false">SUMPRODUCT((Ventas!$D$2:$D$10000=0)*(YEAR(Ventas!$A$2:$A$10000)=YEAR($A9))*(MONTH(Ventas!$A$2:$A$10000)=MONTH($A9))*(DAY(Ventas!$A$2:$A$10000)=DAY($A9)), Ventas!AR$2:AR$10000)</f>
        <v>0</v>
      </c>
      <c r="AR9" s="0" t="n">
        <f aca="false">SUMPRODUCT((Ventas!$D$2:$D$10000=0)*(YEAR(Ventas!$A$2:$A$10000)=YEAR($A9))*(MONTH(Ventas!$A$2:$A$10000)=MONTH($A9))*(DAY(Ventas!$A$2:$A$10000)=DAY($A9)), Ventas!AS$2:AS$10000)</f>
        <v>0</v>
      </c>
      <c r="AS9" s="0" t="n">
        <f aca="false">SUMPRODUCT((Ventas!$D$2:$D$10000=0)*(YEAR(Ventas!$A$2:$A$10000)=YEAR($A9))*(MONTH(Ventas!$A$2:$A$10000)=MONTH($A9))*(DAY(Ventas!$A$2:$A$10000)=DAY($A9)), Ventas!AT$2:AT$10000)</f>
        <v>0</v>
      </c>
      <c r="AT9" s="0" t="n">
        <f aca="false">SUMPRODUCT((Ventas!$D$2:$D$10000=0)*(YEAR(Ventas!$A$2:$A$10000)=YEAR($A9))*(MONTH(Ventas!$A$2:$A$10000)=MONTH($A9))*(DAY(Ventas!$A$2:$A$10000)=DAY($A9)), Ventas!AU$2:AU$10000)</f>
        <v>0</v>
      </c>
      <c r="AU9" s="0" t="n">
        <f aca="false">SUMPRODUCT((Ventas!$D$2:$D$10000=0)*(YEAR(Ventas!$A$2:$A$10000)=YEAR($A9))*(MONTH(Ventas!$A$2:$A$10000)=MONTH($A9))*(DAY(Ventas!$A$2:$A$10000)=DAY($A9)), Ventas!AV$2:AV$10000)</f>
        <v>0</v>
      </c>
      <c r="AV9" s="0" t="n">
        <f aca="false">SUMPRODUCT((Ventas!$D$2:$D$10000=0)*(YEAR(Ventas!$A$2:$A$10000)=YEAR($A9))*(MONTH(Ventas!$A$2:$A$10000)=MONTH($A9))*(DAY(Ventas!$A$2:$A$10000)=DAY($A9)), Ventas!AW$2:AW$10000)</f>
        <v>0</v>
      </c>
      <c r="AW9" s="0" t="n">
        <f aca="false">SUMPRODUCT((Ventas!$D$2:$D$10000=0)*(YEAR(Ventas!$A$2:$A$10000)=YEAR($A9))*(MONTH(Ventas!$A$2:$A$10000)=MONTH($A9))*(DAY(Ventas!$A$2:$A$10000)=DAY($A9)), Ventas!AX$2:AX$10000)</f>
        <v>0</v>
      </c>
      <c r="AX9" s="0" t="n">
        <f aca="false">SUMPRODUCT((Ventas!$D$2:$D$10000=0)*(YEAR(Ventas!$A$2:$A$10000)=YEAR($A9))*(MONTH(Ventas!$A$2:$A$10000)=MONTH($A9))*(DAY(Ventas!$A$2:$A$10000)=DAY($A9)), Ventas!AY$2:AY$10000)</f>
        <v>0</v>
      </c>
      <c r="AY9" s="0" t="n">
        <f aca="false">SUMPRODUCT((Ventas!$D$2:$D$10000=0)*(YEAR(Ventas!$A$2:$A$10000)=YEAR($A9))*(MONTH(Ventas!$A$2:$A$10000)=MONTH($A9))*(DAY(Ventas!$A$2:$A$10000)=DAY($A9)), Ventas!AZ$2:AZ$10000)</f>
        <v>0</v>
      </c>
      <c r="AZ9" s="0" t="n">
        <f aca="false">SUMPRODUCT((Ventas!$D$2:$D$10000=0)*(YEAR(Ventas!$A$2:$A$10000)=YEAR($A9))*(MONTH(Ventas!$A$2:$A$10000)=MONTH($A9))*(DAY(Ventas!$A$2:$A$10000)=DAY($A9)), Ventas!BA$2:BA$10000)</f>
        <v>0</v>
      </c>
      <c r="BA9" s="0" t="n">
        <f aca="false">SUMPRODUCT((Ventas!$D$2:$D$10000=0)*(YEAR(Ventas!$A$2:$A$10000)=YEAR($A9))*(MONTH(Ventas!$A$2:$A$10000)=MONTH($A9))*(DAY(Ventas!$A$2:$A$10000)=DAY($A9)), Ventas!BB$2:BB$10000)</f>
        <v>0</v>
      </c>
      <c r="BB9" s="0" t="n">
        <f aca="false">SUMPRODUCT((Ventas!$D$2:$D$10000=0)*(YEAR(Ventas!$A$2:$A$10000)=YEAR($A9))*(MONTH(Ventas!$A$2:$A$10000)=MONTH($A9))*(DAY(Ventas!$A$2:$A$10000)=DAY($A9)), Ventas!BC$2:BC$10000)</f>
        <v>0</v>
      </c>
      <c r="BC9" s="0" t="n">
        <f aca="false">SUMPRODUCT((Ventas!$D$2:$D$10000=0)*(YEAR(Ventas!$A$2:$A$10000)=YEAR($A9))*(MONTH(Ventas!$A$2:$A$10000)=MONTH($A9))*(DAY(Ventas!$A$2:$A$10000)=DAY($A9)), Ventas!BD$2:BD$10000)</f>
        <v>0</v>
      </c>
      <c r="BD9" s="0" t="n">
        <f aca="false">SUMPRODUCT((Ventas!$D$2:$D$10000=0)*(YEAR(Ventas!$A$2:$A$10000)=YEAR($A9))*(MONTH(Ventas!$A$2:$A$10000)=MONTH($A9))*(DAY(Ventas!$A$2:$A$10000)=DAY($A9)), Ventas!BE$2:BE$10000)</f>
        <v>0</v>
      </c>
      <c r="BE9" s="0" t="n">
        <f aca="false">SUMPRODUCT((Ventas!$D$2:$D$10000=0)*(YEAR(Ventas!$A$2:$A$10000)=YEAR($A9))*(MONTH(Ventas!$A$2:$A$10000)=MONTH($A9))*(DAY(Ventas!$A$2:$A$10000)=DAY($A9)), Ventas!BF$2:BF$10000)</f>
        <v>3</v>
      </c>
      <c r="BF9" s="0" t="n">
        <f aca="false">SUMPRODUCT((Ventas!$D$2:$D$10000=0)*(YEAR(Ventas!$A$2:$A$10000)=YEAR($A9))*(MONTH(Ventas!$A$2:$A$10000)=MONTH($A9))*(DAY(Ventas!$A$2:$A$10000)=DAY($A9)), Ventas!BG$2:BG$10000)</f>
        <v>0</v>
      </c>
      <c r="BG9" s="0" t="n">
        <f aca="false">SUMPRODUCT((Ventas!$D$2:$D$10000=0)*(YEAR(Ventas!$A$2:$A$10000)=YEAR($A9))*(MONTH(Ventas!$A$2:$A$10000)=MONTH($A9))*(DAY(Ventas!$A$2:$A$10000)=DAY($A9)), Ventas!BH$2:BH$10000)</f>
        <v>0</v>
      </c>
      <c r="BH9" s="0" t="n">
        <f aca="false">SUMPRODUCT((Ventas!$D$2:$D$10000=0)*(YEAR(Ventas!$A$2:$A$10000)=YEAR($A9))*(MONTH(Ventas!$A$2:$A$10000)=MONTH($A9))*(DAY(Ventas!$A$2:$A$10000)=DAY($A9)), Ventas!BI$2:BI$10000)</f>
        <v>2</v>
      </c>
      <c r="BI9" s="0" t="n">
        <f aca="false">SUMPRODUCT((Ventas!$D$2:$D$10000=0)*(YEAR(Ventas!$A$2:$A$10000)=YEAR($A9))*(MONTH(Ventas!$A$2:$A$10000)=MONTH($A9))*(DAY(Ventas!$A$2:$A$10000)=DAY($A9)), Ventas!BJ$2:BJ$10000)</f>
        <v>2</v>
      </c>
      <c r="BJ9" s="0" t="n">
        <f aca="false">SUMPRODUCT((Ventas!$D$2:$D$10000=0)*(YEAR(Ventas!$A$2:$A$10000)=YEAR($A9))*(MONTH(Ventas!$A$2:$A$10000)=MONTH($A9))*(DAY(Ventas!$A$2:$A$10000)=DAY($A9)), Ventas!BK$2:BK$10000)</f>
        <v>0</v>
      </c>
      <c r="BK9" s="0" t="n">
        <f aca="false">SUMPRODUCT((Ventas!$D$2:$D$10000=0)*(YEAR(Ventas!$A$2:$A$10000)=YEAR($A9))*(MONTH(Ventas!$A$2:$A$10000)=MONTH($A9))*(DAY(Ventas!$A$2:$A$10000)=DAY($A9)), Ventas!BL$2:BL$10000)</f>
        <v>0</v>
      </c>
      <c r="BL9" s="0" t="n">
        <f aca="false">SUMPRODUCT((Ventas!$D$2:$D$10000=0)*(YEAR(Ventas!$A$2:$A$10000)=YEAR($A9))*(MONTH(Ventas!$A$2:$A$10000)=MONTH($A9))*(DAY(Ventas!$A$2:$A$10000)=DAY($A9)), Ventas!BM$2:BM$10000)</f>
        <v>0</v>
      </c>
      <c r="BM9" s="0" t="n">
        <f aca="false">SUMPRODUCT((Ventas!$D$2:$D$10000=0)*(YEAR(Ventas!$A$2:$A$10000)=YEAR($A9))*(MONTH(Ventas!$A$2:$A$10000)=MONTH($A9))*(DAY(Ventas!$A$2:$A$10000)=DAY($A9)), Ventas!BN$2:BN$10000)</f>
        <v>0</v>
      </c>
      <c r="BN9" s="0" t="n">
        <f aca="false">SUMPRODUCT((Ventas!$D$2:$D$10000=0)*(YEAR(Ventas!$A$2:$A$10000)=YEAR($A9))*(MONTH(Ventas!$A$2:$A$10000)=MONTH($A9))*(DAY(Ventas!$A$2:$A$10000)=DAY($A9)), Ventas!BO$2:BO$10000)</f>
        <v>0</v>
      </c>
      <c r="BO9" s="0" t="n">
        <f aca="false">SUMPRODUCT((Ventas!$D$2:$D$10000=0)*(YEAR(Ventas!$A$2:$A$10000)=YEAR($A9))*(MONTH(Ventas!$A$2:$A$10000)=MONTH($A9))*(DAY(Ventas!$A$2:$A$10000)=DAY($A9)), Ventas!BP$2:BP$10000)</f>
        <v>0</v>
      </c>
      <c r="BP9" s="0" t="n">
        <f aca="false">SUMPRODUCT((Ventas!$D$2:$D$10000=0)*(YEAR(Ventas!$A$2:$A$10000)=YEAR($A9))*(MONTH(Ventas!$A$2:$A$10000)=MONTH($A9))*(DAY(Ventas!$A$2:$A$10000)=DAY($A9)), Ventas!BQ$2:BQ$10000)</f>
        <v>0</v>
      </c>
      <c r="BQ9" s="0" t="n">
        <f aca="false">SUMPRODUCT((Ventas!$D$2:$D$10000=0)*(YEAR(Ventas!$A$2:$A$10000)=YEAR($A9))*(MONTH(Ventas!$A$2:$A$10000)=MONTH($A9))*(DAY(Ventas!$A$2:$A$10000)=DAY($A9)), Ventas!BR$2:BR$10000)</f>
        <v>0</v>
      </c>
      <c r="BR9" s="0" t="n">
        <f aca="false">SUMPRODUCT((Ventas!$D$2:$D$10000=0)*(YEAR(Ventas!$A$2:$A$10000)=YEAR($A9))*(MONTH(Ventas!$A$2:$A$10000)=MONTH($A9))*(DAY(Ventas!$A$2:$A$10000)=DAY($A9)), Ventas!BS$2:BS$10000)</f>
        <v>0</v>
      </c>
      <c r="BS9" s="0" t="n">
        <f aca="false">SUMPRODUCT((Ventas!$D$2:$D$10000=0)*(YEAR(Ventas!$A$2:$A$10000)=YEAR($A9))*(MONTH(Ventas!$A$2:$A$10000)=MONTH($A9))*(DAY(Ventas!$A$2:$A$10000)=DAY($A9)), Ventas!BT$2:BT$10000)</f>
        <v>0</v>
      </c>
      <c r="BT9" s="0"/>
    </row>
    <row r="10" customFormat="false" ht="12.8" hidden="false" customHeight="false" outlineLevel="0" collapsed="false">
      <c r="A10" s="29" t="n">
        <v>42545</v>
      </c>
      <c r="B10" s="3" t="n">
        <f aca="false">SUMPRODUCT((Ventas!$D$2:$D$10000=0)*(YEAR(Ventas!$A$2:$A$10000)=YEAR($A10))*(MONTH(Ventas!$A$2:$A$10000)=MONTH($A10))*(DAY(Ventas!$A$2:$A$10000)=DAY($A10)), Ventas!$F$2:$F$10000)</f>
        <v>110.35</v>
      </c>
      <c r="C10" s="3" t="n">
        <f aca="false">SUMPRODUCT((Ventas!$D$2:$D$10000=1)*(YEAR(Ventas!$A$2:$A$10000)=YEAR($A10))*(MONTH(Ventas!$A$2:$A$10000)=MONTH($A10))*(DAY(Ventas!$A$2:$A$10000)=DAY($A10)), Ventas!$F$2:$F$10000)</f>
        <v>55.8</v>
      </c>
      <c r="D10" s="3" t="n">
        <f aca="false">SUM(B10:C10)</f>
        <v>166.15</v>
      </c>
      <c r="F10" s="0" t="n">
        <f aca="false">SUMPRODUCT((Ventas!$D$2:$D$10000=0)*(YEAR(Ventas!$A$2:$A$10000)=YEAR($A10))*(MONTH(Ventas!$A$2:$A$10000)=MONTH($A10))*(DAY(Ventas!$A$2:$A$10000)=DAY($A10)), Ventas!G$2:G$10000)</f>
        <v>3</v>
      </c>
      <c r="G10" s="0" t="n">
        <f aca="false">SUMPRODUCT((Ventas!$D$2:$D$10000=0)*(YEAR(Ventas!$A$2:$A$10000)=YEAR($A10))*(MONTH(Ventas!$A$2:$A$10000)=MONTH($A10))*(DAY(Ventas!$A$2:$A$10000)=DAY($A10)), Ventas!H$2:H$10000)</f>
        <v>1</v>
      </c>
      <c r="H10" s="0" t="n">
        <f aca="false">SUMPRODUCT((Ventas!$D$2:$D$10000=0)*(YEAR(Ventas!$A$2:$A$10000)=YEAR($A10))*(MONTH(Ventas!$A$2:$A$10000)=MONTH($A10))*(DAY(Ventas!$A$2:$A$10000)=DAY($A10)), Ventas!I$2:I$10000)</f>
        <v>0</v>
      </c>
      <c r="I10" s="0" t="n">
        <f aca="false">SUMPRODUCT((Ventas!$D$2:$D$10000=0)*(YEAR(Ventas!$A$2:$A$10000)=YEAR($A10))*(MONTH(Ventas!$A$2:$A$10000)=MONTH($A10))*(DAY(Ventas!$A$2:$A$10000)=DAY($A10)), Ventas!J$2:J$10000)</f>
        <v>0</v>
      </c>
      <c r="J10" s="0" t="n">
        <f aca="false">SUMPRODUCT((Ventas!$D$2:$D$10000=0)*(YEAR(Ventas!$A$2:$A$10000)=YEAR($A10))*(MONTH(Ventas!$A$2:$A$10000)=MONTH($A10))*(DAY(Ventas!$A$2:$A$10000)=DAY($A10)), Ventas!K$2:K$10000)</f>
        <v>0</v>
      </c>
      <c r="K10" s="0" t="n">
        <f aca="false">SUMPRODUCT((Ventas!$D$2:$D$10000=0)*(YEAR(Ventas!$A$2:$A$10000)=YEAR($A10))*(MONTH(Ventas!$A$2:$A$10000)=MONTH($A10))*(DAY(Ventas!$A$2:$A$10000)=DAY($A10)), Ventas!L$2:L$10000)</f>
        <v>1</v>
      </c>
      <c r="L10" s="0" t="n">
        <f aca="false">SUMPRODUCT((Ventas!$D$2:$D$10000=0)*(YEAR(Ventas!$A$2:$A$10000)=YEAR($A10))*(MONTH(Ventas!$A$2:$A$10000)=MONTH($A10))*(DAY(Ventas!$A$2:$A$10000)=DAY($A10)), Ventas!M$2:M$10000)</f>
        <v>4</v>
      </c>
      <c r="M10" s="0" t="n">
        <f aca="false">SUMPRODUCT((Ventas!$D$2:$D$10000=0)*(YEAR(Ventas!$A$2:$A$10000)=YEAR($A10))*(MONTH(Ventas!$A$2:$A$10000)=MONTH($A10))*(DAY(Ventas!$A$2:$A$10000)=DAY($A10)), Ventas!N$2:N$10000)</f>
        <v>0</v>
      </c>
      <c r="N10" s="0" t="n">
        <f aca="false">SUMPRODUCT((Ventas!$D$2:$D$10000=0)*(YEAR(Ventas!$A$2:$A$10000)=YEAR($A10))*(MONTH(Ventas!$A$2:$A$10000)=MONTH($A10))*(DAY(Ventas!$A$2:$A$10000)=DAY($A10)), Ventas!O$2:O$10000)</f>
        <v>0</v>
      </c>
      <c r="O10" s="0" t="n">
        <f aca="false">SUMPRODUCT((Ventas!$D$2:$D$10000=0)*(YEAR(Ventas!$A$2:$A$10000)=YEAR($A10))*(MONTH(Ventas!$A$2:$A$10000)=MONTH($A10))*(DAY(Ventas!$A$2:$A$10000)=DAY($A10)), Ventas!P$2:P$10000)</f>
        <v>0</v>
      </c>
      <c r="P10" s="0" t="n">
        <f aca="false">SUMPRODUCT((Ventas!$D$2:$D$10000=0)*(YEAR(Ventas!$A$2:$A$10000)=YEAR($A10))*(MONTH(Ventas!$A$2:$A$10000)=MONTH($A10))*(DAY(Ventas!$A$2:$A$10000)=DAY($A10)), Ventas!Q$2:Q$10000)</f>
        <v>0</v>
      </c>
      <c r="Q10" s="0" t="n">
        <f aca="false">SUMPRODUCT((Ventas!$D$2:$D$10000=0)*(YEAR(Ventas!$A$2:$A$10000)=YEAR($A10))*(MONTH(Ventas!$A$2:$A$10000)=MONTH($A10))*(DAY(Ventas!$A$2:$A$10000)=DAY($A10)), Ventas!R$2:R$10000)</f>
        <v>0</v>
      </c>
      <c r="R10" s="0" t="n">
        <f aca="false">SUMPRODUCT((Ventas!$D$2:$D$10000=0)*(YEAR(Ventas!$A$2:$A$10000)=YEAR($A10))*(MONTH(Ventas!$A$2:$A$10000)=MONTH($A10))*(DAY(Ventas!$A$2:$A$10000)=DAY($A10)), Ventas!S$2:S$10000)</f>
        <v>0</v>
      </c>
      <c r="S10" s="0" t="n">
        <f aca="false">SUMPRODUCT((Ventas!$D$2:$D$10000=0)*(YEAR(Ventas!$A$2:$A$10000)=YEAR($A10))*(MONTH(Ventas!$A$2:$A$10000)=MONTH($A10))*(DAY(Ventas!$A$2:$A$10000)=DAY($A10)), Ventas!T$2:T$10000)</f>
        <v>0</v>
      </c>
      <c r="T10" s="0" t="n">
        <f aca="false">SUMPRODUCT((Ventas!$D$2:$D$10000=0)*(YEAR(Ventas!$A$2:$A$10000)=YEAR($A10))*(MONTH(Ventas!$A$2:$A$10000)=MONTH($A10))*(DAY(Ventas!$A$2:$A$10000)=DAY($A10)), Ventas!U$2:U$10000)</f>
        <v>0</v>
      </c>
      <c r="U10" s="0" t="n">
        <f aca="false">SUMPRODUCT((Ventas!$D$2:$D$10000=0)*(YEAR(Ventas!$A$2:$A$10000)=YEAR($A10))*(MONTH(Ventas!$A$2:$A$10000)=MONTH($A10))*(DAY(Ventas!$A$2:$A$10000)=DAY($A10)), Ventas!V$2:V$10000)</f>
        <v>0</v>
      </c>
      <c r="V10" s="0" t="n">
        <f aca="false">SUMPRODUCT((Ventas!$D$2:$D$10000=0)*(YEAR(Ventas!$A$2:$A$10000)=YEAR($A10))*(MONTH(Ventas!$A$2:$A$10000)=MONTH($A10))*(DAY(Ventas!$A$2:$A$10000)=DAY($A10)), Ventas!W$2:W$10000)</f>
        <v>0</v>
      </c>
      <c r="W10" s="0" t="n">
        <f aca="false">SUMPRODUCT((Ventas!$D$2:$D$10000=0)*(YEAR(Ventas!$A$2:$A$10000)=YEAR($A10))*(MONTH(Ventas!$A$2:$A$10000)=MONTH($A10))*(DAY(Ventas!$A$2:$A$10000)=DAY($A10)), Ventas!X$2:X$10000)</f>
        <v>0</v>
      </c>
      <c r="X10" s="0" t="n">
        <f aca="false">SUMPRODUCT((Ventas!$D$2:$D$10000=0)*(YEAR(Ventas!$A$2:$A$10000)=YEAR($A10))*(MONTH(Ventas!$A$2:$A$10000)=MONTH($A10))*(DAY(Ventas!$A$2:$A$10000)=DAY($A10)), Ventas!Y$2:Y$10000)</f>
        <v>0</v>
      </c>
      <c r="Y10" s="0" t="n">
        <f aca="false">SUMPRODUCT((Ventas!$D$2:$D$10000=0)*(YEAR(Ventas!$A$2:$A$10000)=YEAR($A10))*(MONTH(Ventas!$A$2:$A$10000)=MONTH($A10))*(DAY(Ventas!$A$2:$A$10000)=DAY($A10)), Ventas!Z$2:Z$10000)</f>
        <v>0</v>
      </c>
      <c r="Z10" s="0" t="n">
        <f aca="false">SUMPRODUCT((Ventas!$D$2:$D$10000=0)*(YEAR(Ventas!$A$2:$A$10000)=YEAR($A10))*(MONTH(Ventas!$A$2:$A$10000)=MONTH($A10))*(DAY(Ventas!$A$2:$A$10000)=DAY($A10)), Ventas!AA$2:AA$10000)</f>
        <v>0</v>
      </c>
      <c r="AA10" s="0" t="n">
        <f aca="false">SUMPRODUCT((Ventas!$D$2:$D$10000=0)*(YEAR(Ventas!$A$2:$A$10000)=YEAR($A10))*(MONTH(Ventas!$A$2:$A$10000)=MONTH($A10))*(DAY(Ventas!$A$2:$A$10000)=DAY($A10)), Ventas!AB$2:AB$10000)</f>
        <v>0</v>
      </c>
      <c r="AB10" s="0" t="n">
        <f aca="false">SUMPRODUCT((Ventas!$D$2:$D$10000=0)*(YEAR(Ventas!$A$2:$A$10000)=YEAR($A10))*(MONTH(Ventas!$A$2:$A$10000)=MONTH($A10))*(DAY(Ventas!$A$2:$A$10000)=DAY($A10)), Ventas!AC$2:AC$10000)</f>
        <v>0</v>
      </c>
      <c r="AC10" s="0" t="n">
        <f aca="false">SUMPRODUCT((Ventas!$D$2:$D$10000=0)*(YEAR(Ventas!$A$2:$A$10000)=YEAR($A10))*(MONTH(Ventas!$A$2:$A$10000)=MONTH($A10))*(DAY(Ventas!$A$2:$A$10000)=DAY($A10)), Ventas!AD$2:AD$10000)</f>
        <v>0</v>
      </c>
      <c r="AD10" s="0" t="n">
        <f aca="false">SUMPRODUCT((Ventas!$D$2:$D$10000=0)*(YEAR(Ventas!$A$2:$A$10000)=YEAR($A10))*(MONTH(Ventas!$A$2:$A$10000)=MONTH($A10))*(DAY(Ventas!$A$2:$A$10000)=DAY($A10)), Ventas!AE$2:AE$10000)</f>
        <v>1</v>
      </c>
      <c r="AE10" s="0" t="n">
        <f aca="false">SUMPRODUCT((Ventas!$D$2:$D$10000=0)*(YEAR(Ventas!$A$2:$A$10000)=YEAR($A10))*(MONTH(Ventas!$A$2:$A$10000)=MONTH($A10))*(DAY(Ventas!$A$2:$A$10000)=DAY($A10)), Ventas!AF$2:AF$10000)</f>
        <v>0</v>
      </c>
      <c r="AF10" s="0" t="n">
        <f aca="false">SUMPRODUCT((Ventas!$D$2:$D$10000=0)*(YEAR(Ventas!$A$2:$A$10000)=YEAR($A10))*(MONTH(Ventas!$A$2:$A$10000)=MONTH($A10))*(DAY(Ventas!$A$2:$A$10000)=DAY($A10)), Ventas!AG$2:AG$10000)</f>
        <v>1</v>
      </c>
      <c r="AG10" s="0" t="n">
        <f aca="false">SUMPRODUCT((Ventas!$D$2:$D$10000=0)*(YEAR(Ventas!$A$2:$A$10000)=YEAR($A10))*(MONTH(Ventas!$A$2:$A$10000)=MONTH($A10))*(DAY(Ventas!$A$2:$A$10000)=DAY($A10)), Ventas!AH$2:AH$10000)</f>
        <v>0</v>
      </c>
      <c r="AH10" s="0" t="n">
        <f aca="false">SUMPRODUCT((Ventas!$D$2:$D$10000=0)*(YEAR(Ventas!$A$2:$A$10000)=YEAR($A10))*(MONTH(Ventas!$A$2:$A$10000)=MONTH($A10))*(DAY(Ventas!$A$2:$A$10000)=DAY($A10)), Ventas!AI$2:AI$10000)</f>
        <v>0</v>
      </c>
      <c r="AI10" s="0" t="n">
        <f aca="false">SUMPRODUCT((Ventas!$D$2:$D$10000=0)*(YEAR(Ventas!$A$2:$A$10000)=YEAR($A10))*(MONTH(Ventas!$A$2:$A$10000)=MONTH($A10))*(DAY(Ventas!$A$2:$A$10000)=DAY($A10)), Ventas!AJ$2:AJ$10000)</f>
        <v>0</v>
      </c>
      <c r="AJ10" s="0" t="n">
        <f aca="false">SUMPRODUCT((Ventas!$D$2:$D$10000=0)*(YEAR(Ventas!$A$2:$A$10000)=YEAR($A10))*(MONTH(Ventas!$A$2:$A$10000)=MONTH($A10))*(DAY(Ventas!$A$2:$A$10000)=DAY($A10)), Ventas!AK$2:AK$10000)</f>
        <v>0</v>
      </c>
      <c r="AK10" s="0" t="n">
        <f aca="false">SUMPRODUCT((Ventas!$D$2:$D$10000=0)*(YEAR(Ventas!$A$2:$A$10000)=YEAR($A10))*(MONTH(Ventas!$A$2:$A$10000)=MONTH($A10))*(DAY(Ventas!$A$2:$A$10000)=DAY($A10)), Ventas!AL$2:AL$10000)</f>
        <v>0</v>
      </c>
      <c r="AL10" s="0" t="n">
        <f aca="false">SUMPRODUCT((Ventas!$D$2:$D$10000=0)*(YEAR(Ventas!$A$2:$A$10000)=YEAR($A10))*(MONTH(Ventas!$A$2:$A$10000)=MONTH($A10))*(DAY(Ventas!$A$2:$A$10000)=DAY($A10)), Ventas!AM$2:AM$10000)</f>
        <v>0</v>
      </c>
      <c r="AM10" s="0" t="n">
        <f aca="false">SUMPRODUCT((Ventas!$D$2:$D$10000=0)*(YEAR(Ventas!$A$2:$A$10000)=YEAR($A10))*(MONTH(Ventas!$A$2:$A$10000)=MONTH($A10))*(DAY(Ventas!$A$2:$A$10000)=DAY($A10)), Ventas!AN$2:AN$10000)</f>
        <v>1</v>
      </c>
      <c r="AN10" s="0" t="n">
        <f aca="false">SUMPRODUCT((Ventas!$D$2:$D$10000=0)*(YEAR(Ventas!$A$2:$A$10000)=YEAR($A10))*(MONTH(Ventas!$A$2:$A$10000)=MONTH($A10))*(DAY(Ventas!$A$2:$A$10000)=DAY($A10)), Ventas!AO$2:AO$10000)</f>
        <v>0</v>
      </c>
      <c r="AO10" s="0" t="n">
        <f aca="false">SUMPRODUCT((Ventas!$D$2:$D$10000=0)*(YEAR(Ventas!$A$2:$A$10000)=YEAR($A10))*(MONTH(Ventas!$A$2:$A$10000)=MONTH($A10))*(DAY(Ventas!$A$2:$A$10000)=DAY($A10)), Ventas!AP$2:AP$10000)</f>
        <v>0</v>
      </c>
      <c r="AP10" s="0" t="n">
        <f aca="false">SUMPRODUCT((Ventas!$D$2:$D$10000=0)*(YEAR(Ventas!$A$2:$A$10000)=YEAR($A10))*(MONTH(Ventas!$A$2:$A$10000)=MONTH($A10))*(DAY(Ventas!$A$2:$A$10000)=DAY($A10)), Ventas!AQ$2:AQ$10000)</f>
        <v>0</v>
      </c>
      <c r="AQ10" s="0" t="n">
        <f aca="false">SUMPRODUCT((Ventas!$D$2:$D$10000=0)*(YEAR(Ventas!$A$2:$A$10000)=YEAR($A10))*(MONTH(Ventas!$A$2:$A$10000)=MONTH($A10))*(DAY(Ventas!$A$2:$A$10000)=DAY($A10)), Ventas!AR$2:AR$10000)</f>
        <v>0</v>
      </c>
      <c r="AR10" s="0" t="n">
        <f aca="false">SUMPRODUCT((Ventas!$D$2:$D$10000=0)*(YEAR(Ventas!$A$2:$A$10000)=YEAR($A10))*(MONTH(Ventas!$A$2:$A$10000)=MONTH($A10))*(DAY(Ventas!$A$2:$A$10000)=DAY($A10)), Ventas!AS$2:AS$10000)</f>
        <v>0</v>
      </c>
      <c r="AS10" s="0" t="n">
        <f aca="false">SUMPRODUCT((Ventas!$D$2:$D$10000=0)*(YEAR(Ventas!$A$2:$A$10000)=YEAR($A10))*(MONTH(Ventas!$A$2:$A$10000)=MONTH($A10))*(DAY(Ventas!$A$2:$A$10000)=DAY($A10)), Ventas!AT$2:AT$10000)</f>
        <v>0</v>
      </c>
      <c r="AT10" s="0" t="n">
        <f aca="false">SUMPRODUCT((Ventas!$D$2:$D$10000=0)*(YEAR(Ventas!$A$2:$A$10000)=YEAR($A10))*(MONTH(Ventas!$A$2:$A$10000)=MONTH($A10))*(DAY(Ventas!$A$2:$A$10000)=DAY($A10)), Ventas!AU$2:AU$10000)</f>
        <v>0</v>
      </c>
      <c r="AU10" s="0" t="n">
        <f aca="false">SUMPRODUCT((Ventas!$D$2:$D$10000=0)*(YEAR(Ventas!$A$2:$A$10000)=YEAR($A10))*(MONTH(Ventas!$A$2:$A$10000)=MONTH($A10))*(DAY(Ventas!$A$2:$A$10000)=DAY($A10)), Ventas!AV$2:AV$10000)</f>
        <v>0</v>
      </c>
      <c r="AV10" s="0" t="n">
        <f aca="false">SUMPRODUCT((Ventas!$D$2:$D$10000=0)*(YEAR(Ventas!$A$2:$A$10000)=YEAR($A10))*(MONTH(Ventas!$A$2:$A$10000)=MONTH($A10))*(DAY(Ventas!$A$2:$A$10000)=DAY($A10)), Ventas!AW$2:AW$10000)</f>
        <v>0</v>
      </c>
      <c r="AW10" s="0" t="n">
        <f aca="false">SUMPRODUCT((Ventas!$D$2:$D$10000=0)*(YEAR(Ventas!$A$2:$A$10000)=YEAR($A10))*(MONTH(Ventas!$A$2:$A$10000)=MONTH($A10))*(DAY(Ventas!$A$2:$A$10000)=DAY($A10)), Ventas!AX$2:AX$10000)</f>
        <v>0</v>
      </c>
      <c r="AX10" s="0" t="n">
        <f aca="false">SUMPRODUCT((Ventas!$D$2:$D$10000=0)*(YEAR(Ventas!$A$2:$A$10000)=YEAR($A10))*(MONTH(Ventas!$A$2:$A$10000)=MONTH($A10))*(DAY(Ventas!$A$2:$A$10000)=DAY($A10)), Ventas!AY$2:AY$10000)</f>
        <v>0</v>
      </c>
      <c r="AY10" s="0" t="n">
        <f aca="false">SUMPRODUCT((Ventas!$D$2:$D$10000=0)*(YEAR(Ventas!$A$2:$A$10000)=YEAR($A10))*(MONTH(Ventas!$A$2:$A$10000)=MONTH($A10))*(DAY(Ventas!$A$2:$A$10000)=DAY($A10)), Ventas!AZ$2:AZ$10000)</f>
        <v>0</v>
      </c>
      <c r="AZ10" s="0" t="n">
        <f aca="false">SUMPRODUCT((Ventas!$D$2:$D$10000=0)*(YEAR(Ventas!$A$2:$A$10000)=YEAR($A10))*(MONTH(Ventas!$A$2:$A$10000)=MONTH($A10))*(DAY(Ventas!$A$2:$A$10000)=DAY($A10)), Ventas!BA$2:BA$10000)</f>
        <v>0</v>
      </c>
      <c r="BA10" s="0" t="n">
        <f aca="false">SUMPRODUCT((Ventas!$D$2:$D$10000=0)*(YEAR(Ventas!$A$2:$A$10000)=YEAR($A10))*(MONTH(Ventas!$A$2:$A$10000)=MONTH($A10))*(DAY(Ventas!$A$2:$A$10000)=DAY($A10)), Ventas!BB$2:BB$10000)</f>
        <v>0</v>
      </c>
      <c r="BB10" s="0" t="n">
        <f aca="false">SUMPRODUCT((Ventas!$D$2:$D$10000=0)*(YEAR(Ventas!$A$2:$A$10000)=YEAR($A10))*(MONTH(Ventas!$A$2:$A$10000)=MONTH($A10))*(DAY(Ventas!$A$2:$A$10000)=DAY($A10)), Ventas!BC$2:BC$10000)</f>
        <v>0</v>
      </c>
      <c r="BC10" s="0" t="n">
        <f aca="false">SUMPRODUCT((Ventas!$D$2:$D$10000=0)*(YEAR(Ventas!$A$2:$A$10000)=YEAR($A10))*(MONTH(Ventas!$A$2:$A$10000)=MONTH($A10))*(DAY(Ventas!$A$2:$A$10000)=DAY($A10)), Ventas!BD$2:BD$10000)</f>
        <v>0</v>
      </c>
      <c r="BD10" s="0" t="n">
        <f aca="false">SUMPRODUCT((Ventas!$D$2:$D$10000=0)*(YEAR(Ventas!$A$2:$A$10000)=YEAR($A10))*(MONTH(Ventas!$A$2:$A$10000)=MONTH($A10))*(DAY(Ventas!$A$2:$A$10000)=DAY($A10)), Ventas!BE$2:BE$10000)</f>
        <v>0</v>
      </c>
      <c r="BE10" s="0" t="n">
        <f aca="false">SUMPRODUCT((Ventas!$D$2:$D$10000=0)*(YEAR(Ventas!$A$2:$A$10000)=YEAR($A10))*(MONTH(Ventas!$A$2:$A$10000)=MONTH($A10))*(DAY(Ventas!$A$2:$A$10000)=DAY($A10)), Ventas!BF$2:BF$10000)</f>
        <v>0</v>
      </c>
      <c r="BF10" s="0" t="n">
        <f aca="false">SUMPRODUCT((Ventas!$D$2:$D$10000=0)*(YEAR(Ventas!$A$2:$A$10000)=YEAR($A10))*(MONTH(Ventas!$A$2:$A$10000)=MONTH($A10))*(DAY(Ventas!$A$2:$A$10000)=DAY($A10)), Ventas!BG$2:BG$10000)</f>
        <v>0</v>
      </c>
      <c r="BG10" s="0" t="n">
        <f aca="false">SUMPRODUCT((Ventas!$D$2:$D$10000=0)*(YEAR(Ventas!$A$2:$A$10000)=YEAR($A10))*(MONTH(Ventas!$A$2:$A$10000)=MONTH($A10))*(DAY(Ventas!$A$2:$A$10000)=DAY($A10)), Ventas!BH$2:BH$10000)</f>
        <v>0</v>
      </c>
      <c r="BH10" s="0" t="n">
        <f aca="false">SUMPRODUCT((Ventas!$D$2:$D$10000=0)*(YEAR(Ventas!$A$2:$A$10000)=YEAR($A10))*(MONTH(Ventas!$A$2:$A$10000)=MONTH($A10))*(DAY(Ventas!$A$2:$A$10000)=DAY($A10)), Ventas!BI$2:BI$10000)</f>
        <v>1</v>
      </c>
      <c r="BI10" s="0" t="n">
        <f aca="false">SUMPRODUCT((Ventas!$D$2:$D$10000=0)*(YEAR(Ventas!$A$2:$A$10000)=YEAR($A10))*(MONTH(Ventas!$A$2:$A$10000)=MONTH($A10))*(DAY(Ventas!$A$2:$A$10000)=DAY($A10)), Ventas!BJ$2:BJ$10000)</f>
        <v>0</v>
      </c>
      <c r="BJ10" s="0" t="n">
        <f aca="false">SUMPRODUCT((Ventas!$D$2:$D$10000=0)*(YEAR(Ventas!$A$2:$A$10000)=YEAR($A10))*(MONTH(Ventas!$A$2:$A$10000)=MONTH($A10))*(DAY(Ventas!$A$2:$A$10000)=DAY($A10)), Ventas!BK$2:BK$10000)</f>
        <v>0</v>
      </c>
      <c r="BK10" s="0" t="n">
        <f aca="false">SUMPRODUCT((Ventas!$D$2:$D$10000=0)*(YEAR(Ventas!$A$2:$A$10000)=YEAR($A10))*(MONTH(Ventas!$A$2:$A$10000)=MONTH($A10))*(DAY(Ventas!$A$2:$A$10000)=DAY($A10)), Ventas!BL$2:BL$10000)</f>
        <v>0</v>
      </c>
      <c r="BL10" s="0" t="n">
        <f aca="false">SUMPRODUCT((Ventas!$D$2:$D$10000=0)*(YEAR(Ventas!$A$2:$A$10000)=YEAR($A10))*(MONTH(Ventas!$A$2:$A$10000)=MONTH($A10))*(DAY(Ventas!$A$2:$A$10000)=DAY($A10)), Ventas!BM$2:BM$10000)</f>
        <v>0</v>
      </c>
      <c r="BM10" s="0" t="n">
        <f aca="false">SUMPRODUCT((Ventas!$D$2:$D$10000=0)*(YEAR(Ventas!$A$2:$A$10000)=YEAR($A10))*(MONTH(Ventas!$A$2:$A$10000)=MONTH($A10))*(DAY(Ventas!$A$2:$A$10000)=DAY($A10)), Ventas!BN$2:BN$10000)</f>
        <v>0</v>
      </c>
      <c r="BN10" s="0" t="n">
        <f aca="false">SUMPRODUCT((Ventas!$D$2:$D$10000=0)*(YEAR(Ventas!$A$2:$A$10000)=YEAR($A10))*(MONTH(Ventas!$A$2:$A$10000)=MONTH($A10))*(DAY(Ventas!$A$2:$A$10000)=DAY($A10)), Ventas!BO$2:BO$10000)</f>
        <v>0</v>
      </c>
      <c r="BO10" s="0" t="n">
        <f aca="false">SUMPRODUCT((Ventas!$D$2:$D$10000=0)*(YEAR(Ventas!$A$2:$A$10000)=YEAR($A10))*(MONTH(Ventas!$A$2:$A$10000)=MONTH($A10))*(DAY(Ventas!$A$2:$A$10000)=DAY($A10)), Ventas!BP$2:BP$10000)</f>
        <v>0</v>
      </c>
      <c r="BP10" s="0" t="n">
        <f aca="false">SUMPRODUCT((Ventas!$D$2:$D$10000=0)*(YEAR(Ventas!$A$2:$A$10000)=YEAR($A10))*(MONTH(Ventas!$A$2:$A$10000)=MONTH($A10))*(DAY(Ventas!$A$2:$A$10000)=DAY($A10)), Ventas!BQ$2:BQ$10000)</f>
        <v>0</v>
      </c>
      <c r="BQ10" s="0" t="n">
        <f aca="false">SUMPRODUCT((Ventas!$D$2:$D$10000=0)*(YEAR(Ventas!$A$2:$A$10000)=YEAR($A10))*(MONTH(Ventas!$A$2:$A$10000)=MONTH($A10))*(DAY(Ventas!$A$2:$A$10000)=DAY($A10)), Ventas!BR$2:BR$10000)</f>
        <v>0</v>
      </c>
      <c r="BR10" s="0" t="n">
        <f aca="false">SUMPRODUCT((Ventas!$D$2:$D$10000=0)*(YEAR(Ventas!$A$2:$A$10000)=YEAR($A10))*(MONTH(Ventas!$A$2:$A$10000)=MONTH($A10))*(DAY(Ventas!$A$2:$A$10000)=DAY($A10)), Ventas!BS$2:BS$10000)</f>
        <v>0</v>
      </c>
      <c r="BS10" s="0" t="n">
        <f aca="false">SUMPRODUCT((Ventas!$D$2:$D$10000=0)*(YEAR(Ventas!$A$2:$A$10000)=YEAR($A10))*(MONTH(Ventas!$A$2:$A$10000)=MONTH($A10))*(DAY(Ventas!$A$2:$A$10000)=DAY($A10)), Ventas!BT$2:BT$10000)</f>
        <v>0</v>
      </c>
      <c r="BT10" s="0"/>
    </row>
    <row r="11" customFormat="false" ht="12.8" hidden="false" customHeight="false" outlineLevel="0" collapsed="false">
      <c r="A11" s="29" t="n">
        <v>42546</v>
      </c>
      <c r="B11" s="3" t="n">
        <f aca="false">SUMPRODUCT((Ventas!$D$2:$D$10000=0)*(YEAR(Ventas!$A$2:$A$10000)=YEAR($A11))*(MONTH(Ventas!$A$2:$A$10000)=MONTH($A11))*(DAY(Ventas!$A$2:$A$10000)=DAY($A11)), Ventas!$F$2:$F$10000)</f>
        <v>157.25</v>
      </c>
      <c r="C11" s="3" t="n">
        <f aca="false">SUMPRODUCT((Ventas!$D$2:$D$10000=1)*(YEAR(Ventas!$A$2:$A$10000)=YEAR($A11))*(MONTH(Ventas!$A$2:$A$10000)=MONTH($A11))*(DAY(Ventas!$A$2:$A$10000)=DAY($A11)), Ventas!$F$2:$F$10000)</f>
        <v>0</v>
      </c>
      <c r="D11" s="3" t="n">
        <f aca="false">SUM(B11:C11)</f>
        <v>157.25</v>
      </c>
      <c r="F11" s="0" t="n">
        <f aca="false">SUMPRODUCT((Ventas!$D$2:$D$10000=0)*(YEAR(Ventas!$A$2:$A$10000)=YEAR($A11))*(MONTH(Ventas!$A$2:$A$10000)=MONTH($A11))*(DAY(Ventas!$A$2:$A$10000)=DAY($A11)), Ventas!G$2:G$10000)</f>
        <v>2</v>
      </c>
      <c r="G11" s="0" t="n">
        <f aca="false">SUMPRODUCT((Ventas!$D$2:$D$10000=0)*(YEAR(Ventas!$A$2:$A$10000)=YEAR($A11))*(MONTH(Ventas!$A$2:$A$10000)=MONTH($A11))*(DAY(Ventas!$A$2:$A$10000)=DAY($A11)), Ventas!H$2:H$10000)</f>
        <v>2</v>
      </c>
      <c r="H11" s="0" t="n">
        <f aca="false">SUMPRODUCT((Ventas!$D$2:$D$10000=0)*(YEAR(Ventas!$A$2:$A$10000)=YEAR($A11))*(MONTH(Ventas!$A$2:$A$10000)=MONTH($A11))*(DAY(Ventas!$A$2:$A$10000)=DAY($A11)), Ventas!I$2:I$10000)</f>
        <v>0</v>
      </c>
      <c r="I11" s="0" t="n">
        <f aca="false">SUMPRODUCT((Ventas!$D$2:$D$10000=0)*(YEAR(Ventas!$A$2:$A$10000)=YEAR($A11))*(MONTH(Ventas!$A$2:$A$10000)=MONTH($A11))*(DAY(Ventas!$A$2:$A$10000)=DAY($A11)), Ventas!J$2:J$10000)</f>
        <v>0</v>
      </c>
      <c r="J11" s="0" t="n">
        <f aca="false">SUMPRODUCT((Ventas!$D$2:$D$10000=0)*(YEAR(Ventas!$A$2:$A$10000)=YEAR($A11))*(MONTH(Ventas!$A$2:$A$10000)=MONTH($A11))*(DAY(Ventas!$A$2:$A$10000)=DAY($A11)), Ventas!K$2:K$10000)</f>
        <v>0</v>
      </c>
      <c r="K11" s="0" t="n">
        <f aca="false">SUMPRODUCT((Ventas!$D$2:$D$10000=0)*(YEAR(Ventas!$A$2:$A$10000)=YEAR($A11))*(MONTH(Ventas!$A$2:$A$10000)=MONTH($A11))*(DAY(Ventas!$A$2:$A$10000)=DAY($A11)), Ventas!L$2:L$10000)</f>
        <v>1</v>
      </c>
      <c r="L11" s="0" t="n">
        <f aca="false">SUMPRODUCT((Ventas!$D$2:$D$10000=0)*(YEAR(Ventas!$A$2:$A$10000)=YEAR($A11))*(MONTH(Ventas!$A$2:$A$10000)=MONTH($A11))*(DAY(Ventas!$A$2:$A$10000)=DAY($A11)), Ventas!M$2:M$10000)</f>
        <v>0</v>
      </c>
      <c r="M11" s="0" t="n">
        <f aca="false">SUMPRODUCT((Ventas!$D$2:$D$10000=0)*(YEAR(Ventas!$A$2:$A$10000)=YEAR($A11))*(MONTH(Ventas!$A$2:$A$10000)=MONTH($A11))*(DAY(Ventas!$A$2:$A$10000)=DAY($A11)), Ventas!N$2:N$10000)</f>
        <v>1</v>
      </c>
      <c r="N11" s="0" t="n">
        <f aca="false">SUMPRODUCT((Ventas!$D$2:$D$10000=0)*(YEAR(Ventas!$A$2:$A$10000)=YEAR($A11))*(MONTH(Ventas!$A$2:$A$10000)=MONTH($A11))*(DAY(Ventas!$A$2:$A$10000)=DAY($A11)), Ventas!O$2:O$10000)</f>
        <v>0</v>
      </c>
      <c r="O11" s="0" t="n">
        <f aca="false">SUMPRODUCT((Ventas!$D$2:$D$10000=0)*(YEAR(Ventas!$A$2:$A$10000)=YEAR($A11))*(MONTH(Ventas!$A$2:$A$10000)=MONTH($A11))*(DAY(Ventas!$A$2:$A$10000)=DAY($A11)), Ventas!P$2:P$10000)</f>
        <v>0</v>
      </c>
      <c r="P11" s="0" t="n">
        <f aca="false">SUMPRODUCT((Ventas!$D$2:$D$10000=0)*(YEAR(Ventas!$A$2:$A$10000)=YEAR($A11))*(MONTH(Ventas!$A$2:$A$10000)=MONTH($A11))*(DAY(Ventas!$A$2:$A$10000)=DAY($A11)), Ventas!Q$2:Q$10000)</f>
        <v>0</v>
      </c>
      <c r="Q11" s="0" t="n">
        <f aca="false">SUMPRODUCT((Ventas!$D$2:$D$10000=0)*(YEAR(Ventas!$A$2:$A$10000)=YEAR($A11))*(MONTH(Ventas!$A$2:$A$10000)=MONTH($A11))*(DAY(Ventas!$A$2:$A$10000)=DAY($A11)), Ventas!R$2:R$10000)</f>
        <v>0</v>
      </c>
      <c r="R11" s="0" t="n">
        <f aca="false">SUMPRODUCT((Ventas!$D$2:$D$10000=0)*(YEAR(Ventas!$A$2:$A$10000)=YEAR($A11))*(MONTH(Ventas!$A$2:$A$10000)=MONTH($A11))*(DAY(Ventas!$A$2:$A$10000)=DAY($A11)), Ventas!S$2:S$10000)</f>
        <v>0</v>
      </c>
      <c r="S11" s="0" t="n">
        <f aca="false">SUMPRODUCT((Ventas!$D$2:$D$10000=0)*(YEAR(Ventas!$A$2:$A$10000)=YEAR($A11))*(MONTH(Ventas!$A$2:$A$10000)=MONTH($A11))*(DAY(Ventas!$A$2:$A$10000)=DAY($A11)), Ventas!T$2:T$10000)</f>
        <v>0</v>
      </c>
      <c r="T11" s="0" t="n">
        <f aca="false">SUMPRODUCT((Ventas!$D$2:$D$10000=0)*(YEAR(Ventas!$A$2:$A$10000)=YEAR($A11))*(MONTH(Ventas!$A$2:$A$10000)=MONTH($A11))*(DAY(Ventas!$A$2:$A$10000)=DAY($A11)), Ventas!U$2:U$10000)</f>
        <v>0</v>
      </c>
      <c r="U11" s="0" t="n">
        <f aca="false">SUMPRODUCT((Ventas!$D$2:$D$10000=0)*(YEAR(Ventas!$A$2:$A$10000)=YEAR($A11))*(MONTH(Ventas!$A$2:$A$10000)=MONTH($A11))*(DAY(Ventas!$A$2:$A$10000)=DAY($A11)), Ventas!V$2:V$10000)</f>
        <v>1</v>
      </c>
      <c r="V11" s="0" t="n">
        <f aca="false">SUMPRODUCT((Ventas!$D$2:$D$10000=0)*(YEAR(Ventas!$A$2:$A$10000)=YEAR($A11))*(MONTH(Ventas!$A$2:$A$10000)=MONTH($A11))*(DAY(Ventas!$A$2:$A$10000)=DAY($A11)), Ventas!W$2:W$10000)</f>
        <v>0</v>
      </c>
      <c r="W11" s="0" t="n">
        <f aca="false">SUMPRODUCT((Ventas!$D$2:$D$10000=0)*(YEAR(Ventas!$A$2:$A$10000)=YEAR($A11))*(MONTH(Ventas!$A$2:$A$10000)=MONTH($A11))*(DAY(Ventas!$A$2:$A$10000)=DAY($A11)), Ventas!X$2:X$10000)</f>
        <v>0</v>
      </c>
      <c r="X11" s="0" t="n">
        <f aca="false">SUMPRODUCT((Ventas!$D$2:$D$10000=0)*(YEAR(Ventas!$A$2:$A$10000)=YEAR($A11))*(MONTH(Ventas!$A$2:$A$10000)=MONTH($A11))*(DAY(Ventas!$A$2:$A$10000)=DAY($A11)), Ventas!Y$2:Y$10000)</f>
        <v>0</v>
      </c>
      <c r="Y11" s="0" t="n">
        <f aca="false">SUMPRODUCT((Ventas!$D$2:$D$10000=0)*(YEAR(Ventas!$A$2:$A$10000)=YEAR($A11))*(MONTH(Ventas!$A$2:$A$10000)=MONTH($A11))*(DAY(Ventas!$A$2:$A$10000)=DAY($A11)), Ventas!Z$2:Z$10000)</f>
        <v>2</v>
      </c>
      <c r="Z11" s="0" t="n">
        <f aca="false">SUMPRODUCT((Ventas!$D$2:$D$10000=0)*(YEAR(Ventas!$A$2:$A$10000)=YEAR($A11))*(MONTH(Ventas!$A$2:$A$10000)=MONTH($A11))*(DAY(Ventas!$A$2:$A$10000)=DAY($A11)), Ventas!AA$2:AA$10000)</f>
        <v>0</v>
      </c>
      <c r="AA11" s="0" t="n">
        <f aca="false">SUMPRODUCT((Ventas!$D$2:$D$10000=0)*(YEAR(Ventas!$A$2:$A$10000)=YEAR($A11))*(MONTH(Ventas!$A$2:$A$10000)=MONTH($A11))*(DAY(Ventas!$A$2:$A$10000)=DAY($A11)), Ventas!AB$2:AB$10000)</f>
        <v>0</v>
      </c>
      <c r="AB11" s="0" t="n">
        <f aca="false">SUMPRODUCT((Ventas!$D$2:$D$10000=0)*(YEAR(Ventas!$A$2:$A$10000)=YEAR($A11))*(MONTH(Ventas!$A$2:$A$10000)=MONTH($A11))*(DAY(Ventas!$A$2:$A$10000)=DAY($A11)), Ventas!AC$2:AC$10000)</f>
        <v>0</v>
      </c>
      <c r="AC11" s="0" t="n">
        <f aca="false">SUMPRODUCT((Ventas!$D$2:$D$10000=0)*(YEAR(Ventas!$A$2:$A$10000)=YEAR($A11))*(MONTH(Ventas!$A$2:$A$10000)=MONTH($A11))*(DAY(Ventas!$A$2:$A$10000)=DAY($A11)), Ventas!AD$2:AD$10000)</f>
        <v>0</v>
      </c>
      <c r="AD11" s="0" t="n">
        <f aca="false">SUMPRODUCT((Ventas!$D$2:$D$10000=0)*(YEAR(Ventas!$A$2:$A$10000)=YEAR($A11))*(MONTH(Ventas!$A$2:$A$10000)=MONTH($A11))*(DAY(Ventas!$A$2:$A$10000)=DAY($A11)), Ventas!AE$2:AE$10000)</f>
        <v>0</v>
      </c>
      <c r="AE11" s="0" t="n">
        <f aca="false">SUMPRODUCT((Ventas!$D$2:$D$10000=0)*(YEAR(Ventas!$A$2:$A$10000)=YEAR($A11))*(MONTH(Ventas!$A$2:$A$10000)=MONTH($A11))*(DAY(Ventas!$A$2:$A$10000)=DAY($A11)), Ventas!AF$2:AF$10000)</f>
        <v>3</v>
      </c>
      <c r="AF11" s="0" t="n">
        <f aca="false">SUMPRODUCT((Ventas!$D$2:$D$10000=0)*(YEAR(Ventas!$A$2:$A$10000)=YEAR($A11))*(MONTH(Ventas!$A$2:$A$10000)=MONTH($A11))*(DAY(Ventas!$A$2:$A$10000)=DAY($A11)), Ventas!AG$2:AG$10000)</f>
        <v>0</v>
      </c>
      <c r="AG11" s="0" t="n">
        <f aca="false">SUMPRODUCT((Ventas!$D$2:$D$10000=0)*(YEAR(Ventas!$A$2:$A$10000)=YEAR($A11))*(MONTH(Ventas!$A$2:$A$10000)=MONTH($A11))*(DAY(Ventas!$A$2:$A$10000)=DAY($A11)), Ventas!AH$2:AH$10000)</f>
        <v>0</v>
      </c>
      <c r="AH11" s="0" t="n">
        <f aca="false">SUMPRODUCT((Ventas!$D$2:$D$10000=0)*(YEAR(Ventas!$A$2:$A$10000)=YEAR($A11))*(MONTH(Ventas!$A$2:$A$10000)=MONTH($A11))*(DAY(Ventas!$A$2:$A$10000)=DAY($A11)), Ventas!AI$2:AI$10000)</f>
        <v>0</v>
      </c>
      <c r="AI11" s="0" t="n">
        <f aca="false">SUMPRODUCT((Ventas!$D$2:$D$10000=0)*(YEAR(Ventas!$A$2:$A$10000)=YEAR($A11))*(MONTH(Ventas!$A$2:$A$10000)=MONTH($A11))*(DAY(Ventas!$A$2:$A$10000)=DAY($A11)), Ventas!AJ$2:AJ$10000)</f>
        <v>0</v>
      </c>
      <c r="AJ11" s="0" t="n">
        <f aca="false">SUMPRODUCT((Ventas!$D$2:$D$10000=0)*(YEAR(Ventas!$A$2:$A$10000)=YEAR($A11))*(MONTH(Ventas!$A$2:$A$10000)=MONTH($A11))*(DAY(Ventas!$A$2:$A$10000)=DAY($A11)), Ventas!AK$2:AK$10000)</f>
        <v>0</v>
      </c>
      <c r="AK11" s="0" t="n">
        <f aca="false">SUMPRODUCT((Ventas!$D$2:$D$10000=0)*(YEAR(Ventas!$A$2:$A$10000)=YEAR($A11))*(MONTH(Ventas!$A$2:$A$10000)=MONTH($A11))*(DAY(Ventas!$A$2:$A$10000)=DAY($A11)), Ventas!AL$2:AL$10000)</f>
        <v>0</v>
      </c>
      <c r="AL11" s="0" t="n">
        <f aca="false">SUMPRODUCT((Ventas!$D$2:$D$10000=0)*(YEAR(Ventas!$A$2:$A$10000)=YEAR($A11))*(MONTH(Ventas!$A$2:$A$10000)=MONTH($A11))*(DAY(Ventas!$A$2:$A$10000)=DAY($A11)), Ventas!AM$2:AM$10000)</f>
        <v>0</v>
      </c>
      <c r="AM11" s="0" t="n">
        <f aca="false">SUMPRODUCT((Ventas!$D$2:$D$10000=0)*(YEAR(Ventas!$A$2:$A$10000)=YEAR($A11))*(MONTH(Ventas!$A$2:$A$10000)=MONTH($A11))*(DAY(Ventas!$A$2:$A$10000)=DAY($A11)), Ventas!AN$2:AN$10000)</f>
        <v>1</v>
      </c>
      <c r="AN11" s="0" t="n">
        <f aca="false">SUMPRODUCT((Ventas!$D$2:$D$10000=0)*(YEAR(Ventas!$A$2:$A$10000)=YEAR($A11))*(MONTH(Ventas!$A$2:$A$10000)=MONTH($A11))*(DAY(Ventas!$A$2:$A$10000)=DAY($A11)), Ventas!AO$2:AO$10000)</f>
        <v>0</v>
      </c>
      <c r="AO11" s="0" t="n">
        <f aca="false">SUMPRODUCT((Ventas!$D$2:$D$10000=0)*(YEAR(Ventas!$A$2:$A$10000)=YEAR($A11))*(MONTH(Ventas!$A$2:$A$10000)=MONTH($A11))*(DAY(Ventas!$A$2:$A$10000)=DAY($A11)), Ventas!AP$2:AP$10000)</f>
        <v>0</v>
      </c>
      <c r="AP11" s="0" t="n">
        <f aca="false">SUMPRODUCT((Ventas!$D$2:$D$10000=0)*(YEAR(Ventas!$A$2:$A$10000)=YEAR($A11))*(MONTH(Ventas!$A$2:$A$10000)=MONTH($A11))*(DAY(Ventas!$A$2:$A$10000)=DAY($A11)), Ventas!AQ$2:AQ$10000)</f>
        <v>0</v>
      </c>
      <c r="AQ11" s="0" t="n">
        <f aca="false">SUMPRODUCT((Ventas!$D$2:$D$10000=0)*(YEAR(Ventas!$A$2:$A$10000)=YEAR($A11))*(MONTH(Ventas!$A$2:$A$10000)=MONTH($A11))*(DAY(Ventas!$A$2:$A$10000)=DAY($A11)), Ventas!AR$2:AR$10000)</f>
        <v>0</v>
      </c>
      <c r="AR11" s="0" t="n">
        <f aca="false">SUMPRODUCT((Ventas!$D$2:$D$10000=0)*(YEAR(Ventas!$A$2:$A$10000)=YEAR($A11))*(MONTH(Ventas!$A$2:$A$10000)=MONTH($A11))*(DAY(Ventas!$A$2:$A$10000)=DAY($A11)), Ventas!AS$2:AS$10000)</f>
        <v>0</v>
      </c>
      <c r="AS11" s="0" t="n">
        <f aca="false">SUMPRODUCT((Ventas!$D$2:$D$10000=0)*(YEAR(Ventas!$A$2:$A$10000)=YEAR($A11))*(MONTH(Ventas!$A$2:$A$10000)=MONTH($A11))*(DAY(Ventas!$A$2:$A$10000)=DAY($A11)), Ventas!AT$2:AT$10000)</f>
        <v>0</v>
      </c>
      <c r="AT11" s="0" t="n">
        <f aca="false">SUMPRODUCT((Ventas!$D$2:$D$10000=0)*(YEAR(Ventas!$A$2:$A$10000)=YEAR($A11))*(MONTH(Ventas!$A$2:$A$10000)=MONTH($A11))*(DAY(Ventas!$A$2:$A$10000)=DAY($A11)), Ventas!AU$2:AU$10000)</f>
        <v>0</v>
      </c>
      <c r="AU11" s="0" t="n">
        <f aca="false">SUMPRODUCT((Ventas!$D$2:$D$10000=0)*(YEAR(Ventas!$A$2:$A$10000)=YEAR($A11))*(MONTH(Ventas!$A$2:$A$10000)=MONTH($A11))*(DAY(Ventas!$A$2:$A$10000)=DAY($A11)), Ventas!AV$2:AV$10000)</f>
        <v>0</v>
      </c>
      <c r="AV11" s="0" t="n">
        <f aca="false">SUMPRODUCT((Ventas!$D$2:$D$10000=0)*(YEAR(Ventas!$A$2:$A$10000)=YEAR($A11))*(MONTH(Ventas!$A$2:$A$10000)=MONTH($A11))*(DAY(Ventas!$A$2:$A$10000)=DAY($A11)), Ventas!AW$2:AW$10000)</f>
        <v>0</v>
      </c>
      <c r="AW11" s="0" t="n">
        <f aca="false">SUMPRODUCT((Ventas!$D$2:$D$10000=0)*(YEAR(Ventas!$A$2:$A$10000)=YEAR($A11))*(MONTH(Ventas!$A$2:$A$10000)=MONTH($A11))*(DAY(Ventas!$A$2:$A$10000)=DAY($A11)), Ventas!AX$2:AX$10000)</f>
        <v>0</v>
      </c>
      <c r="AX11" s="0" t="n">
        <f aca="false">SUMPRODUCT((Ventas!$D$2:$D$10000=0)*(YEAR(Ventas!$A$2:$A$10000)=YEAR($A11))*(MONTH(Ventas!$A$2:$A$10000)=MONTH($A11))*(DAY(Ventas!$A$2:$A$10000)=DAY($A11)), Ventas!AY$2:AY$10000)</f>
        <v>0</v>
      </c>
      <c r="AY11" s="0" t="n">
        <f aca="false">SUMPRODUCT((Ventas!$D$2:$D$10000=0)*(YEAR(Ventas!$A$2:$A$10000)=YEAR($A11))*(MONTH(Ventas!$A$2:$A$10000)=MONTH($A11))*(DAY(Ventas!$A$2:$A$10000)=DAY($A11)), Ventas!AZ$2:AZ$10000)</f>
        <v>0</v>
      </c>
      <c r="AZ11" s="0" t="n">
        <f aca="false">SUMPRODUCT((Ventas!$D$2:$D$10000=0)*(YEAR(Ventas!$A$2:$A$10000)=YEAR($A11))*(MONTH(Ventas!$A$2:$A$10000)=MONTH($A11))*(DAY(Ventas!$A$2:$A$10000)=DAY($A11)), Ventas!BA$2:BA$10000)</f>
        <v>0</v>
      </c>
      <c r="BA11" s="0" t="n">
        <f aca="false">SUMPRODUCT((Ventas!$D$2:$D$10000=0)*(YEAR(Ventas!$A$2:$A$10000)=YEAR($A11))*(MONTH(Ventas!$A$2:$A$10000)=MONTH($A11))*(DAY(Ventas!$A$2:$A$10000)=DAY($A11)), Ventas!BB$2:BB$10000)</f>
        <v>0</v>
      </c>
      <c r="BB11" s="0" t="n">
        <f aca="false">SUMPRODUCT((Ventas!$D$2:$D$10000=0)*(YEAR(Ventas!$A$2:$A$10000)=YEAR($A11))*(MONTH(Ventas!$A$2:$A$10000)=MONTH($A11))*(DAY(Ventas!$A$2:$A$10000)=DAY($A11)), Ventas!BC$2:BC$10000)</f>
        <v>0</v>
      </c>
      <c r="BC11" s="0" t="n">
        <f aca="false">SUMPRODUCT((Ventas!$D$2:$D$10000=0)*(YEAR(Ventas!$A$2:$A$10000)=YEAR($A11))*(MONTH(Ventas!$A$2:$A$10000)=MONTH($A11))*(DAY(Ventas!$A$2:$A$10000)=DAY($A11)), Ventas!BD$2:BD$10000)</f>
        <v>0</v>
      </c>
      <c r="BD11" s="0" t="n">
        <f aca="false">SUMPRODUCT((Ventas!$D$2:$D$10000=0)*(YEAR(Ventas!$A$2:$A$10000)=YEAR($A11))*(MONTH(Ventas!$A$2:$A$10000)=MONTH($A11))*(DAY(Ventas!$A$2:$A$10000)=DAY($A11)), Ventas!BE$2:BE$10000)</f>
        <v>0</v>
      </c>
      <c r="BE11" s="0" t="n">
        <f aca="false">SUMPRODUCT((Ventas!$D$2:$D$10000=0)*(YEAR(Ventas!$A$2:$A$10000)=YEAR($A11))*(MONTH(Ventas!$A$2:$A$10000)=MONTH($A11))*(DAY(Ventas!$A$2:$A$10000)=DAY($A11)), Ventas!BF$2:BF$10000)</f>
        <v>0</v>
      </c>
      <c r="BF11" s="0" t="n">
        <f aca="false">SUMPRODUCT((Ventas!$D$2:$D$10000=0)*(YEAR(Ventas!$A$2:$A$10000)=YEAR($A11))*(MONTH(Ventas!$A$2:$A$10000)=MONTH($A11))*(DAY(Ventas!$A$2:$A$10000)=DAY($A11)), Ventas!BG$2:BG$10000)</f>
        <v>0</v>
      </c>
      <c r="BG11" s="0" t="n">
        <f aca="false">SUMPRODUCT((Ventas!$D$2:$D$10000=0)*(YEAR(Ventas!$A$2:$A$10000)=YEAR($A11))*(MONTH(Ventas!$A$2:$A$10000)=MONTH($A11))*(DAY(Ventas!$A$2:$A$10000)=DAY($A11)), Ventas!BH$2:BH$10000)</f>
        <v>1</v>
      </c>
      <c r="BH11" s="0" t="n">
        <f aca="false">SUMPRODUCT((Ventas!$D$2:$D$10000=0)*(YEAR(Ventas!$A$2:$A$10000)=YEAR($A11))*(MONTH(Ventas!$A$2:$A$10000)=MONTH($A11))*(DAY(Ventas!$A$2:$A$10000)=DAY($A11)), Ventas!BI$2:BI$10000)</f>
        <v>1</v>
      </c>
      <c r="BI11" s="0" t="n">
        <f aca="false">SUMPRODUCT((Ventas!$D$2:$D$10000=0)*(YEAR(Ventas!$A$2:$A$10000)=YEAR($A11))*(MONTH(Ventas!$A$2:$A$10000)=MONTH($A11))*(DAY(Ventas!$A$2:$A$10000)=DAY($A11)), Ventas!BJ$2:BJ$10000)</f>
        <v>2</v>
      </c>
      <c r="BJ11" s="0" t="n">
        <f aca="false">SUMPRODUCT((Ventas!$D$2:$D$10000=0)*(YEAR(Ventas!$A$2:$A$10000)=YEAR($A11))*(MONTH(Ventas!$A$2:$A$10000)=MONTH($A11))*(DAY(Ventas!$A$2:$A$10000)=DAY($A11)), Ventas!BK$2:BK$10000)</f>
        <v>0</v>
      </c>
      <c r="BK11" s="0" t="n">
        <f aca="false">SUMPRODUCT((Ventas!$D$2:$D$10000=0)*(YEAR(Ventas!$A$2:$A$10000)=YEAR($A11))*(MONTH(Ventas!$A$2:$A$10000)=MONTH($A11))*(DAY(Ventas!$A$2:$A$10000)=DAY($A11)), Ventas!BL$2:BL$10000)</f>
        <v>0</v>
      </c>
      <c r="BL11" s="0" t="n">
        <f aca="false">SUMPRODUCT((Ventas!$D$2:$D$10000=0)*(YEAR(Ventas!$A$2:$A$10000)=YEAR($A11))*(MONTH(Ventas!$A$2:$A$10000)=MONTH($A11))*(DAY(Ventas!$A$2:$A$10000)=DAY($A11)), Ventas!BM$2:BM$10000)</f>
        <v>0</v>
      </c>
      <c r="BM11" s="0" t="n">
        <f aca="false">SUMPRODUCT((Ventas!$D$2:$D$10000=0)*(YEAR(Ventas!$A$2:$A$10000)=YEAR($A11))*(MONTH(Ventas!$A$2:$A$10000)=MONTH($A11))*(DAY(Ventas!$A$2:$A$10000)=DAY($A11)), Ventas!BN$2:BN$10000)</f>
        <v>0</v>
      </c>
      <c r="BN11" s="0" t="n">
        <f aca="false">SUMPRODUCT((Ventas!$D$2:$D$10000=0)*(YEAR(Ventas!$A$2:$A$10000)=YEAR($A11))*(MONTH(Ventas!$A$2:$A$10000)=MONTH($A11))*(DAY(Ventas!$A$2:$A$10000)=DAY($A11)), Ventas!BO$2:BO$10000)</f>
        <v>0</v>
      </c>
      <c r="BO11" s="0" t="n">
        <f aca="false">SUMPRODUCT((Ventas!$D$2:$D$10000=0)*(YEAR(Ventas!$A$2:$A$10000)=YEAR($A11))*(MONTH(Ventas!$A$2:$A$10000)=MONTH($A11))*(DAY(Ventas!$A$2:$A$10000)=DAY($A11)), Ventas!BP$2:BP$10000)</f>
        <v>0</v>
      </c>
      <c r="BP11" s="0" t="n">
        <f aca="false">SUMPRODUCT((Ventas!$D$2:$D$10000=0)*(YEAR(Ventas!$A$2:$A$10000)=YEAR($A11))*(MONTH(Ventas!$A$2:$A$10000)=MONTH($A11))*(DAY(Ventas!$A$2:$A$10000)=DAY($A11)), Ventas!BQ$2:BQ$10000)</f>
        <v>0</v>
      </c>
      <c r="BQ11" s="0" t="n">
        <f aca="false">SUMPRODUCT((Ventas!$D$2:$D$10000=0)*(YEAR(Ventas!$A$2:$A$10000)=YEAR($A11))*(MONTH(Ventas!$A$2:$A$10000)=MONTH($A11))*(DAY(Ventas!$A$2:$A$10000)=DAY($A11)), Ventas!BR$2:BR$10000)</f>
        <v>0</v>
      </c>
      <c r="BR11" s="0" t="n">
        <f aca="false">SUMPRODUCT((Ventas!$D$2:$D$10000=0)*(YEAR(Ventas!$A$2:$A$10000)=YEAR($A11))*(MONTH(Ventas!$A$2:$A$10000)=MONTH($A11))*(DAY(Ventas!$A$2:$A$10000)=DAY($A11)), Ventas!BS$2:BS$10000)</f>
        <v>0</v>
      </c>
      <c r="BS11" s="0" t="n">
        <f aca="false">SUMPRODUCT((Ventas!$D$2:$D$10000=0)*(YEAR(Ventas!$A$2:$A$10000)=YEAR($A11))*(MONTH(Ventas!$A$2:$A$10000)=MONTH($A11))*(DAY(Ventas!$A$2:$A$10000)=DAY($A11)), Ventas!BT$2:BT$10000)</f>
        <v>0</v>
      </c>
      <c r="BT11" s="0"/>
    </row>
    <row r="12" customFormat="false" ht="12.8" hidden="false" customHeight="false" outlineLevel="0" collapsed="false">
      <c r="A12" s="29" t="n">
        <v>42547</v>
      </c>
      <c r="B12" s="3" t="n">
        <f aca="false">SUMPRODUCT((Ventas!$D$2:$D$10000=0)*(YEAR(Ventas!$A$2:$A$10000)=YEAR($A12))*(MONTH(Ventas!$A$2:$A$10000)=MONTH($A12))*(DAY(Ventas!$A$2:$A$10000)=DAY($A12)), Ventas!$F$2:$F$10000)</f>
        <v>185.05</v>
      </c>
      <c r="C12" s="3" t="n">
        <f aca="false">SUMPRODUCT((Ventas!$D$2:$D$10000=1)*(YEAR(Ventas!$A$2:$A$10000)=YEAR($A12))*(MONTH(Ventas!$A$2:$A$10000)=MONTH($A12))*(DAY(Ventas!$A$2:$A$10000)=DAY($A12)), Ventas!$F$2:$F$10000)</f>
        <v>32.85</v>
      </c>
      <c r="D12" s="3" t="n">
        <f aca="false">SUM(B12:C12)</f>
        <v>217.9</v>
      </c>
      <c r="F12" s="0" t="n">
        <f aca="false">SUMPRODUCT((Ventas!$D$2:$D$10000=0)*(YEAR(Ventas!$A$2:$A$10000)=YEAR($A12))*(MONTH(Ventas!$A$2:$A$10000)=MONTH($A12))*(DAY(Ventas!$A$2:$A$10000)=DAY($A12)), Ventas!G$2:G$10000)</f>
        <v>9</v>
      </c>
      <c r="G12" s="0" t="n">
        <f aca="false">SUMPRODUCT((Ventas!$D$2:$D$10000=0)*(YEAR(Ventas!$A$2:$A$10000)=YEAR($A12))*(MONTH(Ventas!$A$2:$A$10000)=MONTH($A12))*(DAY(Ventas!$A$2:$A$10000)=DAY($A12)), Ventas!H$2:H$10000)</f>
        <v>1</v>
      </c>
      <c r="H12" s="0" t="n">
        <f aca="false">SUMPRODUCT((Ventas!$D$2:$D$10000=0)*(YEAR(Ventas!$A$2:$A$10000)=YEAR($A12))*(MONTH(Ventas!$A$2:$A$10000)=MONTH($A12))*(DAY(Ventas!$A$2:$A$10000)=DAY($A12)), Ventas!I$2:I$10000)</f>
        <v>0</v>
      </c>
      <c r="I12" s="0" t="n">
        <f aca="false">SUMPRODUCT((Ventas!$D$2:$D$10000=0)*(YEAR(Ventas!$A$2:$A$10000)=YEAR($A12))*(MONTH(Ventas!$A$2:$A$10000)=MONTH($A12))*(DAY(Ventas!$A$2:$A$10000)=DAY($A12)), Ventas!J$2:J$10000)</f>
        <v>0</v>
      </c>
      <c r="J12" s="0" t="n">
        <f aca="false">SUMPRODUCT((Ventas!$D$2:$D$10000=0)*(YEAR(Ventas!$A$2:$A$10000)=YEAR($A12))*(MONTH(Ventas!$A$2:$A$10000)=MONTH($A12))*(DAY(Ventas!$A$2:$A$10000)=DAY($A12)), Ventas!K$2:K$10000)</f>
        <v>0</v>
      </c>
      <c r="K12" s="0" t="n">
        <f aca="false">SUMPRODUCT((Ventas!$D$2:$D$10000=0)*(YEAR(Ventas!$A$2:$A$10000)=YEAR($A12))*(MONTH(Ventas!$A$2:$A$10000)=MONTH($A12))*(DAY(Ventas!$A$2:$A$10000)=DAY($A12)), Ventas!L$2:L$10000)</f>
        <v>1</v>
      </c>
      <c r="L12" s="0" t="n">
        <f aca="false">SUMPRODUCT((Ventas!$D$2:$D$10000=0)*(YEAR(Ventas!$A$2:$A$10000)=YEAR($A12))*(MONTH(Ventas!$A$2:$A$10000)=MONTH($A12))*(DAY(Ventas!$A$2:$A$10000)=DAY($A12)), Ventas!M$2:M$10000)</f>
        <v>1</v>
      </c>
      <c r="M12" s="0" t="n">
        <f aca="false">SUMPRODUCT((Ventas!$D$2:$D$10000=0)*(YEAR(Ventas!$A$2:$A$10000)=YEAR($A12))*(MONTH(Ventas!$A$2:$A$10000)=MONTH($A12))*(DAY(Ventas!$A$2:$A$10000)=DAY($A12)), Ventas!N$2:N$10000)</f>
        <v>1</v>
      </c>
      <c r="N12" s="0" t="n">
        <f aca="false">SUMPRODUCT((Ventas!$D$2:$D$10000=0)*(YEAR(Ventas!$A$2:$A$10000)=YEAR($A12))*(MONTH(Ventas!$A$2:$A$10000)=MONTH($A12))*(DAY(Ventas!$A$2:$A$10000)=DAY($A12)), Ventas!O$2:O$10000)</f>
        <v>0</v>
      </c>
      <c r="O12" s="0" t="n">
        <f aca="false">SUMPRODUCT((Ventas!$D$2:$D$10000=0)*(YEAR(Ventas!$A$2:$A$10000)=YEAR($A12))*(MONTH(Ventas!$A$2:$A$10000)=MONTH($A12))*(DAY(Ventas!$A$2:$A$10000)=DAY($A12)), Ventas!P$2:P$10000)</f>
        <v>0</v>
      </c>
      <c r="P12" s="0" t="n">
        <f aca="false">SUMPRODUCT((Ventas!$D$2:$D$10000=0)*(YEAR(Ventas!$A$2:$A$10000)=YEAR($A12))*(MONTH(Ventas!$A$2:$A$10000)=MONTH($A12))*(DAY(Ventas!$A$2:$A$10000)=DAY($A12)), Ventas!Q$2:Q$10000)</f>
        <v>0</v>
      </c>
      <c r="Q12" s="0" t="n">
        <f aca="false">SUMPRODUCT((Ventas!$D$2:$D$10000=0)*(YEAR(Ventas!$A$2:$A$10000)=YEAR($A12))*(MONTH(Ventas!$A$2:$A$10000)=MONTH($A12))*(DAY(Ventas!$A$2:$A$10000)=DAY($A12)), Ventas!R$2:R$10000)</f>
        <v>2</v>
      </c>
      <c r="R12" s="0" t="n">
        <f aca="false">SUMPRODUCT((Ventas!$D$2:$D$10000=0)*(YEAR(Ventas!$A$2:$A$10000)=YEAR($A12))*(MONTH(Ventas!$A$2:$A$10000)=MONTH($A12))*(DAY(Ventas!$A$2:$A$10000)=DAY($A12)), Ventas!S$2:S$10000)</f>
        <v>0</v>
      </c>
      <c r="S12" s="0" t="n">
        <f aca="false">SUMPRODUCT((Ventas!$D$2:$D$10000=0)*(YEAR(Ventas!$A$2:$A$10000)=YEAR($A12))*(MONTH(Ventas!$A$2:$A$10000)=MONTH($A12))*(DAY(Ventas!$A$2:$A$10000)=DAY($A12)), Ventas!T$2:T$10000)</f>
        <v>0</v>
      </c>
      <c r="T12" s="0" t="n">
        <f aca="false">SUMPRODUCT((Ventas!$D$2:$D$10000=0)*(YEAR(Ventas!$A$2:$A$10000)=YEAR($A12))*(MONTH(Ventas!$A$2:$A$10000)=MONTH($A12))*(DAY(Ventas!$A$2:$A$10000)=DAY($A12)), Ventas!U$2:U$10000)</f>
        <v>0</v>
      </c>
      <c r="U12" s="0" t="n">
        <f aca="false">SUMPRODUCT((Ventas!$D$2:$D$10000=0)*(YEAR(Ventas!$A$2:$A$10000)=YEAR($A12))*(MONTH(Ventas!$A$2:$A$10000)=MONTH($A12))*(DAY(Ventas!$A$2:$A$10000)=DAY($A12)), Ventas!V$2:V$10000)</f>
        <v>0</v>
      </c>
      <c r="V12" s="0" t="n">
        <f aca="false">SUMPRODUCT((Ventas!$D$2:$D$10000=0)*(YEAR(Ventas!$A$2:$A$10000)=YEAR($A12))*(MONTH(Ventas!$A$2:$A$10000)=MONTH($A12))*(DAY(Ventas!$A$2:$A$10000)=DAY($A12)), Ventas!W$2:W$10000)</f>
        <v>0</v>
      </c>
      <c r="W12" s="0" t="n">
        <f aca="false">SUMPRODUCT((Ventas!$D$2:$D$10000=0)*(YEAR(Ventas!$A$2:$A$10000)=YEAR($A12))*(MONTH(Ventas!$A$2:$A$10000)=MONTH($A12))*(DAY(Ventas!$A$2:$A$10000)=DAY($A12)), Ventas!X$2:X$10000)</f>
        <v>1</v>
      </c>
      <c r="X12" s="0" t="n">
        <f aca="false">SUMPRODUCT((Ventas!$D$2:$D$10000=0)*(YEAR(Ventas!$A$2:$A$10000)=YEAR($A12))*(MONTH(Ventas!$A$2:$A$10000)=MONTH($A12))*(DAY(Ventas!$A$2:$A$10000)=DAY($A12)), Ventas!Y$2:Y$10000)</f>
        <v>0</v>
      </c>
      <c r="Y12" s="0" t="n">
        <f aca="false">SUMPRODUCT((Ventas!$D$2:$D$10000=0)*(YEAR(Ventas!$A$2:$A$10000)=YEAR($A12))*(MONTH(Ventas!$A$2:$A$10000)=MONTH($A12))*(DAY(Ventas!$A$2:$A$10000)=DAY($A12)), Ventas!Z$2:Z$10000)</f>
        <v>0</v>
      </c>
      <c r="Z12" s="0" t="n">
        <f aca="false">SUMPRODUCT((Ventas!$D$2:$D$10000=0)*(YEAR(Ventas!$A$2:$A$10000)=YEAR($A12))*(MONTH(Ventas!$A$2:$A$10000)=MONTH($A12))*(DAY(Ventas!$A$2:$A$10000)=DAY($A12)), Ventas!AA$2:AA$10000)</f>
        <v>0</v>
      </c>
      <c r="AA12" s="0" t="n">
        <f aca="false">SUMPRODUCT((Ventas!$D$2:$D$10000=0)*(YEAR(Ventas!$A$2:$A$10000)=YEAR($A12))*(MONTH(Ventas!$A$2:$A$10000)=MONTH($A12))*(DAY(Ventas!$A$2:$A$10000)=DAY($A12)), Ventas!AB$2:AB$10000)</f>
        <v>0</v>
      </c>
      <c r="AB12" s="0" t="n">
        <f aca="false">SUMPRODUCT((Ventas!$D$2:$D$10000=0)*(YEAR(Ventas!$A$2:$A$10000)=YEAR($A12))*(MONTH(Ventas!$A$2:$A$10000)=MONTH($A12))*(DAY(Ventas!$A$2:$A$10000)=DAY($A12)), Ventas!AC$2:AC$10000)</f>
        <v>0</v>
      </c>
      <c r="AC12" s="0" t="n">
        <f aca="false">SUMPRODUCT((Ventas!$D$2:$D$10000=0)*(YEAR(Ventas!$A$2:$A$10000)=YEAR($A12))*(MONTH(Ventas!$A$2:$A$10000)=MONTH($A12))*(DAY(Ventas!$A$2:$A$10000)=DAY($A12)), Ventas!AD$2:AD$10000)</f>
        <v>0</v>
      </c>
      <c r="AD12" s="0" t="n">
        <f aca="false">SUMPRODUCT((Ventas!$D$2:$D$10000=0)*(YEAR(Ventas!$A$2:$A$10000)=YEAR($A12))*(MONTH(Ventas!$A$2:$A$10000)=MONTH($A12))*(DAY(Ventas!$A$2:$A$10000)=DAY($A12)), Ventas!AE$2:AE$10000)</f>
        <v>1</v>
      </c>
      <c r="AE12" s="0" t="n">
        <f aca="false">SUMPRODUCT((Ventas!$D$2:$D$10000=0)*(YEAR(Ventas!$A$2:$A$10000)=YEAR($A12))*(MONTH(Ventas!$A$2:$A$10000)=MONTH($A12))*(DAY(Ventas!$A$2:$A$10000)=DAY($A12)), Ventas!AF$2:AF$10000)</f>
        <v>0</v>
      </c>
      <c r="AF12" s="0" t="n">
        <f aca="false">SUMPRODUCT((Ventas!$D$2:$D$10000=0)*(YEAR(Ventas!$A$2:$A$10000)=YEAR($A12))*(MONTH(Ventas!$A$2:$A$10000)=MONTH($A12))*(DAY(Ventas!$A$2:$A$10000)=DAY($A12)), Ventas!AG$2:AG$10000)</f>
        <v>0</v>
      </c>
      <c r="AG12" s="0" t="n">
        <f aca="false">SUMPRODUCT((Ventas!$D$2:$D$10000=0)*(YEAR(Ventas!$A$2:$A$10000)=YEAR($A12))*(MONTH(Ventas!$A$2:$A$10000)=MONTH($A12))*(DAY(Ventas!$A$2:$A$10000)=DAY($A12)), Ventas!AH$2:AH$10000)</f>
        <v>0</v>
      </c>
      <c r="AH12" s="0" t="n">
        <f aca="false">SUMPRODUCT((Ventas!$D$2:$D$10000=0)*(YEAR(Ventas!$A$2:$A$10000)=YEAR($A12))*(MONTH(Ventas!$A$2:$A$10000)=MONTH($A12))*(DAY(Ventas!$A$2:$A$10000)=DAY($A12)), Ventas!AI$2:AI$10000)</f>
        <v>0</v>
      </c>
      <c r="AI12" s="0" t="n">
        <f aca="false">SUMPRODUCT((Ventas!$D$2:$D$10000=0)*(YEAR(Ventas!$A$2:$A$10000)=YEAR($A12))*(MONTH(Ventas!$A$2:$A$10000)=MONTH($A12))*(DAY(Ventas!$A$2:$A$10000)=DAY($A12)), Ventas!AJ$2:AJ$10000)</f>
        <v>0</v>
      </c>
      <c r="AJ12" s="0" t="n">
        <f aca="false">SUMPRODUCT((Ventas!$D$2:$D$10000=0)*(YEAR(Ventas!$A$2:$A$10000)=YEAR($A12))*(MONTH(Ventas!$A$2:$A$10000)=MONTH($A12))*(DAY(Ventas!$A$2:$A$10000)=DAY($A12)), Ventas!AK$2:AK$10000)</f>
        <v>0</v>
      </c>
      <c r="AK12" s="0" t="n">
        <f aca="false">SUMPRODUCT((Ventas!$D$2:$D$10000=0)*(YEAR(Ventas!$A$2:$A$10000)=YEAR($A12))*(MONTH(Ventas!$A$2:$A$10000)=MONTH($A12))*(DAY(Ventas!$A$2:$A$10000)=DAY($A12)), Ventas!AL$2:AL$10000)</f>
        <v>0</v>
      </c>
      <c r="AL12" s="0" t="n">
        <f aca="false">SUMPRODUCT((Ventas!$D$2:$D$10000=0)*(YEAR(Ventas!$A$2:$A$10000)=YEAR($A12))*(MONTH(Ventas!$A$2:$A$10000)=MONTH($A12))*(DAY(Ventas!$A$2:$A$10000)=DAY($A12)), Ventas!AM$2:AM$10000)</f>
        <v>0</v>
      </c>
      <c r="AM12" s="0" t="n">
        <f aca="false">SUMPRODUCT((Ventas!$D$2:$D$10000=0)*(YEAR(Ventas!$A$2:$A$10000)=YEAR($A12))*(MONTH(Ventas!$A$2:$A$10000)=MONTH($A12))*(DAY(Ventas!$A$2:$A$10000)=DAY($A12)), Ventas!AN$2:AN$10000)</f>
        <v>0</v>
      </c>
      <c r="AN12" s="0" t="n">
        <f aca="false">SUMPRODUCT((Ventas!$D$2:$D$10000=0)*(YEAR(Ventas!$A$2:$A$10000)=YEAR($A12))*(MONTH(Ventas!$A$2:$A$10000)=MONTH($A12))*(DAY(Ventas!$A$2:$A$10000)=DAY($A12)), Ventas!AO$2:AO$10000)</f>
        <v>0</v>
      </c>
      <c r="AO12" s="0" t="n">
        <f aca="false">SUMPRODUCT((Ventas!$D$2:$D$10000=0)*(YEAR(Ventas!$A$2:$A$10000)=YEAR($A12))*(MONTH(Ventas!$A$2:$A$10000)=MONTH($A12))*(DAY(Ventas!$A$2:$A$10000)=DAY($A12)), Ventas!AP$2:AP$10000)</f>
        <v>0</v>
      </c>
      <c r="AP12" s="0" t="n">
        <f aca="false">SUMPRODUCT((Ventas!$D$2:$D$10000=0)*(YEAR(Ventas!$A$2:$A$10000)=YEAR($A12))*(MONTH(Ventas!$A$2:$A$10000)=MONTH($A12))*(DAY(Ventas!$A$2:$A$10000)=DAY($A12)), Ventas!AQ$2:AQ$10000)</f>
        <v>0</v>
      </c>
      <c r="AQ12" s="0" t="n">
        <f aca="false">SUMPRODUCT((Ventas!$D$2:$D$10000=0)*(YEAR(Ventas!$A$2:$A$10000)=YEAR($A12))*(MONTH(Ventas!$A$2:$A$10000)=MONTH($A12))*(DAY(Ventas!$A$2:$A$10000)=DAY($A12)), Ventas!AR$2:AR$10000)</f>
        <v>0</v>
      </c>
      <c r="AR12" s="0" t="n">
        <f aca="false">SUMPRODUCT((Ventas!$D$2:$D$10000=0)*(YEAR(Ventas!$A$2:$A$10000)=YEAR($A12))*(MONTH(Ventas!$A$2:$A$10000)=MONTH($A12))*(DAY(Ventas!$A$2:$A$10000)=DAY($A12)), Ventas!AS$2:AS$10000)</f>
        <v>0</v>
      </c>
      <c r="AS12" s="0" t="n">
        <f aca="false">SUMPRODUCT((Ventas!$D$2:$D$10000=0)*(YEAR(Ventas!$A$2:$A$10000)=YEAR($A12))*(MONTH(Ventas!$A$2:$A$10000)=MONTH($A12))*(DAY(Ventas!$A$2:$A$10000)=DAY($A12)), Ventas!AT$2:AT$10000)</f>
        <v>0</v>
      </c>
      <c r="AT12" s="0" t="n">
        <f aca="false">SUMPRODUCT((Ventas!$D$2:$D$10000=0)*(YEAR(Ventas!$A$2:$A$10000)=YEAR($A12))*(MONTH(Ventas!$A$2:$A$10000)=MONTH($A12))*(DAY(Ventas!$A$2:$A$10000)=DAY($A12)), Ventas!AU$2:AU$10000)</f>
        <v>0</v>
      </c>
      <c r="AU12" s="0" t="n">
        <f aca="false">SUMPRODUCT((Ventas!$D$2:$D$10000=0)*(YEAR(Ventas!$A$2:$A$10000)=YEAR($A12))*(MONTH(Ventas!$A$2:$A$10000)=MONTH($A12))*(DAY(Ventas!$A$2:$A$10000)=DAY($A12)), Ventas!AV$2:AV$10000)</f>
        <v>0</v>
      </c>
      <c r="AV12" s="0" t="n">
        <f aca="false">SUMPRODUCT((Ventas!$D$2:$D$10000=0)*(YEAR(Ventas!$A$2:$A$10000)=YEAR($A12))*(MONTH(Ventas!$A$2:$A$10000)=MONTH($A12))*(DAY(Ventas!$A$2:$A$10000)=DAY($A12)), Ventas!AW$2:AW$10000)</f>
        <v>0</v>
      </c>
      <c r="AW12" s="0" t="n">
        <f aca="false">SUMPRODUCT((Ventas!$D$2:$D$10000=0)*(YEAR(Ventas!$A$2:$A$10000)=YEAR($A12))*(MONTH(Ventas!$A$2:$A$10000)=MONTH($A12))*(DAY(Ventas!$A$2:$A$10000)=DAY($A12)), Ventas!AX$2:AX$10000)</f>
        <v>0</v>
      </c>
      <c r="AX12" s="0" t="n">
        <f aca="false">SUMPRODUCT((Ventas!$D$2:$D$10000=0)*(YEAR(Ventas!$A$2:$A$10000)=YEAR($A12))*(MONTH(Ventas!$A$2:$A$10000)=MONTH($A12))*(DAY(Ventas!$A$2:$A$10000)=DAY($A12)), Ventas!AY$2:AY$10000)</f>
        <v>0</v>
      </c>
      <c r="AY12" s="0" t="n">
        <f aca="false">SUMPRODUCT((Ventas!$D$2:$D$10000=0)*(YEAR(Ventas!$A$2:$A$10000)=YEAR($A12))*(MONTH(Ventas!$A$2:$A$10000)=MONTH($A12))*(DAY(Ventas!$A$2:$A$10000)=DAY($A12)), Ventas!AZ$2:AZ$10000)</f>
        <v>1</v>
      </c>
      <c r="AZ12" s="0" t="n">
        <f aca="false">SUMPRODUCT((Ventas!$D$2:$D$10000=0)*(YEAR(Ventas!$A$2:$A$10000)=YEAR($A12))*(MONTH(Ventas!$A$2:$A$10000)=MONTH($A12))*(DAY(Ventas!$A$2:$A$10000)=DAY($A12)), Ventas!BA$2:BA$10000)</f>
        <v>0</v>
      </c>
      <c r="BA12" s="0" t="n">
        <f aca="false">SUMPRODUCT((Ventas!$D$2:$D$10000=0)*(YEAR(Ventas!$A$2:$A$10000)=YEAR($A12))*(MONTH(Ventas!$A$2:$A$10000)=MONTH($A12))*(DAY(Ventas!$A$2:$A$10000)=DAY($A12)), Ventas!BB$2:BB$10000)</f>
        <v>0</v>
      </c>
      <c r="BB12" s="0" t="n">
        <f aca="false">SUMPRODUCT((Ventas!$D$2:$D$10000=0)*(YEAR(Ventas!$A$2:$A$10000)=YEAR($A12))*(MONTH(Ventas!$A$2:$A$10000)=MONTH($A12))*(DAY(Ventas!$A$2:$A$10000)=DAY($A12)), Ventas!BC$2:BC$10000)</f>
        <v>0</v>
      </c>
      <c r="BC12" s="0" t="n">
        <f aca="false">SUMPRODUCT((Ventas!$D$2:$D$10000=0)*(YEAR(Ventas!$A$2:$A$10000)=YEAR($A12))*(MONTH(Ventas!$A$2:$A$10000)=MONTH($A12))*(DAY(Ventas!$A$2:$A$10000)=DAY($A12)), Ventas!BD$2:BD$10000)</f>
        <v>0</v>
      </c>
      <c r="BD12" s="0" t="n">
        <f aca="false">SUMPRODUCT((Ventas!$D$2:$D$10000=0)*(YEAR(Ventas!$A$2:$A$10000)=YEAR($A12))*(MONTH(Ventas!$A$2:$A$10000)=MONTH($A12))*(DAY(Ventas!$A$2:$A$10000)=DAY($A12)), Ventas!BE$2:BE$10000)</f>
        <v>0</v>
      </c>
      <c r="BE12" s="0" t="n">
        <f aca="false">SUMPRODUCT((Ventas!$D$2:$D$10000=0)*(YEAR(Ventas!$A$2:$A$10000)=YEAR($A12))*(MONTH(Ventas!$A$2:$A$10000)=MONTH($A12))*(DAY(Ventas!$A$2:$A$10000)=DAY($A12)), Ventas!BF$2:BF$10000)</f>
        <v>0</v>
      </c>
      <c r="BF12" s="0" t="n">
        <f aca="false">SUMPRODUCT((Ventas!$D$2:$D$10000=0)*(YEAR(Ventas!$A$2:$A$10000)=YEAR($A12))*(MONTH(Ventas!$A$2:$A$10000)=MONTH($A12))*(DAY(Ventas!$A$2:$A$10000)=DAY($A12)), Ventas!BG$2:BG$10000)</f>
        <v>0</v>
      </c>
      <c r="BG12" s="0" t="n">
        <f aca="false">SUMPRODUCT((Ventas!$D$2:$D$10000=0)*(YEAR(Ventas!$A$2:$A$10000)=YEAR($A12))*(MONTH(Ventas!$A$2:$A$10000)=MONTH($A12))*(DAY(Ventas!$A$2:$A$10000)=DAY($A12)), Ventas!BH$2:BH$10000)</f>
        <v>1</v>
      </c>
      <c r="BH12" s="0" t="n">
        <f aca="false">SUMPRODUCT((Ventas!$D$2:$D$10000=0)*(YEAR(Ventas!$A$2:$A$10000)=YEAR($A12))*(MONTH(Ventas!$A$2:$A$10000)=MONTH($A12))*(DAY(Ventas!$A$2:$A$10000)=DAY($A12)), Ventas!BI$2:BI$10000)</f>
        <v>0</v>
      </c>
      <c r="BI12" s="0" t="n">
        <f aca="false">SUMPRODUCT((Ventas!$D$2:$D$10000=0)*(YEAR(Ventas!$A$2:$A$10000)=YEAR($A12))*(MONTH(Ventas!$A$2:$A$10000)=MONTH($A12))*(DAY(Ventas!$A$2:$A$10000)=DAY($A12)), Ventas!BJ$2:BJ$10000)</f>
        <v>3</v>
      </c>
      <c r="BJ12" s="0" t="n">
        <f aca="false">SUMPRODUCT((Ventas!$D$2:$D$10000=0)*(YEAR(Ventas!$A$2:$A$10000)=YEAR($A12))*(MONTH(Ventas!$A$2:$A$10000)=MONTH($A12))*(DAY(Ventas!$A$2:$A$10000)=DAY($A12)), Ventas!BK$2:BK$10000)</f>
        <v>0</v>
      </c>
      <c r="BK12" s="0" t="n">
        <f aca="false">SUMPRODUCT((Ventas!$D$2:$D$10000=0)*(YEAR(Ventas!$A$2:$A$10000)=YEAR($A12))*(MONTH(Ventas!$A$2:$A$10000)=MONTH($A12))*(DAY(Ventas!$A$2:$A$10000)=DAY($A12)), Ventas!BL$2:BL$10000)</f>
        <v>0</v>
      </c>
      <c r="BL12" s="0" t="n">
        <f aca="false">SUMPRODUCT((Ventas!$D$2:$D$10000=0)*(YEAR(Ventas!$A$2:$A$10000)=YEAR($A12))*(MONTH(Ventas!$A$2:$A$10000)=MONTH($A12))*(DAY(Ventas!$A$2:$A$10000)=DAY($A12)), Ventas!BM$2:BM$10000)</f>
        <v>0</v>
      </c>
      <c r="BM12" s="0" t="n">
        <f aca="false">SUMPRODUCT((Ventas!$D$2:$D$10000=0)*(YEAR(Ventas!$A$2:$A$10000)=YEAR($A12))*(MONTH(Ventas!$A$2:$A$10000)=MONTH($A12))*(DAY(Ventas!$A$2:$A$10000)=DAY($A12)), Ventas!BN$2:BN$10000)</f>
        <v>0</v>
      </c>
      <c r="BN12" s="0" t="n">
        <f aca="false">SUMPRODUCT((Ventas!$D$2:$D$10000=0)*(YEAR(Ventas!$A$2:$A$10000)=YEAR($A12))*(MONTH(Ventas!$A$2:$A$10000)=MONTH($A12))*(DAY(Ventas!$A$2:$A$10000)=DAY($A12)), Ventas!BO$2:BO$10000)</f>
        <v>0</v>
      </c>
      <c r="BO12" s="0" t="n">
        <f aca="false">SUMPRODUCT((Ventas!$D$2:$D$10000=0)*(YEAR(Ventas!$A$2:$A$10000)=YEAR($A12))*(MONTH(Ventas!$A$2:$A$10000)=MONTH($A12))*(DAY(Ventas!$A$2:$A$10000)=DAY($A12)), Ventas!BP$2:BP$10000)</f>
        <v>0</v>
      </c>
      <c r="BP12" s="0" t="n">
        <f aca="false">SUMPRODUCT((Ventas!$D$2:$D$10000=0)*(YEAR(Ventas!$A$2:$A$10000)=YEAR($A12))*(MONTH(Ventas!$A$2:$A$10000)=MONTH($A12))*(DAY(Ventas!$A$2:$A$10000)=DAY($A12)), Ventas!BQ$2:BQ$10000)</f>
        <v>0</v>
      </c>
      <c r="BQ12" s="0" t="n">
        <f aca="false">SUMPRODUCT((Ventas!$D$2:$D$10000=0)*(YEAR(Ventas!$A$2:$A$10000)=YEAR($A12))*(MONTH(Ventas!$A$2:$A$10000)=MONTH($A12))*(DAY(Ventas!$A$2:$A$10000)=DAY($A12)), Ventas!BR$2:BR$10000)</f>
        <v>0</v>
      </c>
      <c r="BR12" s="0" t="n">
        <f aca="false">SUMPRODUCT((Ventas!$D$2:$D$10000=0)*(YEAR(Ventas!$A$2:$A$10000)=YEAR($A12))*(MONTH(Ventas!$A$2:$A$10000)=MONTH($A12))*(DAY(Ventas!$A$2:$A$10000)=DAY($A12)), Ventas!BS$2:BS$10000)</f>
        <v>0</v>
      </c>
      <c r="BS12" s="0" t="n">
        <f aca="false">SUMPRODUCT((Ventas!$D$2:$D$10000=0)*(YEAR(Ventas!$A$2:$A$10000)=YEAR($A12))*(MONTH(Ventas!$A$2:$A$10000)=MONTH($A12))*(DAY(Ventas!$A$2:$A$10000)=DAY($A12)), Ventas!BT$2:BT$10000)</f>
        <v>0</v>
      </c>
      <c r="BT12" s="0"/>
    </row>
    <row r="13" customFormat="false" ht="12.8" hidden="false" customHeight="false" outlineLevel="0" collapsed="false">
      <c r="A13" s="29" t="n">
        <v>42548</v>
      </c>
      <c r="B13" s="3" t="n">
        <f aca="false">SUMPRODUCT((Ventas!$D$2:$D$10000=0)*(YEAR(Ventas!$A$2:$A$10000)=YEAR($A13))*(MONTH(Ventas!$A$2:$A$10000)=MONTH($A13))*(DAY(Ventas!$A$2:$A$10000)=DAY($A13)), Ventas!$F$2:$F$10000)</f>
        <v>151.4</v>
      </c>
      <c r="C13" s="3" t="n">
        <f aca="false">SUMPRODUCT((Ventas!$D$2:$D$10000=1)*(YEAR(Ventas!$A$2:$A$10000)=YEAR($A13))*(MONTH(Ventas!$A$2:$A$10000)=MONTH($A13))*(DAY(Ventas!$A$2:$A$10000)=DAY($A13)), Ventas!$F$2:$F$10000)</f>
        <v>0</v>
      </c>
      <c r="D13" s="3" t="n">
        <f aca="false">SUM(B13:C13)</f>
        <v>151.4</v>
      </c>
      <c r="F13" s="0" t="n">
        <f aca="false">SUMPRODUCT((Ventas!$D$2:$D$10000=0)*(YEAR(Ventas!$A$2:$A$10000)=YEAR($A13))*(MONTH(Ventas!$A$2:$A$10000)=MONTH($A13))*(DAY(Ventas!$A$2:$A$10000)=DAY($A13)), Ventas!G$2:G$10000)</f>
        <v>3</v>
      </c>
      <c r="G13" s="0" t="n">
        <f aca="false">SUMPRODUCT((Ventas!$D$2:$D$10000=0)*(YEAR(Ventas!$A$2:$A$10000)=YEAR($A13))*(MONTH(Ventas!$A$2:$A$10000)=MONTH($A13))*(DAY(Ventas!$A$2:$A$10000)=DAY($A13)), Ventas!H$2:H$10000)</f>
        <v>0</v>
      </c>
      <c r="H13" s="0" t="n">
        <f aca="false">SUMPRODUCT((Ventas!$D$2:$D$10000=0)*(YEAR(Ventas!$A$2:$A$10000)=YEAR($A13))*(MONTH(Ventas!$A$2:$A$10000)=MONTH($A13))*(DAY(Ventas!$A$2:$A$10000)=DAY($A13)), Ventas!I$2:I$10000)</f>
        <v>0</v>
      </c>
      <c r="I13" s="0" t="n">
        <f aca="false">SUMPRODUCT((Ventas!$D$2:$D$10000=0)*(YEAR(Ventas!$A$2:$A$10000)=YEAR($A13))*(MONTH(Ventas!$A$2:$A$10000)=MONTH($A13))*(DAY(Ventas!$A$2:$A$10000)=DAY($A13)), Ventas!J$2:J$10000)</f>
        <v>0</v>
      </c>
      <c r="J13" s="0" t="n">
        <f aca="false">SUMPRODUCT((Ventas!$D$2:$D$10000=0)*(YEAR(Ventas!$A$2:$A$10000)=YEAR($A13))*(MONTH(Ventas!$A$2:$A$10000)=MONTH($A13))*(DAY(Ventas!$A$2:$A$10000)=DAY($A13)), Ventas!K$2:K$10000)</f>
        <v>0</v>
      </c>
      <c r="K13" s="0" t="n">
        <f aca="false">SUMPRODUCT((Ventas!$D$2:$D$10000=0)*(YEAR(Ventas!$A$2:$A$10000)=YEAR($A13))*(MONTH(Ventas!$A$2:$A$10000)=MONTH($A13))*(DAY(Ventas!$A$2:$A$10000)=DAY($A13)), Ventas!L$2:L$10000)</f>
        <v>0</v>
      </c>
      <c r="L13" s="0" t="n">
        <f aca="false">SUMPRODUCT((Ventas!$D$2:$D$10000=0)*(YEAR(Ventas!$A$2:$A$10000)=YEAR($A13))*(MONTH(Ventas!$A$2:$A$10000)=MONTH($A13))*(DAY(Ventas!$A$2:$A$10000)=DAY($A13)), Ventas!M$2:M$10000)</f>
        <v>0</v>
      </c>
      <c r="M13" s="0" t="n">
        <f aca="false">SUMPRODUCT((Ventas!$D$2:$D$10000=0)*(YEAR(Ventas!$A$2:$A$10000)=YEAR($A13))*(MONTH(Ventas!$A$2:$A$10000)=MONTH($A13))*(DAY(Ventas!$A$2:$A$10000)=DAY($A13)), Ventas!N$2:N$10000)</f>
        <v>0</v>
      </c>
      <c r="N13" s="0" t="n">
        <f aca="false">SUMPRODUCT((Ventas!$D$2:$D$10000=0)*(YEAR(Ventas!$A$2:$A$10000)=YEAR($A13))*(MONTH(Ventas!$A$2:$A$10000)=MONTH($A13))*(DAY(Ventas!$A$2:$A$10000)=DAY($A13)), Ventas!O$2:O$10000)</f>
        <v>0</v>
      </c>
      <c r="O13" s="0" t="n">
        <f aca="false">SUMPRODUCT((Ventas!$D$2:$D$10000=0)*(YEAR(Ventas!$A$2:$A$10000)=YEAR($A13))*(MONTH(Ventas!$A$2:$A$10000)=MONTH($A13))*(DAY(Ventas!$A$2:$A$10000)=DAY($A13)), Ventas!P$2:P$10000)</f>
        <v>0</v>
      </c>
      <c r="P13" s="0" t="n">
        <f aca="false">SUMPRODUCT((Ventas!$D$2:$D$10000=0)*(YEAR(Ventas!$A$2:$A$10000)=YEAR($A13))*(MONTH(Ventas!$A$2:$A$10000)=MONTH($A13))*(DAY(Ventas!$A$2:$A$10000)=DAY($A13)), Ventas!Q$2:Q$10000)</f>
        <v>2</v>
      </c>
      <c r="Q13" s="0" t="n">
        <f aca="false">SUMPRODUCT((Ventas!$D$2:$D$10000=0)*(YEAR(Ventas!$A$2:$A$10000)=YEAR($A13))*(MONTH(Ventas!$A$2:$A$10000)=MONTH($A13))*(DAY(Ventas!$A$2:$A$10000)=DAY($A13)), Ventas!R$2:R$10000)</f>
        <v>0</v>
      </c>
      <c r="R13" s="0" t="n">
        <f aca="false">SUMPRODUCT((Ventas!$D$2:$D$10000=0)*(YEAR(Ventas!$A$2:$A$10000)=YEAR($A13))*(MONTH(Ventas!$A$2:$A$10000)=MONTH($A13))*(DAY(Ventas!$A$2:$A$10000)=DAY($A13)), Ventas!S$2:S$10000)</f>
        <v>0</v>
      </c>
      <c r="S13" s="0" t="n">
        <f aca="false">SUMPRODUCT((Ventas!$D$2:$D$10000=0)*(YEAR(Ventas!$A$2:$A$10000)=YEAR($A13))*(MONTH(Ventas!$A$2:$A$10000)=MONTH($A13))*(DAY(Ventas!$A$2:$A$10000)=DAY($A13)), Ventas!T$2:T$10000)</f>
        <v>0</v>
      </c>
      <c r="T13" s="0" t="n">
        <f aca="false">SUMPRODUCT((Ventas!$D$2:$D$10000=0)*(YEAR(Ventas!$A$2:$A$10000)=YEAR($A13))*(MONTH(Ventas!$A$2:$A$10000)=MONTH($A13))*(DAY(Ventas!$A$2:$A$10000)=DAY($A13)), Ventas!U$2:U$10000)</f>
        <v>0</v>
      </c>
      <c r="U13" s="0" t="n">
        <f aca="false">SUMPRODUCT((Ventas!$D$2:$D$10000=0)*(YEAR(Ventas!$A$2:$A$10000)=YEAR($A13))*(MONTH(Ventas!$A$2:$A$10000)=MONTH($A13))*(DAY(Ventas!$A$2:$A$10000)=DAY($A13)), Ventas!V$2:V$10000)</f>
        <v>0</v>
      </c>
      <c r="V13" s="0" t="n">
        <f aca="false">SUMPRODUCT((Ventas!$D$2:$D$10000=0)*(YEAR(Ventas!$A$2:$A$10000)=YEAR($A13))*(MONTH(Ventas!$A$2:$A$10000)=MONTH($A13))*(DAY(Ventas!$A$2:$A$10000)=DAY($A13)), Ventas!W$2:W$10000)</f>
        <v>0</v>
      </c>
      <c r="W13" s="0" t="n">
        <f aca="false">SUMPRODUCT((Ventas!$D$2:$D$10000=0)*(YEAR(Ventas!$A$2:$A$10000)=YEAR($A13))*(MONTH(Ventas!$A$2:$A$10000)=MONTH($A13))*(DAY(Ventas!$A$2:$A$10000)=DAY($A13)), Ventas!X$2:X$10000)</f>
        <v>0</v>
      </c>
      <c r="X13" s="0" t="n">
        <f aca="false">SUMPRODUCT((Ventas!$D$2:$D$10000=0)*(YEAR(Ventas!$A$2:$A$10000)=YEAR($A13))*(MONTH(Ventas!$A$2:$A$10000)=MONTH($A13))*(DAY(Ventas!$A$2:$A$10000)=DAY($A13)), Ventas!Y$2:Y$10000)</f>
        <v>0</v>
      </c>
      <c r="Y13" s="0" t="n">
        <f aca="false">SUMPRODUCT((Ventas!$D$2:$D$10000=0)*(YEAR(Ventas!$A$2:$A$10000)=YEAR($A13))*(MONTH(Ventas!$A$2:$A$10000)=MONTH($A13))*(DAY(Ventas!$A$2:$A$10000)=DAY($A13)), Ventas!Z$2:Z$10000)</f>
        <v>0</v>
      </c>
      <c r="Z13" s="0" t="n">
        <f aca="false">SUMPRODUCT((Ventas!$D$2:$D$10000=0)*(YEAR(Ventas!$A$2:$A$10000)=YEAR($A13))*(MONTH(Ventas!$A$2:$A$10000)=MONTH($A13))*(DAY(Ventas!$A$2:$A$10000)=DAY($A13)), Ventas!AA$2:AA$10000)</f>
        <v>0</v>
      </c>
      <c r="AA13" s="0" t="n">
        <f aca="false">SUMPRODUCT((Ventas!$D$2:$D$10000=0)*(YEAR(Ventas!$A$2:$A$10000)=YEAR($A13))*(MONTH(Ventas!$A$2:$A$10000)=MONTH($A13))*(DAY(Ventas!$A$2:$A$10000)=DAY($A13)), Ventas!AB$2:AB$10000)</f>
        <v>1</v>
      </c>
      <c r="AB13" s="0" t="n">
        <f aca="false">SUMPRODUCT((Ventas!$D$2:$D$10000=0)*(YEAR(Ventas!$A$2:$A$10000)=YEAR($A13))*(MONTH(Ventas!$A$2:$A$10000)=MONTH($A13))*(DAY(Ventas!$A$2:$A$10000)=DAY($A13)), Ventas!AC$2:AC$10000)</f>
        <v>0</v>
      </c>
      <c r="AC13" s="0" t="n">
        <f aca="false">SUMPRODUCT((Ventas!$D$2:$D$10000=0)*(YEAR(Ventas!$A$2:$A$10000)=YEAR($A13))*(MONTH(Ventas!$A$2:$A$10000)=MONTH($A13))*(DAY(Ventas!$A$2:$A$10000)=DAY($A13)), Ventas!AD$2:AD$10000)</f>
        <v>0</v>
      </c>
      <c r="AD13" s="0" t="n">
        <f aca="false">SUMPRODUCT((Ventas!$D$2:$D$10000=0)*(YEAR(Ventas!$A$2:$A$10000)=YEAR($A13))*(MONTH(Ventas!$A$2:$A$10000)=MONTH($A13))*(DAY(Ventas!$A$2:$A$10000)=DAY($A13)), Ventas!AE$2:AE$10000)</f>
        <v>0</v>
      </c>
      <c r="AE13" s="0" t="n">
        <f aca="false">SUMPRODUCT((Ventas!$D$2:$D$10000=0)*(YEAR(Ventas!$A$2:$A$10000)=YEAR($A13))*(MONTH(Ventas!$A$2:$A$10000)=MONTH($A13))*(DAY(Ventas!$A$2:$A$10000)=DAY($A13)), Ventas!AF$2:AF$10000)</f>
        <v>0</v>
      </c>
      <c r="AF13" s="0" t="n">
        <f aca="false">SUMPRODUCT((Ventas!$D$2:$D$10000=0)*(YEAR(Ventas!$A$2:$A$10000)=YEAR($A13))*(MONTH(Ventas!$A$2:$A$10000)=MONTH($A13))*(DAY(Ventas!$A$2:$A$10000)=DAY($A13)), Ventas!AG$2:AG$10000)</f>
        <v>0</v>
      </c>
      <c r="AG13" s="0" t="n">
        <f aca="false">SUMPRODUCT((Ventas!$D$2:$D$10000=0)*(YEAR(Ventas!$A$2:$A$10000)=YEAR($A13))*(MONTH(Ventas!$A$2:$A$10000)=MONTH($A13))*(DAY(Ventas!$A$2:$A$10000)=DAY($A13)), Ventas!AH$2:AH$10000)</f>
        <v>0</v>
      </c>
      <c r="AH13" s="0" t="n">
        <f aca="false">SUMPRODUCT((Ventas!$D$2:$D$10000=0)*(YEAR(Ventas!$A$2:$A$10000)=YEAR($A13))*(MONTH(Ventas!$A$2:$A$10000)=MONTH($A13))*(DAY(Ventas!$A$2:$A$10000)=DAY($A13)), Ventas!AI$2:AI$10000)</f>
        <v>0</v>
      </c>
      <c r="AI13" s="0" t="n">
        <f aca="false">SUMPRODUCT((Ventas!$D$2:$D$10000=0)*(YEAR(Ventas!$A$2:$A$10000)=YEAR($A13))*(MONTH(Ventas!$A$2:$A$10000)=MONTH($A13))*(DAY(Ventas!$A$2:$A$10000)=DAY($A13)), Ventas!AJ$2:AJ$10000)</f>
        <v>0</v>
      </c>
      <c r="AJ13" s="0" t="n">
        <f aca="false">SUMPRODUCT((Ventas!$D$2:$D$10000=0)*(YEAR(Ventas!$A$2:$A$10000)=YEAR($A13))*(MONTH(Ventas!$A$2:$A$10000)=MONTH($A13))*(DAY(Ventas!$A$2:$A$10000)=DAY($A13)), Ventas!AK$2:AK$10000)</f>
        <v>0</v>
      </c>
      <c r="AK13" s="0" t="n">
        <f aca="false">SUMPRODUCT((Ventas!$D$2:$D$10000=0)*(YEAR(Ventas!$A$2:$A$10000)=YEAR($A13))*(MONTH(Ventas!$A$2:$A$10000)=MONTH($A13))*(DAY(Ventas!$A$2:$A$10000)=DAY($A13)), Ventas!AL$2:AL$10000)</f>
        <v>0</v>
      </c>
      <c r="AL13" s="0" t="n">
        <f aca="false">SUMPRODUCT((Ventas!$D$2:$D$10000=0)*(YEAR(Ventas!$A$2:$A$10000)=YEAR($A13))*(MONTH(Ventas!$A$2:$A$10000)=MONTH($A13))*(DAY(Ventas!$A$2:$A$10000)=DAY($A13)), Ventas!AM$2:AM$10000)</f>
        <v>0</v>
      </c>
      <c r="AM13" s="0" t="n">
        <f aca="false">SUMPRODUCT((Ventas!$D$2:$D$10000=0)*(YEAR(Ventas!$A$2:$A$10000)=YEAR($A13))*(MONTH(Ventas!$A$2:$A$10000)=MONTH($A13))*(DAY(Ventas!$A$2:$A$10000)=DAY($A13)), Ventas!AN$2:AN$10000)</f>
        <v>0</v>
      </c>
      <c r="AN13" s="0" t="n">
        <f aca="false">SUMPRODUCT((Ventas!$D$2:$D$10000=0)*(YEAR(Ventas!$A$2:$A$10000)=YEAR($A13))*(MONTH(Ventas!$A$2:$A$10000)=MONTH($A13))*(DAY(Ventas!$A$2:$A$10000)=DAY($A13)), Ventas!AO$2:AO$10000)</f>
        <v>0</v>
      </c>
      <c r="AO13" s="0" t="n">
        <f aca="false">SUMPRODUCT((Ventas!$D$2:$D$10000=0)*(YEAR(Ventas!$A$2:$A$10000)=YEAR($A13))*(MONTH(Ventas!$A$2:$A$10000)=MONTH($A13))*(DAY(Ventas!$A$2:$A$10000)=DAY($A13)), Ventas!AP$2:AP$10000)</f>
        <v>0</v>
      </c>
      <c r="AP13" s="0" t="n">
        <f aca="false">SUMPRODUCT((Ventas!$D$2:$D$10000=0)*(YEAR(Ventas!$A$2:$A$10000)=YEAR($A13))*(MONTH(Ventas!$A$2:$A$10000)=MONTH($A13))*(DAY(Ventas!$A$2:$A$10000)=DAY($A13)), Ventas!AQ$2:AQ$10000)</f>
        <v>0</v>
      </c>
      <c r="AQ13" s="0" t="n">
        <f aca="false">SUMPRODUCT((Ventas!$D$2:$D$10000=0)*(YEAR(Ventas!$A$2:$A$10000)=YEAR($A13))*(MONTH(Ventas!$A$2:$A$10000)=MONTH($A13))*(DAY(Ventas!$A$2:$A$10000)=DAY($A13)), Ventas!AR$2:AR$10000)</f>
        <v>1</v>
      </c>
      <c r="AR13" s="0" t="n">
        <f aca="false">SUMPRODUCT((Ventas!$D$2:$D$10000=0)*(YEAR(Ventas!$A$2:$A$10000)=YEAR($A13))*(MONTH(Ventas!$A$2:$A$10000)=MONTH($A13))*(DAY(Ventas!$A$2:$A$10000)=DAY($A13)), Ventas!AS$2:AS$10000)</f>
        <v>0</v>
      </c>
      <c r="AS13" s="0" t="n">
        <f aca="false">SUMPRODUCT((Ventas!$D$2:$D$10000=0)*(YEAR(Ventas!$A$2:$A$10000)=YEAR($A13))*(MONTH(Ventas!$A$2:$A$10000)=MONTH($A13))*(DAY(Ventas!$A$2:$A$10000)=DAY($A13)), Ventas!AT$2:AT$10000)</f>
        <v>0</v>
      </c>
      <c r="AT13" s="0" t="n">
        <f aca="false">SUMPRODUCT((Ventas!$D$2:$D$10000=0)*(YEAR(Ventas!$A$2:$A$10000)=YEAR($A13))*(MONTH(Ventas!$A$2:$A$10000)=MONTH($A13))*(DAY(Ventas!$A$2:$A$10000)=DAY($A13)), Ventas!AU$2:AU$10000)</f>
        <v>0</v>
      </c>
      <c r="AU13" s="0" t="n">
        <f aca="false">SUMPRODUCT((Ventas!$D$2:$D$10000=0)*(YEAR(Ventas!$A$2:$A$10000)=YEAR($A13))*(MONTH(Ventas!$A$2:$A$10000)=MONTH($A13))*(DAY(Ventas!$A$2:$A$10000)=DAY($A13)), Ventas!AV$2:AV$10000)</f>
        <v>0</v>
      </c>
      <c r="AV13" s="0" t="n">
        <f aca="false">SUMPRODUCT((Ventas!$D$2:$D$10000=0)*(YEAR(Ventas!$A$2:$A$10000)=YEAR($A13))*(MONTH(Ventas!$A$2:$A$10000)=MONTH($A13))*(DAY(Ventas!$A$2:$A$10000)=DAY($A13)), Ventas!AW$2:AW$10000)</f>
        <v>0</v>
      </c>
      <c r="AW13" s="0" t="n">
        <f aca="false">SUMPRODUCT((Ventas!$D$2:$D$10000=0)*(YEAR(Ventas!$A$2:$A$10000)=YEAR($A13))*(MONTH(Ventas!$A$2:$A$10000)=MONTH($A13))*(DAY(Ventas!$A$2:$A$10000)=DAY($A13)), Ventas!AX$2:AX$10000)</f>
        <v>0</v>
      </c>
      <c r="AX13" s="0" t="n">
        <f aca="false">SUMPRODUCT((Ventas!$D$2:$D$10000=0)*(YEAR(Ventas!$A$2:$A$10000)=YEAR($A13))*(MONTH(Ventas!$A$2:$A$10000)=MONTH($A13))*(DAY(Ventas!$A$2:$A$10000)=DAY($A13)), Ventas!AY$2:AY$10000)</f>
        <v>0</v>
      </c>
      <c r="AY13" s="0" t="n">
        <f aca="false">SUMPRODUCT((Ventas!$D$2:$D$10000=0)*(YEAR(Ventas!$A$2:$A$10000)=YEAR($A13))*(MONTH(Ventas!$A$2:$A$10000)=MONTH($A13))*(DAY(Ventas!$A$2:$A$10000)=DAY($A13)), Ventas!AZ$2:AZ$10000)</f>
        <v>0</v>
      </c>
      <c r="AZ13" s="0" t="n">
        <f aca="false">SUMPRODUCT((Ventas!$D$2:$D$10000=0)*(YEAR(Ventas!$A$2:$A$10000)=YEAR($A13))*(MONTH(Ventas!$A$2:$A$10000)=MONTH($A13))*(DAY(Ventas!$A$2:$A$10000)=DAY($A13)), Ventas!BA$2:BA$10000)</f>
        <v>0</v>
      </c>
      <c r="BA13" s="0" t="n">
        <f aca="false">SUMPRODUCT((Ventas!$D$2:$D$10000=0)*(YEAR(Ventas!$A$2:$A$10000)=YEAR($A13))*(MONTH(Ventas!$A$2:$A$10000)=MONTH($A13))*(DAY(Ventas!$A$2:$A$10000)=DAY($A13)), Ventas!BB$2:BB$10000)</f>
        <v>0</v>
      </c>
      <c r="BB13" s="0" t="n">
        <f aca="false">SUMPRODUCT((Ventas!$D$2:$D$10000=0)*(YEAR(Ventas!$A$2:$A$10000)=YEAR($A13))*(MONTH(Ventas!$A$2:$A$10000)=MONTH($A13))*(DAY(Ventas!$A$2:$A$10000)=DAY($A13)), Ventas!BC$2:BC$10000)</f>
        <v>0</v>
      </c>
      <c r="BC13" s="0" t="n">
        <f aca="false">SUMPRODUCT((Ventas!$D$2:$D$10000=0)*(YEAR(Ventas!$A$2:$A$10000)=YEAR($A13))*(MONTH(Ventas!$A$2:$A$10000)=MONTH($A13))*(DAY(Ventas!$A$2:$A$10000)=DAY($A13)), Ventas!BD$2:BD$10000)</f>
        <v>0</v>
      </c>
      <c r="BD13" s="0" t="n">
        <f aca="false">SUMPRODUCT((Ventas!$D$2:$D$10000=0)*(YEAR(Ventas!$A$2:$A$10000)=YEAR($A13))*(MONTH(Ventas!$A$2:$A$10000)=MONTH($A13))*(DAY(Ventas!$A$2:$A$10000)=DAY($A13)), Ventas!BE$2:BE$10000)</f>
        <v>0</v>
      </c>
      <c r="BE13" s="0" t="n">
        <f aca="false">SUMPRODUCT((Ventas!$D$2:$D$10000=0)*(YEAR(Ventas!$A$2:$A$10000)=YEAR($A13))*(MONTH(Ventas!$A$2:$A$10000)=MONTH($A13))*(DAY(Ventas!$A$2:$A$10000)=DAY($A13)), Ventas!BF$2:BF$10000)</f>
        <v>0</v>
      </c>
      <c r="BF13" s="0" t="n">
        <f aca="false">SUMPRODUCT((Ventas!$D$2:$D$10000=0)*(YEAR(Ventas!$A$2:$A$10000)=YEAR($A13))*(MONTH(Ventas!$A$2:$A$10000)=MONTH($A13))*(DAY(Ventas!$A$2:$A$10000)=DAY($A13)), Ventas!BG$2:BG$10000)</f>
        <v>0</v>
      </c>
      <c r="BG13" s="0" t="n">
        <f aca="false">SUMPRODUCT((Ventas!$D$2:$D$10000=0)*(YEAR(Ventas!$A$2:$A$10000)=YEAR($A13))*(MONTH(Ventas!$A$2:$A$10000)=MONTH($A13))*(DAY(Ventas!$A$2:$A$10000)=DAY($A13)), Ventas!BH$2:BH$10000)</f>
        <v>0</v>
      </c>
      <c r="BH13" s="0" t="n">
        <f aca="false">SUMPRODUCT((Ventas!$D$2:$D$10000=0)*(YEAR(Ventas!$A$2:$A$10000)=YEAR($A13))*(MONTH(Ventas!$A$2:$A$10000)=MONTH($A13))*(DAY(Ventas!$A$2:$A$10000)=DAY($A13)), Ventas!BI$2:BI$10000)</f>
        <v>3</v>
      </c>
      <c r="BI13" s="0" t="n">
        <f aca="false">SUMPRODUCT((Ventas!$D$2:$D$10000=0)*(YEAR(Ventas!$A$2:$A$10000)=YEAR($A13))*(MONTH(Ventas!$A$2:$A$10000)=MONTH($A13))*(DAY(Ventas!$A$2:$A$10000)=DAY($A13)), Ventas!BJ$2:BJ$10000)</f>
        <v>0</v>
      </c>
      <c r="BJ13" s="0" t="n">
        <f aca="false">SUMPRODUCT((Ventas!$D$2:$D$10000=0)*(YEAR(Ventas!$A$2:$A$10000)=YEAR($A13))*(MONTH(Ventas!$A$2:$A$10000)=MONTH($A13))*(DAY(Ventas!$A$2:$A$10000)=DAY($A13)), Ventas!BK$2:BK$10000)</f>
        <v>2</v>
      </c>
      <c r="BK13" s="0" t="n">
        <f aca="false">SUMPRODUCT((Ventas!$D$2:$D$10000=0)*(YEAR(Ventas!$A$2:$A$10000)=YEAR($A13))*(MONTH(Ventas!$A$2:$A$10000)=MONTH($A13))*(DAY(Ventas!$A$2:$A$10000)=DAY($A13)), Ventas!BL$2:BL$10000)</f>
        <v>0</v>
      </c>
      <c r="BL13" s="0" t="n">
        <f aca="false">SUMPRODUCT((Ventas!$D$2:$D$10000=0)*(YEAR(Ventas!$A$2:$A$10000)=YEAR($A13))*(MONTH(Ventas!$A$2:$A$10000)=MONTH($A13))*(DAY(Ventas!$A$2:$A$10000)=DAY($A13)), Ventas!BM$2:BM$10000)</f>
        <v>0</v>
      </c>
      <c r="BM13" s="0" t="n">
        <f aca="false">SUMPRODUCT((Ventas!$D$2:$D$10000=0)*(YEAR(Ventas!$A$2:$A$10000)=YEAR($A13))*(MONTH(Ventas!$A$2:$A$10000)=MONTH($A13))*(DAY(Ventas!$A$2:$A$10000)=DAY($A13)), Ventas!BN$2:BN$10000)</f>
        <v>0</v>
      </c>
      <c r="BN13" s="0" t="n">
        <f aca="false">SUMPRODUCT((Ventas!$D$2:$D$10000=0)*(YEAR(Ventas!$A$2:$A$10000)=YEAR($A13))*(MONTH(Ventas!$A$2:$A$10000)=MONTH($A13))*(DAY(Ventas!$A$2:$A$10000)=DAY($A13)), Ventas!BO$2:BO$10000)</f>
        <v>0</v>
      </c>
      <c r="BO13" s="0" t="n">
        <f aca="false">SUMPRODUCT((Ventas!$D$2:$D$10000=0)*(YEAR(Ventas!$A$2:$A$10000)=YEAR($A13))*(MONTH(Ventas!$A$2:$A$10000)=MONTH($A13))*(DAY(Ventas!$A$2:$A$10000)=DAY($A13)), Ventas!BP$2:BP$10000)</f>
        <v>0</v>
      </c>
      <c r="BP13" s="0" t="n">
        <f aca="false">SUMPRODUCT((Ventas!$D$2:$D$10000=0)*(YEAR(Ventas!$A$2:$A$10000)=YEAR($A13))*(MONTH(Ventas!$A$2:$A$10000)=MONTH($A13))*(DAY(Ventas!$A$2:$A$10000)=DAY($A13)), Ventas!BQ$2:BQ$10000)</f>
        <v>0</v>
      </c>
      <c r="BQ13" s="0" t="n">
        <f aca="false">SUMPRODUCT((Ventas!$D$2:$D$10000=0)*(YEAR(Ventas!$A$2:$A$10000)=YEAR($A13))*(MONTH(Ventas!$A$2:$A$10000)=MONTH($A13))*(DAY(Ventas!$A$2:$A$10000)=DAY($A13)), Ventas!BR$2:BR$10000)</f>
        <v>0</v>
      </c>
      <c r="BR13" s="0" t="n">
        <f aca="false">SUMPRODUCT((Ventas!$D$2:$D$10000=0)*(YEAR(Ventas!$A$2:$A$10000)=YEAR($A13))*(MONTH(Ventas!$A$2:$A$10000)=MONTH($A13))*(DAY(Ventas!$A$2:$A$10000)=DAY($A13)), Ventas!BS$2:BS$10000)</f>
        <v>0</v>
      </c>
      <c r="BS13" s="0" t="n">
        <f aca="false">SUMPRODUCT((Ventas!$D$2:$D$10000=0)*(YEAR(Ventas!$A$2:$A$10000)=YEAR($A13))*(MONTH(Ventas!$A$2:$A$10000)=MONTH($A13))*(DAY(Ventas!$A$2:$A$10000)=DAY($A13)), Ventas!BT$2:BT$10000)</f>
        <v>0</v>
      </c>
      <c r="BT13" s="0"/>
    </row>
    <row r="14" customFormat="false" ht="12.8" hidden="false" customHeight="false" outlineLevel="0" collapsed="false">
      <c r="A14" s="29" t="n">
        <v>42549</v>
      </c>
      <c r="B14" s="3" t="n">
        <f aca="false">SUMPRODUCT((Ventas!$D$2:$D$10000=0)*(YEAR(Ventas!$A$2:$A$10000)=YEAR($A14))*(MONTH(Ventas!$A$2:$A$10000)=MONTH($A14))*(DAY(Ventas!$A$2:$A$10000)=DAY($A14)), Ventas!$F$2:$F$10000)</f>
        <v>177.25</v>
      </c>
      <c r="C14" s="3" t="n">
        <f aca="false">SUMPRODUCT((Ventas!$D$2:$D$10000=1)*(YEAR(Ventas!$A$2:$A$10000)=YEAR($A14))*(MONTH(Ventas!$A$2:$A$10000)=MONTH($A14))*(DAY(Ventas!$A$2:$A$10000)=DAY($A14)), Ventas!$F$2:$F$10000)</f>
        <v>17.9</v>
      </c>
      <c r="D14" s="3" t="n">
        <f aca="false">SUM(B14:C14)</f>
        <v>195.15</v>
      </c>
      <c r="F14" s="0" t="n">
        <f aca="false">SUMPRODUCT((Ventas!$D$2:$D$10000=0)*(YEAR(Ventas!$A$2:$A$10000)=YEAR($A14))*(MONTH(Ventas!$A$2:$A$10000)=MONTH($A14))*(DAY(Ventas!$A$2:$A$10000)=DAY($A14)), Ventas!G$2:G$10000)</f>
        <v>4</v>
      </c>
      <c r="G14" s="0" t="n">
        <f aca="false">SUMPRODUCT((Ventas!$D$2:$D$10000=0)*(YEAR(Ventas!$A$2:$A$10000)=YEAR($A14))*(MONTH(Ventas!$A$2:$A$10000)=MONTH($A14))*(DAY(Ventas!$A$2:$A$10000)=DAY($A14)), Ventas!H$2:H$10000)</f>
        <v>0</v>
      </c>
      <c r="H14" s="0" t="n">
        <f aca="false">SUMPRODUCT((Ventas!$D$2:$D$10000=0)*(YEAR(Ventas!$A$2:$A$10000)=YEAR($A14))*(MONTH(Ventas!$A$2:$A$10000)=MONTH($A14))*(DAY(Ventas!$A$2:$A$10000)=DAY($A14)), Ventas!I$2:I$10000)</f>
        <v>1</v>
      </c>
      <c r="I14" s="0" t="n">
        <f aca="false">SUMPRODUCT((Ventas!$D$2:$D$10000=0)*(YEAR(Ventas!$A$2:$A$10000)=YEAR($A14))*(MONTH(Ventas!$A$2:$A$10000)=MONTH($A14))*(DAY(Ventas!$A$2:$A$10000)=DAY($A14)), Ventas!J$2:J$10000)</f>
        <v>0</v>
      </c>
      <c r="J14" s="0" t="n">
        <f aca="false">SUMPRODUCT((Ventas!$D$2:$D$10000=0)*(YEAR(Ventas!$A$2:$A$10000)=YEAR($A14))*(MONTH(Ventas!$A$2:$A$10000)=MONTH($A14))*(DAY(Ventas!$A$2:$A$10000)=DAY($A14)), Ventas!K$2:K$10000)</f>
        <v>1</v>
      </c>
      <c r="K14" s="0" t="n">
        <f aca="false">SUMPRODUCT((Ventas!$D$2:$D$10000=0)*(YEAR(Ventas!$A$2:$A$10000)=YEAR($A14))*(MONTH(Ventas!$A$2:$A$10000)=MONTH($A14))*(DAY(Ventas!$A$2:$A$10000)=DAY($A14)), Ventas!L$2:L$10000)</f>
        <v>0</v>
      </c>
      <c r="L14" s="0" t="n">
        <f aca="false">SUMPRODUCT((Ventas!$D$2:$D$10000=0)*(YEAR(Ventas!$A$2:$A$10000)=YEAR($A14))*(MONTH(Ventas!$A$2:$A$10000)=MONTH($A14))*(DAY(Ventas!$A$2:$A$10000)=DAY($A14)), Ventas!M$2:M$10000)</f>
        <v>0</v>
      </c>
      <c r="M14" s="0" t="n">
        <f aca="false">SUMPRODUCT((Ventas!$D$2:$D$10000=0)*(YEAR(Ventas!$A$2:$A$10000)=YEAR($A14))*(MONTH(Ventas!$A$2:$A$10000)=MONTH($A14))*(DAY(Ventas!$A$2:$A$10000)=DAY($A14)), Ventas!N$2:N$10000)</f>
        <v>0</v>
      </c>
      <c r="N14" s="0" t="n">
        <f aca="false">SUMPRODUCT((Ventas!$D$2:$D$10000=0)*(YEAR(Ventas!$A$2:$A$10000)=YEAR($A14))*(MONTH(Ventas!$A$2:$A$10000)=MONTH($A14))*(DAY(Ventas!$A$2:$A$10000)=DAY($A14)), Ventas!O$2:O$10000)</f>
        <v>0</v>
      </c>
      <c r="O14" s="0" t="n">
        <f aca="false">SUMPRODUCT((Ventas!$D$2:$D$10000=0)*(YEAR(Ventas!$A$2:$A$10000)=YEAR($A14))*(MONTH(Ventas!$A$2:$A$10000)=MONTH($A14))*(DAY(Ventas!$A$2:$A$10000)=DAY($A14)), Ventas!P$2:P$10000)</f>
        <v>0</v>
      </c>
      <c r="P14" s="0" t="n">
        <f aca="false">SUMPRODUCT((Ventas!$D$2:$D$10000=0)*(YEAR(Ventas!$A$2:$A$10000)=YEAR($A14))*(MONTH(Ventas!$A$2:$A$10000)=MONTH($A14))*(DAY(Ventas!$A$2:$A$10000)=DAY($A14)), Ventas!Q$2:Q$10000)</f>
        <v>0</v>
      </c>
      <c r="Q14" s="0" t="n">
        <f aca="false">SUMPRODUCT((Ventas!$D$2:$D$10000=0)*(YEAR(Ventas!$A$2:$A$10000)=YEAR($A14))*(MONTH(Ventas!$A$2:$A$10000)=MONTH($A14))*(DAY(Ventas!$A$2:$A$10000)=DAY($A14)), Ventas!R$2:R$10000)</f>
        <v>0</v>
      </c>
      <c r="R14" s="0" t="n">
        <f aca="false">SUMPRODUCT((Ventas!$D$2:$D$10000=0)*(YEAR(Ventas!$A$2:$A$10000)=YEAR($A14))*(MONTH(Ventas!$A$2:$A$10000)=MONTH($A14))*(DAY(Ventas!$A$2:$A$10000)=DAY($A14)), Ventas!S$2:S$10000)</f>
        <v>0</v>
      </c>
      <c r="S14" s="0" t="n">
        <f aca="false">SUMPRODUCT((Ventas!$D$2:$D$10000=0)*(YEAR(Ventas!$A$2:$A$10000)=YEAR($A14))*(MONTH(Ventas!$A$2:$A$10000)=MONTH($A14))*(DAY(Ventas!$A$2:$A$10000)=DAY($A14)), Ventas!T$2:T$10000)</f>
        <v>0</v>
      </c>
      <c r="T14" s="0" t="n">
        <f aca="false">SUMPRODUCT((Ventas!$D$2:$D$10000=0)*(YEAR(Ventas!$A$2:$A$10000)=YEAR($A14))*(MONTH(Ventas!$A$2:$A$10000)=MONTH($A14))*(DAY(Ventas!$A$2:$A$10000)=DAY($A14)), Ventas!U$2:U$10000)</f>
        <v>0</v>
      </c>
      <c r="U14" s="0" t="n">
        <f aca="false">SUMPRODUCT((Ventas!$D$2:$D$10000=0)*(YEAR(Ventas!$A$2:$A$10000)=YEAR($A14))*(MONTH(Ventas!$A$2:$A$10000)=MONTH($A14))*(DAY(Ventas!$A$2:$A$10000)=DAY($A14)), Ventas!V$2:V$10000)</f>
        <v>1</v>
      </c>
      <c r="V14" s="0" t="n">
        <f aca="false">SUMPRODUCT((Ventas!$D$2:$D$10000=0)*(YEAR(Ventas!$A$2:$A$10000)=YEAR($A14))*(MONTH(Ventas!$A$2:$A$10000)=MONTH($A14))*(DAY(Ventas!$A$2:$A$10000)=DAY($A14)), Ventas!W$2:W$10000)</f>
        <v>1</v>
      </c>
      <c r="W14" s="0" t="n">
        <f aca="false">SUMPRODUCT((Ventas!$D$2:$D$10000=0)*(YEAR(Ventas!$A$2:$A$10000)=YEAR($A14))*(MONTH(Ventas!$A$2:$A$10000)=MONTH($A14))*(DAY(Ventas!$A$2:$A$10000)=DAY($A14)), Ventas!X$2:X$10000)</f>
        <v>0</v>
      </c>
      <c r="X14" s="0" t="n">
        <f aca="false">SUMPRODUCT((Ventas!$D$2:$D$10000=0)*(YEAR(Ventas!$A$2:$A$10000)=YEAR($A14))*(MONTH(Ventas!$A$2:$A$10000)=MONTH($A14))*(DAY(Ventas!$A$2:$A$10000)=DAY($A14)), Ventas!Y$2:Y$10000)</f>
        <v>0</v>
      </c>
      <c r="Y14" s="0" t="n">
        <f aca="false">SUMPRODUCT((Ventas!$D$2:$D$10000=0)*(YEAR(Ventas!$A$2:$A$10000)=YEAR($A14))*(MONTH(Ventas!$A$2:$A$10000)=MONTH($A14))*(DAY(Ventas!$A$2:$A$10000)=DAY($A14)), Ventas!Z$2:Z$10000)</f>
        <v>1</v>
      </c>
      <c r="Z14" s="0" t="n">
        <f aca="false">SUMPRODUCT((Ventas!$D$2:$D$10000=0)*(YEAR(Ventas!$A$2:$A$10000)=YEAR($A14))*(MONTH(Ventas!$A$2:$A$10000)=MONTH($A14))*(DAY(Ventas!$A$2:$A$10000)=DAY($A14)), Ventas!AA$2:AA$10000)</f>
        <v>1</v>
      </c>
      <c r="AA14" s="0" t="n">
        <f aca="false">SUMPRODUCT((Ventas!$D$2:$D$10000=0)*(YEAR(Ventas!$A$2:$A$10000)=YEAR($A14))*(MONTH(Ventas!$A$2:$A$10000)=MONTH($A14))*(DAY(Ventas!$A$2:$A$10000)=DAY($A14)), Ventas!AB$2:AB$10000)</f>
        <v>0</v>
      </c>
      <c r="AB14" s="0" t="n">
        <f aca="false">SUMPRODUCT((Ventas!$D$2:$D$10000=0)*(YEAR(Ventas!$A$2:$A$10000)=YEAR($A14))*(MONTH(Ventas!$A$2:$A$10000)=MONTH($A14))*(DAY(Ventas!$A$2:$A$10000)=DAY($A14)), Ventas!AC$2:AC$10000)</f>
        <v>0</v>
      </c>
      <c r="AC14" s="0" t="n">
        <f aca="false">SUMPRODUCT((Ventas!$D$2:$D$10000=0)*(YEAR(Ventas!$A$2:$A$10000)=YEAR($A14))*(MONTH(Ventas!$A$2:$A$10000)=MONTH($A14))*(DAY(Ventas!$A$2:$A$10000)=DAY($A14)), Ventas!AD$2:AD$10000)</f>
        <v>0</v>
      </c>
      <c r="AD14" s="0" t="n">
        <f aca="false">SUMPRODUCT((Ventas!$D$2:$D$10000=0)*(YEAR(Ventas!$A$2:$A$10000)=YEAR($A14))*(MONTH(Ventas!$A$2:$A$10000)=MONTH($A14))*(DAY(Ventas!$A$2:$A$10000)=DAY($A14)), Ventas!AE$2:AE$10000)</f>
        <v>1</v>
      </c>
      <c r="AE14" s="0" t="n">
        <f aca="false">SUMPRODUCT((Ventas!$D$2:$D$10000=0)*(YEAR(Ventas!$A$2:$A$10000)=YEAR($A14))*(MONTH(Ventas!$A$2:$A$10000)=MONTH($A14))*(DAY(Ventas!$A$2:$A$10000)=DAY($A14)), Ventas!AF$2:AF$10000)</f>
        <v>0</v>
      </c>
      <c r="AF14" s="0" t="n">
        <f aca="false">SUMPRODUCT((Ventas!$D$2:$D$10000=0)*(YEAR(Ventas!$A$2:$A$10000)=YEAR($A14))*(MONTH(Ventas!$A$2:$A$10000)=MONTH($A14))*(DAY(Ventas!$A$2:$A$10000)=DAY($A14)), Ventas!AG$2:AG$10000)</f>
        <v>0</v>
      </c>
      <c r="AG14" s="0" t="n">
        <f aca="false">SUMPRODUCT((Ventas!$D$2:$D$10000=0)*(YEAR(Ventas!$A$2:$A$10000)=YEAR($A14))*(MONTH(Ventas!$A$2:$A$10000)=MONTH($A14))*(DAY(Ventas!$A$2:$A$10000)=DAY($A14)), Ventas!AH$2:AH$10000)</f>
        <v>0</v>
      </c>
      <c r="AH14" s="0" t="n">
        <f aca="false">SUMPRODUCT((Ventas!$D$2:$D$10000=0)*(YEAR(Ventas!$A$2:$A$10000)=YEAR($A14))*(MONTH(Ventas!$A$2:$A$10000)=MONTH($A14))*(DAY(Ventas!$A$2:$A$10000)=DAY($A14)), Ventas!AI$2:AI$10000)</f>
        <v>0</v>
      </c>
      <c r="AI14" s="0" t="n">
        <f aca="false">SUMPRODUCT((Ventas!$D$2:$D$10000=0)*(YEAR(Ventas!$A$2:$A$10000)=YEAR($A14))*(MONTH(Ventas!$A$2:$A$10000)=MONTH($A14))*(DAY(Ventas!$A$2:$A$10000)=DAY($A14)), Ventas!AJ$2:AJ$10000)</f>
        <v>0</v>
      </c>
      <c r="AJ14" s="0" t="n">
        <f aca="false">SUMPRODUCT((Ventas!$D$2:$D$10000=0)*(YEAR(Ventas!$A$2:$A$10000)=YEAR($A14))*(MONTH(Ventas!$A$2:$A$10000)=MONTH($A14))*(DAY(Ventas!$A$2:$A$10000)=DAY($A14)), Ventas!AK$2:AK$10000)</f>
        <v>0</v>
      </c>
      <c r="AK14" s="0" t="n">
        <f aca="false">SUMPRODUCT((Ventas!$D$2:$D$10000=0)*(YEAR(Ventas!$A$2:$A$10000)=YEAR($A14))*(MONTH(Ventas!$A$2:$A$10000)=MONTH($A14))*(DAY(Ventas!$A$2:$A$10000)=DAY($A14)), Ventas!AL$2:AL$10000)</f>
        <v>0</v>
      </c>
      <c r="AL14" s="0" t="n">
        <f aca="false">SUMPRODUCT((Ventas!$D$2:$D$10000=0)*(YEAR(Ventas!$A$2:$A$10000)=YEAR($A14))*(MONTH(Ventas!$A$2:$A$10000)=MONTH($A14))*(DAY(Ventas!$A$2:$A$10000)=DAY($A14)), Ventas!AM$2:AM$10000)</f>
        <v>0</v>
      </c>
      <c r="AM14" s="0" t="n">
        <f aca="false">SUMPRODUCT((Ventas!$D$2:$D$10000=0)*(YEAR(Ventas!$A$2:$A$10000)=YEAR($A14))*(MONTH(Ventas!$A$2:$A$10000)=MONTH($A14))*(DAY(Ventas!$A$2:$A$10000)=DAY($A14)), Ventas!AN$2:AN$10000)</f>
        <v>0</v>
      </c>
      <c r="AN14" s="0" t="n">
        <f aca="false">SUMPRODUCT((Ventas!$D$2:$D$10000=0)*(YEAR(Ventas!$A$2:$A$10000)=YEAR($A14))*(MONTH(Ventas!$A$2:$A$10000)=MONTH($A14))*(DAY(Ventas!$A$2:$A$10000)=DAY($A14)), Ventas!AO$2:AO$10000)</f>
        <v>0</v>
      </c>
      <c r="AO14" s="0" t="n">
        <f aca="false">SUMPRODUCT((Ventas!$D$2:$D$10000=0)*(YEAR(Ventas!$A$2:$A$10000)=YEAR($A14))*(MONTH(Ventas!$A$2:$A$10000)=MONTH($A14))*(DAY(Ventas!$A$2:$A$10000)=DAY($A14)), Ventas!AP$2:AP$10000)</f>
        <v>0</v>
      </c>
      <c r="AP14" s="0" t="n">
        <f aca="false">SUMPRODUCT((Ventas!$D$2:$D$10000=0)*(YEAR(Ventas!$A$2:$A$10000)=YEAR($A14))*(MONTH(Ventas!$A$2:$A$10000)=MONTH($A14))*(DAY(Ventas!$A$2:$A$10000)=DAY($A14)), Ventas!AQ$2:AQ$10000)</f>
        <v>0</v>
      </c>
      <c r="AQ14" s="0" t="n">
        <f aca="false">SUMPRODUCT((Ventas!$D$2:$D$10000=0)*(YEAR(Ventas!$A$2:$A$10000)=YEAR($A14))*(MONTH(Ventas!$A$2:$A$10000)=MONTH($A14))*(DAY(Ventas!$A$2:$A$10000)=DAY($A14)), Ventas!AR$2:AR$10000)</f>
        <v>2</v>
      </c>
      <c r="AR14" s="0" t="n">
        <f aca="false">SUMPRODUCT((Ventas!$D$2:$D$10000=0)*(YEAR(Ventas!$A$2:$A$10000)=YEAR($A14))*(MONTH(Ventas!$A$2:$A$10000)=MONTH($A14))*(DAY(Ventas!$A$2:$A$10000)=DAY($A14)), Ventas!AS$2:AS$10000)</f>
        <v>0</v>
      </c>
      <c r="AS14" s="0" t="n">
        <f aca="false">SUMPRODUCT((Ventas!$D$2:$D$10000=0)*(YEAR(Ventas!$A$2:$A$10000)=YEAR($A14))*(MONTH(Ventas!$A$2:$A$10000)=MONTH($A14))*(DAY(Ventas!$A$2:$A$10000)=DAY($A14)), Ventas!AT$2:AT$10000)</f>
        <v>0</v>
      </c>
      <c r="AT14" s="0" t="n">
        <f aca="false">SUMPRODUCT((Ventas!$D$2:$D$10000=0)*(YEAR(Ventas!$A$2:$A$10000)=YEAR($A14))*(MONTH(Ventas!$A$2:$A$10000)=MONTH($A14))*(DAY(Ventas!$A$2:$A$10000)=DAY($A14)), Ventas!AU$2:AU$10000)</f>
        <v>0</v>
      </c>
      <c r="AU14" s="0" t="n">
        <f aca="false">SUMPRODUCT((Ventas!$D$2:$D$10000=0)*(YEAR(Ventas!$A$2:$A$10000)=YEAR($A14))*(MONTH(Ventas!$A$2:$A$10000)=MONTH($A14))*(DAY(Ventas!$A$2:$A$10000)=DAY($A14)), Ventas!AV$2:AV$10000)</f>
        <v>0</v>
      </c>
      <c r="AV14" s="0" t="n">
        <f aca="false">SUMPRODUCT((Ventas!$D$2:$D$10000=0)*(YEAR(Ventas!$A$2:$A$10000)=YEAR($A14))*(MONTH(Ventas!$A$2:$A$10000)=MONTH($A14))*(DAY(Ventas!$A$2:$A$10000)=DAY($A14)), Ventas!AW$2:AW$10000)</f>
        <v>0</v>
      </c>
      <c r="AW14" s="0" t="n">
        <f aca="false">SUMPRODUCT((Ventas!$D$2:$D$10000=0)*(YEAR(Ventas!$A$2:$A$10000)=YEAR($A14))*(MONTH(Ventas!$A$2:$A$10000)=MONTH($A14))*(DAY(Ventas!$A$2:$A$10000)=DAY($A14)), Ventas!AX$2:AX$10000)</f>
        <v>0</v>
      </c>
      <c r="AX14" s="0" t="n">
        <f aca="false">SUMPRODUCT((Ventas!$D$2:$D$10000=0)*(YEAR(Ventas!$A$2:$A$10000)=YEAR($A14))*(MONTH(Ventas!$A$2:$A$10000)=MONTH($A14))*(DAY(Ventas!$A$2:$A$10000)=DAY($A14)), Ventas!AY$2:AY$10000)</f>
        <v>0</v>
      </c>
      <c r="AY14" s="0" t="n">
        <f aca="false">SUMPRODUCT((Ventas!$D$2:$D$10000=0)*(YEAR(Ventas!$A$2:$A$10000)=YEAR($A14))*(MONTH(Ventas!$A$2:$A$10000)=MONTH($A14))*(DAY(Ventas!$A$2:$A$10000)=DAY($A14)), Ventas!AZ$2:AZ$10000)</f>
        <v>0</v>
      </c>
      <c r="AZ14" s="0" t="n">
        <f aca="false">SUMPRODUCT((Ventas!$D$2:$D$10000=0)*(YEAR(Ventas!$A$2:$A$10000)=YEAR($A14))*(MONTH(Ventas!$A$2:$A$10000)=MONTH($A14))*(DAY(Ventas!$A$2:$A$10000)=DAY($A14)), Ventas!BA$2:BA$10000)</f>
        <v>0</v>
      </c>
      <c r="BA14" s="0" t="n">
        <f aca="false">SUMPRODUCT((Ventas!$D$2:$D$10000=0)*(YEAR(Ventas!$A$2:$A$10000)=YEAR($A14))*(MONTH(Ventas!$A$2:$A$10000)=MONTH($A14))*(DAY(Ventas!$A$2:$A$10000)=DAY($A14)), Ventas!BB$2:BB$10000)</f>
        <v>0</v>
      </c>
      <c r="BB14" s="0" t="n">
        <f aca="false">SUMPRODUCT((Ventas!$D$2:$D$10000=0)*(YEAR(Ventas!$A$2:$A$10000)=YEAR($A14))*(MONTH(Ventas!$A$2:$A$10000)=MONTH($A14))*(DAY(Ventas!$A$2:$A$10000)=DAY($A14)), Ventas!BC$2:BC$10000)</f>
        <v>0</v>
      </c>
      <c r="BC14" s="0" t="n">
        <f aca="false">SUMPRODUCT((Ventas!$D$2:$D$10000=0)*(YEAR(Ventas!$A$2:$A$10000)=YEAR($A14))*(MONTH(Ventas!$A$2:$A$10000)=MONTH($A14))*(DAY(Ventas!$A$2:$A$10000)=DAY($A14)), Ventas!BD$2:BD$10000)</f>
        <v>0</v>
      </c>
      <c r="BD14" s="0" t="n">
        <f aca="false">SUMPRODUCT((Ventas!$D$2:$D$10000=0)*(YEAR(Ventas!$A$2:$A$10000)=YEAR($A14))*(MONTH(Ventas!$A$2:$A$10000)=MONTH($A14))*(DAY(Ventas!$A$2:$A$10000)=DAY($A14)), Ventas!BE$2:BE$10000)</f>
        <v>0</v>
      </c>
      <c r="BE14" s="0" t="n">
        <f aca="false">SUMPRODUCT((Ventas!$D$2:$D$10000=0)*(YEAR(Ventas!$A$2:$A$10000)=YEAR($A14))*(MONTH(Ventas!$A$2:$A$10000)=MONTH($A14))*(DAY(Ventas!$A$2:$A$10000)=DAY($A14)), Ventas!BF$2:BF$10000)</f>
        <v>1</v>
      </c>
      <c r="BF14" s="0" t="n">
        <f aca="false">SUMPRODUCT((Ventas!$D$2:$D$10000=0)*(YEAR(Ventas!$A$2:$A$10000)=YEAR($A14))*(MONTH(Ventas!$A$2:$A$10000)=MONTH($A14))*(DAY(Ventas!$A$2:$A$10000)=DAY($A14)), Ventas!BG$2:BG$10000)</f>
        <v>0</v>
      </c>
      <c r="BG14" s="0" t="n">
        <f aca="false">SUMPRODUCT((Ventas!$D$2:$D$10000=0)*(YEAR(Ventas!$A$2:$A$10000)=YEAR($A14))*(MONTH(Ventas!$A$2:$A$10000)=MONTH($A14))*(DAY(Ventas!$A$2:$A$10000)=DAY($A14)), Ventas!BH$2:BH$10000)</f>
        <v>0</v>
      </c>
      <c r="BH14" s="0" t="n">
        <f aca="false">SUMPRODUCT((Ventas!$D$2:$D$10000=0)*(YEAR(Ventas!$A$2:$A$10000)=YEAR($A14))*(MONTH(Ventas!$A$2:$A$10000)=MONTH($A14))*(DAY(Ventas!$A$2:$A$10000)=DAY($A14)), Ventas!BI$2:BI$10000)</f>
        <v>1</v>
      </c>
      <c r="BI14" s="0" t="n">
        <f aca="false">SUMPRODUCT((Ventas!$D$2:$D$10000=0)*(YEAR(Ventas!$A$2:$A$10000)=YEAR($A14))*(MONTH(Ventas!$A$2:$A$10000)=MONTH($A14))*(DAY(Ventas!$A$2:$A$10000)=DAY($A14)), Ventas!BJ$2:BJ$10000)</f>
        <v>3</v>
      </c>
      <c r="BJ14" s="0" t="n">
        <f aca="false">SUMPRODUCT((Ventas!$D$2:$D$10000=0)*(YEAR(Ventas!$A$2:$A$10000)=YEAR($A14))*(MONTH(Ventas!$A$2:$A$10000)=MONTH($A14))*(DAY(Ventas!$A$2:$A$10000)=DAY($A14)), Ventas!BK$2:BK$10000)</f>
        <v>0</v>
      </c>
      <c r="BK14" s="0" t="n">
        <f aca="false">SUMPRODUCT((Ventas!$D$2:$D$10000=0)*(YEAR(Ventas!$A$2:$A$10000)=YEAR($A14))*(MONTH(Ventas!$A$2:$A$10000)=MONTH($A14))*(DAY(Ventas!$A$2:$A$10000)=DAY($A14)), Ventas!BL$2:BL$10000)</f>
        <v>0</v>
      </c>
      <c r="BL14" s="0" t="n">
        <f aca="false">SUMPRODUCT((Ventas!$D$2:$D$10000=0)*(YEAR(Ventas!$A$2:$A$10000)=YEAR($A14))*(MONTH(Ventas!$A$2:$A$10000)=MONTH($A14))*(DAY(Ventas!$A$2:$A$10000)=DAY($A14)), Ventas!BM$2:BM$10000)</f>
        <v>0</v>
      </c>
      <c r="BM14" s="0" t="n">
        <f aca="false">SUMPRODUCT((Ventas!$D$2:$D$10000=0)*(YEAR(Ventas!$A$2:$A$10000)=YEAR($A14))*(MONTH(Ventas!$A$2:$A$10000)=MONTH($A14))*(DAY(Ventas!$A$2:$A$10000)=DAY($A14)), Ventas!BN$2:BN$10000)</f>
        <v>0</v>
      </c>
      <c r="BN14" s="0" t="n">
        <f aca="false">SUMPRODUCT((Ventas!$D$2:$D$10000=0)*(YEAR(Ventas!$A$2:$A$10000)=YEAR($A14))*(MONTH(Ventas!$A$2:$A$10000)=MONTH($A14))*(DAY(Ventas!$A$2:$A$10000)=DAY($A14)), Ventas!BO$2:BO$10000)</f>
        <v>0</v>
      </c>
      <c r="BO14" s="0" t="n">
        <f aca="false">SUMPRODUCT((Ventas!$D$2:$D$10000=0)*(YEAR(Ventas!$A$2:$A$10000)=YEAR($A14))*(MONTH(Ventas!$A$2:$A$10000)=MONTH($A14))*(DAY(Ventas!$A$2:$A$10000)=DAY($A14)), Ventas!BP$2:BP$10000)</f>
        <v>0</v>
      </c>
      <c r="BP14" s="0" t="n">
        <f aca="false">SUMPRODUCT((Ventas!$D$2:$D$10000=0)*(YEAR(Ventas!$A$2:$A$10000)=YEAR($A14))*(MONTH(Ventas!$A$2:$A$10000)=MONTH($A14))*(DAY(Ventas!$A$2:$A$10000)=DAY($A14)), Ventas!BQ$2:BQ$10000)</f>
        <v>0</v>
      </c>
      <c r="BQ14" s="0" t="n">
        <f aca="false">SUMPRODUCT((Ventas!$D$2:$D$10000=0)*(YEAR(Ventas!$A$2:$A$10000)=YEAR($A14))*(MONTH(Ventas!$A$2:$A$10000)=MONTH($A14))*(DAY(Ventas!$A$2:$A$10000)=DAY($A14)), Ventas!BR$2:BR$10000)</f>
        <v>0</v>
      </c>
      <c r="BR14" s="0" t="n">
        <f aca="false">SUMPRODUCT((Ventas!$D$2:$D$10000=0)*(YEAR(Ventas!$A$2:$A$10000)=YEAR($A14))*(MONTH(Ventas!$A$2:$A$10000)=MONTH($A14))*(DAY(Ventas!$A$2:$A$10000)=DAY($A14)), Ventas!BS$2:BS$10000)</f>
        <v>0</v>
      </c>
      <c r="BS14" s="0" t="n">
        <f aca="false">SUMPRODUCT((Ventas!$D$2:$D$10000=0)*(YEAR(Ventas!$A$2:$A$10000)=YEAR($A14))*(MONTH(Ventas!$A$2:$A$10000)=MONTH($A14))*(DAY(Ventas!$A$2:$A$10000)=DAY($A14)), Ventas!BT$2:BT$10000)</f>
        <v>0</v>
      </c>
      <c r="BT14" s="0"/>
    </row>
    <row r="15" customFormat="false" ht="12.8" hidden="false" customHeight="false" outlineLevel="0" collapsed="false">
      <c r="A15" s="29" t="n">
        <v>42550</v>
      </c>
      <c r="B15" s="3" t="n">
        <f aca="false">SUMPRODUCT((Ventas!$D$2:$D$10000=0)*(YEAR(Ventas!$A$2:$A$10000)=YEAR($A15))*(MONTH(Ventas!$A$2:$A$10000)=MONTH($A15))*(DAY(Ventas!$A$2:$A$10000)=DAY($A15)), Ventas!$F$2:$F$10000)</f>
        <v>158.415</v>
      </c>
      <c r="C15" s="3" t="n">
        <f aca="false">SUMPRODUCT((Ventas!$D$2:$D$10000=1)*(YEAR(Ventas!$A$2:$A$10000)=YEAR($A15))*(MONTH(Ventas!$A$2:$A$10000)=MONTH($A15))*(DAY(Ventas!$A$2:$A$10000)=DAY($A15)), Ventas!$F$2:$F$10000)</f>
        <v>0</v>
      </c>
      <c r="D15" s="3" t="n">
        <f aca="false">SUM(B15:C15)</f>
        <v>158.415</v>
      </c>
      <c r="F15" s="0" t="n">
        <f aca="false">SUMPRODUCT((Ventas!$D$2:$D$10000=0)*(YEAR(Ventas!$A$2:$A$10000)=YEAR($A15))*(MONTH(Ventas!$A$2:$A$10000)=MONTH($A15))*(DAY(Ventas!$A$2:$A$10000)=DAY($A15)), Ventas!G$2:G$10000)</f>
        <v>8</v>
      </c>
      <c r="G15" s="0" t="n">
        <f aca="false">SUMPRODUCT((Ventas!$D$2:$D$10000=0)*(YEAR(Ventas!$A$2:$A$10000)=YEAR($A15))*(MONTH(Ventas!$A$2:$A$10000)=MONTH($A15))*(DAY(Ventas!$A$2:$A$10000)=DAY($A15)), Ventas!H$2:H$10000)</f>
        <v>0</v>
      </c>
      <c r="H15" s="0" t="n">
        <f aca="false">SUMPRODUCT((Ventas!$D$2:$D$10000=0)*(YEAR(Ventas!$A$2:$A$10000)=YEAR($A15))*(MONTH(Ventas!$A$2:$A$10000)=MONTH($A15))*(DAY(Ventas!$A$2:$A$10000)=DAY($A15)), Ventas!I$2:I$10000)</f>
        <v>1</v>
      </c>
      <c r="I15" s="0" t="n">
        <f aca="false">SUMPRODUCT((Ventas!$D$2:$D$10000=0)*(YEAR(Ventas!$A$2:$A$10000)=YEAR($A15))*(MONTH(Ventas!$A$2:$A$10000)=MONTH($A15))*(DAY(Ventas!$A$2:$A$10000)=DAY($A15)), Ventas!J$2:J$10000)</f>
        <v>0</v>
      </c>
      <c r="J15" s="0" t="n">
        <f aca="false">SUMPRODUCT((Ventas!$D$2:$D$10000=0)*(YEAR(Ventas!$A$2:$A$10000)=YEAR($A15))*(MONTH(Ventas!$A$2:$A$10000)=MONTH($A15))*(DAY(Ventas!$A$2:$A$10000)=DAY($A15)), Ventas!K$2:K$10000)</f>
        <v>0</v>
      </c>
      <c r="K15" s="0" t="n">
        <f aca="false">SUMPRODUCT((Ventas!$D$2:$D$10000=0)*(YEAR(Ventas!$A$2:$A$10000)=YEAR($A15))*(MONTH(Ventas!$A$2:$A$10000)=MONTH($A15))*(DAY(Ventas!$A$2:$A$10000)=DAY($A15)), Ventas!L$2:L$10000)</f>
        <v>2</v>
      </c>
      <c r="L15" s="0" t="n">
        <f aca="false">SUMPRODUCT((Ventas!$D$2:$D$10000=0)*(YEAR(Ventas!$A$2:$A$10000)=YEAR($A15))*(MONTH(Ventas!$A$2:$A$10000)=MONTH($A15))*(DAY(Ventas!$A$2:$A$10000)=DAY($A15)), Ventas!M$2:M$10000)</f>
        <v>0</v>
      </c>
      <c r="M15" s="0" t="n">
        <f aca="false">SUMPRODUCT((Ventas!$D$2:$D$10000=0)*(YEAR(Ventas!$A$2:$A$10000)=YEAR($A15))*(MONTH(Ventas!$A$2:$A$10000)=MONTH($A15))*(DAY(Ventas!$A$2:$A$10000)=DAY($A15)), Ventas!N$2:N$10000)</f>
        <v>1</v>
      </c>
      <c r="N15" s="0" t="n">
        <f aca="false">SUMPRODUCT((Ventas!$D$2:$D$10000=0)*(YEAR(Ventas!$A$2:$A$10000)=YEAR($A15))*(MONTH(Ventas!$A$2:$A$10000)=MONTH($A15))*(DAY(Ventas!$A$2:$A$10000)=DAY($A15)), Ventas!O$2:O$10000)</f>
        <v>0</v>
      </c>
      <c r="O15" s="0" t="n">
        <f aca="false">SUMPRODUCT((Ventas!$D$2:$D$10000=0)*(YEAR(Ventas!$A$2:$A$10000)=YEAR($A15))*(MONTH(Ventas!$A$2:$A$10000)=MONTH($A15))*(DAY(Ventas!$A$2:$A$10000)=DAY($A15)), Ventas!P$2:P$10000)</f>
        <v>0</v>
      </c>
      <c r="P15" s="0" t="n">
        <f aca="false">SUMPRODUCT((Ventas!$D$2:$D$10000=0)*(YEAR(Ventas!$A$2:$A$10000)=YEAR($A15))*(MONTH(Ventas!$A$2:$A$10000)=MONTH($A15))*(DAY(Ventas!$A$2:$A$10000)=DAY($A15)), Ventas!Q$2:Q$10000)</f>
        <v>0</v>
      </c>
      <c r="Q15" s="0" t="n">
        <f aca="false">SUMPRODUCT((Ventas!$D$2:$D$10000=0)*(YEAR(Ventas!$A$2:$A$10000)=YEAR($A15))*(MONTH(Ventas!$A$2:$A$10000)=MONTH($A15))*(DAY(Ventas!$A$2:$A$10000)=DAY($A15)), Ventas!R$2:R$10000)</f>
        <v>0</v>
      </c>
      <c r="R15" s="0" t="n">
        <f aca="false">SUMPRODUCT((Ventas!$D$2:$D$10000=0)*(YEAR(Ventas!$A$2:$A$10000)=YEAR($A15))*(MONTH(Ventas!$A$2:$A$10000)=MONTH($A15))*(DAY(Ventas!$A$2:$A$10000)=DAY($A15)), Ventas!S$2:S$10000)</f>
        <v>0</v>
      </c>
      <c r="S15" s="0" t="n">
        <f aca="false">SUMPRODUCT((Ventas!$D$2:$D$10000=0)*(YEAR(Ventas!$A$2:$A$10000)=YEAR($A15))*(MONTH(Ventas!$A$2:$A$10000)=MONTH($A15))*(DAY(Ventas!$A$2:$A$10000)=DAY($A15)), Ventas!T$2:T$10000)</f>
        <v>0</v>
      </c>
      <c r="T15" s="0" t="n">
        <f aca="false">SUMPRODUCT((Ventas!$D$2:$D$10000=0)*(YEAR(Ventas!$A$2:$A$10000)=YEAR($A15))*(MONTH(Ventas!$A$2:$A$10000)=MONTH($A15))*(DAY(Ventas!$A$2:$A$10000)=DAY($A15)), Ventas!U$2:U$10000)</f>
        <v>0</v>
      </c>
      <c r="U15" s="0" t="n">
        <f aca="false">SUMPRODUCT((Ventas!$D$2:$D$10000=0)*(YEAR(Ventas!$A$2:$A$10000)=YEAR($A15))*(MONTH(Ventas!$A$2:$A$10000)=MONTH($A15))*(DAY(Ventas!$A$2:$A$10000)=DAY($A15)), Ventas!V$2:V$10000)</f>
        <v>0</v>
      </c>
      <c r="V15" s="0" t="n">
        <f aca="false">SUMPRODUCT((Ventas!$D$2:$D$10000=0)*(YEAR(Ventas!$A$2:$A$10000)=YEAR($A15))*(MONTH(Ventas!$A$2:$A$10000)=MONTH($A15))*(DAY(Ventas!$A$2:$A$10000)=DAY($A15)), Ventas!W$2:W$10000)</f>
        <v>0</v>
      </c>
      <c r="W15" s="0" t="n">
        <f aca="false">SUMPRODUCT((Ventas!$D$2:$D$10000=0)*(YEAR(Ventas!$A$2:$A$10000)=YEAR($A15))*(MONTH(Ventas!$A$2:$A$10000)=MONTH($A15))*(DAY(Ventas!$A$2:$A$10000)=DAY($A15)), Ventas!X$2:X$10000)</f>
        <v>0</v>
      </c>
      <c r="X15" s="0" t="n">
        <f aca="false">SUMPRODUCT((Ventas!$D$2:$D$10000=0)*(YEAR(Ventas!$A$2:$A$10000)=YEAR($A15))*(MONTH(Ventas!$A$2:$A$10000)=MONTH($A15))*(DAY(Ventas!$A$2:$A$10000)=DAY($A15)), Ventas!Y$2:Y$10000)</f>
        <v>0</v>
      </c>
      <c r="Y15" s="0" t="n">
        <f aca="false">SUMPRODUCT((Ventas!$D$2:$D$10000=0)*(YEAR(Ventas!$A$2:$A$10000)=YEAR($A15))*(MONTH(Ventas!$A$2:$A$10000)=MONTH($A15))*(DAY(Ventas!$A$2:$A$10000)=DAY($A15)), Ventas!Z$2:Z$10000)</f>
        <v>0</v>
      </c>
      <c r="Z15" s="0" t="n">
        <f aca="false">SUMPRODUCT((Ventas!$D$2:$D$10000=0)*(YEAR(Ventas!$A$2:$A$10000)=YEAR($A15))*(MONTH(Ventas!$A$2:$A$10000)=MONTH($A15))*(DAY(Ventas!$A$2:$A$10000)=DAY($A15)), Ventas!AA$2:AA$10000)</f>
        <v>0</v>
      </c>
      <c r="AA15" s="0" t="n">
        <f aca="false">SUMPRODUCT((Ventas!$D$2:$D$10000=0)*(YEAR(Ventas!$A$2:$A$10000)=YEAR($A15))*(MONTH(Ventas!$A$2:$A$10000)=MONTH($A15))*(DAY(Ventas!$A$2:$A$10000)=DAY($A15)), Ventas!AB$2:AB$10000)</f>
        <v>0</v>
      </c>
      <c r="AB15" s="0" t="n">
        <f aca="false">SUMPRODUCT((Ventas!$D$2:$D$10000=0)*(YEAR(Ventas!$A$2:$A$10000)=YEAR($A15))*(MONTH(Ventas!$A$2:$A$10000)=MONTH($A15))*(DAY(Ventas!$A$2:$A$10000)=DAY($A15)), Ventas!AC$2:AC$10000)</f>
        <v>0</v>
      </c>
      <c r="AC15" s="0" t="n">
        <f aca="false">SUMPRODUCT((Ventas!$D$2:$D$10000=0)*(YEAR(Ventas!$A$2:$A$10000)=YEAR($A15))*(MONTH(Ventas!$A$2:$A$10000)=MONTH($A15))*(DAY(Ventas!$A$2:$A$10000)=DAY($A15)), Ventas!AD$2:AD$10000)</f>
        <v>0</v>
      </c>
      <c r="AD15" s="0" t="n">
        <f aca="false">SUMPRODUCT((Ventas!$D$2:$D$10000=0)*(YEAR(Ventas!$A$2:$A$10000)=YEAR($A15))*(MONTH(Ventas!$A$2:$A$10000)=MONTH($A15))*(DAY(Ventas!$A$2:$A$10000)=DAY($A15)), Ventas!AE$2:AE$10000)</f>
        <v>0</v>
      </c>
      <c r="AE15" s="0" t="n">
        <f aca="false">SUMPRODUCT((Ventas!$D$2:$D$10000=0)*(YEAR(Ventas!$A$2:$A$10000)=YEAR($A15))*(MONTH(Ventas!$A$2:$A$10000)=MONTH($A15))*(DAY(Ventas!$A$2:$A$10000)=DAY($A15)), Ventas!AF$2:AF$10000)</f>
        <v>0</v>
      </c>
      <c r="AF15" s="0" t="n">
        <f aca="false">SUMPRODUCT((Ventas!$D$2:$D$10000=0)*(YEAR(Ventas!$A$2:$A$10000)=YEAR($A15))*(MONTH(Ventas!$A$2:$A$10000)=MONTH($A15))*(DAY(Ventas!$A$2:$A$10000)=DAY($A15)), Ventas!AG$2:AG$10000)</f>
        <v>0</v>
      </c>
      <c r="AG15" s="0" t="n">
        <f aca="false">SUMPRODUCT((Ventas!$D$2:$D$10000=0)*(YEAR(Ventas!$A$2:$A$10000)=YEAR($A15))*(MONTH(Ventas!$A$2:$A$10000)=MONTH($A15))*(DAY(Ventas!$A$2:$A$10000)=DAY($A15)), Ventas!AH$2:AH$10000)</f>
        <v>0</v>
      </c>
      <c r="AH15" s="0" t="n">
        <f aca="false">SUMPRODUCT((Ventas!$D$2:$D$10000=0)*(YEAR(Ventas!$A$2:$A$10000)=YEAR($A15))*(MONTH(Ventas!$A$2:$A$10000)=MONTH($A15))*(DAY(Ventas!$A$2:$A$10000)=DAY($A15)), Ventas!AI$2:AI$10000)</f>
        <v>0</v>
      </c>
      <c r="AI15" s="0" t="n">
        <f aca="false">SUMPRODUCT((Ventas!$D$2:$D$10000=0)*(YEAR(Ventas!$A$2:$A$10000)=YEAR($A15))*(MONTH(Ventas!$A$2:$A$10000)=MONTH($A15))*(DAY(Ventas!$A$2:$A$10000)=DAY($A15)), Ventas!AJ$2:AJ$10000)</f>
        <v>0</v>
      </c>
      <c r="AJ15" s="0" t="n">
        <f aca="false">SUMPRODUCT((Ventas!$D$2:$D$10000=0)*(YEAR(Ventas!$A$2:$A$10000)=YEAR($A15))*(MONTH(Ventas!$A$2:$A$10000)=MONTH($A15))*(DAY(Ventas!$A$2:$A$10000)=DAY($A15)), Ventas!AK$2:AK$10000)</f>
        <v>1</v>
      </c>
      <c r="AK15" s="0" t="n">
        <f aca="false">SUMPRODUCT((Ventas!$D$2:$D$10000=0)*(YEAR(Ventas!$A$2:$A$10000)=YEAR($A15))*(MONTH(Ventas!$A$2:$A$10000)=MONTH($A15))*(DAY(Ventas!$A$2:$A$10000)=DAY($A15)), Ventas!AL$2:AL$10000)</f>
        <v>0</v>
      </c>
      <c r="AL15" s="0" t="n">
        <f aca="false">SUMPRODUCT((Ventas!$D$2:$D$10000=0)*(YEAR(Ventas!$A$2:$A$10000)=YEAR($A15))*(MONTH(Ventas!$A$2:$A$10000)=MONTH($A15))*(DAY(Ventas!$A$2:$A$10000)=DAY($A15)), Ventas!AM$2:AM$10000)</f>
        <v>1</v>
      </c>
      <c r="AM15" s="0" t="n">
        <f aca="false">SUMPRODUCT((Ventas!$D$2:$D$10000=0)*(YEAR(Ventas!$A$2:$A$10000)=YEAR($A15))*(MONTH(Ventas!$A$2:$A$10000)=MONTH($A15))*(DAY(Ventas!$A$2:$A$10000)=DAY($A15)), Ventas!AN$2:AN$10000)</f>
        <v>0</v>
      </c>
      <c r="AN15" s="0" t="n">
        <f aca="false">SUMPRODUCT((Ventas!$D$2:$D$10000=0)*(YEAR(Ventas!$A$2:$A$10000)=YEAR($A15))*(MONTH(Ventas!$A$2:$A$10000)=MONTH($A15))*(DAY(Ventas!$A$2:$A$10000)=DAY($A15)), Ventas!AO$2:AO$10000)</f>
        <v>0</v>
      </c>
      <c r="AO15" s="0" t="n">
        <f aca="false">SUMPRODUCT((Ventas!$D$2:$D$10000=0)*(YEAR(Ventas!$A$2:$A$10000)=YEAR($A15))*(MONTH(Ventas!$A$2:$A$10000)=MONTH($A15))*(DAY(Ventas!$A$2:$A$10000)=DAY($A15)), Ventas!AP$2:AP$10000)</f>
        <v>0</v>
      </c>
      <c r="AP15" s="0" t="n">
        <f aca="false">SUMPRODUCT((Ventas!$D$2:$D$10000=0)*(YEAR(Ventas!$A$2:$A$10000)=YEAR($A15))*(MONTH(Ventas!$A$2:$A$10000)=MONTH($A15))*(DAY(Ventas!$A$2:$A$10000)=DAY($A15)), Ventas!AQ$2:AQ$10000)</f>
        <v>0</v>
      </c>
      <c r="AQ15" s="0" t="n">
        <f aca="false">SUMPRODUCT((Ventas!$D$2:$D$10000=0)*(YEAR(Ventas!$A$2:$A$10000)=YEAR($A15))*(MONTH(Ventas!$A$2:$A$10000)=MONTH($A15))*(DAY(Ventas!$A$2:$A$10000)=DAY($A15)), Ventas!AR$2:AR$10000)</f>
        <v>0</v>
      </c>
      <c r="AR15" s="0" t="n">
        <f aca="false">SUMPRODUCT((Ventas!$D$2:$D$10000=0)*(YEAR(Ventas!$A$2:$A$10000)=YEAR($A15))*(MONTH(Ventas!$A$2:$A$10000)=MONTH($A15))*(DAY(Ventas!$A$2:$A$10000)=DAY($A15)), Ventas!AS$2:AS$10000)</f>
        <v>0</v>
      </c>
      <c r="AS15" s="0" t="n">
        <f aca="false">SUMPRODUCT((Ventas!$D$2:$D$10000=0)*(YEAR(Ventas!$A$2:$A$10000)=YEAR($A15))*(MONTH(Ventas!$A$2:$A$10000)=MONTH($A15))*(DAY(Ventas!$A$2:$A$10000)=DAY($A15)), Ventas!AT$2:AT$10000)</f>
        <v>0</v>
      </c>
      <c r="AT15" s="0" t="n">
        <f aca="false">SUMPRODUCT((Ventas!$D$2:$D$10000=0)*(YEAR(Ventas!$A$2:$A$10000)=YEAR($A15))*(MONTH(Ventas!$A$2:$A$10000)=MONTH($A15))*(DAY(Ventas!$A$2:$A$10000)=DAY($A15)), Ventas!AU$2:AU$10000)</f>
        <v>0</v>
      </c>
      <c r="AU15" s="0" t="n">
        <f aca="false">SUMPRODUCT((Ventas!$D$2:$D$10000=0)*(YEAR(Ventas!$A$2:$A$10000)=YEAR($A15))*(MONTH(Ventas!$A$2:$A$10000)=MONTH($A15))*(DAY(Ventas!$A$2:$A$10000)=DAY($A15)), Ventas!AV$2:AV$10000)</f>
        <v>0</v>
      </c>
      <c r="AV15" s="0" t="n">
        <f aca="false">SUMPRODUCT((Ventas!$D$2:$D$10000=0)*(YEAR(Ventas!$A$2:$A$10000)=YEAR($A15))*(MONTH(Ventas!$A$2:$A$10000)=MONTH($A15))*(DAY(Ventas!$A$2:$A$10000)=DAY($A15)), Ventas!AW$2:AW$10000)</f>
        <v>0</v>
      </c>
      <c r="AW15" s="0" t="n">
        <f aca="false">SUMPRODUCT((Ventas!$D$2:$D$10000=0)*(YEAR(Ventas!$A$2:$A$10000)=YEAR($A15))*(MONTH(Ventas!$A$2:$A$10000)=MONTH($A15))*(DAY(Ventas!$A$2:$A$10000)=DAY($A15)), Ventas!AX$2:AX$10000)</f>
        <v>0</v>
      </c>
      <c r="AX15" s="0" t="n">
        <f aca="false">SUMPRODUCT((Ventas!$D$2:$D$10000=0)*(YEAR(Ventas!$A$2:$A$10000)=YEAR($A15))*(MONTH(Ventas!$A$2:$A$10000)=MONTH($A15))*(DAY(Ventas!$A$2:$A$10000)=DAY($A15)), Ventas!AY$2:AY$10000)</f>
        <v>0</v>
      </c>
      <c r="AY15" s="0" t="n">
        <f aca="false">SUMPRODUCT((Ventas!$D$2:$D$10000=0)*(YEAR(Ventas!$A$2:$A$10000)=YEAR($A15))*(MONTH(Ventas!$A$2:$A$10000)=MONTH($A15))*(DAY(Ventas!$A$2:$A$10000)=DAY($A15)), Ventas!AZ$2:AZ$10000)</f>
        <v>0</v>
      </c>
      <c r="AZ15" s="0" t="n">
        <f aca="false">SUMPRODUCT((Ventas!$D$2:$D$10000=0)*(YEAR(Ventas!$A$2:$A$10000)=YEAR($A15))*(MONTH(Ventas!$A$2:$A$10000)=MONTH($A15))*(DAY(Ventas!$A$2:$A$10000)=DAY($A15)), Ventas!BA$2:BA$10000)</f>
        <v>0</v>
      </c>
      <c r="BA15" s="0" t="n">
        <f aca="false">SUMPRODUCT((Ventas!$D$2:$D$10000=0)*(YEAR(Ventas!$A$2:$A$10000)=YEAR($A15))*(MONTH(Ventas!$A$2:$A$10000)=MONTH($A15))*(DAY(Ventas!$A$2:$A$10000)=DAY($A15)), Ventas!BB$2:BB$10000)</f>
        <v>0</v>
      </c>
      <c r="BB15" s="0" t="n">
        <f aca="false">SUMPRODUCT((Ventas!$D$2:$D$10000=0)*(YEAR(Ventas!$A$2:$A$10000)=YEAR($A15))*(MONTH(Ventas!$A$2:$A$10000)=MONTH($A15))*(DAY(Ventas!$A$2:$A$10000)=DAY($A15)), Ventas!BC$2:BC$10000)</f>
        <v>0</v>
      </c>
      <c r="BC15" s="0" t="n">
        <f aca="false">SUMPRODUCT((Ventas!$D$2:$D$10000=0)*(YEAR(Ventas!$A$2:$A$10000)=YEAR($A15))*(MONTH(Ventas!$A$2:$A$10000)=MONTH($A15))*(DAY(Ventas!$A$2:$A$10000)=DAY($A15)), Ventas!BD$2:BD$10000)</f>
        <v>0</v>
      </c>
      <c r="BD15" s="0" t="n">
        <f aca="false">SUMPRODUCT((Ventas!$D$2:$D$10000=0)*(YEAR(Ventas!$A$2:$A$10000)=YEAR($A15))*(MONTH(Ventas!$A$2:$A$10000)=MONTH($A15))*(DAY(Ventas!$A$2:$A$10000)=DAY($A15)), Ventas!BE$2:BE$10000)</f>
        <v>0</v>
      </c>
      <c r="BE15" s="0" t="n">
        <f aca="false">SUMPRODUCT((Ventas!$D$2:$D$10000=0)*(YEAR(Ventas!$A$2:$A$10000)=YEAR($A15))*(MONTH(Ventas!$A$2:$A$10000)=MONTH($A15))*(DAY(Ventas!$A$2:$A$10000)=DAY($A15)), Ventas!BF$2:BF$10000)</f>
        <v>0</v>
      </c>
      <c r="BF15" s="0" t="n">
        <f aca="false">SUMPRODUCT((Ventas!$D$2:$D$10000=0)*(YEAR(Ventas!$A$2:$A$10000)=YEAR($A15))*(MONTH(Ventas!$A$2:$A$10000)=MONTH($A15))*(DAY(Ventas!$A$2:$A$10000)=DAY($A15)), Ventas!BG$2:BG$10000)</f>
        <v>0</v>
      </c>
      <c r="BG15" s="0" t="n">
        <f aca="false">SUMPRODUCT((Ventas!$D$2:$D$10000=0)*(YEAR(Ventas!$A$2:$A$10000)=YEAR($A15))*(MONTH(Ventas!$A$2:$A$10000)=MONTH($A15))*(DAY(Ventas!$A$2:$A$10000)=DAY($A15)), Ventas!BH$2:BH$10000)</f>
        <v>1</v>
      </c>
      <c r="BH15" s="0" t="n">
        <f aca="false">SUMPRODUCT((Ventas!$D$2:$D$10000=0)*(YEAR(Ventas!$A$2:$A$10000)=YEAR($A15))*(MONTH(Ventas!$A$2:$A$10000)=MONTH($A15))*(DAY(Ventas!$A$2:$A$10000)=DAY($A15)), Ventas!BI$2:BI$10000)</f>
        <v>1</v>
      </c>
      <c r="BI15" s="0" t="n">
        <f aca="false">SUMPRODUCT((Ventas!$D$2:$D$10000=0)*(YEAR(Ventas!$A$2:$A$10000)=YEAR($A15))*(MONTH(Ventas!$A$2:$A$10000)=MONTH($A15))*(DAY(Ventas!$A$2:$A$10000)=DAY($A15)), Ventas!BJ$2:BJ$10000)</f>
        <v>1</v>
      </c>
      <c r="BJ15" s="0" t="n">
        <f aca="false">SUMPRODUCT((Ventas!$D$2:$D$10000=0)*(YEAR(Ventas!$A$2:$A$10000)=YEAR($A15))*(MONTH(Ventas!$A$2:$A$10000)=MONTH($A15))*(DAY(Ventas!$A$2:$A$10000)=DAY($A15)), Ventas!BK$2:BK$10000)</f>
        <v>0</v>
      </c>
      <c r="BK15" s="0" t="n">
        <f aca="false">SUMPRODUCT((Ventas!$D$2:$D$10000=0)*(YEAR(Ventas!$A$2:$A$10000)=YEAR($A15))*(MONTH(Ventas!$A$2:$A$10000)=MONTH($A15))*(DAY(Ventas!$A$2:$A$10000)=DAY($A15)), Ventas!BL$2:BL$10000)</f>
        <v>0</v>
      </c>
      <c r="BL15" s="0" t="n">
        <f aca="false">SUMPRODUCT((Ventas!$D$2:$D$10000=0)*(YEAR(Ventas!$A$2:$A$10000)=YEAR($A15))*(MONTH(Ventas!$A$2:$A$10000)=MONTH($A15))*(DAY(Ventas!$A$2:$A$10000)=DAY($A15)), Ventas!BM$2:BM$10000)</f>
        <v>0</v>
      </c>
      <c r="BM15" s="0" t="n">
        <f aca="false">SUMPRODUCT((Ventas!$D$2:$D$10000=0)*(YEAR(Ventas!$A$2:$A$10000)=YEAR($A15))*(MONTH(Ventas!$A$2:$A$10000)=MONTH($A15))*(DAY(Ventas!$A$2:$A$10000)=DAY($A15)), Ventas!BN$2:BN$10000)</f>
        <v>0</v>
      </c>
      <c r="BN15" s="0" t="n">
        <f aca="false">SUMPRODUCT((Ventas!$D$2:$D$10000=0)*(YEAR(Ventas!$A$2:$A$10000)=YEAR($A15))*(MONTH(Ventas!$A$2:$A$10000)=MONTH($A15))*(DAY(Ventas!$A$2:$A$10000)=DAY($A15)), Ventas!BO$2:BO$10000)</f>
        <v>0</v>
      </c>
      <c r="BO15" s="0" t="n">
        <f aca="false">SUMPRODUCT((Ventas!$D$2:$D$10000=0)*(YEAR(Ventas!$A$2:$A$10000)=YEAR($A15))*(MONTH(Ventas!$A$2:$A$10000)=MONTH($A15))*(DAY(Ventas!$A$2:$A$10000)=DAY($A15)), Ventas!BP$2:BP$10000)</f>
        <v>0</v>
      </c>
      <c r="BP15" s="0" t="n">
        <f aca="false">SUMPRODUCT((Ventas!$D$2:$D$10000=0)*(YEAR(Ventas!$A$2:$A$10000)=YEAR($A15))*(MONTH(Ventas!$A$2:$A$10000)=MONTH($A15))*(DAY(Ventas!$A$2:$A$10000)=DAY($A15)), Ventas!BQ$2:BQ$10000)</f>
        <v>0</v>
      </c>
      <c r="BQ15" s="0" t="n">
        <f aca="false">SUMPRODUCT((Ventas!$D$2:$D$10000=0)*(YEAR(Ventas!$A$2:$A$10000)=YEAR($A15))*(MONTH(Ventas!$A$2:$A$10000)=MONTH($A15))*(DAY(Ventas!$A$2:$A$10000)=DAY($A15)), Ventas!BR$2:BR$10000)</f>
        <v>0</v>
      </c>
      <c r="BR15" s="0" t="n">
        <f aca="false">SUMPRODUCT((Ventas!$D$2:$D$10000=0)*(YEAR(Ventas!$A$2:$A$10000)=YEAR($A15))*(MONTH(Ventas!$A$2:$A$10000)=MONTH($A15))*(DAY(Ventas!$A$2:$A$10000)=DAY($A15)), Ventas!BS$2:BS$10000)</f>
        <v>0</v>
      </c>
      <c r="BS15" s="0" t="n">
        <f aca="false">SUMPRODUCT((Ventas!$D$2:$D$10000=0)*(YEAR(Ventas!$A$2:$A$10000)=YEAR($A15))*(MONTH(Ventas!$A$2:$A$10000)=MONTH($A15))*(DAY(Ventas!$A$2:$A$10000)=DAY($A15)), Ventas!BT$2:BT$10000)</f>
        <v>0</v>
      </c>
      <c r="BT15" s="0"/>
    </row>
    <row r="16" customFormat="false" ht="12.8" hidden="false" customHeight="false" outlineLevel="0" collapsed="false">
      <c r="A16" s="29" t="n">
        <v>42551</v>
      </c>
      <c r="B16" s="3" t="n">
        <f aca="false">SUMPRODUCT((Ventas!$D$2:$D$10000=0)*(YEAR(Ventas!$A$2:$A$10000)=YEAR($A16))*(MONTH(Ventas!$A$2:$A$10000)=MONTH($A16))*(DAY(Ventas!$A$2:$A$10000)=DAY($A16)), Ventas!$F$2:$F$10000)</f>
        <v>153.35</v>
      </c>
      <c r="C16" s="3" t="n">
        <f aca="false">SUMPRODUCT((Ventas!$D$2:$D$10000=1)*(YEAR(Ventas!$A$2:$A$10000)=YEAR($A16))*(MONTH(Ventas!$A$2:$A$10000)=MONTH($A16))*(DAY(Ventas!$A$2:$A$10000)=DAY($A16)), Ventas!$F$2:$F$10000)</f>
        <v>37.9</v>
      </c>
      <c r="D16" s="3" t="n">
        <f aca="false">SUM(B16:C16)</f>
        <v>191.25</v>
      </c>
      <c r="F16" s="0" t="n">
        <f aca="false">SUMPRODUCT((Ventas!$D$2:$D$10000=0)*(YEAR(Ventas!$A$2:$A$10000)=YEAR($A16))*(MONTH(Ventas!$A$2:$A$10000)=MONTH($A16))*(DAY(Ventas!$A$2:$A$10000)=DAY($A16)), Ventas!G$2:G$10000)</f>
        <v>1</v>
      </c>
      <c r="G16" s="0" t="n">
        <f aca="false">SUMPRODUCT((Ventas!$D$2:$D$10000=0)*(YEAR(Ventas!$A$2:$A$10000)=YEAR($A16))*(MONTH(Ventas!$A$2:$A$10000)=MONTH($A16))*(DAY(Ventas!$A$2:$A$10000)=DAY($A16)), Ventas!H$2:H$10000)</f>
        <v>1</v>
      </c>
      <c r="H16" s="0" t="n">
        <f aca="false">SUMPRODUCT((Ventas!$D$2:$D$10000=0)*(YEAR(Ventas!$A$2:$A$10000)=YEAR($A16))*(MONTH(Ventas!$A$2:$A$10000)=MONTH($A16))*(DAY(Ventas!$A$2:$A$10000)=DAY($A16)), Ventas!I$2:I$10000)</f>
        <v>1</v>
      </c>
      <c r="I16" s="0" t="n">
        <f aca="false">SUMPRODUCT((Ventas!$D$2:$D$10000=0)*(YEAR(Ventas!$A$2:$A$10000)=YEAR($A16))*(MONTH(Ventas!$A$2:$A$10000)=MONTH($A16))*(DAY(Ventas!$A$2:$A$10000)=DAY($A16)), Ventas!J$2:J$10000)</f>
        <v>0</v>
      </c>
      <c r="J16" s="0" t="n">
        <f aca="false">SUMPRODUCT((Ventas!$D$2:$D$10000=0)*(YEAR(Ventas!$A$2:$A$10000)=YEAR($A16))*(MONTH(Ventas!$A$2:$A$10000)=MONTH($A16))*(DAY(Ventas!$A$2:$A$10000)=DAY($A16)), Ventas!K$2:K$10000)</f>
        <v>0</v>
      </c>
      <c r="K16" s="0" t="n">
        <f aca="false">SUMPRODUCT((Ventas!$D$2:$D$10000=0)*(YEAR(Ventas!$A$2:$A$10000)=YEAR($A16))*(MONTH(Ventas!$A$2:$A$10000)=MONTH($A16))*(DAY(Ventas!$A$2:$A$10000)=DAY($A16)), Ventas!L$2:L$10000)</f>
        <v>1</v>
      </c>
      <c r="L16" s="0" t="n">
        <f aca="false">SUMPRODUCT((Ventas!$D$2:$D$10000=0)*(YEAR(Ventas!$A$2:$A$10000)=YEAR($A16))*(MONTH(Ventas!$A$2:$A$10000)=MONTH($A16))*(DAY(Ventas!$A$2:$A$10000)=DAY($A16)), Ventas!M$2:M$10000)</f>
        <v>0</v>
      </c>
      <c r="M16" s="0" t="n">
        <f aca="false">SUMPRODUCT((Ventas!$D$2:$D$10000=0)*(YEAR(Ventas!$A$2:$A$10000)=YEAR($A16))*(MONTH(Ventas!$A$2:$A$10000)=MONTH($A16))*(DAY(Ventas!$A$2:$A$10000)=DAY($A16)), Ventas!N$2:N$10000)</f>
        <v>1</v>
      </c>
      <c r="N16" s="0" t="n">
        <f aca="false">SUMPRODUCT((Ventas!$D$2:$D$10000=0)*(YEAR(Ventas!$A$2:$A$10000)=YEAR($A16))*(MONTH(Ventas!$A$2:$A$10000)=MONTH($A16))*(DAY(Ventas!$A$2:$A$10000)=DAY($A16)), Ventas!O$2:O$10000)</f>
        <v>0</v>
      </c>
      <c r="O16" s="0" t="n">
        <f aca="false">SUMPRODUCT((Ventas!$D$2:$D$10000=0)*(YEAR(Ventas!$A$2:$A$10000)=YEAR($A16))*(MONTH(Ventas!$A$2:$A$10000)=MONTH($A16))*(DAY(Ventas!$A$2:$A$10000)=DAY($A16)), Ventas!P$2:P$10000)</f>
        <v>0</v>
      </c>
      <c r="P16" s="0" t="n">
        <f aca="false">SUMPRODUCT((Ventas!$D$2:$D$10000=0)*(YEAR(Ventas!$A$2:$A$10000)=YEAR($A16))*(MONTH(Ventas!$A$2:$A$10000)=MONTH($A16))*(DAY(Ventas!$A$2:$A$10000)=DAY($A16)), Ventas!Q$2:Q$10000)</f>
        <v>0</v>
      </c>
      <c r="Q16" s="0" t="n">
        <f aca="false">SUMPRODUCT((Ventas!$D$2:$D$10000=0)*(YEAR(Ventas!$A$2:$A$10000)=YEAR($A16))*(MONTH(Ventas!$A$2:$A$10000)=MONTH($A16))*(DAY(Ventas!$A$2:$A$10000)=DAY($A16)), Ventas!R$2:R$10000)</f>
        <v>0</v>
      </c>
      <c r="R16" s="0" t="n">
        <f aca="false">SUMPRODUCT((Ventas!$D$2:$D$10000=0)*(YEAR(Ventas!$A$2:$A$10000)=YEAR($A16))*(MONTH(Ventas!$A$2:$A$10000)=MONTH($A16))*(DAY(Ventas!$A$2:$A$10000)=DAY($A16)), Ventas!S$2:S$10000)</f>
        <v>0</v>
      </c>
      <c r="S16" s="0" t="n">
        <f aca="false">SUMPRODUCT((Ventas!$D$2:$D$10000=0)*(YEAR(Ventas!$A$2:$A$10000)=YEAR($A16))*(MONTH(Ventas!$A$2:$A$10000)=MONTH($A16))*(DAY(Ventas!$A$2:$A$10000)=DAY($A16)), Ventas!T$2:T$10000)</f>
        <v>0</v>
      </c>
      <c r="T16" s="0" t="n">
        <f aca="false">SUMPRODUCT((Ventas!$D$2:$D$10000=0)*(YEAR(Ventas!$A$2:$A$10000)=YEAR($A16))*(MONTH(Ventas!$A$2:$A$10000)=MONTH($A16))*(DAY(Ventas!$A$2:$A$10000)=DAY($A16)), Ventas!U$2:U$10000)</f>
        <v>0</v>
      </c>
      <c r="U16" s="0" t="n">
        <f aca="false">SUMPRODUCT((Ventas!$D$2:$D$10000=0)*(YEAR(Ventas!$A$2:$A$10000)=YEAR($A16))*(MONTH(Ventas!$A$2:$A$10000)=MONTH($A16))*(DAY(Ventas!$A$2:$A$10000)=DAY($A16)), Ventas!V$2:V$10000)</f>
        <v>0</v>
      </c>
      <c r="V16" s="0" t="n">
        <f aca="false">SUMPRODUCT((Ventas!$D$2:$D$10000=0)*(YEAR(Ventas!$A$2:$A$10000)=YEAR($A16))*(MONTH(Ventas!$A$2:$A$10000)=MONTH($A16))*(DAY(Ventas!$A$2:$A$10000)=DAY($A16)), Ventas!W$2:W$10000)</f>
        <v>0</v>
      </c>
      <c r="W16" s="0" t="n">
        <f aca="false">SUMPRODUCT((Ventas!$D$2:$D$10000=0)*(YEAR(Ventas!$A$2:$A$10000)=YEAR($A16))*(MONTH(Ventas!$A$2:$A$10000)=MONTH($A16))*(DAY(Ventas!$A$2:$A$10000)=DAY($A16)), Ventas!X$2:X$10000)</f>
        <v>0</v>
      </c>
      <c r="X16" s="0" t="n">
        <f aca="false">SUMPRODUCT((Ventas!$D$2:$D$10000=0)*(YEAR(Ventas!$A$2:$A$10000)=YEAR($A16))*(MONTH(Ventas!$A$2:$A$10000)=MONTH($A16))*(DAY(Ventas!$A$2:$A$10000)=DAY($A16)), Ventas!Y$2:Y$10000)</f>
        <v>0</v>
      </c>
      <c r="Y16" s="0" t="n">
        <f aca="false">SUMPRODUCT((Ventas!$D$2:$D$10000=0)*(YEAR(Ventas!$A$2:$A$10000)=YEAR($A16))*(MONTH(Ventas!$A$2:$A$10000)=MONTH($A16))*(DAY(Ventas!$A$2:$A$10000)=DAY($A16)), Ventas!Z$2:Z$10000)</f>
        <v>0</v>
      </c>
      <c r="Z16" s="0" t="n">
        <f aca="false">SUMPRODUCT((Ventas!$D$2:$D$10000=0)*(YEAR(Ventas!$A$2:$A$10000)=YEAR($A16))*(MONTH(Ventas!$A$2:$A$10000)=MONTH($A16))*(DAY(Ventas!$A$2:$A$10000)=DAY($A16)), Ventas!AA$2:AA$10000)</f>
        <v>0</v>
      </c>
      <c r="AA16" s="0" t="n">
        <f aca="false">SUMPRODUCT((Ventas!$D$2:$D$10000=0)*(YEAR(Ventas!$A$2:$A$10000)=YEAR($A16))*(MONTH(Ventas!$A$2:$A$10000)=MONTH($A16))*(DAY(Ventas!$A$2:$A$10000)=DAY($A16)), Ventas!AB$2:AB$10000)</f>
        <v>0</v>
      </c>
      <c r="AB16" s="0" t="n">
        <f aca="false">SUMPRODUCT((Ventas!$D$2:$D$10000=0)*(YEAR(Ventas!$A$2:$A$10000)=YEAR($A16))*(MONTH(Ventas!$A$2:$A$10000)=MONTH($A16))*(DAY(Ventas!$A$2:$A$10000)=DAY($A16)), Ventas!AC$2:AC$10000)</f>
        <v>0</v>
      </c>
      <c r="AC16" s="0" t="n">
        <f aca="false">SUMPRODUCT((Ventas!$D$2:$D$10000=0)*(YEAR(Ventas!$A$2:$A$10000)=YEAR($A16))*(MONTH(Ventas!$A$2:$A$10000)=MONTH($A16))*(DAY(Ventas!$A$2:$A$10000)=DAY($A16)), Ventas!AD$2:AD$10000)</f>
        <v>0</v>
      </c>
      <c r="AD16" s="0" t="n">
        <f aca="false">SUMPRODUCT((Ventas!$D$2:$D$10000=0)*(YEAR(Ventas!$A$2:$A$10000)=YEAR($A16))*(MONTH(Ventas!$A$2:$A$10000)=MONTH($A16))*(DAY(Ventas!$A$2:$A$10000)=DAY($A16)), Ventas!AE$2:AE$10000)</f>
        <v>0</v>
      </c>
      <c r="AE16" s="0" t="n">
        <f aca="false">SUMPRODUCT((Ventas!$D$2:$D$10000=0)*(YEAR(Ventas!$A$2:$A$10000)=YEAR($A16))*(MONTH(Ventas!$A$2:$A$10000)=MONTH($A16))*(DAY(Ventas!$A$2:$A$10000)=DAY($A16)), Ventas!AF$2:AF$10000)</f>
        <v>2</v>
      </c>
      <c r="AF16" s="0" t="n">
        <f aca="false">SUMPRODUCT((Ventas!$D$2:$D$10000=0)*(YEAR(Ventas!$A$2:$A$10000)=YEAR($A16))*(MONTH(Ventas!$A$2:$A$10000)=MONTH($A16))*(DAY(Ventas!$A$2:$A$10000)=DAY($A16)), Ventas!AG$2:AG$10000)</f>
        <v>0</v>
      </c>
      <c r="AG16" s="0" t="n">
        <f aca="false">SUMPRODUCT((Ventas!$D$2:$D$10000=0)*(YEAR(Ventas!$A$2:$A$10000)=YEAR($A16))*(MONTH(Ventas!$A$2:$A$10000)=MONTH($A16))*(DAY(Ventas!$A$2:$A$10000)=DAY($A16)), Ventas!AH$2:AH$10000)</f>
        <v>0</v>
      </c>
      <c r="AH16" s="0" t="n">
        <f aca="false">SUMPRODUCT((Ventas!$D$2:$D$10000=0)*(YEAR(Ventas!$A$2:$A$10000)=YEAR($A16))*(MONTH(Ventas!$A$2:$A$10000)=MONTH($A16))*(DAY(Ventas!$A$2:$A$10000)=DAY($A16)), Ventas!AI$2:AI$10000)</f>
        <v>0</v>
      </c>
      <c r="AI16" s="0" t="n">
        <f aca="false">SUMPRODUCT((Ventas!$D$2:$D$10000=0)*(YEAR(Ventas!$A$2:$A$10000)=YEAR($A16))*(MONTH(Ventas!$A$2:$A$10000)=MONTH($A16))*(DAY(Ventas!$A$2:$A$10000)=DAY($A16)), Ventas!AJ$2:AJ$10000)</f>
        <v>1</v>
      </c>
      <c r="AJ16" s="0" t="n">
        <f aca="false">SUMPRODUCT((Ventas!$D$2:$D$10000=0)*(YEAR(Ventas!$A$2:$A$10000)=YEAR($A16))*(MONTH(Ventas!$A$2:$A$10000)=MONTH($A16))*(DAY(Ventas!$A$2:$A$10000)=DAY($A16)), Ventas!AK$2:AK$10000)</f>
        <v>0</v>
      </c>
      <c r="AK16" s="0" t="n">
        <f aca="false">SUMPRODUCT((Ventas!$D$2:$D$10000=0)*(YEAR(Ventas!$A$2:$A$10000)=YEAR($A16))*(MONTH(Ventas!$A$2:$A$10000)=MONTH($A16))*(DAY(Ventas!$A$2:$A$10000)=DAY($A16)), Ventas!AL$2:AL$10000)</f>
        <v>0</v>
      </c>
      <c r="AL16" s="0" t="n">
        <f aca="false">SUMPRODUCT((Ventas!$D$2:$D$10000=0)*(YEAR(Ventas!$A$2:$A$10000)=YEAR($A16))*(MONTH(Ventas!$A$2:$A$10000)=MONTH($A16))*(DAY(Ventas!$A$2:$A$10000)=DAY($A16)), Ventas!AM$2:AM$10000)</f>
        <v>0</v>
      </c>
      <c r="AM16" s="0" t="n">
        <f aca="false">SUMPRODUCT((Ventas!$D$2:$D$10000=0)*(YEAR(Ventas!$A$2:$A$10000)=YEAR($A16))*(MONTH(Ventas!$A$2:$A$10000)=MONTH($A16))*(DAY(Ventas!$A$2:$A$10000)=DAY($A16)), Ventas!AN$2:AN$10000)</f>
        <v>1</v>
      </c>
      <c r="AN16" s="0" t="n">
        <f aca="false">SUMPRODUCT((Ventas!$D$2:$D$10000=0)*(YEAR(Ventas!$A$2:$A$10000)=YEAR($A16))*(MONTH(Ventas!$A$2:$A$10000)=MONTH($A16))*(DAY(Ventas!$A$2:$A$10000)=DAY($A16)), Ventas!AO$2:AO$10000)</f>
        <v>0</v>
      </c>
      <c r="AO16" s="0" t="n">
        <f aca="false">SUMPRODUCT((Ventas!$D$2:$D$10000=0)*(YEAR(Ventas!$A$2:$A$10000)=YEAR($A16))*(MONTH(Ventas!$A$2:$A$10000)=MONTH($A16))*(DAY(Ventas!$A$2:$A$10000)=DAY($A16)), Ventas!AP$2:AP$10000)</f>
        <v>0</v>
      </c>
      <c r="AP16" s="0" t="n">
        <f aca="false">SUMPRODUCT((Ventas!$D$2:$D$10000=0)*(YEAR(Ventas!$A$2:$A$10000)=YEAR($A16))*(MONTH(Ventas!$A$2:$A$10000)=MONTH($A16))*(DAY(Ventas!$A$2:$A$10000)=DAY($A16)), Ventas!AQ$2:AQ$10000)</f>
        <v>0</v>
      </c>
      <c r="AQ16" s="0" t="n">
        <f aca="false">SUMPRODUCT((Ventas!$D$2:$D$10000=0)*(YEAR(Ventas!$A$2:$A$10000)=YEAR($A16))*(MONTH(Ventas!$A$2:$A$10000)=MONTH($A16))*(DAY(Ventas!$A$2:$A$10000)=DAY($A16)), Ventas!AR$2:AR$10000)</f>
        <v>1</v>
      </c>
      <c r="AR16" s="0" t="n">
        <f aca="false">SUMPRODUCT((Ventas!$D$2:$D$10000=0)*(YEAR(Ventas!$A$2:$A$10000)=YEAR($A16))*(MONTH(Ventas!$A$2:$A$10000)=MONTH($A16))*(DAY(Ventas!$A$2:$A$10000)=DAY($A16)), Ventas!AS$2:AS$10000)</f>
        <v>0</v>
      </c>
      <c r="AS16" s="0" t="n">
        <f aca="false">SUMPRODUCT((Ventas!$D$2:$D$10000=0)*(YEAR(Ventas!$A$2:$A$10000)=YEAR($A16))*(MONTH(Ventas!$A$2:$A$10000)=MONTH($A16))*(DAY(Ventas!$A$2:$A$10000)=DAY($A16)), Ventas!AT$2:AT$10000)</f>
        <v>0</v>
      </c>
      <c r="AT16" s="0" t="n">
        <f aca="false">SUMPRODUCT((Ventas!$D$2:$D$10000=0)*(YEAR(Ventas!$A$2:$A$10000)=YEAR($A16))*(MONTH(Ventas!$A$2:$A$10000)=MONTH($A16))*(DAY(Ventas!$A$2:$A$10000)=DAY($A16)), Ventas!AU$2:AU$10000)</f>
        <v>0</v>
      </c>
      <c r="AU16" s="0" t="n">
        <f aca="false">SUMPRODUCT((Ventas!$D$2:$D$10000=0)*(YEAR(Ventas!$A$2:$A$10000)=YEAR($A16))*(MONTH(Ventas!$A$2:$A$10000)=MONTH($A16))*(DAY(Ventas!$A$2:$A$10000)=DAY($A16)), Ventas!AV$2:AV$10000)</f>
        <v>0</v>
      </c>
      <c r="AV16" s="0" t="n">
        <f aca="false">SUMPRODUCT((Ventas!$D$2:$D$10000=0)*(YEAR(Ventas!$A$2:$A$10000)=YEAR($A16))*(MONTH(Ventas!$A$2:$A$10000)=MONTH($A16))*(DAY(Ventas!$A$2:$A$10000)=DAY($A16)), Ventas!AW$2:AW$10000)</f>
        <v>0</v>
      </c>
      <c r="AW16" s="0" t="n">
        <f aca="false">SUMPRODUCT((Ventas!$D$2:$D$10000=0)*(YEAR(Ventas!$A$2:$A$10000)=YEAR($A16))*(MONTH(Ventas!$A$2:$A$10000)=MONTH($A16))*(DAY(Ventas!$A$2:$A$10000)=DAY($A16)), Ventas!AX$2:AX$10000)</f>
        <v>0</v>
      </c>
      <c r="AX16" s="0" t="n">
        <f aca="false">SUMPRODUCT((Ventas!$D$2:$D$10000=0)*(YEAR(Ventas!$A$2:$A$10000)=YEAR($A16))*(MONTH(Ventas!$A$2:$A$10000)=MONTH($A16))*(DAY(Ventas!$A$2:$A$10000)=DAY($A16)), Ventas!AY$2:AY$10000)</f>
        <v>0</v>
      </c>
      <c r="AY16" s="0" t="n">
        <f aca="false">SUMPRODUCT((Ventas!$D$2:$D$10000=0)*(YEAR(Ventas!$A$2:$A$10000)=YEAR($A16))*(MONTH(Ventas!$A$2:$A$10000)=MONTH($A16))*(DAY(Ventas!$A$2:$A$10000)=DAY($A16)), Ventas!AZ$2:AZ$10000)</f>
        <v>0</v>
      </c>
      <c r="AZ16" s="0" t="n">
        <f aca="false">SUMPRODUCT((Ventas!$D$2:$D$10000=0)*(YEAR(Ventas!$A$2:$A$10000)=YEAR($A16))*(MONTH(Ventas!$A$2:$A$10000)=MONTH($A16))*(DAY(Ventas!$A$2:$A$10000)=DAY($A16)), Ventas!BA$2:BA$10000)</f>
        <v>0</v>
      </c>
      <c r="BA16" s="0" t="n">
        <f aca="false">SUMPRODUCT((Ventas!$D$2:$D$10000=0)*(YEAR(Ventas!$A$2:$A$10000)=YEAR($A16))*(MONTH(Ventas!$A$2:$A$10000)=MONTH($A16))*(DAY(Ventas!$A$2:$A$10000)=DAY($A16)), Ventas!BB$2:BB$10000)</f>
        <v>0</v>
      </c>
      <c r="BB16" s="0" t="n">
        <f aca="false">SUMPRODUCT((Ventas!$D$2:$D$10000=0)*(YEAR(Ventas!$A$2:$A$10000)=YEAR($A16))*(MONTH(Ventas!$A$2:$A$10000)=MONTH($A16))*(DAY(Ventas!$A$2:$A$10000)=DAY($A16)), Ventas!BC$2:BC$10000)</f>
        <v>0</v>
      </c>
      <c r="BC16" s="0" t="n">
        <f aca="false">SUMPRODUCT((Ventas!$D$2:$D$10000=0)*(YEAR(Ventas!$A$2:$A$10000)=YEAR($A16))*(MONTH(Ventas!$A$2:$A$10000)=MONTH($A16))*(DAY(Ventas!$A$2:$A$10000)=DAY($A16)), Ventas!BD$2:BD$10000)</f>
        <v>0</v>
      </c>
      <c r="BD16" s="0" t="n">
        <f aca="false">SUMPRODUCT((Ventas!$D$2:$D$10000=0)*(YEAR(Ventas!$A$2:$A$10000)=YEAR($A16))*(MONTH(Ventas!$A$2:$A$10000)=MONTH($A16))*(DAY(Ventas!$A$2:$A$10000)=DAY($A16)), Ventas!BE$2:BE$10000)</f>
        <v>0</v>
      </c>
      <c r="BE16" s="0" t="n">
        <f aca="false">SUMPRODUCT((Ventas!$D$2:$D$10000=0)*(YEAR(Ventas!$A$2:$A$10000)=YEAR($A16))*(MONTH(Ventas!$A$2:$A$10000)=MONTH($A16))*(DAY(Ventas!$A$2:$A$10000)=DAY($A16)), Ventas!BF$2:BF$10000)</f>
        <v>1</v>
      </c>
      <c r="BF16" s="0" t="n">
        <f aca="false">SUMPRODUCT((Ventas!$D$2:$D$10000=0)*(YEAR(Ventas!$A$2:$A$10000)=YEAR($A16))*(MONTH(Ventas!$A$2:$A$10000)=MONTH($A16))*(DAY(Ventas!$A$2:$A$10000)=DAY($A16)), Ventas!BG$2:BG$10000)</f>
        <v>0</v>
      </c>
      <c r="BG16" s="0" t="n">
        <f aca="false">SUMPRODUCT((Ventas!$D$2:$D$10000=0)*(YEAR(Ventas!$A$2:$A$10000)=YEAR($A16))*(MONTH(Ventas!$A$2:$A$10000)=MONTH($A16))*(DAY(Ventas!$A$2:$A$10000)=DAY($A16)), Ventas!BH$2:BH$10000)</f>
        <v>1</v>
      </c>
      <c r="BH16" s="0" t="n">
        <f aca="false">SUMPRODUCT((Ventas!$D$2:$D$10000=0)*(YEAR(Ventas!$A$2:$A$10000)=YEAR($A16))*(MONTH(Ventas!$A$2:$A$10000)=MONTH($A16))*(DAY(Ventas!$A$2:$A$10000)=DAY($A16)), Ventas!BI$2:BI$10000)</f>
        <v>1</v>
      </c>
      <c r="BI16" s="0" t="n">
        <f aca="false">SUMPRODUCT((Ventas!$D$2:$D$10000=0)*(YEAR(Ventas!$A$2:$A$10000)=YEAR($A16))*(MONTH(Ventas!$A$2:$A$10000)=MONTH($A16))*(DAY(Ventas!$A$2:$A$10000)=DAY($A16)), Ventas!BJ$2:BJ$10000)</f>
        <v>0</v>
      </c>
      <c r="BJ16" s="0" t="n">
        <f aca="false">SUMPRODUCT((Ventas!$D$2:$D$10000=0)*(YEAR(Ventas!$A$2:$A$10000)=YEAR($A16))*(MONTH(Ventas!$A$2:$A$10000)=MONTH($A16))*(DAY(Ventas!$A$2:$A$10000)=DAY($A16)), Ventas!BK$2:BK$10000)</f>
        <v>0</v>
      </c>
      <c r="BK16" s="0" t="n">
        <f aca="false">SUMPRODUCT((Ventas!$D$2:$D$10000=0)*(YEAR(Ventas!$A$2:$A$10000)=YEAR($A16))*(MONTH(Ventas!$A$2:$A$10000)=MONTH($A16))*(DAY(Ventas!$A$2:$A$10000)=DAY($A16)), Ventas!BL$2:BL$10000)</f>
        <v>0</v>
      </c>
      <c r="BL16" s="0" t="n">
        <f aca="false">SUMPRODUCT((Ventas!$D$2:$D$10000=0)*(YEAR(Ventas!$A$2:$A$10000)=YEAR($A16))*(MONTH(Ventas!$A$2:$A$10000)=MONTH($A16))*(DAY(Ventas!$A$2:$A$10000)=DAY($A16)), Ventas!BM$2:BM$10000)</f>
        <v>0</v>
      </c>
      <c r="BM16" s="0" t="n">
        <f aca="false">SUMPRODUCT((Ventas!$D$2:$D$10000=0)*(YEAR(Ventas!$A$2:$A$10000)=YEAR($A16))*(MONTH(Ventas!$A$2:$A$10000)=MONTH($A16))*(DAY(Ventas!$A$2:$A$10000)=DAY($A16)), Ventas!BN$2:BN$10000)</f>
        <v>0</v>
      </c>
      <c r="BN16" s="0" t="n">
        <f aca="false">SUMPRODUCT((Ventas!$D$2:$D$10000=0)*(YEAR(Ventas!$A$2:$A$10000)=YEAR($A16))*(MONTH(Ventas!$A$2:$A$10000)=MONTH($A16))*(DAY(Ventas!$A$2:$A$10000)=DAY($A16)), Ventas!BO$2:BO$10000)</f>
        <v>0</v>
      </c>
      <c r="BO16" s="0" t="n">
        <f aca="false">SUMPRODUCT((Ventas!$D$2:$D$10000=0)*(YEAR(Ventas!$A$2:$A$10000)=YEAR($A16))*(MONTH(Ventas!$A$2:$A$10000)=MONTH($A16))*(DAY(Ventas!$A$2:$A$10000)=DAY($A16)), Ventas!BP$2:BP$10000)</f>
        <v>0</v>
      </c>
      <c r="BP16" s="0" t="n">
        <f aca="false">SUMPRODUCT((Ventas!$D$2:$D$10000=0)*(YEAR(Ventas!$A$2:$A$10000)=YEAR($A16))*(MONTH(Ventas!$A$2:$A$10000)=MONTH($A16))*(DAY(Ventas!$A$2:$A$10000)=DAY($A16)), Ventas!BQ$2:BQ$10000)</f>
        <v>0</v>
      </c>
      <c r="BQ16" s="0" t="n">
        <f aca="false">SUMPRODUCT((Ventas!$D$2:$D$10000=0)*(YEAR(Ventas!$A$2:$A$10000)=YEAR($A16))*(MONTH(Ventas!$A$2:$A$10000)=MONTH($A16))*(DAY(Ventas!$A$2:$A$10000)=DAY($A16)), Ventas!BR$2:BR$10000)</f>
        <v>0</v>
      </c>
      <c r="BR16" s="0" t="n">
        <f aca="false">SUMPRODUCT((Ventas!$D$2:$D$10000=0)*(YEAR(Ventas!$A$2:$A$10000)=YEAR($A16))*(MONTH(Ventas!$A$2:$A$10000)=MONTH($A16))*(DAY(Ventas!$A$2:$A$10000)=DAY($A16)), Ventas!BS$2:BS$10000)</f>
        <v>0</v>
      </c>
      <c r="BS16" s="0" t="n">
        <f aca="false">SUMPRODUCT((Ventas!$D$2:$D$10000=0)*(YEAR(Ventas!$A$2:$A$10000)=YEAR($A16))*(MONTH(Ventas!$A$2:$A$10000)=MONTH($A16))*(DAY(Ventas!$A$2:$A$10000)=DAY($A16)), Ventas!BT$2:BT$10000)</f>
        <v>0</v>
      </c>
      <c r="BT16" s="0"/>
    </row>
    <row r="17" customFormat="false" ht="13.8" hidden="false" customHeight="false" outlineLevel="0" collapsed="false">
      <c r="A17" s="11" t="n">
        <v>42552</v>
      </c>
      <c r="B17" s="3" t="n">
        <f aca="false">SUM(B18:B48)</f>
        <v>1974.85</v>
      </c>
      <c r="C17" s="3" t="n">
        <f aca="false">SUM(C18:C48)</f>
        <v>89.6</v>
      </c>
      <c r="D17" s="3" t="n">
        <f aca="false">SUM(B17:C17)</f>
        <v>2064.45</v>
      </c>
    </row>
    <row r="18" customFormat="false" ht="12.8" hidden="false" customHeight="false" outlineLevel="0" collapsed="false">
      <c r="A18" s="29" t="n">
        <v>42552</v>
      </c>
      <c r="B18" s="3" t="n">
        <f aca="false">SUMPRODUCT((Ventas!$D$2:$D$10000=0)*(YEAR(Ventas!$A$2:$A$10000)=YEAR($A18))*(MONTH(Ventas!$A$2:$A$10000)=MONTH($A18))*(DAY(Ventas!$A$2:$A$10000)=DAY($A18)), Ventas!$F$2:$F$10000)</f>
        <v>215.65</v>
      </c>
      <c r="C18" s="3" t="n">
        <f aca="false">SUMPRODUCT((Ventas!$D$2:$D$10000=1)*(YEAR(Ventas!$A$2:$A$10000)=YEAR($A18))*(MONTH(Ventas!$A$2:$A$10000)=MONTH($A18))*(DAY(Ventas!$A$2:$A$10000)=DAY($A18)), Ventas!$F$2:$F$10000)</f>
        <v>89.6</v>
      </c>
      <c r="D18" s="3" t="n">
        <f aca="false">SUM(B18:C18)</f>
        <v>305.25</v>
      </c>
    </row>
    <row r="19" customFormat="false" ht="12.8" hidden="false" customHeight="false" outlineLevel="0" collapsed="false">
      <c r="A19" s="29" t="n">
        <v>42553</v>
      </c>
      <c r="B19" s="3" t="n">
        <f aca="false">SUMPRODUCT((Ventas!$D$2:$D$10000=0)*(YEAR(Ventas!$A$2:$A$10000)=YEAR($A19))*(MONTH(Ventas!$A$2:$A$10000)=MONTH($A19))*(DAY(Ventas!$A$2:$A$10000)=DAY($A19)), Ventas!$F$2:$F$10000)</f>
        <v>164.75</v>
      </c>
      <c r="C19" s="3"/>
      <c r="D19" s="3" t="n">
        <f aca="false">SUM(B19:C19)</f>
        <v>164.75</v>
      </c>
    </row>
    <row r="20" customFormat="false" ht="12.8" hidden="false" customHeight="false" outlineLevel="0" collapsed="false">
      <c r="A20" s="29" t="n">
        <v>42554</v>
      </c>
      <c r="B20" s="3" t="n">
        <f aca="false">SUMPRODUCT((Ventas!$D$2:$D$10000=0)*(YEAR(Ventas!$A$2:$A$10000)=YEAR($A20))*(MONTH(Ventas!$A$2:$A$10000)=MONTH($A20))*(DAY(Ventas!$A$2:$A$10000)=DAY($A20)), Ventas!$F$2:$F$10000)</f>
        <v>130.4</v>
      </c>
      <c r="C20" s="3"/>
      <c r="D20" s="3" t="n">
        <f aca="false">SUM(B20:C20)</f>
        <v>130.4</v>
      </c>
    </row>
    <row r="21" customFormat="false" ht="12.8" hidden="false" customHeight="false" outlineLevel="0" collapsed="false">
      <c r="A21" s="29" t="n">
        <v>42555</v>
      </c>
      <c r="B21" s="3" t="n">
        <f aca="false">SUMPRODUCT((Ventas!$D$2:$D$10000=0)*(YEAR(Ventas!$A$2:$A$10000)=YEAR($A21))*(MONTH(Ventas!$A$2:$A$10000)=MONTH($A21))*(DAY(Ventas!$A$2:$A$10000)=DAY($A21)), Ventas!$F$2:$F$10000)</f>
        <v>95.95</v>
      </c>
      <c r="C21" s="3"/>
      <c r="D21" s="3" t="n">
        <f aca="false">SUM(B21:C21)</f>
        <v>95.95</v>
      </c>
    </row>
    <row r="22" customFormat="false" ht="12.8" hidden="false" customHeight="false" outlineLevel="0" collapsed="false">
      <c r="A22" s="29" t="n">
        <v>42556</v>
      </c>
      <c r="B22" s="3" t="n">
        <f aca="false">SUMPRODUCT((Ventas!$D$2:$D$10000=0)*(YEAR(Ventas!$A$2:$A$10000)=YEAR($A22))*(MONTH(Ventas!$A$2:$A$10000)=MONTH($A22))*(DAY(Ventas!$A$2:$A$10000)=DAY($A22)), Ventas!$F$2:$F$10000)</f>
        <v>187.15</v>
      </c>
      <c r="C22" s="3"/>
      <c r="D22" s="3" t="n">
        <f aca="false">SUM(B22:C22)</f>
        <v>187.15</v>
      </c>
    </row>
    <row r="23" customFormat="false" ht="12.8" hidden="false" customHeight="false" outlineLevel="0" collapsed="false">
      <c r="A23" s="29" t="n">
        <v>42557</v>
      </c>
      <c r="B23" s="3" t="n">
        <f aca="false">SUMPRODUCT((Ventas!$D$2:$D$10000=0)*(YEAR(Ventas!$A$2:$A$10000)=YEAR($A23))*(MONTH(Ventas!$A$2:$A$10000)=MONTH($A23))*(DAY(Ventas!$A$2:$A$10000)=DAY($A23)), Ventas!$F$2:$F$10000)</f>
        <v>68.65</v>
      </c>
      <c r="C23" s="3"/>
      <c r="D23" s="3" t="n">
        <f aca="false">SUM(B23:C23)</f>
        <v>68.65</v>
      </c>
    </row>
    <row r="24" customFormat="false" ht="12.8" hidden="false" customHeight="false" outlineLevel="0" collapsed="false">
      <c r="A24" s="29" t="n">
        <v>42558</v>
      </c>
      <c r="B24" s="3" t="n">
        <f aca="false">SUMPRODUCT((Ventas!$D$2:$D$10000=0)*(YEAR(Ventas!$A$2:$A$10000)=YEAR($A24))*(MONTH(Ventas!$A$2:$A$10000)=MONTH($A24))*(DAY(Ventas!$A$2:$A$10000)=DAY($A24)), Ventas!$F$2:$F$10000)</f>
        <v>225.85</v>
      </c>
      <c r="C24" s="3"/>
      <c r="D24" s="3" t="n">
        <f aca="false">SUM(B24:C24)</f>
        <v>225.85</v>
      </c>
    </row>
    <row r="25" customFormat="false" ht="12.8" hidden="false" customHeight="false" outlineLevel="0" collapsed="false">
      <c r="A25" s="29" t="n">
        <v>42559</v>
      </c>
      <c r="B25" s="3" t="n">
        <f aca="false">SUMPRODUCT((Ventas!$D$2:$D$10000=0)*(YEAR(Ventas!$A$2:$A$10000)=YEAR($A25))*(MONTH(Ventas!$A$2:$A$10000)=MONTH($A25))*(DAY(Ventas!$A$2:$A$10000)=DAY($A25)), Ventas!$F$2:$F$10000)</f>
        <v>236.75</v>
      </c>
      <c r="C25" s="3"/>
      <c r="D25" s="3" t="n">
        <f aca="false">SUM(B25:C25)</f>
        <v>236.75</v>
      </c>
    </row>
    <row r="26" customFormat="false" ht="12.8" hidden="false" customHeight="false" outlineLevel="0" collapsed="false">
      <c r="A26" s="29" t="n">
        <v>42560</v>
      </c>
      <c r="B26" s="3" t="n">
        <f aca="false">SUMPRODUCT((Ventas!$D$2:$D$10000=0)*(YEAR(Ventas!$A$2:$A$10000)=YEAR($A26))*(MONTH(Ventas!$A$2:$A$10000)=MONTH($A26))*(DAY(Ventas!$A$2:$A$10000)=DAY($A26)), Ventas!$F$2:$F$10000)</f>
        <v>220.55</v>
      </c>
      <c r="C26" s="3"/>
      <c r="D26" s="3" t="n">
        <f aca="false">SUM(B26:C26)</f>
        <v>220.55</v>
      </c>
    </row>
    <row r="27" customFormat="false" ht="12.8" hidden="false" customHeight="false" outlineLevel="0" collapsed="false">
      <c r="A27" s="29" t="n">
        <v>42561</v>
      </c>
      <c r="B27" s="3" t="n">
        <f aca="false">SUMPRODUCT((Ventas!$D$2:$D$10000=0)*(YEAR(Ventas!$A$2:$A$10000)=YEAR($A27))*(MONTH(Ventas!$A$2:$A$10000)=MONTH($A27))*(DAY(Ventas!$A$2:$A$10000)=DAY($A27)), Ventas!$F$2:$F$10000)</f>
        <v>134.25</v>
      </c>
      <c r="C27" s="3"/>
      <c r="D27" s="3" t="n">
        <f aca="false">SUM(B27:C27)</f>
        <v>134.25</v>
      </c>
    </row>
    <row r="28" customFormat="false" ht="12.8" hidden="false" customHeight="false" outlineLevel="0" collapsed="false">
      <c r="A28" s="29" t="n">
        <v>42562</v>
      </c>
      <c r="B28" s="3" t="n">
        <f aca="false">SUMPRODUCT((Ventas!$D$2:$D$10000=0)*(YEAR(Ventas!$A$2:$A$10000)=YEAR($A28))*(MONTH(Ventas!$A$2:$A$10000)=MONTH($A28))*(DAY(Ventas!$A$2:$A$10000)=DAY($A28)), Ventas!$F$2:$F$10000)</f>
        <v>294.9</v>
      </c>
      <c r="C28" s="3"/>
      <c r="D28" s="3" t="n">
        <f aca="false">SUM(B28:C28)</f>
        <v>294.9</v>
      </c>
    </row>
    <row r="29" customFormat="false" ht="12.8" hidden="false" customHeight="false" outlineLevel="0" collapsed="false">
      <c r="A29" s="29" t="n">
        <v>42563</v>
      </c>
      <c r="B29" s="3" t="n">
        <f aca="false">SUMPRODUCT((Ventas!$D$2:$D$10000=0)*(YEAR(Ventas!$A$2:$A$10000)=YEAR($A29))*(MONTH(Ventas!$A$2:$A$10000)=MONTH($A29))*(DAY(Ventas!$A$2:$A$10000)=DAY($A29)), Ventas!$F$2:$F$10000)</f>
        <v>0</v>
      </c>
      <c r="C29" s="3"/>
      <c r="D29" s="3" t="n">
        <f aca="false">SUM(B29:C29)</f>
        <v>0</v>
      </c>
    </row>
    <row r="30" customFormat="false" ht="12.8" hidden="false" customHeight="false" outlineLevel="0" collapsed="false">
      <c r="A30" s="29" t="n">
        <v>42564</v>
      </c>
      <c r="B30" s="3" t="n">
        <f aca="false">SUMPRODUCT((Ventas!$D$2:$D$10000=0)*(YEAR(Ventas!$A$2:$A$10000)=YEAR($A30))*(MONTH(Ventas!$A$2:$A$10000)=MONTH($A30))*(DAY(Ventas!$A$2:$A$10000)=DAY($A30)), Ventas!$F$2:$F$10000)</f>
        <v>0</v>
      </c>
      <c r="C30" s="3"/>
      <c r="D30" s="3" t="n">
        <f aca="false">SUM(B30:C30)</f>
        <v>0</v>
      </c>
    </row>
    <row r="31" customFormat="false" ht="12.8" hidden="false" customHeight="false" outlineLevel="0" collapsed="false">
      <c r="A31" s="29" t="n">
        <v>42565</v>
      </c>
      <c r="B31" s="3" t="n">
        <f aca="false">SUMPRODUCT((Ventas!$D$2:$D$10000=0)*(YEAR(Ventas!$A$2:$A$10000)=YEAR($A31))*(MONTH(Ventas!$A$2:$A$10000)=MONTH($A31))*(DAY(Ventas!$A$2:$A$10000)=DAY($A31)), Ventas!$F$2:$F$10000)</f>
        <v>0</v>
      </c>
      <c r="C31" s="3"/>
      <c r="D31" s="3" t="n">
        <f aca="false">SUM(B31:C31)</f>
        <v>0</v>
      </c>
    </row>
    <row r="32" customFormat="false" ht="12.8" hidden="false" customHeight="false" outlineLevel="0" collapsed="false">
      <c r="A32" s="29" t="n">
        <v>42566</v>
      </c>
      <c r="B32" s="3" t="n">
        <f aca="false">SUMPRODUCT((Ventas!$D$2:$D$10000=0)*(YEAR(Ventas!$A$2:$A$10000)=YEAR($A32))*(MONTH(Ventas!$A$2:$A$10000)=MONTH($A32))*(DAY(Ventas!$A$2:$A$10000)=DAY($A32)), Ventas!$F$2:$F$10000)</f>
        <v>0</v>
      </c>
      <c r="C32" s="3"/>
      <c r="D32" s="3" t="n">
        <f aca="false">SUM(B32:C32)</f>
        <v>0</v>
      </c>
    </row>
    <row r="33" customFormat="false" ht="12.8" hidden="false" customHeight="false" outlineLevel="0" collapsed="false">
      <c r="A33" s="29" t="n">
        <v>42567</v>
      </c>
      <c r="B33" s="3" t="n">
        <f aca="false">SUMPRODUCT((Ventas!$D$2:$D$10000=0)*(YEAR(Ventas!$A$2:$A$10000)=YEAR($A33))*(MONTH(Ventas!$A$2:$A$10000)=MONTH($A33))*(DAY(Ventas!$A$2:$A$10000)=DAY($A33)), Ventas!$F$2:$F$10000)</f>
        <v>0</v>
      </c>
      <c r="C33" s="3"/>
      <c r="D33" s="3" t="n">
        <f aca="false">SUM(B33:C33)</f>
        <v>0</v>
      </c>
    </row>
    <row r="34" customFormat="false" ht="12.8" hidden="false" customHeight="false" outlineLevel="0" collapsed="false">
      <c r="A34" s="29" t="n">
        <v>42568</v>
      </c>
      <c r="B34" s="3" t="n">
        <f aca="false">SUMPRODUCT((Ventas!$D$2:$D$10000=0)*(YEAR(Ventas!$A$2:$A$10000)=YEAR($A34))*(MONTH(Ventas!$A$2:$A$10000)=MONTH($A34))*(DAY(Ventas!$A$2:$A$10000)=DAY($A34)), Ventas!$F$2:$F$10000)</f>
        <v>0</v>
      </c>
      <c r="C34" s="3"/>
      <c r="D34" s="3" t="n">
        <f aca="false">SUM(B34:C34)</f>
        <v>0</v>
      </c>
    </row>
    <row r="35" customFormat="false" ht="12.8" hidden="false" customHeight="false" outlineLevel="0" collapsed="false">
      <c r="A35" s="29" t="n">
        <v>42569</v>
      </c>
      <c r="B35" s="3" t="n">
        <f aca="false">SUMPRODUCT((Ventas!$D$2:$D$10000=0)*(YEAR(Ventas!$A$2:$A$10000)=YEAR($A35))*(MONTH(Ventas!$A$2:$A$10000)=MONTH($A35))*(DAY(Ventas!$A$2:$A$10000)=DAY($A35)), Ventas!$F$2:$F$10000)</f>
        <v>0</v>
      </c>
      <c r="C35" s="3"/>
      <c r="D35" s="3" t="n">
        <f aca="false">SUM(B35:C35)</f>
        <v>0</v>
      </c>
    </row>
    <row r="36" customFormat="false" ht="12.8" hidden="false" customHeight="false" outlineLevel="0" collapsed="false">
      <c r="A36" s="29" t="n">
        <v>42570</v>
      </c>
      <c r="B36" s="3" t="n">
        <f aca="false">SUMPRODUCT((Ventas!$D$2:$D$10000=0)*(YEAR(Ventas!$A$2:$A$10000)=YEAR($A36))*(MONTH(Ventas!$A$2:$A$10000)=MONTH($A36))*(DAY(Ventas!$A$2:$A$10000)=DAY($A36)), Ventas!$F$2:$F$10000)</f>
        <v>0</v>
      </c>
      <c r="C36" s="3"/>
      <c r="D36" s="3" t="n">
        <f aca="false">SUM(B36:C36)</f>
        <v>0</v>
      </c>
    </row>
    <row r="37" customFormat="false" ht="12.8" hidden="false" customHeight="false" outlineLevel="0" collapsed="false">
      <c r="A37" s="29" t="n">
        <v>42571</v>
      </c>
      <c r="B37" s="3" t="n">
        <f aca="false">SUMPRODUCT((Ventas!$D$2:$D$10000=0)*(YEAR(Ventas!$A$2:$A$10000)=YEAR($A37))*(MONTH(Ventas!$A$2:$A$10000)=MONTH($A37))*(DAY(Ventas!$A$2:$A$10000)=DAY($A37)), Ventas!$F$2:$F$10000)</f>
        <v>0</v>
      </c>
      <c r="C37" s="3"/>
      <c r="D37" s="3" t="n">
        <f aca="false">SUM(B37:C37)</f>
        <v>0</v>
      </c>
    </row>
    <row r="38" customFormat="false" ht="12.8" hidden="false" customHeight="false" outlineLevel="0" collapsed="false">
      <c r="A38" s="29" t="n">
        <v>42572</v>
      </c>
      <c r="B38" s="3" t="n">
        <f aca="false">SUMPRODUCT((Ventas!$D$2:$D$10000=0)*(YEAR(Ventas!$A$2:$A$10000)=YEAR($A38))*(MONTH(Ventas!$A$2:$A$10000)=MONTH($A38))*(DAY(Ventas!$A$2:$A$10000)=DAY($A38)), Ventas!$F$2:$F$10000)</f>
        <v>0</v>
      </c>
      <c r="C38" s="3"/>
      <c r="D38" s="3" t="n">
        <f aca="false">SUM(B38:C38)</f>
        <v>0</v>
      </c>
    </row>
    <row r="39" customFormat="false" ht="12.8" hidden="false" customHeight="false" outlineLevel="0" collapsed="false">
      <c r="A39" s="29" t="n">
        <v>42573</v>
      </c>
      <c r="B39" s="3" t="n">
        <f aca="false">SUMPRODUCT((Ventas!$D$2:$D$10000=0)*(YEAR(Ventas!$A$2:$A$10000)=YEAR($A39))*(MONTH(Ventas!$A$2:$A$10000)=MONTH($A39))*(DAY(Ventas!$A$2:$A$10000)=DAY($A39)), Ventas!$F$2:$F$10000)</f>
        <v>0</v>
      </c>
      <c r="C39" s="3"/>
      <c r="D39" s="3" t="n">
        <f aca="false">SUM(B39:C39)</f>
        <v>0</v>
      </c>
    </row>
    <row r="40" customFormat="false" ht="12.8" hidden="false" customHeight="false" outlineLevel="0" collapsed="false">
      <c r="A40" s="29" t="n">
        <v>42574</v>
      </c>
      <c r="B40" s="3" t="n">
        <f aca="false">SUMPRODUCT((Ventas!$D$2:$D$10000=0)*(YEAR(Ventas!$A$2:$A$10000)=YEAR($A40))*(MONTH(Ventas!$A$2:$A$10000)=MONTH($A40))*(DAY(Ventas!$A$2:$A$10000)=DAY($A40)), Ventas!$F$2:$F$10000)</f>
        <v>0</v>
      </c>
      <c r="C40" s="3"/>
      <c r="D40" s="3" t="n">
        <f aca="false">SUM(B40:C40)</f>
        <v>0</v>
      </c>
    </row>
    <row r="41" customFormat="false" ht="12.8" hidden="false" customHeight="false" outlineLevel="0" collapsed="false">
      <c r="A41" s="29" t="n">
        <v>42575</v>
      </c>
      <c r="B41" s="3" t="n">
        <f aca="false">SUMPRODUCT((Ventas!$D$2:$D$10000=0)*(YEAR(Ventas!$A$2:$A$10000)=YEAR($A41))*(MONTH(Ventas!$A$2:$A$10000)=MONTH($A41))*(DAY(Ventas!$A$2:$A$10000)=DAY($A41)), Ventas!$F$2:$F$10000)</f>
        <v>0</v>
      </c>
      <c r="C41" s="3"/>
      <c r="D41" s="3" t="n">
        <f aca="false">SUM(B41:C41)</f>
        <v>0</v>
      </c>
    </row>
    <row r="42" customFormat="false" ht="12.8" hidden="false" customHeight="false" outlineLevel="0" collapsed="false">
      <c r="A42" s="29" t="n">
        <v>42576</v>
      </c>
      <c r="B42" s="3" t="n">
        <f aca="false">SUMPRODUCT((Ventas!$D$2:$D$10000=0)*(YEAR(Ventas!$A$2:$A$10000)=YEAR($A42))*(MONTH(Ventas!$A$2:$A$10000)=MONTH($A42))*(DAY(Ventas!$A$2:$A$10000)=DAY($A42)), Ventas!$F$2:$F$10000)</f>
        <v>0</v>
      </c>
      <c r="C42" s="3"/>
      <c r="D42" s="3" t="n">
        <f aca="false">SUM(B42:C42)</f>
        <v>0</v>
      </c>
    </row>
    <row r="43" customFormat="false" ht="12.8" hidden="false" customHeight="false" outlineLevel="0" collapsed="false">
      <c r="A43" s="29" t="n">
        <v>42577</v>
      </c>
      <c r="B43" s="3" t="n">
        <f aca="false">SUMPRODUCT((Ventas!$D$2:$D$10000=0)*(YEAR(Ventas!$A$2:$A$10000)=YEAR($A43))*(MONTH(Ventas!$A$2:$A$10000)=MONTH($A43))*(DAY(Ventas!$A$2:$A$10000)=DAY($A43)), Ventas!$F$2:$F$10000)</f>
        <v>0</v>
      </c>
      <c r="C43" s="3"/>
      <c r="D43" s="3" t="n">
        <f aca="false">SUM(B43:C43)</f>
        <v>0</v>
      </c>
    </row>
    <row r="44" customFormat="false" ht="12.8" hidden="false" customHeight="false" outlineLevel="0" collapsed="false">
      <c r="A44" s="29" t="n">
        <v>42578</v>
      </c>
      <c r="B44" s="3" t="n">
        <f aca="false">SUMPRODUCT((Ventas!$D$2:$D$10000=0)*(YEAR(Ventas!$A$2:$A$10000)=YEAR($A44))*(MONTH(Ventas!$A$2:$A$10000)=MONTH($A44))*(DAY(Ventas!$A$2:$A$10000)=DAY($A44)), Ventas!$F$2:$F$10000)</f>
        <v>0</v>
      </c>
      <c r="C44" s="3"/>
      <c r="D44" s="3" t="n">
        <f aca="false">SUM(B44:C44)</f>
        <v>0</v>
      </c>
    </row>
    <row r="45" customFormat="false" ht="12.8" hidden="false" customHeight="false" outlineLevel="0" collapsed="false">
      <c r="A45" s="29" t="n">
        <v>42579</v>
      </c>
      <c r="B45" s="3" t="n">
        <f aca="false">SUMPRODUCT((Ventas!$D$2:$D$10000=0)*(YEAR(Ventas!$A$2:$A$10000)=YEAR($A45))*(MONTH(Ventas!$A$2:$A$10000)=MONTH($A45))*(DAY(Ventas!$A$2:$A$10000)=DAY($A45)), Ventas!$F$2:$F$10000)</f>
        <v>0</v>
      </c>
      <c r="C45" s="3"/>
      <c r="D45" s="3" t="n">
        <f aca="false">SUM(B45:C45)</f>
        <v>0</v>
      </c>
    </row>
    <row r="46" customFormat="false" ht="12.8" hidden="false" customHeight="false" outlineLevel="0" collapsed="false">
      <c r="A46" s="29" t="n">
        <v>42580</v>
      </c>
      <c r="B46" s="3" t="n">
        <f aca="false">SUMPRODUCT((Ventas!$D$2:$D$10000=0)*(YEAR(Ventas!$A$2:$A$10000)=YEAR($A46))*(MONTH(Ventas!$A$2:$A$10000)=MONTH($A46))*(DAY(Ventas!$A$2:$A$10000)=DAY($A46)), Ventas!$F$2:$F$10000)</f>
        <v>0</v>
      </c>
      <c r="C46" s="3"/>
      <c r="D46" s="3" t="n">
        <f aca="false">SUM(B46:C46)</f>
        <v>0</v>
      </c>
    </row>
    <row r="47" customFormat="false" ht="12.8" hidden="false" customHeight="false" outlineLevel="0" collapsed="false">
      <c r="A47" s="29" t="n">
        <v>42581</v>
      </c>
      <c r="B47" s="3" t="n">
        <f aca="false">SUMPRODUCT((Ventas!$D$2:$D$10000=0)*(YEAR(Ventas!$A$2:$A$10000)=YEAR($A47))*(MONTH(Ventas!$A$2:$A$10000)=MONTH($A47))*(DAY(Ventas!$A$2:$A$10000)=DAY($A47)), Ventas!$F$2:$F$10000)</f>
        <v>0</v>
      </c>
      <c r="C47" s="3"/>
      <c r="D47" s="3" t="n">
        <f aca="false">SUM(B47:C47)</f>
        <v>0</v>
      </c>
    </row>
    <row r="48" customFormat="false" ht="12.8" hidden="false" customHeight="false" outlineLevel="0" collapsed="false">
      <c r="A48" s="29" t="n">
        <v>42582</v>
      </c>
      <c r="B48" s="3" t="n">
        <f aca="false">SUMPRODUCT((Ventas!$D$2:$D$10000=0)*(YEAR(Ventas!$A$2:$A$10000)=YEAR($A48))*(MONTH(Ventas!$A$2:$A$10000)=MONTH($A48))*(DAY(Ventas!$A$2:$A$10000)=DAY($A48)), Ventas!$F$2:$F$10000)</f>
        <v>0</v>
      </c>
      <c r="C48" s="3"/>
      <c r="D48" s="3" t="n">
        <f aca="false">SUM(B48:C48)</f>
        <v>0</v>
      </c>
    </row>
  </sheetData>
  <mergeCells count="8">
    <mergeCell ref="J3:M3"/>
    <mergeCell ref="O3:R3"/>
    <mergeCell ref="T3:W3"/>
    <mergeCell ref="Y3:AB3"/>
    <mergeCell ref="AD3:AG3"/>
    <mergeCell ref="AI3:AM3"/>
    <mergeCell ref="AO3:AU3"/>
    <mergeCell ref="AW3:BC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1528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2016-07-11T01:43:46Z</dcterms:created>
  <dc:creator/>
  <dc:description/>
  <dc:language>en-US</dc:language>
  <cp:lastModifiedBy/>
  <dcterms:modified xsi:type="dcterms:W3CDTF">2016-07-14T19:29:53Z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